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AntonioPetrelli\Downloads\"/>
    </mc:Choice>
  </mc:AlternateContent>
  <xr:revisionPtr revIDLastSave="0" documentId="13_ncr:1_{CFFBB668-06FF-462B-A4F2-A85C107E5DD2}" xr6:coauthVersionLast="47" xr6:coauthVersionMax="47" xr10:uidLastSave="{00000000-0000-0000-0000-000000000000}"/>
  <bookViews>
    <workbookView xWindow="-108" yWindow="-108" windowWidth="23256" windowHeight="12456" firstSheet="3" activeTab="6" xr2:uid="{38F5A7BD-75AD-4D28-A471-50CEE525531E}"/>
  </bookViews>
  <sheets>
    <sheet name="HistIRS &amp; Holidays" sheetId="7" r:id="rId1"/>
    <sheet name="Q1 Cpn Calculation" sheetId="6" r:id="rId2"/>
    <sheet name="Q2 Spot Measure" sheetId="12" r:id="rId3"/>
    <sheet name="Q3 bootstrapping and MC" sheetId="13" r:id="rId4"/>
    <sheet name="Q4Derivative Contracts" sheetId="5" r:id="rId5"/>
    <sheet name="Discount Curve for IRS pricing" sheetId="11" r:id="rId6"/>
    <sheet name="Q5 IRS Pricing" sheetId="10" r:id="rId7"/>
  </sheets>
  <externalReferences>
    <externalReference r:id="rId8"/>
    <externalReference r:id="rId9"/>
  </externalReferences>
  <definedNames>
    <definedName name="drng_PickCase">_xlfn.SEQUENCE(22)</definedName>
    <definedName name="drng_Tenor" localSheetId="6">OFFSET('Q5 IRS Pricing'!$I$36,0,0,'Q5 IRS Pricing'!$B$20,1)</definedName>
    <definedName name="drng_TTM" localSheetId="6">OFFSET('Q5 IRS Pricing'!$E$36,0,0,'Q5 IRS Pricing'!$B$20-1,1)</definedName>
    <definedName name="fx_CountFeb29">_xlfn.LAMBDA(_xlpm.Date1,_xlpm.Date2,_xlfn.LET(_xlpm.ActualDays, _xlpm.Date2 - _xlpm.Date1, _xlpm.DaysInPeriod, _xlpm.Date1 + _xlfn.SEQUENCE(_xlpm.ActualDays), _xlpm.IsFeb29, (DAY(_xlpm.DaysInPeriod) = 29) * (MONTH(_xlpm.DaysInPeriod) = 2), SUM(_xlpm.IsFeb29)))</definedName>
    <definedName name="fx_DCC">_xlfn.LAMBDA(_xlpm.Date1,_xlpm.Date2,_xlpm.Basis,_xlop.Term_Date,_xlop.Period,_xlop.Holidays,_xlop.Option,_xlfn.LET(_xlpm.dcc_0, IF(_xlpm.Basis = 0, fx_DCCACT360(_xlpm.Date1, _xlpm.Date2, _xlpm.Option), 0), _xlpm.dcc_1, IF(_xlpm.Basis = 1, fx_DCCACT364(_xlpm.Date1, _xlpm.Date2, _xlpm.Option), 0), _xlpm.dcc_2, IF(_xlpm.Basis = 2, fx_DCCACT365(_xlpm.Date1, _xlpm.Date2, _xlpm.Option), 0), _xlpm.dcc_3, IF(_xlpm.Basis = 3, fx_DCCACT365A(_xlpm.Date1, _xlpm.Date2, _xlpm.Option), 0), _xlpm.dcc_4, IF(_xlpm.Basis = 4, fx_DCCACTACTISMA(_xlpm.Date1, _xlpm.Date2, _xlpm.Option), 0), _xlpm.dcc_5, IF(_xlpm.Basis = 5, fx_DCCACTACTISDA(_xlpm.Date1, _xlpm.Date2, _xlpm.Option), 0), _xlpm.dcc_6, IF(_xlpm.Basis = 6, fx_DCCACTACTYEAR(_xlpm.Date1, _xlpm.Date2, _xlpm.Option), 0), _xlpm.dcc_7, IF(_xlpm.Basis = 7, fx_DCCACT360NL(_xlpm.Date1, _xlpm.Date2, _xlpm.Option), 0), _xlpm.dcc_8, IF(_xlpm.Basis = 8, fx_DCCACT365NL(_xlpm.Date1, _xlpm.Date2, _xlpm.Option), 0), _xlpm.dcc_9, IF(_xlpm.Basis = 9, fx_DCC30360PSA(_xlpm.Date1, _xlpm.Date2, _xlpm.Option), 0), _xlpm.dcc_10, IF(_xlpm.Basis = 10, fx_DCC30360SIA(_xlpm.Date1, _xlpm.Date2, _xlpm.Option), 0), _xlpm.dcc_11, IF(_xlpm.Basis = 11, fx_DCC30360ISDA(_xlpm.Date1, _xlpm.Date2, _xlpm.Option), 0), _xlpm.dcc_12, IF(_xlpm.Basis = 12, fx_DCC30E360ISDA(_xlpm.Date1, _xlpm.Date2, _xlpm.Term_Date, _xlpm.Option), 0), _xlpm.dcc_13, IF(_xlpm.Basis = 13, fx_DCC30E360(_xlpm.Date1, _xlpm.Date2, _xlpm.Option), 0), _xlpm.dcc_14, IF(_xlpm.Basis = 14, fx_DCC30E365(_xlpm.Date1, _xlpm.Date2, _xlpm.Option), 0), _xlpm.dcc_15, IF(_xlpm.Basis = 15, fx_DCC30360ISMA(_xlpm.Date1, _xlpm.Date2, _xlpm.Period, _xlpm.Option), 0), _xlpm.dcc_16, IF(_xlpm.Basis = 16, fx_DCC30EPlus360(_xlpm.Date1, _xlpm.Date2, _xlpm.Option), 0), _xlpm.dcc_17, IF(_xlpm.Basis = 17, fx_DCCACT365Jap(_xlpm.Date1, _xlpm.Date2, _xlpm.Option), 0), _xlpm.dcc_18, IF(_xlpm.Basis = 18, fx_DCCBus252(_xlpm.Date1, _xlpm.Date2, _xlpm.Holidays, _xlpm.Option), 0), _xlpm.dcc_19, IF(_xlpm.Basis = 19, fx_DCCACTACTICMA(_xlpm.Date1, _xlpm.Date2, _xlpm.Option), 0), _xlpm.dcc_20, IF(_xlpm.Basis = 20, fx_DCCACT365_25(_xlpm.Date1, _xlpm.Date2, _xlpm.Option), 0), _xlpm.dcc_21, IF(_xlpm.Basis = 21, fx_DCCACTACTXLS(_xlpm.Date1, _xlpm.Date2, _xlpm.Option), 0), _xlpm.dcc_end, _xlfn.VSTACK(_xlpm.dcc_0, _xlpm.dcc_1, _xlpm.dcc_2, _xlpm.dcc_3, _xlpm.dcc_4, _xlpm.dcc_5, _xlpm.dcc_6, _xlpm.dcc_7, _xlpm.dcc_8, _xlpm.dcc_9, _xlpm.dcc_10, _xlpm.dcc_11, _xlpm.dcc_12, _xlpm.dcc_13, _xlpm.dcc_14, _xlpm.dcc_15, _xlpm.dcc_16, _xlpm.dcc_17, _xlpm.dcc_18, _xlpm.dcc_19, _xlpm.dcc_20, _xlpm.dcc_21), IFERROR(MAX(_xlpm.dcc_end), "na")))</definedName>
    <definedName name="fx_DCC30360ISDA">_xlfn.LAMBDA(_xlpm.Date1,_xlpm.Date2,_xlop.Option,IF(_xlpm.Date1 = _xlpm.Date2, 0, _xlfn.LET(_xlpm.Year_1, YEAR(_xlpm.Date1), _xlpm.Month_1, MONTH(_xlpm.Date1), _xlpm.Day_1, DAY(_xlpm.Date1), _xlpm.Year_2, YEAR(_xlpm.Date2), _xlpm.Month_2, MONTH(_xlpm.Date2), _xlpm.Day_2, DAY(_xlpm.Date2), _xlpm.AdjDate1, IF(_xlpm.Day_1 = 31, 30, _xlpm.Day_1), _xlpm.ind_2, (_xlpm.Day_2 = 31) * 1, _xlpm.ind_3, (_xlpm.Day_1 = 30) + (_xlpm.Day_1 = 31), _xlpm.ind3a, _xlpm.ind_2 * _xlpm.ind_3, _xlpm.AdjDate2, IF(_xlpm.ind3a = 1, 30, _xlpm.Day_2), _xlpm.Numerator, 360 * (_xlpm.Year_2 - _xlpm.Year_1) + 30 * (_xlpm.Month_2 - _xlpm.Month_1) + _xlpm.AdjDate2 - _xlpm.AdjDate1, _xlpm.Denominator, 360, fx_DCCOutput(_xlpm.Numerator, _xlpm.Denominator, _xlpm.Option))))</definedName>
    <definedName name="fx_DCC30360ISMA">_xlfn.LAMBDA(_xlpm.Date1,_xlpm.Date2,_xlpm.Period,_xlop.Option,_xlfn.LET(_xlpm.Numerator, _xlpm.Date2 - _xlpm.Date1, _xlpm.Year_Frac, 1 / _xlpm.Period, fx_DCCOutput(_xlpm.Numerator, _xlpm.Numerator / _xlpm.Year_Frac, _xlpm.Option)))</definedName>
    <definedName name="fx_DCC30360PSA">_xlfn.LAMBDA(_xlpm.Date1,_xlpm.Date2,_xlop.Option,IF(_xlpm.Date1 = _xlpm.Date2, 0, _xlfn.LET(_xlpm.Year_1, YEAR(_xlpm.Date1), _xlpm.Month_1, MONTH(_xlpm.Date1), _xlpm.Day_1, DAY(_xlpm.Date1), _xlpm.Year_2, YEAR(_xlpm.Date2), _xlpm.Month_2, MONTH(_xlpm.Date2), _xlpm.Day_2, DAY(_xlpm.Date2), _xlpm.IsYear1Leapand29, (fx_IsLeapYear(_xlpm.Year_1)) * (_xlpm.Day_1 = 29), _xlpm.IsYear1NotLeapand28, (1 - fx_IsLeapYear(_xlpm.Year_1)) * (_xlpm.Day_1 = 28), _xlpm.AdjDay1, IF(_xlpm.Day_1 = 31, 30, _xlpm.Day_1), _xlpm.Adj2Day1, IF((_xlpm.IsYear1Leapand29 = 1) + (_xlpm.IsYear1NotLeapand28 = 1), 30, _xlpm.AdjDay1), _xlpm.CheckDay2, (_xlpm.Day_2 = 31) * (_xlpm.Adj2Day1 = 30), _xlpm.AdjDay2, IF(_xlpm.CheckDay2 = 1, 30, _xlpm.Day_2), _xlpm.Numerator, 360 * (_xlpm.Year_2 - _xlpm.Year_1) + 30 * (_xlpm.Month_2 - _xlpm.Month_1) + _xlpm.AdjDay2 - _xlpm.Adj2Day1, _xlpm.Denominator, 360, fx_DCCOutput(_xlpm.Numerator, _xlpm.Denominator, _xlpm.Option))))</definedName>
    <definedName name="fx_DCC30360PSA_OLD" localSheetId="3">_xlfn.LAMBDA(_xlpm.Date1,_xlpm.Date2,IF(_xlpm.Date1 = _xlpm.Date2, 0, _xlfn.LET(_xlpm.Year_1, YEAR(_xlpm.Date1), _xlpm.Month_1, MONTH(_xlpm.Date1), _xlpm.Day_1, DAY(_xlpm.Date1), _xlpm.Year_2, YEAR(_xlpm.Date2), _xlpm.Month_2, MONTH(_xlpm.Date2), _xlpm.Day_2, DAY(_xlpm.Date2), _xlpm.Is31Date2, (_xlpm.Day_2 = 31) * 1, _xlpm.AdjD1, IF(_xlpm.Day_1 = 31, 30, _xlpm.Day_1), _xlpm.LeapYear1, (MONTH(DATE(_xlpm.Year_1, 2, 29)) = 2) * 1, _xlpm.LeapYear2, (MONTH(DATE(_xlpm.Year_2, 2, 29)) = 2) * 1, _xlpm.NoLeapYear1, 1 - _xlpm.LeapYear1, _xlpm.NoLeapYear2, 1 - _xlpm.LeapYear2, _xlpm.IsFebDate1, (Month1 = 2) * 1, _xlpm.IsFebandLeapDate1, _xlpm.IsFebDate1 * _xlpm.LeapYear1, _xlpm.IsFebandNoLeapDate1, _xlpm.IsFebDate1 * _xlpm.NoLeapYear1, _xlpm.Is28Date1, (_xlpm.Day_1 = 28) * 1, _xlpm.Is29Date1, (_xlpm.Day_1 = 29) * 1, _xlpm.Condition1, _xlpm.IsFebandNoLeapDate1 * _xlpm.Is28Date1 + _xlpm.IsFebandLeapDate1 * _xlpm.Is29Date1, _xlpm.Adj2Day_1, IF(_xlpm.Condition1 = 1, 30, _xlpm.AdjD1), _xlpm.Is30Date1, (_xlpm.Adj2Day_1 = 30) * 1, _xlpm.ind_3, _xlpm.Is31Date2 * _xlpm.Is30Date1, _xlpm.ind3a, _xlpm.Is30Date1 * _xlpm.ind_3, _xlpm.AdjDay_2, IF(_xlpm.ind3a = 1, 30, _xlpm.Day_2), _xlpm.Numerator, 360 * (_xlpm.Year_2 - _xlpm.Year_1) + 30 * (_xlpm.Month_2 - _xlpm.Month_1) + _xlpm.AdjDay_2 - AdjDay_1, _xlpm.Numerator)))</definedName>
    <definedName name="fx_DCC30360PSA_OLD">_xlfn.LAMBDA(_xlpm.Date1,_xlpm.Date2,IF(_xlpm.Date1 = _xlpm.Date2, 0, _xlfn.LET(_xlpm.Year_1, YEAR(_xlpm.Date1), _xlpm.Month_1, MONTH(_xlpm.Date1), _xlpm.Day_1, DAY(_xlpm.Date1), _xlpm.Year_2, YEAR(_xlpm.Date2), _xlpm.Month_2, MONTH(_xlpm.Date2), _xlpm.Day_2, DAY(_xlpm.Date2), _xlpm.Is31Date2, (_xlpm.Day_2 = 31) * 1, _xlpm.AdjD1, IF(_xlpm.Day_1 = 31, 30, _xlpm.Day_1), _xlpm.LeapYear1, (MONTH(DATE(_xlpm.Year_1, 2, 29)) = 2) * 1, _xlpm.LeapYear2, (MONTH(DATE(_xlpm.Year_2, 2, 29)) = 2) * 1, _xlpm.NoLeapYear1, 1 - _xlpm.LeapYear1, _xlpm.NoLeapYear2, 1 - _xlpm.LeapYear2, _xlpm.IsFebDate1, (Month1 = 2) * 1, _xlpm.IsFebandLeapDate1, _xlpm.IsFebDate1 * _xlpm.LeapYear1, _xlpm.IsFebandNoLeapDate1, _xlpm.IsFebDate1 * _xlpm.NoLeapYear1, _xlpm.Is28Date1, (_xlpm.Day_1 = 28) * 1, _xlpm.Is29Date1, (_xlpm.Day_1 = 29) * 1, _xlpm.Condition1, _xlpm.IsFebandNoLeapDate1 * _xlpm.Is28Date1 + _xlpm.IsFebandLeapDate1 * _xlpm.Is29Date1, _xlpm.Adj2Day_1, IF(_xlpm.Condition1 = 1, 30, _xlpm.AdjD1), _xlpm.Is30Date1, (_xlpm.Adj2Day_1 = 30) * 1, _xlpm.ind_3, _xlpm.Is31Date2 * _xlpm.Is30Date1, _xlpm.ind3a, _xlpm.Is30Date1 * _xlpm.ind_3, _xlpm.AdjDay_2, IF(_xlpm.ind3a = 1, 30, _xlpm.Day_2), _xlpm.Numerator, 360 * (_xlpm.Year_2 - _xlpm.Year_1) + 30 * (_xlpm.Month_2 - _xlpm.Month_1) + _xlpm.AdjDay_2 - AdjDay_1, _xlpm.Numerator)))</definedName>
    <definedName name="fx_DCC30360SIA">_xlfn.LAMBDA(_xlpm.Date1,_xlpm.Date2,_xlop.Option,_xlfn.LET(_xlpm.Year_1, YEAR(_xlpm.Date1), _xlpm.Month_1, MONTH(_xlpm.Date1), _xlpm.Day_1, DAY(_xlpm.Date1), _xlpm.Year_2, YEAR(_xlpm.Date2), _xlpm.Month_2, MONTH(_xlpm.Date2), _xlpm.Day_2, DAY(_xlpm.Date2), _xlpm.LeapYear1, (MONTH(DATE(YEAR(_xlpm.Date1), 2, 29)) = 2) * 1, _xlpm.LeapYear2, (MONTH(DATE(YEAR(_xlpm.Date2), 2, 29)) = 2) * 1, _xlpm.NoLeapYear1, 1 - _xlpm.LeapYear1, _xlpm.NoLeapYear2, 1 - _xlpm.LeapYear2, _xlpm.IsFebDate1, (MONTH(_xlpm.Date1) = 2) * 1, _xlpm.IsFebDate2, (MONTH(_xlpm.Date2) = 2) * 1, _xlpm.IsDate1FebandLeap, _xlpm.LeapYear1 * _xlpm.IsFebDate1, _xlpm.IsDate1FebandNoLeap, _xlpm.NoLeapYear1 * _xlpm.IsFebDate1, _xlpm.IsDate2FebandLeap, _xlpm.LeapYear2 * _xlpm.IsFebDate2, _xlpm.IsDate2FebandNoLeap, _xlpm.NoLeapYear2 * _xlpm.IsFebDate2, _xlpm.IsDate1_28, (_xlpm.Day_1 = 28) * 1, _xlpm.IsDate1_29, (_xlpm.Day_1 = 29) * 1, _xlpm.IsDate2_28, (_xlpm.Day_2 = 28) * 1, _xlpm.IsDate2_29, (_xlpm.Day_2 = 29) * 1, _xlpm.Condition1, _xlpm.IsDate1FebandLeap * _xlpm.IsDate1_29 + _xlpm.IsDate1FebandNoLeap * _xlpm.IsDate1_28, _xlpm.Condition2, _xlpm.IsDate2FebandNoLeap * _xlpm.IsDate2_28 + _xlpm.IsDate2FebandLeap * _xlpm.IsDate2_29, _xlpm.Condition3d2, _xlpm.Condition1 * _xlpm.Condition2, _xlpm.Adjd1, IF((_xlpm.Condition1 = 1), 30, _xlpm.Day_1), _xlpm.Adjd2, IF(_xlpm.Condition3d2 = 1, 30, _xlpm.Day_2), _xlpm.ConCondidtion3d2, IF(_xlpm.Adjd2 = 31, (_xlpm.Adjd1 = 31) + (_xlpm.Adjd1 = 30), 0), _xlpm.AdjAdjd2, IF(_xlpm.ConCondidtion3d2 = 1, 30, _xlpm.Adjd2), _xlpm.AdjAdjd1, IF(_xlpm.Adjd1 = 31, 30, _xlpm.Adjd1), _xlpm.Numerator, 360 * (_xlpm.Year_2 - _xlpm.Year_1) + 30 * (_xlpm.Month_2 - _xlpm.Month_1) + _xlpm.AdjAdjd2 - _xlpm.AdjAdjd1, _xlpm.Denominator, 360, fx_DCCOutput(_xlpm.Numerator, _xlpm.Denominator, _xlpm.Option)))</definedName>
    <definedName name="fx_DCC30360SIA_Old">_xlfn.LAMBDA(_xlpm.Date1,_xlpm.Date2,_xlop.Option,_xlfn.LET(_xlpm.Year_1, YEAR(_xlpm.Date1), _xlpm.Month_1, MONTH(_xlpm.Date1), _xlpm.Day_1, DAY(_xlpm.Date1), _xlpm.Year_2, YEAR(_xlpm.Date2), _xlpm.Month_2, MONTH(_xlpm.Date2), _xlpm.Day_2, DAY(_xlpm.Date2), _xlpm.LeapYear1, (MONTH(DATE(YEAR(_xlpm.Date1), 2, 29)) = 2) * 1, _xlpm.LeapYear2, (MONTH(DATE(YEAR(_xlpm.Date2), 2, 29)) = 2) * 1, _xlpm.NoLeapYear1, 1 - _xlpm.LeapYear1, _xlpm.NoLeapYear2, 1 - _xlpm.LeapYear2, _xlpm.IsFebDate1, (MONTH(_xlpm.Date1) = 2) * 1, _xlpm.IsFebDate2, (MONTH(_xlpm.Date2) = 2) * 1, _xlpm.IsDate1FebandLeap, _xlpm.LeapYear1 * _xlpm.IsFebDate1, _xlpm.IsDate1FebandNoLeap, _xlpm.NoLeapYear1 * _xlpm.IsFebDate1, _xlpm.IsDate2FebandLeap, _xlpm.LeapYear2 * _xlpm.IsFebDate2, _xlpm.IsDate2FebandNoLeap, _xlpm.NoLeapYear2 * _xlpm.IsFebDate2, _xlpm.IsDate1_28, (_xlpm.Day_1 = 28) * 1, _xlpm.IsDate1_29, (_xlpm.Day_1 = 29) * 1, _xlpm.IsDate2_28, (_xlpm.Day_2 = 28) * 1, _xlpm.IsDate2_29, (_xlpm.Day_2 = 29) * 1, _xlpm.Condition1, _xlpm.IsDate1FebandLeap * _xlpm.IsDate1_29 + _xlpm.IsDate1FebandNoLeap * _xlpm.IsDate1_28, _xlpm.Condition2, _xlpm.IsDate2FebandNoLeap * _xlpm.IsDate2_28 + _xlpm.IsDate2FebandLeap * _xlpm.IsDate2_29, _xlpm.Condition3d2, _xlpm.Condition1 * _xlpm.Condition2, _xlpm.Adjd1, IF((_xlpm.Condition1 = 1), 30, _xlpm.Day_1), _xlpm.Adjd2, IF(_xlpm.Condition3d2 = 1, 30, _xlpm.Day_2), _xlpm.ConCondidtion3d2, IF(_xlpm.Adjd2 = 31, (_xlpm.Adjd1 = 31) + (_xlpm.Adjd1 = 30), 0), _xlpm.AdjAdjd2, IF(_xlpm.ConCondidtion3d2 = 1, 30, _xlpm.Adjd2), _xlpm._ind1, (_xlpm.Adjd1 = 31) * 1, _xlpm.AdjAdjd1, IF(_xlpm._ind1 = 1, 30, _xlpm.Adjd1), _xlpm.Num, 360 * (_xlpm.Year_2 - _xlpm.Year_1) + 30 * (_xlpm.Month_2 - _xlpm.Month_1) + _xlpm.AdjAdjd2 - _xlpm.AdjAdjd1, _xlpm.Den, 360, IF(_xlfn.ISOMITTED(_xlpm.Option), _xlpm.Num / _xlpm.Den, IF(_xlpm.Option = 2, _xlpm.Num, _xlpm.Den))))</definedName>
    <definedName name="fx_DCC30E360">_xlfn.LAMBDA(_xlpm.Date1,_xlpm.Date2,_xlop.Option,_xlfn.LET(_xlpm.Year_1, YEAR(_xlpm.Date1), _xlpm.Month_1, MONTH(_xlpm.Date1), _xlpm.Day_1, DAY(_xlpm.Date1), _xlpm.AdDay1, IF(_xlpm.Day_1 = 31, 30, _xlpm.Day_1), _xlpm.Year_2, YEAR(_xlpm.Date2), _xlpm.Month_2, MONTH(_xlpm.Date2), _xlpm.Day_2, DAY(_xlpm.Date2), _xlpm.AdDay2, IF(_xlpm.Day_2 = 31, 30, _xlpm.Day_2), _xlpm.Numerator, 360 * (_xlpm.Year_2 - _xlpm.Year_1) + 30 * (_xlpm.Month_2 - _xlpm.Month_1) + _xlpm.AdDay2 - _xlpm.AdDay1, _xlpm.Denominator, 360, fx_DCCOutput(_xlpm.Numerator, _xlpm.Denominator, _xlpm.Option)))</definedName>
    <definedName name="fx_DCC30E360ISDA">_xlfn.LAMBDA(_xlpm.Date1,_xlpm.Date2,_xlpm.Term_Date,_xlop.Option,_xlfn.LET(_xlpm.Year_1, YEAR(_xlpm.Date1), _xlpm.Month_1, MONTH(_xlpm.Date1), _xlpm.Day_1, DAY(_xlpm.Date1), _xlpm.Year_2, YEAR(_xlpm.Date2), _xlpm.Month_2, MONTH(_xlpm.Date2), _xlpm.Day_2, DAY(_xlpm.Date2), _xlpm.Adj_d1, IF(_xlpm.Date1 = EOMONTH(_xlpm.Date1, 0), 30, _xlpm.Day_1), _xlpm.CheckTD, (_xlpm.Date2 = _xlpm.Term_Date) * (MONTH(_xlpm.Term_Date) = 2) * (_xlpm.Date2 = EOMONTH(_xlpm.Date2, 0)), _xlpm.CheckEoM, _xlpm.Date2 = EOMONTH(_xlpm.Date2, 0), _xlpm.Adj_d2, IF(_xlpm.CheckTD = 1, _xlpm.Day_2, IF(_xlpm.CheckEoM, 30, _xlpm.Day_2)), _xlpm.Numerator, 360 * (_xlpm.Year_2 - _xlpm.Year_1) + 30 * (_xlpm.Month_2 - _xlpm.Month_1) + _xlpm.Adj_d2 - _xlpm.Adj_d1, _xlpm.Denominator, 360, fx_DCCOutput(_xlpm.Numerator, _xlpm.Denominator, _xlpm.Option)))</definedName>
    <definedName name="fx_DCC30E365">_xlfn.LAMBDA(_xlpm.Date1,_xlpm.Date2,_xlop.Option,_xlfn.LET(_xlpm.Year_1, YEAR(_xlpm.Date1), _xlpm.Month_1, MONTH(_xlpm.Date1), _xlpm.Day_1, DAY(_xlpm.Date1), _xlpm.AdDay1, IF(_xlpm.Day_1 = 31, 30, _xlpm.Day_1), _xlpm.Year_2, YEAR(_xlpm.Date2), _xlpm.Month_2, MONTH(_xlpm.Date2), _xlpm.Day_2, DAY(_xlpm.Date2), _xlpm.AdDay2, IF(_xlpm.Day_2 = 31, 30, _xlpm.Day_2), _xlpm.Numerator, 360 * (_xlpm.Year_2 - _xlpm.Year_1) + 30 * (_xlpm.Month_2 - _xlpm.Month_1) + _xlpm.AdDay2 - _xlpm.AdDay1, _xlpm.Denominator, 365, fx_DCCOutput(_xlpm.Numerator, _xlpm.Denominator, _xlpm.Option)))</definedName>
    <definedName name="fx_DCC30EPlus360">_xlfn.LAMBDA(_xlpm.Date1,_xlpm.Date2,_xlop.Option,_xlfn.LET(_xlpm.Year_1, YEAR(_xlpm.Date1), _xlpm.Month_1, MONTH(_xlpm.Date1), _xlpm.Day_1, DAY(_xlpm.Date1), _xlpm.AdDay1, IF(_xlpm.Day_1 = 31, 30, _xlpm.Day_1), _xlpm.Year_2, YEAR(_xlpm.Date2), _xlpm.Month_2, MONTH(_xlpm.Date2), _xlpm.Day_2, DAY(_xlpm.Date2), _xlpm.AdDate2, IF(_xlpm.Day_2 = 31, DATE(_xlpm.Year_2, _xlpm.Month_2 + 1, 1), _xlpm.Date2), _xlpm.Numerator, 360 * (YEAR(_xlpm.AdDate2) - _xlpm.Year_1) + 30 * (MONTH(_xlpm.AdDate2) - _xlpm.Month_1) + DAY(_xlpm.AdDate2) - _xlpm.AdDay1, _xlpm.Denominator, 360, fx_DCCOutput(_xlpm.Numerator, _xlpm.Denominator, _xlpm.Option)))</definedName>
    <definedName name="fx_DCCACT360">_xlfn.LAMBDA(_xlpm.Date1,_xlpm.Date2,_xlop.Option,_xlfn.LET(_xlpm.Numerator, _xlpm.Date2 - _xlpm.Date1, _xlpm.Denominator, 360, fx_DCCOutput(_xlpm.Numerator, _xlpm.Denominator, _xlpm.Option)))</definedName>
    <definedName name="fx_DCCACT360ISMA">_xlfn.LAMBDA(_xlpm.Date1,_xlpm.Date2,_xlop.Option,fx_DCCACT360(_xlpm.Date1, _xlpm.Date2, _xlpm.Option))</definedName>
    <definedName name="fx_DCCACT360NL">_xlfn.LAMBDA(_xlpm.Date1,_xlpm.Date2,_xlop.Option,_xlfn.LET(_xlpm.ActualDays, _xlpm.Date2 - _xlpm.Date1, _xlpm.DaysPeriod, _xlpm.Date1 + _xlfn.SEQUENCE(_xlpm.ActualDays), _xlpm.IsFeb29Included, (DAY(_xlpm.DaysPeriod) = 29) * (MONTH(_xlpm.DaysPeriod) = 2), _xlpm.Feb29Occurencies, SUM(_xlpm.IsFeb29Included), _xlpm.Numerator, _xlpm.ActualDays - _xlpm.Feb29Occurencies, _xlpm.Denominator, 360, fx_DCCOutput(_xlpm.Numerator, _xlpm.Denominator, _xlpm.Option)))</definedName>
    <definedName name="fx_DCCACT364">_xlfn.LAMBDA(_xlpm.Date1,_xlpm.Date2,_xlop.Option,_xlfn.LET(_xlpm.Numerator, _xlpm.Date2 - _xlpm.Date1, _xlpm.Denominator, 364, fx_DCCOutput(_xlpm.Numerator, _xlpm.Denominator, _xlpm.Option)))</definedName>
    <definedName name="fx_DCCACT365">_xlfn.LAMBDA(_xlpm.Date1,_xlpm.Date2,_xlop.Option,fx_DCCOutput(_xlpm.Date2 - _xlpm.Date1, 365, _xlpm.Option))</definedName>
    <definedName name="fx_DCCACT365_25">_xlfn.LAMBDA(_xlpm.Date1,_xlpm.Date2,_xlop.Option,fx_DCCOutput(_xlpm.Date2 - _xlpm.Date1, 362.5, _xlpm.Option))</definedName>
    <definedName name="fx_DCCACT365A">_xlfn.LAMBDA(_xlpm.Date1,_xlpm.Date2,_xlop.Option,_xlfn.LET(_xlpm.Numerator, _xlpm.Date2 - _xlpm.Date1, _xlpm.IsFeb29Included, fx_IsFeb29Included(_xlpm.Date1, _xlpm.Date2), _xlpm.Denominator, _xlpm.IsFeb29Included * 366 + (1 - _xlpm.IsFeb29Included) * 365, fx_DCCOutput(_xlpm.Numerator, _xlpm.Denominator, _xlpm.Option)))</definedName>
    <definedName name="fx_DCCACT365ISMA">_xlfn.LAMBDA(_xlpm.Date1,_xlpm.Date2,fx_DCCACT365(_xlpm.Date1, _xlpm.Date2))</definedName>
    <definedName name="fx_DCCACT365Jap">_xlfn.LAMBDA(_xlpm.Date1,_xlpm.Date2,_xlop.Option,_xlfn.LET(_xlpm.Year_1, YEAR(_xlpm.Date1), _xlpm.Month_1, MONTH(_xlpm.Date1), _xlpm.Day_1, DAY(_xlpm.Date1), _xlpm.Year_2, YEAR(_xlpm.Date2), _xlpm.Month_2, MONTH(_xlpm.Date2), _xlpm.Day_2, DAY(_xlpm.Date2), _xlpm.DayTotal, {0,31,59,90,120,151,181,212,243,273,304,334} + 1, _xlpm.Numerator, 365 * (_xlpm.Year_2 - _xlpm.Year_1) + INDEX(_xlpm.DayTotal, , _xlpm.Month_2) - INDEX(_xlpm.DayTotal, , _xlpm.Month_1) + _xlpm.Day_2 - _xlpm.Day_1, _xlpm.Denominator, 365, fx_DCCOutput(_xlpm.Numerator, _xlpm.Denominator, _xlpm.Option)))</definedName>
    <definedName name="fx_DCCACT365NL">_xlfn.LAMBDA(_xlpm.Date1,_xlpm.Date2,_xlop.Option,_xlfn.LET(_xlpm.ActualDays, _xlpm.Date2 - _xlpm.Date1, _xlpm.DaysPeriod, _xlpm.Date1 + _xlfn.SEQUENCE(_xlpm.ActualDays), _xlpm.IsFeb29Included, (DAY(_xlpm.DaysPeriod) = 29) * (MONTH(_xlpm.DaysPeriod) = 2), _xlpm.Feb29Occurencies, SUM(_xlpm.IsFeb29Included), _xlpm.Numerator, _xlpm.ActualDays - _xlpm.Feb29Occurencies, _xlpm.Denominator, 365, fx_DCCOutput(_xlpm.Numerator, _xlpm.Denominator, _xlpm.Option)))</definedName>
    <definedName name="fx_DCCACTACTEx">_xlfn.LAMBDA(_xlpm.Date1,_xlpm.Date2,_xlfn.LET(_xlpm.Start_year, YEAR(_xlpm.Date1), _xlpm.End_year, YEAR(_xlpm.Date2), _xlpm.Integer_Years, _xlpm.End_year - _xlpm.Start_year - 1, _xlpm.Days_in_Year1, DATE(YEAR(_xlpm.Date1), 12, 31) - DATE(YEAR(_xlpm.Date1), 1, 1) + 1, _xlpm.CompoundedDays_Year1, DATE(YEAR(_xlpm.Date1) + 1, 1, 1) - _xlpm.Date1, _xlpm.Ratio_1, _xlpm.CompoundedDays_Year1 / _xlpm.Days_in_Year1, _xlpm.Days_in_Year_2, DATE(YEAR(_xlpm.Date2), 12, 31) - DATE(YEAR(_xlpm.Date2), 1, 1) + 1, _xlpm.CompoundedDays_Year2, _xlpm.Date2 - DATE(_xlpm.End_year, 1, 1), _xlpm.Ratio_2, _xlpm.CompoundedDays_Year2 / _xlpm.Days_in_Year_2, IF(_xlpm.Date1 = _xlpm.Date2, 0, _xlpm.Integer_Years + _xlpm.Ratio_1 + _xlpm.Ratio_2)))</definedName>
    <definedName name="fx_DCCACTACTICMA">_xlfn.LAMBDA(_xlpm.Date1,_xlpm.Date2,_xlop.Option,_xlfn.LET(_xlpm.Year_1, YEAR(_xlpm.Date1), _xlpm.Month_1, MONTH(_xlpm.Date1), _xlpm.Day_1, DAY(_xlpm.Date1), _xlpm.Numerator, _xlpm.Date2 - _xlpm.Date1, _xlpm.Denominator, DATE(_xlpm.Year_1 + 1, _xlpm.Month_1, _xlpm.Day_1) - DATE(_xlpm.Year_1, _xlpm.Month_1, _xlpm.Day_1), fx_DCCOutput(_xlpm.Numerator, _xlpm.Denominator, _xlpm.Option)))</definedName>
    <definedName name="fx_DCCACTACTISDA">_xlfn.LAMBDA(_xlpm.Date1,_xlpm.Date2,_xlop.Option,_xlfn.LET(_xlpm.Month_1, MONTH(_xlpm.Date1), _xlpm.Day_1, DAY(_xlpm.Date1), _xlpm.Year_1, YEAR(_xlpm.Date1), _xlpm.DaysYear_1, DATE(_xlpm.Year_1, 12, 31) - DATE(_xlpm.Year_1, 1, 1) + 1, _xlpm.Ratio_1, (1 + DATE(_xlpm.Year_1, 12, 31) - DATE(_xlpm.Year_1, _xlpm.Month_1, _xlpm.Day_1)) / _xlpm.DaysYear_1, _xlpm.Month_2, MONTH(_xlpm.Date2), _xlpm.Day_2, DAY(_xlpm.Date2), _xlpm.Year_2, YEAR(_xlpm.Date2), _xlpm.DaysYear_2, DATE(_xlpm.Year_2, 12, 31) - DATE(_xlpm.Year_2, 1, 1) + 1, _xlpm.Ratio_2, (DATE(_xlpm.Year_2, _xlpm.Month_2, _xlpm.Day_2) - DATE(_xlpm.Year_2, 1, 1)) / _xlpm.DaysYear_2, _xlpm.yearfrac, _xlpm.Ratio_1 + _xlpm.Ratio_2 - _xlpm.Year_1 + _xlpm.Year_2 - 1, _xlpm.Numerator, _xlpm.Date2 - _xlpm.Date1, _xlpm.Denominator, _xlpm.Numerator / _xlpm.yearfrac, fx_DCCOutput(_xlpm.Numerator, _xlpm.Denominator, _xlpm.Option)))</definedName>
    <definedName name="fx_DCCACTACTISMA">_xlfn.LAMBDA(_xlpm.Date1,_xlpm.Date2,_xlop.Option,fx_DCCACT365A(_xlpm.Date1, _xlpm.Date2, _xlpm.Option))</definedName>
    <definedName name="fx_DCCACTACTXLS">_xlfn.LAMBDA(_xlpm.date1,_xlpm.date2,_xlop.Option,_xlfn.MAP(_xlpm.date1, _xlfn.LAMBDA(_xlpm.date1j, _xlfn.LET(_xlpm.year_1, YEAR(_xlpm.date1j), _xlpm.month_1, MONTH(_xlpm.date1j), _xlpm.day_1, DAY(_xlpm.date1j), _xlpm.year_2, YEAR(_xlpm.date2), _xlpm.month_2, MONTH(_xlpm.date2), _xlpm.day_2, DAY(_xlpm.date2), _xlpm.nyears, _xlpm.year_2 - _xlpm.year_1 + 1, _xlpm.actdays, _xlpm.date2 - _xlpm.date1j, _xlpm.yrsintheperiod, _xlfn.SEQUENCE(1, _xlpm.year_2 - _xlpm.year_1 + 1, _xlpm.year_1, 1), _xlpm.isleap, (MONTH(DATE(_xlpm.yrsintheperiod, 2, 29)) = 2) * 1, _xlpm.reversecumsum, fx_rscan(0, _xlpm.isleap, _xleta.SUM), _xlpm.remyears, _xlfn.SEQUENCE(1, _xlpm.nyears, _xlpm.nyears, -1), _xlpm.ratio, _xlpm.reversecumsum / _xlpm.remyears, _xlpm.increment, INDEX(_xlpm.ratio, 1, MATCH(_xlpm.year_1, _xlpm.yrsintheperiod, 0)), _xlpm.Denominator, 365 + _xlpm.increment, fx_DCCOutput(IF(_xlpm.date1 = _xlpm.date2, 0, _xlpm.actdays), _xlpm.Denominator, _xlpm.Option)))))</definedName>
    <definedName name="fx_DCCACTACTYEAR">_xlfn.LAMBDA(_xlpm.Date1,_xlpm.Date2,_xlop.Option,_xlfn.LET(_xlpm.Year_1, YEAR(_xlpm.Date1), _xlpm.Month_1, MONTH(_xlpm.Date1), _xlpm.Day_1, DAY(_xlpm.Date1), _xlpm.Year_2, YEAR(_xlpm.Date2), _xlpm.NumWholeYears, _xlfn.FLOOR.MATH(_xlpm.Year_2 - _xlpm.Year_1), _xlpm.AdjStartDate, IF(_xlpm.NumWholeYears = 0, _xlpm.Date1, DATE(_xlpm.Year_1 + _xlpm.NumWholeYears, _xlpm.Month_1, _xlpm.Day_1)), _xlpm.IsStartDateFeb29, (_xlpm.Month_1 = 2) * (_xlpm.Day_1 = 29), _xlpm.AdjStartDate1, IF(_xlpm.IsStartDateFeb29 = 1, IF(MONTH(_xlpm.AdjStartDate) = 3, _xlpm.AdjStartDate - 1, _xlpm.AdjStartDate), _xlpm.AdjStartDate), _xlpm.RemainingPeriod, _xlpm.Date2 - _xlpm.AdjStartDate1, _xlpm.Denominator, DATE(YEAR(_xlpm.AdjStartDate1) + 1, MONTH(_xlpm.AdjStartDate1), DAY(_xlpm.AdjStartDate1)) - DATE(YEAR(_xlpm.AdjStartDate1), MONTH(_xlpm.AdjStartDate1), DAY(_xlpm.AdjStartDate1)), _xlpm.Year_Frac, _xlpm.NumWholeYears + _xlpm.RemainingPeriod / _xlpm.Denominator, _xlpm.NumeratorOutput, _xlpm.Date2 - _xlpm.Date1, _xlpm.DenominatorOutput, _xlpm.NumeratorOutput / _xlpm.Year_Frac, fx_DCCOutput(_xlpm.NumeratorOutput, _xlpm.DenominatorOutput, _xlpm.Option)))</definedName>
    <definedName name="fx_DCCBus252">_xlfn.LAMBDA(_xlpm.Date1,_xlpm.Date2,_xlop.Holidays,_xlop.Option,_xlfn.LET(_xlpm.DaysPeriod, _xlpm.Date1 + _xlfn.SEQUENCE(_xlpm.Date2 - _xlpm.Date1, 1, 0, 1), _xlpm.Numerator, NETWORKDAYS(_xlfn.TAKE(_xlpm.DaysPeriod, 1), _xlfn.TAKE(_xlpm.DaysPeriod, -1), _xlpm.Holidays), _xlpm.Denominator, 252, fx_DCCOutput(_xlpm.Numerator, _xlpm.Denominator, _xlpm.Option)))</definedName>
    <definedName name="fx_DCCOutput">_xlfn.LAMBDA(_xlpm.Num,_xlpm.Den,_xlop.Option,IF((_xlpm.Option &lt;&gt; 1) * (_xlpm.Option &lt;&gt; 2) + _xlfn.ISOMITTED(_xlpm.Option), _xlpm.Num / _xlpm.Den, IF(_xlpm.Option = 1, _xlpm.Num, _xlpm.Den)))</definedName>
    <definedName name="fx_EasterDate">_xlfn.LAMBDA(_xlpm.Year,FLOOR(DAY(MINUTE(_xlpm.Year / 38) / 2 + 56) &amp; "/5/" &amp; _xlpm.Year, 7) - 34)</definedName>
    <definedName name="fx_GeoInterp">_xlfn.LAMBDA(_xlpm.xtofit,_xlpm.xvalues,_xlpm.yvalues,_xlfn.MAP(_xlpm.xtofit, _xlfn.LAMBDA(_xlpm.x, _xlfn.LET(_xlpm.xmin, MIN(_xlpm.xvalues), _xlpm.xmax, MAX(_xlpm.xvalues), _xlpm.nobs, COUNT(_xlpm.xvalues), _xlpm.df_min, IF(_xlpm.x &lt;= _xlpm.xmin, _xlfn.TAKE(_xlpm.yvalues, 1, 1)), _xlpm.df_max, IF(_xlpm.x &gt;= _xlpm.xmax, _xlfn.TAKE(_xlpm.yvalues, -1, 1)), _xlpm.xxx1, INDEX(_xlpm.xvalues, MATCH(_xlpm.x, _xlpm.xvalues, 1)), _xlpm.xxx2, INDEX(_xlpm.xvalues, MATCH(_xlpm.x, _xlpm.xvalues, 1) + 1), _xlpm.df_1, INDEX(_xlpm.yvalues, MATCH(_xlpm.x, _xlpm.xvalues, 1)), _xlpm.df_2, INDEX(_xlpm.yvalues, MATCH(_xlpm.x, _xlpm.xvalues, 1) + 1), _xlpm.df_12, IF(_xlpm.xxx2 - _xlpm.xxx1 = 0, _xlpm.df_1, (_xlpm.df_2 / _xlpm.df_1) ^ (1 / (_xlpm.xxx2 - _xlpm.xxx1))), _xlpm.df_inter, _xlpm.df_1 * _xlpm.df_12 ^ (_xlpm.x - _xlpm.xxx1), _xlpm.output, _xlfn.IFS(AND(_xlpm.x &gt; _xlpm.xmin, _xlpm.x &lt; _xlpm.xmax), _xlpm.df_inter, _xlpm.x &lt;= _xlpm.xmin, _xlpm.df_min, _xlpm.x &gt;= _xlpm.xmax, _xlpm.df_max), _xlpm.output))))</definedName>
    <definedName name="fx_getrandn">_xlfn.LAMBDA(_xlpm.N,_xlfn.NORM.S.INV(_xlfn.RANDARRAY(_xlpm.N,1,0,1,0)))</definedName>
    <definedName name="fx_HolyFriday">_xlfn.LAMBDA(_xlpm.year,fx_EasterDate(_xlpm.year) - 2)</definedName>
    <definedName name="fx_HolyMonday">_xlfn.LAMBDA(_xlpm.year,fx_EasterDate(_xlpm.year) + 1)</definedName>
    <definedName name="fx_IsFeb29Included">_xlfn.LAMBDA(_xlpm.Date1,_xlpm.Date2,(fx_CountFeb29(_xlpm.Date1, _xlpm.Date2) &gt;= 1))</definedName>
    <definedName name="fx_IsLeapYear">_xlfn.LAMBDA(_xlpm.Year,_xlfn.LET(_xlpm.isleap, MONTH(DATE(_xlpm.Year, 2, 29)) = 2, _xlpm.isleap))</definedName>
    <definedName name="fx_lininterp">_xlfn.LAMBDA(_xlpm.x,_xlpm.xvalues,_xlpm.yvalues,_xlfn.LET(_xlpm.xmin, MIN(_xlpm.xvalues), _xlpm.xmax, MAX(_xlpm.xvalues), _xlpm.nobs, COUNT(_xlpm.xvalues), _xlpm.outputmin, IF(_xlpm.x &lt;= _xlpm.xmin, _xlfn.TAKE(_xlpm.yvalues, 1, 1)), _xlpm.outputmax, IF(_xlpm.x &gt;= _xlpm.xmax, _xlfn.TAKE(_xlpm.yvalues, -1, 1)), _xlpm.xxx1, INDEX(_xlpm.xvalues, MATCH(_xlpm.x, _xlpm.xvalues, 1)), _xlpm.xxx2, INDEX(_xlpm.xvalues, MATCH(_xlpm.x, _xlpm.xvalues, 1) + 1), _xlpm.yyy1, INDEX(_xlpm.yvalues, MATCH(_xlpm.x, _xlpm.xvalues, 1)), _xlpm.yyy2, INDEX(_xlpm.yvalues, MATCH(_xlpm.x, _xlpm.xvalues, 1) + 1), _xlpm.yinterp, _xlpm.yyy1 + (_xlpm.x - _xlpm.xxx1) * (_xlpm.yyy2 - _xlpm.yyy1) / (_xlpm.xxx2 - _xlpm.xxx1), _xlpm.output, _xlfn.IFS(AND(_xlpm.x &gt; _xlpm.xmin, _xlpm.x &lt; _xlpm.xmax), _xlpm.yinterp, _xlpm.x &lt;= _xlpm.xmin, _xlpm.outputmin, _xlpm.x &gt;= _xlpm.xmax, _xlpm.outputmax), _xlpm.output))</definedName>
    <definedName name="fx_Merton">_xlfn.LAMBDA(_xlpm.m,_xlpm.r,_xlpm.mu,_xlpm.sg,_xlfn.LET(_xlpm.spot, _xlpm.r + _xlpm.mu * _xlpm.m / 2 - _xlpm.sg ^ 2 * _xlpm.m ^ 2 / 6, _xlpm.spot))</definedName>
    <definedName name="fx_NelsonSiegel">_xlfn.LAMBDA(_xlpm.m,_xlpm.beta0,_xlpm.beta1,_xlpm.beta2,_xlpm.kappa,_xlfn.LET(_xlpm.Loading1, 1, _xlpm.Loading2, (1 - EXP(-_xlpm.m / _xlpm.kappa)) / (_xlpm.m / _xlpm.kappa), _xlpm.Loading3, ((1 - EXP(-_xlpm.m / _xlpm.kappa)) / (_xlpm.m / _xlpm.kappa) - EXP(-_xlpm.m / _xlpm.kappa)), _xlpm.spot, _xlpm.beta0 + _xlpm.beta1 * _xlpm.Loading2 + _xlpm.beta2 * _xlpm.Loading3, _xlpm.spot))</definedName>
    <definedName name="fx_nr">_xlfn.LAMBDA(_xlpm.x,_xlpm.accuracy,_xlfn.LET(_xlpm.CMP, 0, _xlpm.fx, _xlpm.x ^ 3 - 1, _xlpm.df, 3 * _xlpm.x ^ 2, _xlpm.TP, _xlpm.fx, _xlpm.IV, IF(ROUND(_xlpm.TP, _xlpm.accuracy) = ROUND(0, _xlpm.accuracy), _xlpm.x, fx_nr(_xlpm.x + (_xlpm.CMP - _xlpm.TP) / _xlpm.df, _xlpm.accuracy)), _xlpm.IV))</definedName>
    <definedName name="fx_randn">_xlfn.LAMBDA(_xlpm.N, _xlfn.NORM.S.INV(_xlfn.RANDARRAY(_xlpm.N,1,0,1,0)))</definedName>
    <definedName name="fx_rscan">_xlfn.LAMBDA(_xlpm.initial_value,_xlpm.array,_xlpm.function,    _xlfn.LET(       _xlpm.reverse, _xlfn.LAMBDA(_xlpm.array,          _xlfn.LET(             _xlpm.row, ROWS(_xlpm.array),             _xlpm.col, COLUMNS(_xlpm.array),             INDEX(_xlpm.array, _xlfn.SEQUENCE(_xlpm.row,1,_xlpm.row,-1), _xlfn.SEQUENCE(1,_xlpm.col,_xlpm.col,-1))          )       ),       _xlpm.reverse(_xlfn.SCAN(_xlpm.initial_value, _xlpm.reverse(_xlpm.array), _xlpm.function))    ) )</definedName>
    <definedName name="fx_ShowFormula">_xlfn.LAMBDA(_xlpm.reference, IF( OR(_xlfn.ISFORMULA(_xlpm.reference)), _xlfn.TOCOL(ADDRESS(ROW(_xlpm.reference), COLUMN(_xlpm.reference), 4)&amp;": "&amp;_xlfn.FORMULATEXT(_xlpm.reference),2), ""))</definedName>
    <definedName name="fx_Svensson">_xlfn.LAMBDA(_xlpm.m,_xlpm.beta1,_xlpm.beta2,_xlpm.beta3,_xlpm.beta4,_xlpm.kappa1,_xlpm.kappa2,_xlfn.LET(_xlpm.Loading1, 1, _xlpm.Loading2, EXP(-_xlpm.m / _xlpm.kappa1), _xlpm.Loading3, EXP(-_xlpm.m / _xlpm.kappa1) * (_xlpm.m / _xlpm.kappa1) + EXP(-_xlpm.m / _xlpm.kappa2) * (_xlpm.m / _xlpm.kappa2), _xlpm.Loading4, EXP(-_xlpm.m / _xlpm.kappa2) * _xlpm.m / _xlpm.kappa2, _xlpm.spot, _xlpm.beta1 + _xlpm.beta2 * _xlpm.Loading2 + _xlpm.beta3 * _xlpm.Loading3, _xlpm.spot))</definedName>
    <definedName name="fx_Vasicek">_xlfn.LAMBDA(_xlpm.m,_xlpm.r0,_xlpm.a,_xlpm.mu,_xlpm.sg,_xlfn.LET(_xlpm.B, (1 - EXP(-_xlpm.a * _xlpm.m)) / _xlpm.a, _xlpm.C, (_xlpm.mu - _xlpm.sg * _xlpm.sg / (2 * _xlpm.a ^ 2)) * (_xlpm.B - _xlpm.m), _xlpm.a, _xlpm.C - _xlpm.sg * _xlpm.sg * _xlpm.B ^ 2 / (4 * _xlpm.a), _xlpm.spot, -(_xlpm.a - _xlpm.B * _xlpm.r0) / _xlpm.m, _xlpm.spot))</definedName>
    <definedName name="fx_workday">_xlfn.LAMBDA(_xlpm.Enddate,_xlpm.holidays,_xlpm.Rule,_xlfn.LET(_xlpm.FollBusDate, WORKDAY(_xlpm.Enddate - 1, 1, _xlpm.holidays), _xlpm.PrevBusdate, WORKDAY(_xlpm.Enddate + 1, -1, _xlpm.holidays), _xlpm.ModFollBusDate, IF(MONTH(_xlpm.FollBusDate) = MONTH(_xlpm.Enddate), _xlpm.FollBusDate, _xlpm.PrevBusdate), _xlfn.IFS(_xlpm.Rule = 0, _xlpm.Enddate, _xlpm.Rule = 1, _xlpm.FollBusDate, _xlpm.Rule = 2, _xlpm.ModFollBusDate, _xlpm.Rule = 3, _xlpm.PrevBusdate)))</definedName>
    <definedName name="my_q2_x">_xlfn.ANCHORARRAY('Q1 Cpn Calculation'!#REF!)</definedName>
    <definedName name="my_q2_y">_xlfn.ANCHORARRAY('Q1 Cpn Calculation'!#REF!)</definedName>
    <definedName name="r_holidays">OFFSET('HistIRS &amp; Holidays'!$H$2,0,0,'HistIRS &amp; Holidays'!$K$2,1)</definedName>
    <definedName name="r_irs_calendar">_xlfn.ANCHORARRAY('Discount Curve for IRS pricing'!$A$2)</definedName>
    <definedName name="r_irs_df">_xlfn.ANCHORARRAY('Discount Curve for IRS pricing'!$C$2)</definedName>
    <definedName name="r_irs_yrs">_xlfn.ANCHORARRAY('Discount Curve for IRS pricing'!$B$2)</definedName>
    <definedName name="randn">_xlfn.NORM.S.INV(RAND())</definedName>
    <definedName name="rng_q1_dates">#REF!</definedName>
    <definedName name="rng_q1_df">#REF!</definedName>
    <definedName name="rng_q2_holidays">'[1]HistIRS &amp; Holidays'!$H$2:$H$547</definedName>
    <definedName name="solver_adj" localSheetId="3" hidden="1">'Q3 bootstrapping and MC'!$M$17:$M$20</definedName>
    <definedName name="solver_adj" localSheetId="6" hidden="1">'Q5 IRS Pricing'!$O$14:$O$15</definedName>
    <definedName name="solver_cvg" localSheetId="3" hidden="1">0.0001</definedName>
    <definedName name="solver_cvg" localSheetId="6" hidden="1">0.0001</definedName>
    <definedName name="solver_drv" localSheetId="3" hidden="1">1</definedName>
    <definedName name="solver_drv" localSheetId="6" hidden="1">1</definedName>
    <definedName name="solver_eng" localSheetId="3" hidden="1">1</definedName>
    <definedName name="solver_eng" localSheetId="6" hidden="1">1</definedName>
    <definedName name="solver_est" localSheetId="3" hidden="1">1</definedName>
    <definedName name="solver_est" localSheetId="6" hidden="1">1</definedName>
    <definedName name="solver_itr" localSheetId="3" hidden="1">2147483647</definedName>
    <definedName name="solver_itr" localSheetId="6" hidden="1">2147483647</definedName>
    <definedName name="solver_lhs1" localSheetId="6" hidden="1">'Q5 IRS Pricing'!$O$18</definedName>
    <definedName name="solver_mip" localSheetId="3" hidden="1">2147483647</definedName>
    <definedName name="solver_mip" localSheetId="6" hidden="1">2147483647</definedName>
    <definedName name="solver_mni" localSheetId="3" hidden="1">30</definedName>
    <definedName name="solver_mni" localSheetId="6" hidden="1">30</definedName>
    <definedName name="solver_mrt" localSheetId="3" hidden="1">0.075</definedName>
    <definedName name="solver_mrt" localSheetId="6" hidden="1">0.075</definedName>
    <definedName name="solver_msl" localSheetId="3" hidden="1">2</definedName>
    <definedName name="solver_msl" localSheetId="6" hidden="1">2</definedName>
    <definedName name="solver_neg" localSheetId="3" hidden="1">2</definedName>
    <definedName name="solver_neg" localSheetId="6" hidden="1">1</definedName>
    <definedName name="solver_nod" localSheetId="3" hidden="1">2147483647</definedName>
    <definedName name="solver_nod" localSheetId="6" hidden="1">2147483647</definedName>
    <definedName name="solver_num" localSheetId="3" hidden="1">0</definedName>
    <definedName name="solver_num" localSheetId="6" hidden="1">1</definedName>
    <definedName name="solver_nwt" localSheetId="3" hidden="1">1</definedName>
    <definedName name="solver_nwt" localSheetId="6" hidden="1">1</definedName>
    <definedName name="solver_opt" localSheetId="3" hidden="1">'Q3 bootstrapping and MC'!$M$21</definedName>
    <definedName name="solver_opt" localSheetId="6" hidden="1">'Q5 IRS Pricing'!#REF!</definedName>
    <definedName name="solver_pre" localSheetId="3" hidden="1">0.000001</definedName>
    <definedName name="solver_pre" localSheetId="6" hidden="1">0.000001</definedName>
    <definedName name="solver_rbv" localSheetId="3" hidden="1">1</definedName>
    <definedName name="solver_rbv" localSheetId="6" hidden="1">1</definedName>
    <definedName name="solver_rel1" localSheetId="6" hidden="1">2</definedName>
    <definedName name="solver_rhs1" localSheetId="6" hidden="1">1</definedName>
    <definedName name="solver_rlx" localSheetId="3" hidden="1">2</definedName>
    <definedName name="solver_rlx" localSheetId="6" hidden="1">2</definedName>
    <definedName name="solver_rsd" localSheetId="3" hidden="1">0</definedName>
    <definedName name="solver_rsd" localSheetId="6" hidden="1">0</definedName>
    <definedName name="solver_scl" localSheetId="3" hidden="1">1</definedName>
    <definedName name="solver_scl" localSheetId="6" hidden="1">1</definedName>
    <definedName name="solver_sho" localSheetId="3" hidden="1">2</definedName>
    <definedName name="solver_sho" localSheetId="6" hidden="1">2</definedName>
    <definedName name="solver_ssz" localSheetId="3" hidden="1">100</definedName>
    <definedName name="solver_ssz" localSheetId="6" hidden="1">100</definedName>
    <definedName name="solver_tim" localSheetId="3" hidden="1">2147483647</definedName>
    <definedName name="solver_tim" localSheetId="6" hidden="1">2147483647</definedName>
    <definedName name="solver_tol" localSheetId="3" hidden="1">0.01</definedName>
    <definedName name="solver_tol" localSheetId="6" hidden="1">0.01</definedName>
    <definedName name="solver_typ" localSheetId="3" hidden="1">2</definedName>
    <definedName name="solver_typ" localSheetId="6" hidden="1">1</definedName>
    <definedName name="solver_val" localSheetId="3" hidden="1">0</definedName>
    <definedName name="solver_val" localSheetId="6" hidden="1">0</definedName>
    <definedName name="solver_ver" localSheetId="3" hidden="1">3</definedName>
    <definedName name="solver_ver" localSheetId="6"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1" i="13" l="1"/>
  <c r="G42" i="13" s="1"/>
  <c r="R51" i="13"/>
  <c r="G47" i="13" a="1"/>
  <c r="G47" i="13" s="1"/>
  <c r="H47" i="13" s="1" a="1"/>
  <c r="I492" i="13" s="1" a="1"/>
  <c r="I492" i="13" s="1"/>
  <c r="G39" i="13"/>
  <c r="G40" i="13"/>
  <c r="I33" i="13" a="1"/>
  <c r="I33" i="13" s="1"/>
  <c r="G28" i="13" s="1" a="1"/>
  <c r="G28" i="13" s="1"/>
  <c r="H33" i="13" s="1" a="1"/>
  <c r="H33" i="13" s="1"/>
  <c r="I17" i="13" a="1"/>
  <c r="I17" i="13" s="1"/>
  <c r="J17" i="13" s="1" a="1"/>
  <c r="J17" i="13" s="1"/>
  <c r="M21" i="13" s="1"/>
  <c r="F47" i="13" a="1"/>
  <c r="F47" i="13" s="1"/>
  <c r="F32" i="13" a="1"/>
  <c r="F32" i="13" s="1"/>
  <c r="F17" i="13" a="1"/>
  <c r="F17" i="13" s="1"/>
  <c r="T13" i="12" a="1"/>
  <c r="T13" i="12" s="1"/>
  <c r="R52" i="13" l="1"/>
  <c r="I319" i="13" a="1"/>
  <c r="I319" i="13" s="1"/>
  <c r="I161" i="13" a="1"/>
  <c r="I161" i="13" s="1"/>
  <c r="I247" i="13" a="1"/>
  <c r="I247" i="13" s="1"/>
  <c r="I335" i="13" a="1"/>
  <c r="I335" i="13" s="1"/>
  <c r="I431" i="13" a="1"/>
  <c r="I431" i="13" s="1"/>
  <c r="I233" i="13" a="1"/>
  <c r="I233" i="13" s="1"/>
  <c r="I74" i="13" a="1"/>
  <c r="I74" i="13" s="1"/>
  <c r="I254" i="13" a="1"/>
  <c r="I254" i="13" s="1"/>
  <c r="I240" i="13" a="1"/>
  <c r="I240" i="13" s="1"/>
  <c r="I351" i="13" a="1"/>
  <c r="I351" i="13" s="1"/>
  <c r="I447" i="13" a="1"/>
  <c r="I447" i="13" s="1"/>
  <c r="I327" i="13" a="1"/>
  <c r="I327" i="13" s="1"/>
  <c r="I182" i="13" a="1"/>
  <c r="I182" i="13" s="1"/>
  <c r="I359" i="13" a="1"/>
  <c r="I359" i="13" s="1"/>
  <c r="I455" i="13" a="1"/>
  <c r="I455" i="13" s="1"/>
  <c r="I60" i="13" a="1"/>
  <c r="I60" i="13" s="1"/>
  <c r="I423" i="13" a="1"/>
  <c r="I423" i="13" s="1"/>
  <c r="I175" i="13" a="1"/>
  <c r="I175" i="13" s="1"/>
  <c r="I96" i="13" a="1"/>
  <c r="I96" i="13" s="1"/>
  <c r="I269" i="13" a="1"/>
  <c r="I269" i="13" s="1"/>
  <c r="I103" i="13" a="1"/>
  <c r="I103" i="13" s="1"/>
  <c r="I276" i="13" a="1"/>
  <c r="I276" i="13" s="1"/>
  <c r="I168" i="13" a="1"/>
  <c r="I168" i="13" s="1"/>
  <c r="I197" i="13" a="1"/>
  <c r="I197" i="13" s="1"/>
  <c r="I283" i="13" a="1"/>
  <c r="I283" i="13" s="1"/>
  <c r="I375" i="13" a="1"/>
  <c r="I375" i="13" s="1"/>
  <c r="I67" i="13" a="1"/>
  <c r="I67" i="13" s="1"/>
  <c r="I89" i="13" a="1"/>
  <c r="I89" i="13" s="1"/>
  <c r="I110" i="13" a="1"/>
  <c r="I110" i="13" s="1"/>
  <c r="I204" i="13" a="1"/>
  <c r="I204" i="13" s="1"/>
  <c r="I290" i="13" a="1"/>
  <c r="I290" i="13" s="1"/>
  <c r="I383" i="13" a="1"/>
  <c r="I383" i="13" s="1"/>
  <c r="I481" i="13" a="1"/>
  <c r="I481" i="13" s="1"/>
  <c r="I146" i="13" a="1"/>
  <c r="I146" i="13" s="1"/>
  <c r="I211" i="13" a="1"/>
  <c r="I211" i="13" s="1"/>
  <c r="I1046" i="13" a="1"/>
  <c r="I1046" i="13" s="1"/>
  <c r="I1045" i="13" a="1"/>
  <c r="I1045" i="13" s="1"/>
  <c r="I1044" i="13" a="1"/>
  <c r="I1044" i="13" s="1"/>
  <c r="I1043" i="13" a="1"/>
  <c r="I1043" i="13" s="1"/>
  <c r="I1042" i="13" a="1"/>
  <c r="I1042" i="13" s="1"/>
  <c r="I1036" i="13" a="1"/>
  <c r="I1036" i="13" s="1"/>
  <c r="I1041" i="13" a="1"/>
  <c r="I1041" i="13" s="1"/>
  <c r="I1028" i="13" a="1"/>
  <c r="I1028" i="13" s="1"/>
  <c r="I1016" i="13" a="1"/>
  <c r="I1016" i="13" s="1"/>
  <c r="I1004" i="13" a="1"/>
  <c r="I1004" i="13" s="1"/>
  <c r="I992" i="13" a="1"/>
  <c r="I992" i="13" s="1"/>
  <c r="I981" i="13" a="1"/>
  <c r="I981" i="13" s="1"/>
  <c r="I960" i="13" a="1"/>
  <c r="I960" i="13" s="1"/>
  <c r="I950" i="13" a="1"/>
  <c r="I950" i="13" s="1"/>
  <c r="I940" i="13" a="1"/>
  <c r="I940" i="13" s="1"/>
  <c r="I929" i="13" a="1"/>
  <c r="I929" i="13" s="1"/>
  <c r="I919" i="13" a="1"/>
  <c r="I919" i="13" s="1"/>
  <c r="I909" i="13" a="1"/>
  <c r="I909" i="13" s="1"/>
  <c r="I888" i="13" a="1"/>
  <c r="I888" i="13" s="1"/>
  <c r="I878" i="13" a="1"/>
  <c r="I878" i="13" s="1"/>
  <c r="I868" i="13" a="1"/>
  <c r="I868" i="13" s="1"/>
  <c r="I857" i="13" a="1"/>
  <c r="I857" i="13" s="1"/>
  <c r="I847" i="13" a="1"/>
  <c r="I847" i="13" s="1"/>
  <c r="I837" i="13" a="1"/>
  <c r="I837" i="13" s="1"/>
  <c r="I816" i="13" a="1"/>
  <c r="I816" i="13" s="1"/>
  <c r="I806" i="13" a="1"/>
  <c r="I806" i="13" s="1"/>
  <c r="I796" i="13" a="1"/>
  <c r="I796" i="13" s="1"/>
  <c r="I785" i="13" a="1"/>
  <c r="I785" i="13" s="1"/>
  <c r="I775" i="13" a="1"/>
  <c r="I775" i="13" s="1"/>
  <c r="I765" i="13" a="1"/>
  <c r="I765" i="13" s="1"/>
  <c r="I744" i="13" a="1"/>
  <c r="I744" i="13" s="1"/>
  <c r="I734" i="13" a="1"/>
  <c r="I734" i="13" s="1"/>
  <c r="I724" i="13" a="1"/>
  <c r="I724" i="13" s="1"/>
  <c r="I713" i="13" a="1"/>
  <c r="I713" i="13" s="1"/>
  <c r="I703" i="13" a="1"/>
  <c r="I703" i="13" s="1"/>
  <c r="I693" i="13" a="1"/>
  <c r="I693" i="13" s="1"/>
  <c r="I672" i="13" a="1"/>
  <c r="I672" i="13" s="1"/>
  <c r="I662" i="13" a="1"/>
  <c r="I662" i="13" s="1"/>
  <c r="I652" i="13" a="1"/>
  <c r="I652" i="13" s="1"/>
  <c r="I641" i="13" a="1"/>
  <c r="I641" i="13" s="1"/>
  <c r="I631" i="13" a="1"/>
  <c r="I631" i="13" s="1"/>
  <c r="I622" i="13" a="1"/>
  <c r="I622" i="13" s="1"/>
  <c r="I613" i="13" a="1"/>
  <c r="I613" i="13" s="1"/>
  <c r="I604" i="13" a="1"/>
  <c r="I604" i="13" s="1"/>
  <c r="I595" i="13" a="1"/>
  <c r="I595" i="13" s="1"/>
  <c r="I586" i="13" a="1"/>
  <c r="I586" i="13" s="1"/>
  <c r="I577" i="13" a="1"/>
  <c r="I577" i="13" s="1"/>
  <c r="I568" i="13" a="1"/>
  <c r="I568" i="13" s="1"/>
  <c r="I559" i="13" a="1"/>
  <c r="I559" i="13" s="1"/>
  <c r="I550" i="13" a="1"/>
  <c r="I550" i="13" s="1"/>
  <c r="I541" i="13" a="1"/>
  <c r="I541" i="13" s="1"/>
  <c r="I1040" i="13" a="1"/>
  <c r="I1040" i="13" s="1"/>
  <c r="I1027" i="13" a="1"/>
  <c r="I1027" i="13" s="1"/>
  <c r="I1015" i="13" a="1"/>
  <c r="I1015" i="13" s="1"/>
  <c r="I1003" i="13" a="1"/>
  <c r="I1003" i="13" s="1"/>
  <c r="I991" i="13" a="1"/>
  <c r="I991" i="13" s="1"/>
  <c r="I980" i="13" a="1"/>
  <c r="I980" i="13" s="1"/>
  <c r="I970" i="13" a="1"/>
  <c r="I970" i="13" s="1"/>
  <c r="I959" i="13" a="1"/>
  <c r="I959" i="13" s="1"/>
  <c r="I949" i="13" a="1"/>
  <c r="I949" i="13" s="1"/>
  <c r="I939" i="13" a="1"/>
  <c r="I939" i="13" s="1"/>
  <c r="I918" i="13" a="1"/>
  <c r="I918" i="13" s="1"/>
  <c r="I908" i="13" a="1"/>
  <c r="I908" i="13" s="1"/>
  <c r="I898" i="13" a="1"/>
  <c r="I898" i="13" s="1"/>
  <c r="I887" i="13" a="1"/>
  <c r="I887" i="13" s="1"/>
  <c r="I877" i="13" a="1"/>
  <c r="I877" i="13" s="1"/>
  <c r="I867" i="13" a="1"/>
  <c r="I867" i="13" s="1"/>
  <c r="I846" i="13" a="1"/>
  <c r="I846" i="13" s="1"/>
  <c r="I836" i="13" a="1"/>
  <c r="I836" i="13" s="1"/>
  <c r="I826" i="13" a="1"/>
  <c r="I826" i="13" s="1"/>
  <c r="I815" i="13" a="1"/>
  <c r="I815" i="13" s="1"/>
  <c r="I805" i="13" a="1"/>
  <c r="I805" i="13" s="1"/>
  <c r="I795" i="13" a="1"/>
  <c r="I795" i="13" s="1"/>
  <c r="I774" i="13" a="1"/>
  <c r="I774" i="13" s="1"/>
  <c r="I764" i="13" a="1"/>
  <c r="I764" i="13" s="1"/>
  <c r="I754" i="13" a="1"/>
  <c r="I754" i="13" s="1"/>
  <c r="I743" i="13" a="1"/>
  <c r="I743" i="13" s="1"/>
  <c r="I733" i="13" a="1"/>
  <c r="I733" i="13" s="1"/>
  <c r="I723" i="13" a="1"/>
  <c r="I723" i="13" s="1"/>
  <c r="I702" i="13" a="1"/>
  <c r="I702" i="13" s="1"/>
  <c r="I692" i="13" a="1"/>
  <c r="I692" i="13" s="1"/>
  <c r="I682" i="13" a="1"/>
  <c r="I682" i="13" s="1"/>
  <c r="I671" i="13" a="1"/>
  <c r="I671" i="13" s="1"/>
  <c r="I661" i="13" a="1"/>
  <c r="I661" i="13" s="1"/>
  <c r="I651" i="13" a="1"/>
  <c r="I651" i="13" s="1"/>
  <c r="I630" i="13" a="1"/>
  <c r="I630" i="13" s="1"/>
  <c r="I621" i="13" a="1"/>
  <c r="I621" i="13" s="1"/>
  <c r="I612" i="13" a="1"/>
  <c r="I612" i="13" s="1"/>
  <c r="I603" i="13" a="1"/>
  <c r="I603" i="13" s="1"/>
  <c r="I594" i="13" a="1"/>
  <c r="I594" i="13" s="1"/>
  <c r="I585" i="13" a="1"/>
  <c r="I585" i="13" s="1"/>
  <c r="I576" i="13" a="1"/>
  <c r="I576" i="13" s="1"/>
  <c r="I567" i="13" a="1"/>
  <c r="I567" i="13" s="1"/>
  <c r="I558" i="13" a="1"/>
  <c r="I558" i="13" s="1"/>
  <c r="I549" i="13" a="1"/>
  <c r="I549" i="13" s="1"/>
  <c r="I1039" i="13" a="1"/>
  <c r="I1039" i="13" s="1"/>
  <c r="I1026" i="13" a="1"/>
  <c r="I1026" i="13" s="1"/>
  <c r="I1014" i="13" a="1"/>
  <c r="I1014" i="13" s="1"/>
  <c r="I1002" i="13" a="1"/>
  <c r="I1002" i="13" s="1"/>
  <c r="I990" i="13" a="1"/>
  <c r="I990" i="13" s="1"/>
  <c r="I979" i="13" a="1"/>
  <c r="I979" i="13" s="1"/>
  <c r="I969" i="13" a="1"/>
  <c r="I969" i="13" s="1"/>
  <c r="I948" i="13" a="1"/>
  <c r="I948" i="13" s="1"/>
  <c r="I938" i="13" a="1"/>
  <c r="I938" i="13" s="1"/>
  <c r="I928" i="13" a="1"/>
  <c r="I928" i="13" s="1"/>
  <c r="I917" i="13" a="1"/>
  <c r="I917" i="13" s="1"/>
  <c r="I907" i="13" a="1"/>
  <c r="I907" i="13" s="1"/>
  <c r="I897" i="13" a="1"/>
  <c r="I897" i="13" s="1"/>
  <c r="I876" i="13" a="1"/>
  <c r="I876" i="13" s="1"/>
  <c r="I866" i="13" a="1"/>
  <c r="I866" i="13" s="1"/>
  <c r="I856" i="13" a="1"/>
  <c r="I856" i="13" s="1"/>
  <c r="I845" i="13" a="1"/>
  <c r="I845" i="13" s="1"/>
  <c r="I835" i="13" a="1"/>
  <c r="I835" i="13" s="1"/>
  <c r="I825" i="13" a="1"/>
  <c r="I825" i="13" s="1"/>
  <c r="I804" i="13" a="1"/>
  <c r="I804" i="13" s="1"/>
  <c r="I794" i="13" a="1"/>
  <c r="I794" i="13" s="1"/>
  <c r="I784" i="13" a="1"/>
  <c r="I784" i="13" s="1"/>
  <c r="I773" i="13" a="1"/>
  <c r="I773" i="13" s="1"/>
  <c r="I763" i="13" a="1"/>
  <c r="I763" i="13" s="1"/>
  <c r="I753" i="13" a="1"/>
  <c r="I753" i="13" s="1"/>
  <c r="I732" i="13" a="1"/>
  <c r="I732" i="13" s="1"/>
  <c r="I722" i="13" a="1"/>
  <c r="I722" i="13" s="1"/>
  <c r="I712" i="13" a="1"/>
  <c r="I712" i="13" s="1"/>
  <c r="I701" i="13" a="1"/>
  <c r="I701" i="13" s="1"/>
  <c r="I691" i="13" a="1"/>
  <c r="I691" i="13" s="1"/>
  <c r="I681" i="13" a="1"/>
  <c r="I681" i="13" s="1"/>
  <c r="I660" i="13" a="1"/>
  <c r="I660" i="13" s="1"/>
  <c r="I650" i="13" a="1"/>
  <c r="I650" i="13" s="1"/>
  <c r="I640" i="13" a="1"/>
  <c r="I640" i="13" s="1"/>
  <c r="I629" i="13" a="1"/>
  <c r="I629" i="13" s="1"/>
  <c r="I611" i="13" a="1"/>
  <c r="I611" i="13" s="1"/>
  <c r="I593" i="13" a="1"/>
  <c r="I593" i="13" s="1"/>
  <c r="I575" i="13" a="1"/>
  <c r="I575" i="13" s="1"/>
  <c r="I557" i="13" a="1"/>
  <c r="I557" i="13" s="1"/>
  <c r="I539" i="13" a="1"/>
  <c r="I539" i="13" s="1"/>
  <c r="I484" i="13" a="1"/>
  <c r="I484" i="13" s="1"/>
  <c r="I472" i="13" a="1"/>
  <c r="I472" i="13" s="1"/>
  <c r="I1038" i="13" a="1"/>
  <c r="I1038" i="13" s="1"/>
  <c r="I1025" i="13" a="1"/>
  <c r="I1025" i="13" s="1"/>
  <c r="I1013" i="13" a="1"/>
  <c r="I1013" i="13" s="1"/>
  <c r="I1001" i="13" a="1"/>
  <c r="I1001" i="13" s="1"/>
  <c r="I989" i="13" a="1"/>
  <c r="I989" i="13" s="1"/>
  <c r="I978" i="13" a="1"/>
  <c r="I978" i="13" s="1"/>
  <c r="I968" i="13" a="1"/>
  <c r="I968" i="13" s="1"/>
  <c r="I958" i="13" a="1"/>
  <c r="I958" i="13" s="1"/>
  <c r="I947" i="13" a="1"/>
  <c r="I947" i="13" s="1"/>
  <c r="I937" i="13" a="1"/>
  <c r="I937" i="13" s="1"/>
  <c r="I927" i="13" a="1"/>
  <c r="I927" i="13" s="1"/>
  <c r="I906" i="13" a="1"/>
  <c r="I906" i="13" s="1"/>
  <c r="I896" i="13" a="1"/>
  <c r="I896" i="13" s="1"/>
  <c r="I886" i="13" a="1"/>
  <c r="I886" i="13" s="1"/>
  <c r="I875" i="13" a="1"/>
  <c r="I875" i="13" s="1"/>
  <c r="I865" i="13" a="1"/>
  <c r="I865" i="13" s="1"/>
  <c r="I855" i="13" a="1"/>
  <c r="I855" i="13" s="1"/>
  <c r="I834" i="13" a="1"/>
  <c r="I834" i="13" s="1"/>
  <c r="I824" i="13" a="1"/>
  <c r="I824" i="13" s="1"/>
  <c r="I814" i="13" a="1"/>
  <c r="I814" i="13" s="1"/>
  <c r="I803" i="13" a="1"/>
  <c r="I803" i="13" s="1"/>
  <c r="I793" i="13" a="1"/>
  <c r="I793" i="13" s="1"/>
  <c r="I783" i="13" a="1"/>
  <c r="I783" i="13" s="1"/>
  <c r="I762" i="13" a="1"/>
  <c r="I762" i="13" s="1"/>
  <c r="I752" i="13" a="1"/>
  <c r="I752" i="13" s="1"/>
  <c r="I742" i="13" a="1"/>
  <c r="I742" i="13" s="1"/>
  <c r="I731" i="13" a="1"/>
  <c r="I731" i="13" s="1"/>
  <c r="I721" i="13" a="1"/>
  <c r="I721" i="13" s="1"/>
  <c r="I711" i="13" a="1"/>
  <c r="I711" i="13" s="1"/>
  <c r="I690" i="13" a="1"/>
  <c r="I690" i="13" s="1"/>
  <c r="I680" i="13" a="1"/>
  <c r="I680" i="13" s="1"/>
  <c r="I670" i="13" a="1"/>
  <c r="I670" i="13" s="1"/>
  <c r="I659" i="13" a="1"/>
  <c r="I659" i="13" s="1"/>
  <c r="I649" i="13" a="1"/>
  <c r="I649" i="13" s="1"/>
  <c r="I639" i="13" a="1"/>
  <c r="I639" i="13" s="1"/>
  <c r="I620" i="13" a="1"/>
  <c r="I620" i="13" s="1"/>
  <c r="I602" i="13" a="1"/>
  <c r="I602" i="13" s="1"/>
  <c r="I584" i="13" a="1"/>
  <c r="I584" i="13" s="1"/>
  <c r="I566" i="13" a="1"/>
  <c r="I566" i="13" s="1"/>
  <c r="I548" i="13" a="1"/>
  <c r="I548" i="13" s="1"/>
  <c r="I532" i="13" a="1"/>
  <c r="I532" i="13" s="1"/>
  <c r="I526" i="13" a="1"/>
  <c r="I526" i="13" s="1"/>
  <c r="I520" i="13" a="1"/>
  <c r="I520" i="13" s="1"/>
  <c r="I514" i="13" a="1"/>
  <c r="I514" i="13" s="1"/>
  <c r="I508" i="13" a="1"/>
  <c r="I508" i="13" s="1"/>
  <c r="I502" i="13" a="1"/>
  <c r="I502" i="13" s="1"/>
  <c r="I496" i="13" a="1"/>
  <c r="I496" i="13" s="1"/>
  <c r="I490" i="13" a="1"/>
  <c r="I490" i="13" s="1"/>
  <c r="I478" i="13" a="1"/>
  <c r="I478" i="13" s="1"/>
  <c r="I466" i="13" a="1"/>
  <c r="I466" i="13" s="1"/>
  <c r="I1037" i="13" a="1"/>
  <c r="I1037" i="13" s="1"/>
  <c r="I1024" i="13" a="1"/>
  <c r="I1024" i="13" s="1"/>
  <c r="I1012" i="13" a="1"/>
  <c r="I1012" i="13" s="1"/>
  <c r="I1000" i="13" a="1"/>
  <c r="I1000" i="13" s="1"/>
  <c r="I988" i="13" a="1"/>
  <c r="I988" i="13" s="1"/>
  <c r="I977" i="13" a="1"/>
  <c r="I977" i="13" s="1"/>
  <c r="I967" i="13" a="1"/>
  <c r="I967" i="13" s="1"/>
  <c r="I957" i="13" a="1"/>
  <c r="I957" i="13" s="1"/>
  <c r="I936" i="13" a="1"/>
  <c r="I936" i="13" s="1"/>
  <c r="I926" i="13" a="1"/>
  <c r="I926" i="13" s="1"/>
  <c r="I916" i="13" a="1"/>
  <c r="I916" i="13" s="1"/>
  <c r="I905" i="13" a="1"/>
  <c r="I905" i="13" s="1"/>
  <c r="I895" i="13" a="1"/>
  <c r="I895" i="13" s="1"/>
  <c r="I885" i="13" a="1"/>
  <c r="I885" i="13" s="1"/>
  <c r="I864" i="13" a="1"/>
  <c r="I864" i="13" s="1"/>
  <c r="I854" i="13" a="1"/>
  <c r="I854" i="13" s="1"/>
  <c r="I844" i="13" a="1"/>
  <c r="I844" i="13" s="1"/>
  <c r="I833" i="13" a="1"/>
  <c r="I833" i="13" s="1"/>
  <c r="I823" i="13" a="1"/>
  <c r="I823" i="13" s="1"/>
  <c r="I813" i="13" a="1"/>
  <c r="I813" i="13" s="1"/>
  <c r="I792" i="13" a="1"/>
  <c r="I792" i="13" s="1"/>
  <c r="I782" i="13" a="1"/>
  <c r="I782" i="13" s="1"/>
  <c r="I772" i="13" a="1"/>
  <c r="I772" i="13" s="1"/>
  <c r="I761" i="13" a="1"/>
  <c r="I761" i="13" s="1"/>
  <c r="I751" i="13" a="1"/>
  <c r="I751" i="13" s="1"/>
  <c r="I741" i="13" a="1"/>
  <c r="I741" i="13" s="1"/>
  <c r="I720" i="13" a="1"/>
  <c r="I720" i="13" s="1"/>
  <c r="I710" i="13" a="1"/>
  <c r="I710" i="13" s="1"/>
  <c r="I700" i="13" a="1"/>
  <c r="I700" i="13" s="1"/>
  <c r="I689" i="13" a="1"/>
  <c r="I689" i="13" s="1"/>
  <c r="I679" i="13" a="1"/>
  <c r="I679" i="13" s="1"/>
  <c r="I669" i="13" a="1"/>
  <c r="I669" i="13" s="1"/>
  <c r="I648" i="13" a="1"/>
  <c r="I648" i="13" s="1"/>
  <c r="I638" i="13" a="1"/>
  <c r="I638" i="13" s="1"/>
  <c r="I628" i="13" a="1"/>
  <c r="I628" i="13" s="1"/>
  <c r="I619" i="13" a="1"/>
  <c r="I619" i="13" s="1"/>
  <c r="I610" i="13" a="1"/>
  <c r="I610" i="13" s="1"/>
  <c r="I601" i="13" a="1"/>
  <c r="I601" i="13" s="1"/>
  <c r="I592" i="13" a="1"/>
  <c r="I592" i="13" s="1"/>
  <c r="I583" i="13" a="1"/>
  <c r="I583" i="13" s="1"/>
  <c r="I574" i="13" a="1"/>
  <c r="I574" i="13" s="1"/>
  <c r="I565" i="13" a="1"/>
  <c r="I565" i="13" s="1"/>
  <c r="I556" i="13" a="1"/>
  <c r="I556" i="13" s="1"/>
  <c r="I1035" i="13" a="1"/>
  <c r="I1035" i="13" s="1"/>
  <c r="I1023" i="13" a="1"/>
  <c r="I1023" i="13" s="1"/>
  <c r="I1011" i="13" a="1"/>
  <c r="I1011" i="13" s="1"/>
  <c r="I999" i="13" a="1"/>
  <c r="I999" i="13" s="1"/>
  <c r="I987" i="13" a="1"/>
  <c r="I987" i="13" s="1"/>
  <c r="I966" i="13" a="1"/>
  <c r="I966" i="13" s="1"/>
  <c r="I956" i="13" a="1"/>
  <c r="I956" i="13" s="1"/>
  <c r="I946" i="13" a="1"/>
  <c r="I946" i="13" s="1"/>
  <c r="I935" i="13" a="1"/>
  <c r="I935" i="13" s="1"/>
  <c r="I925" i="13" a="1"/>
  <c r="I925" i="13" s="1"/>
  <c r="I915" i="13" a="1"/>
  <c r="I915" i="13" s="1"/>
  <c r="I894" i="13" a="1"/>
  <c r="I894" i="13" s="1"/>
  <c r="I884" i="13" a="1"/>
  <c r="I884" i="13" s="1"/>
  <c r="I874" i="13" a="1"/>
  <c r="I874" i="13" s="1"/>
  <c r="I863" i="13" a="1"/>
  <c r="I863" i="13" s="1"/>
  <c r="I853" i="13" a="1"/>
  <c r="I853" i="13" s="1"/>
  <c r="I843" i="13" a="1"/>
  <c r="I843" i="13" s="1"/>
  <c r="I822" i="13" a="1"/>
  <c r="I822" i="13" s="1"/>
  <c r="I812" i="13" a="1"/>
  <c r="I812" i="13" s="1"/>
  <c r="I802" i="13" a="1"/>
  <c r="I802" i="13" s="1"/>
  <c r="I791" i="13" a="1"/>
  <c r="I791" i="13" s="1"/>
  <c r="I781" i="13" a="1"/>
  <c r="I781" i="13" s="1"/>
  <c r="I771" i="13" a="1"/>
  <c r="I771" i="13" s="1"/>
  <c r="I750" i="13" a="1"/>
  <c r="I750" i="13" s="1"/>
  <c r="I740" i="13" a="1"/>
  <c r="I740" i="13" s="1"/>
  <c r="I730" i="13" a="1"/>
  <c r="I730" i="13" s="1"/>
  <c r="I719" i="13" a="1"/>
  <c r="I719" i="13" s="1"/>
  <c r="I709" i="13" a="1"/>
  <c r="I709" i="13" s="1"/>
  <c r="I699" i="13" a="1"/>
  <c r="I699" i="13" s="1"/>
  <c r="I678" i="13" a="1"/>
  <c r="I678" i="13" s="1"/>
  <c r="I668" i="13" a="1"/>
  <c r="I668" i="13" s="1"/>
  <c r="I658" i="13" a="1"/>
  <c r="I658" i="13" s="1"/>
  <c r="I647" i="13" a="1"/>
  <c r="I647" i="13" s="1"/>
  <c r="I637" i="13" a="1"/>
  <c r="I637" i="13" s="1"/>
  <c r="I627" i="13" a="1"/>
  <c r="I627" i="13" s="1"/>
  <c r="I618" i="13" a="1"/>
  <c r="I618" i="13" s="1"/>
  <c r="I609" i="13" a="1"/>
  <c r="I609" i="13" s="1"/>
  <c r="I600" i="13" a="1"/>
  <c r="I600" i="13" s="1"/>
  <c r="I591" i="13" a="1"/>
  <c r="I591" i="13" s="1"/>
  <c r="I582" i="13" a="1"/>
  <c r="I582" i="13" s="1"/>
  <c r="I573" i="13" a="1"/>
  <c r="I573" i="13" s="1"/>
  <c r="I564" i="13" a="1"/>
  <c r="I564" i="13" s="1"/>
  <c r="I555" i="13" a="1"/>
  <c r="I555" i="13" s="1"/>
  <c r="I546" i="13" a="1"/>
  <c r="I546" i="13" s="1"/>
  <c r="I537" i="13" a="1"/>
  <c r="I537" i="13" s="1"/>
  <c r="I531" i="13" a="1"/>
  <c r="I531" i="13" s="1"/>
  <c r="I525" i="13" a="1"/>
  <c r="I525" i="13" s="1"/>
  <c r="I519" i="13" a="1"/>
  <c r="I519" i="13" s="1"/>
  <c r="I513" i="13" a="1"/>
  <c r="I513" i="13" s="1"/>
  <c r="I507" i="13" a="1"/>
  <c r="I507" i="13" s="1"/>
  <c r="I501" i="13" a="1"/>
  <c r="I501" i="13" s="1"/>
  <c r="I1034" i="13" a="1"/>
  <c r="I1034" i="13" s="1"/>
  <c r="I1022" i="13" a="1"/>
  <c r="I1022" i="13" s="1"/>
  <c r="I1010" i="13" a="1"/>
  <c r="I1010" i="13" s="1"/>
  <c r="I998" i="13" a="1"/>
  <c r="I998" i="13" s="1"/>
  <c r="I986" i="13" a="1"/>
  <c r="I986" i="13" s="1"/>
  <c r="I976" i="13" a="1"/>
  <c r="I976" i="13" s="1"/>
  <c r="I965" i="13" a="1"/>
  <c r="I965" i="13" s="1"/>
  <c r="I955" i="13" a="1"/>
  <c r="I955" i="13" s="1"/>
  <c r="I945" i="13" a="1"/>
  <c r="I945" i="13" s="1"/>
  <c r="I924" i="13" a="1"/>
  <c r="I924" i="13" s="1"/>
  <c r="I914" i="13" a="1"/>
  <c r="I914" i="13" s="1"/>
  <c r="I904" i="13" a="1"/>
  <c r="I904" i="13" s="1"/>
  <c r="I893" i="13" a="1"/>
  <c r="I893" i="13" s="1"/>
  <c r="I883" i="13" a="1"/>
  <c r="I883" i="13" s="1"/>
  <c r="I873" i="13" a="1"/>
  <c r="I873" i="13" s="1"/>
  <c r="I852" i="13" a="1"/>
  <c r="I852" i="13" s="1"/>
  <c r="I842" i="13" a="1"/>
  <c r="I842" i="13" s="1"/>
  <c r="I832" i="13" a="1"/>
  <c r="I832" i="13" s="1"/>
  <c r="I821" i="13" a="1"/>
  <c r="I821" i="13" s="1"/>
  <c r="I811" i="13" a="1"/>
  <c r="I811" i="13" s="1"/>
  <c r="I801" i="13" a="1"/>
  <c r="I801" i="13" s="1"/>
  <c r="I780" i="13" a="1"/>
  <c r="I780" i="13" s="1"/>
  <c r="I770" i="13" a="1"/>
  <c r="I770" i="13" s="1"/>
  <c r="I760" i="13" a="1"/>
  <c r="I760" i="13" s="1"/>
  <c r="I749" i="13" a="1"/>
  <c r="I749" i="13" s="1"/>
  <c r="I739" i="13" a="1"/>
  <c r="I739" i="13" s="1"/>
  <c r="I729" i="13" a="1"/>
  <c r="I729" i="13" s="1"/>
  <c r="I708" i="13" a="1"/>
  <c r="I708" i="13" s="1"/>
  <c r="I698" i="13" a="1"/>
  <c r="I698" i="13" s="1"/>
  <c r="I688" i="13" a="1"/>
  <c r="I688" i="13" s="1"/>
  <c r="I677" i="13" a="1"/>
  <c r="I677" i="13" s="1"/>
  <c r="I667" i="13" a="1"/>
  <c r="I667" i="13" s="1"/>
  <c r="I657" i="13" a="1"/>
  <c r="I657" i="13" s="1"/>
  <c r="I636" i="13" a="1"/>
  <c r="I636" i="13" s="1"/>
  <c r="I617" i="13" a="1"/>
  <c r="I617" i="13" s="1"/>
  <c r="I599" i="13" a="1"/>
  <c r="I599" i="13" s="1"/>
  <c r="I581" i="13" a="1"/>
  <c r="I581" i="13" s="1"/>
  <c r="I563" i="13" a="1"/>
  <c r="I563" i="13" s="1"/>
  <c r="I545" i="13" a="1"/>
  <c r="I545" i="13" s="1"/>
  <c r="I554" i="13" a="1"/>
  <c r="I554" i="13" s="1"/>
  <c r="I530" i="13" a="1"/>
  <c r="I530" i="13" s="1"/>
  <c r="I518" i="13" a="1"/>
  <c r="I518" i="13" s="1"/>
  <c r="I506" i="13" a="1"/>
  <c r="I506" i="13" s="1"/>
  <c r="I494" i="13" a="1"/>
  <c r="I494" i="13" s="1"/>
  <c r="I482" i="13" a="1"/>
  <c r="I482" i="13" s="1"/>
  <c r="I1033" i="13" a="1"/>
  <c r="I1033" i="13" s="1"/>
  <c r="I1021" i="13" a="1"/>
  <c r="I1021" i="13" s="1"/>
  <c r="I1009" i="13" a="1"/>
  <c r="I1009" i="13" s="1"/>
  <c r="I997" i="13" a="1"/>
  <c r="I997" i="13" s="1"/>
  <c r="I985" i="13" a="1"/>
  <c r="I985" i="13" s="1"/>
  <c r="I975" i="13" a="1"/>
  <c r="I975" i="13" s="1"/>
  <c r="I954" i="13" a="1"/>
  <c r="I954" i="13" s="1"/>
  <c r="I944" i="13" a="1"/>
  <c r="I944" i="13" s="1"/>
  <c r="I934" i="13" a="1"/>
  <c r="I934" i="13" s="1"/>
  <c r="I923" i="13" a="1"/>
  <c r="I923" i="13" s="1"/>
  <c r="I913" i="13" a="1"/>
  <c r="I913" i="13" s="1"/>
  <c r="I903" i="13" a="1"/>
  <c r="I903" i="13" s="1"/>
  <c r="I882" i="13" a="1"/>
  <c r="I882" i="13" s="1"/>
  <c r="I872" i="13" a="1"/>
  <c r="I872" i="13" s="1"/>
  <c r="I862" i="13" a="1"/>
  <c r="I862" i="13" s="1"/>
  <c r="I851" i="13" a="1"/>
  <c r="I851" i="13" s="1"/>
  <c r="I841" i="13" a="1"/>
  <c r="I841" i="13" s="1"/>
  <c r="I831" i="13" a="1"/>
  <c r="I831" i="13" s="1"/>
  <c r="I810" i="13" a="1"/>
  <c r="I810" i="13" s="1"/>
  <c r="I800" i="13" a="1"/>
  <c r="I800" i="13" s="1"/>
  <c r="I790" i="13" a="1"/>
  <c r="I790" i="13" s="1"/>
  <c r="I779" i="13" a="1"/>
  <c r="I779" i="13" s="1"/>
  <c r="I769" i="13" a="1"/>
  <c r="I769" i="13" s="1"/>
  <c r="I759" i="13" a="1"/>
  <c r="I759" i="13" s="1"/>
  <c r="I738" i="13" a="1"/>
  <c r="I738" i="13" s="1"/>
  <c r="I728" i="13" a="1"/>
  <c r="I728" i="13" s="1"/>
  <c r="I718" i="13" a="1"/>
  <c r="I718" i="13" s="1"/>
  <c r="I707" i="13" a="1"/>
  <c r="I707" i="13" s="1"/>
  <c r="I697" i="13" a="1"/>
  <c r="I697" i="13" s="1"/>
  <c r="I687" i="13" a="1"/>
  <c r="I687" i="13" s="1"/>
  <c r="I666" i="13" a="1"/>
  <c r="I666" i="13" s="1"/>
  <c r="I656" i="13" a="1"/>
  <c r="I656" i="13" s="1"/>
  <c r="I646" i="13" a="1"/>
  <c r="I646" i="13" s="1"/>
  <c r="I635" i="13" a="1"/>
  <c r="I635" i="13" s="1"/>
  <c r="I626" i="13" a="1"/>
  <c r="I626" i="13" s="1"/>
  <c r="I608" i="13" a="1"/>
  <c r="I608" i="13" s="1"/>
  <c r="I590" i="13" a="1"/>
  <c r="I590" i="13" s="1"/>
  <c r="I572" i="13" a="1"/>
  <c r="I572" i="13" s="1"/>
  <c r="I536" i="13" a="1"/>
  <c r="I536" i="13" s="1"/>
  <c r="I524" i="13" a="1"/>
  <c r="I524" i="13" s="1"/>
  <c r="I512" i="13" a="1"/>
  <c r="I512" i="13" s="1"/>
  <c r="I500" i="13" a="1"/>
  <c r="I500" i="13" s="1"/>
  <c r="I488" i="13" a="1"/>
  <c r="I488" i="13" s="1"/>
  <c r="I476" i="13" a="1"/>
  <c r="I476" i="13" s="1"/>
  <c r="I1032" i="13" a="1"/>
  <c r="I1032" i="13" s="1"/>
  <c r="I1020" i="13" a="1"/>
  <c r="I1020" i="13" s="1"/>
  <c r="I1008" i="13" a="1"/>
  <c r="I1008" i="13" s="1"/>
  <c r="I996" i="13" a="1"/>
  <c r="I996" i="13" s="1"/>
  <c r="I984" i="13" a="1"/>
  <c r="I984" i="13" s="1"/>
  <c r="I974" i="13" a="1"/>
  <c r="I974" i="13" s="1"/>
  <c r="I964" i="13" a="1"/>
  <c r="I964" i="13" s="1"/>
  <c r="I953" i="13" a="1"/>
  <c r="I953" i="13" s="1"/>
  <c r="I943" i="13" a="1"/>
  <c r="I943" i="13" s="1"/>
  <c r="I933" i="13" a="1"/>
  <c r="I933" i="13" s="1"/>
  <c r="I912" i="13" a="1"/>
  <c r="I912" i="13" s="1"/>
  <c r="I902" i="13" a="1"/>
  <c r="I902" i="13" s="1"/>
  <c r="I892" i="13" a="1"/>
  <c r="I892" i="13" s="1"/>
  <c r="I881" i="13" a="1"/>
  <c r="I881" i="13" s="1"/>
  <c r="I871" i="13" a="1"/>
  <c r="I871" i="13" s="1"/>
  <c r="I861" i="13" a="1"/>
  <c r="I861" i="13" s="1"/>
  <c r="I840" i="13" a="1"/>
  <c r="I840" i="13" s="1"/>
  <c r="I830" i="13" a="1"/>
  <c r="I830" i="13" s="1"/>
  <c r="I820" i="13" a="1"/>
  <c r="I820" i="13" s="1"/>
  <c r="I809" i="13" a="1"/>
  <c r="I809" i="13" s="1"/>
  <c r="I799" i="13" a="1"/>
  <c r="I799" i="13" s="1"/>
  <c r="I789" i="13" a="1"/>
  <c r="I789" i="13" s="1"/>
  <c r="I768" i="13" a="1"/>
  <c r="I768" i="13" s="1"/>
  <c r="I758" i="13" a="1"/>
  <c r="I758" i="13" s="1"/>
  <c r="I748" i="13" a="1"/>
  <c r="I748" i="13" s="1"/>
  <c r="I737" i="13" a="1"/>
  <c r="I737" i="13" s="1"/>
  <c r="I727" i="13" a="1"/>
  <c r="I727" i="13" s="1"/>
  <c r="I717" i="13" a="1"/>
  <c r="I717" i="13" s="1"/>
  <c r="I696" i="13" a="1"/>
  <c r="I696" i="13" s="1"/>
  <c r="I686" i="13" a="1"/>
  <c r="I686" i="13" s="1"/>
  <c r="I676" i="13" a="1"/>
  <c r="I676" i="13" s="1"/>
  <c r="I665" i="13" a="1"/>
  <c r="I665" i="13" s="1"/>
  <c r="I655" i="13" a="1"/>
  <c r="I655" i="13" s="1"/>
  <c r="I645" i="13" a="1"/>
  <c r="I645" i="13" s="1"/>
  <c r="I625" i="13" a="1"/>
  <c r="I625" i="13" s="1"/>
  <c r="I616" i="13" a="1"/>
  <c r="I616" i="13" s="1"/>
  <c r="I607" i="13" a="1"/>
  <c r="I607" i="13" s="1"/>
  <c r="I598" i="13" a="1"/>
  <c r="I598" i="13" s="1"/>
  <c r="I589" i="13" a="1"/>
  <c r="I589" i="13" s="1"/>
  <c r="I580" i="13" a="1"/>
  <c r="I580" i="13" s="1"/>
  <c r="I571" i="13" a="1"/>
  <c r="I571" i="13" s="1"/>
  <c r="I562" i="13" a="1"/>
  <c r="I562" i="13" s="1"/>
  <c r="I553" i="13" a="1"/>
  <c r="I553" i="13" s="1"/>
  <c r="I544" i="13" a="1"/>
  <c r="I544" i="13" s="1"/>
  <c r="I1031" i="13" a="1"/>
  <c r="I1031" i="13" s="1"/>
  <c r="I1019" i="13" a="1"/>
  <c r="I1019" i="13" s="1"/>
  <c r="I1007" i="13" a="1"/>
  <c r="I1007" i="13" s="1"/>
  <c r="I995" i="13" a="1"/>
  <c r="I995" i="13" s="1"/>
  <c r="I983" i="13" a="1"/>
  <c r="I983" i="13" s="1"/>
  <c r="I973" i="13" a="1"/>
  <c r="I973" i="13" s="1"/>
  <c r="I963" i="13" a="1"/>
  <c r="I963" i="13" s="1"/>
  <c r="I942" i="13" a="1"/>
  <c r="I942" i="13" s="1"/>
  <c r="I932" i="13" a="1"/>
  <c r="I932" i="13" s="1"/>
  <c r="I922" i="13" a="1"/>
  <c r="I922" i="13" s="1"/>
  <c r="I911" i="13" a="1"/>
  <c r="I911" i="13" s="1"/>
  <c r="I901" i="13" a="1"/>
  <c r="I901" i="13" s="1"/>
  <c r="I891" i="13" a="1"/>
  <c r="I891" i="13" s="1"/>
  <c r="I870" i="13" a="1"/>
  <c r="I870" i="13" s="1"/>
  <c r="I860" i="13" a="1"/>
  <c r="I860" i="13" s="1"/>
  <c r="I850" i="13" a="1"/>
  <c r="I850" i="13" s="1"/>
  <c r="I839" i="13" a="1"/>
  <c r="I839" i="13" s="1"/>
  <c r="I829" i="13" a="1"/>
  <c r="I829" i="13" s="1"/>
  <c r="I819" i="13" a="1"/>
  <c r="I819" i="13" s="1"/>
  <c r="I798" i="13" a="1"/>
  <c r="I798" i="13" s="1"/>
  <c r="I788" i="13" a="1"/>
  <c r="I788" i="13" s="1"/>
  <c r="I778" i="13" a="1"/>
  <c r="I778" i="13" s="1"/>
  <c r="I767" i="13" a="1"/>
  <c r="I767" i="13" s="1"/>
  <c r="I757" i="13" a="1"/>
  <c r="I757" i="13" s="1"/>
  <c r="I747" i="13" a="1"/>
  <c r="I747" i="13" s="1"/>
  <c r="I726" i="13" a="1"/>
  <c r="I726" i="13" s="1"/>
  <c r="I716" i="13" a="1"/>
  <c r="I716" i="13" s="1"/>
  <c r="I706" i="13" a="1"/>
  <c r="I706" i="13" s="1"/>
  <c r="I695" i="13" a="1"/>
  <c r="I695" i="13" s="1"/>
  <c r="I685" i="13" a="1"/>
  <c r="I685" i="13" s="1"/>
  <c r="I675" i="13" a="1"/>
  <c r="I675" i="13" s="1"/>
  <c r="I654" i="13" a="1"/>
  <c r="I654" i="13" s="1"/>
  <c r="I644" i="13" a="1"/>
  <c r="I644" i="13" s="1"/>
  <c r="I634" i="13" a="1"/>
  <c r="I634" i="13" s="1"/>
  <c r="I624" i="13" a="1"/>
  <c r="I624" i="13" s="1"/>
  <c r="I615" i="13" a="1"/>
  <c r="I615" i="13" s="1"/>
  <c r="I606" i="13" a="1"/>
  <c r="I606" i="13" s="1"/>
  <c r="I597" i="13" a="1"/>
  <c r="I597" i="13" s="1"/>
  <c r="I588" i="13" a="1"/>
  <c r="I588" i="13" s="1"/>
  <c r="I579" i="13" a="1"/>
  <c r="I579" i="13" s="1"/>
  <c r="I570" i="13" a="1"/>
  <c r="I570" i="13" s="1"/>
  <c r="I561" i="13" a="1"/>
  <c r="I561" i="13" s="1"/>
  <c r="I552" i="13" a="1"/>
  <c r="I552" i="13" s="1"/>
  <c r="I543" i="13" a="1"/>
  <c r="I543" i="13" s="1"/>
  <c r="I535" i="13" a="1"/>
  <c r="I535" i="13" s="1"/>
  <c r="I529" i="13" a="1"/>
  <c r="I529" i="13" s="1"/>
  <c r="I523" i="13" a="1"/>
  <c r="I523" i="13" s="1"/>
  <c r="I1030" i="13" a="1"/>
  <c r="I1030" i="13" s="1"/>
  <c r="I962" i="13" a="1"/>
  <c r="I962" i="13" s="1"/>
  <c r="I900" i="13" a="1"/>
  <c r="I900" i="13" s="1"/>
  <c r="I777" i="13" a="1"/>
  <c r="I777" i="13" s="1"/>
  <c r="I715" i="13" a="1"/>
  <c r="I715" i="13" s="1"/>
  <c r="I653" i="13" a="1"/>
  <c r="I653" i="13" s="1"/>
  <c r="I547" i="13" a="1"/>
  <c r="I547" i="13" s="1"/>
  <c r="I515" i="13" a="1"/>
  <c r="I515" i="13" s="1"/>
  <c r="I503" i="13" a="1"/>
  <c r="I503" i="13" s="1"/>
  <c r="I471" i="13" a="1"/>
  <c r="I471" i="13" s="1"/>
  <c r="I462" i="13" a="1"/>
  <c r="I462" i="13" s="1"/>
  <c r="I454" i="13" a="1"/>
  <c r="I454" i="13" s="1"/>
  <c r="I446" i="13" a="1"/>
  <c r="I446" i="13" s="1"/>
  <c r="I438" i="13" a="1"/>
  <c r="I438" i="13" s="1"/>
  <c r="I430" i="13" a="1"/>
  <c r="I430" i="13" s="1"/>
  <c r="I422" i="13" a="1"/>
  <c r="I422" i="13" s="1"/>
  <c r="I414" i="13" a="1"/>
  <c r="I414" i="13" s="1"/>
  <c r="I406" i="13" a="1"/>
  <c r="I406" i="13" s="1"/>
  <c r="I398" i="13" a="1"/>
  <c r="I398" i="13" s="1"/>
  <c r="I390" i="13" a="1"/>
  <c r="I390" i="13" s="1"/>
  <c r="I382" i="13" a="1"/>
  <c r="I382" i="13" s="1"/>
  <c r="I374" i="13" a="1"/>
  <c r="I374" i="13" s="1"/>
  <c r="I366" i="13" a="1"/>
  <c r="I366" i="13" s="1"/>
  <c r="I358" i="13" a="1"/>
  <c r="I358" i="13" s="1"/>
  <c r="I350" i="13" a="1"/>
  <c r="I350" i="13" s="1"/>
  <c r="I342" i="13" a="1"/>
  <c r="I342" i="13" s="1"/>
  <c r="I334" i="13" a="1"/>
  <c r="I334" i="13" s="1"/>
  <c r="I326" i="13" a="1"/>
  <c r="I326" i="13" s="1"/>
  <c r="I304" i="13" a="1"/>
  <c r="I304" i="13" s="1"/>
  <c r="I297" i="13" a="1"/>
  <c r="I297" i="13" s="1"/>
  <c r="I268" i="13" a="1"/>
  <c r="I268" i="13" s="1"/>
  <c r="I261" i="13" a="1"/>
  <c r="I261" i="13" s="1"/>
  <c r="I232" i="13" a="1"/>
  <c r="I232" i="13" s="1"/>
  <c r="I225" i="13" a="1"/>
  <c r="I225" i="13" s="1"/>
  <c r="I196" i="13" a="1"/>
  <c r="I196" i="13" s="1"/>
  <c r="I189" i="13" a="1"/>
  <c r="I189" i="13" s="1"/>
  <c r="I160" i="13" a="1"/>
  <c r="I160" i="13" s="1"/>
  <c r="I153" i="13" a="1"/>
  <c r="I153" i="13" s="1"/>
  <c r="I124" i="13" a="1"/>
  <c r="I124" i="13" s="1"/>
  <c r="I117" i="13" a="1"/>
  <c r="I117" i="13" s="1"/>
  <c r="I88" i="13" a="1"/>
  <c r="I88" i="13" s="1"/>
  <c r="I81" i="13" a="1"/>
  <c r="I81" i="13" s="1"/>
  <c r="I52" i="13" a="1"/>
  <c r="I52" i="13" s="1"/>
  <c r="I145" i="13" a="1"/>
  <c r="I145" i="13" s="1"/>
  <c r="I131" i="13" a="1"/>
  <c r="I131" i="13" s="1"/>
  <c r="I109" i="13" a="1"/>
  <c r="I109" i="13" s="1"/>
  <c r="I95" i="13" a="1"/>
  <c r="I95" i="13" s="1"/>
  <c r="I73" i="13" a="1"/>
  <c r="I73" i="13" s="1"/>
  <c r="I59" i="13" a="1"/>
  <c r="I59" i="13" s="1"/>
  <c r="I72" i="13" a="1"/>
  <c r="I72" i="13" s="1"/>
  <c r="I504" i="13" a="1"/>
  <c r="I504" i="13" s="1"/>
  <c r="I255" i="13" a="1"/>
  <c r="I255" i="13" s="1"/>
  <c r="I75" i="13" a="1"/>
  <c r="I75" i="13" s="1"/>
  <c r="I1029" i="13" a="1"/>
  <c r="I1029" i="13" s="1"/>
  <c r="I961" i="13" a="1"/>
  <c r="I961" i="13" s="1"/>
  <c r="I899" i="13" a="1"/>
  <c r="I899" i="13" s="1"/>
  <c r="I838" i="13" a="1"/>
  <c r="I838" i="13" s="1"/>
  <c r="I776" i="13" a="1"/>
  <c r="I776" i="13" s="1"/>
  <c r="I714" i="13" a="1"/>
  <c r="I714" i="13" s="1"/>
  <c r="I596" i="13" a="1"/>
  <c r="I596" i="13" s="1"/>
  <c r="I527" i="13" a="1"/>
  <c r="I527" i="13" s="1"/>
  <c r="I491" i="13" a="1"/>
  <c r="I491" i="13" s="1"/>
  <c r="I480" i="13" a="1"/>
  <c r="I480" i="13" s="1"/>
  <c r="I470" i="13" a="1"/>
  <c r="I470" i="13" s="1"/>
  <c r="I445" i="13" a="1"/>
  <c r="I445" i="13" s="1"/>
  <c r="I421" i="13" a="1"/>
  <c r="I421" i="13" s="1"/>
  <c r="I397" i="13" a="1"/>
  <c r="I397" i="13" s="1"/>
  <c r="I373" i="13" a="1"/>
  <c r="I373" i="13" s="1"/>
  <c r="I349" i="13" a="1"/>
  <c r="I349" i="13" s="1"/>
  <c r="I325" i="13" a="1"/>
  <c r="I325" i="13" s="1"/>
  <c r="I318" i="13" a="1"/>
  <c r="I318" i="13" s="1"/>
  <c r="I311" i="13" a="1"/>
  <c r="I311" i="13" s="1"/>
  <c r="I296" i="13" a="1"/>
  <c r="I296" i="13" s="1"/>
  <c r="I289" i="13" a="1"/>
  <c r="I289" i="13" s="1"/>
  <c r="I282" i="13" a="1"/>
  <c r="I282" i="13" s="1"/>
  <c r="I275" i="13" a="1"/>
  <c r="I275" i="13" s="1"/>
  <c r="I260" i="13" a="1"/>
  <c r="I260" i="13" s="1"/>
  <c r="I253" i="13" a="1"/>
  <c r="I253" i="13" s="1"/>
  <c r="I246" i="13" a="1"/>
  <c r="I246" i="13" s="1"/>
  <c r="I239" i="13" a="1"/>
  <c r="I239" i="13" s="1"/>
  <c r="I224" i="13" a="1"/>
  <c r="I224" i="13" s="1"/>
  <c r="I217" i="13" a="1"/>
  <c r="I217" i="13" s="1"/>
  <c r="I210" i="13" a="1"/>
  <c r="I210" i="13" s="1"/>
  <c r="I203" i="13" a="1"/>
  <c r="I203" i="13" s="1"/>
  <c r="I188" i="13" a="1"/>
  <c r="I188" i="13" s="1"/>
  <c r="I181" i="13" a="1"/>
  <c r="I181" i="13" s="1"/>
  <c r="I174" i="13" a="1"/>
  <c r="I174" i="13" s="1"/>
  <c r="I167" i="13" a="1"/>
  <c r="I167" i="13" s="1"/>
  <c r="I152" i="13" a="1"/>
  <c r="I152" i="13" s="1"/>
  <c r="I138" i="13" a="1"/>
  <c r="I138" i="13" s="1"/>
  <c r="I116" i="13" a="1"/>
  <c r="I116" i="13" s="1"/>
  <c r="I102" i="13" a="1"/>
  <c r="I102" i="13" s="1"/>
  <c r="I80" i="13" a="1"/>
  <c r="I80" i="13" s="1"/>
  <c r="I66" i="13" a="1"/>
  <c r="I66" i="13" s="1"/>
  <c r="I79" i="13" a="1"/>
  <c r="I79" i="13" s="1"/>
  <c r="I463" i="13" a="1"/>
  <c r="I463" i="13" s="1"/>
  <c r="I343" i="13" a="1"/>
  <c r="I343" i="13" s="1"/>
  <c r="I147" i="13" a="1"/>
  <c r="I147" i="13" s="1"/>
  <c r="I786" i="13" a="1"/>
  <c r="I786" i="13" s="1"/>
  <c r="I1018" i="13" a="1"/>
  <c r="I1018" i="13" s="1"/>
  <c r="I952" i="13" a="1"/>
  <c r="I952" i="13" s="1"/>
  <c r="I890" i="13" a="1"/>
  <c r="I890" i="13" s="1"/>
  <c r="I828" i="13" a="1"/>
  <c r="I828" i="13" s="1"/>
  <c r="I705" i="13" a="1"/>
  <c r="I705" i="13" s="1"/>
  <c r="I643" i="13" a="1"/>
  <c r="I643" i="13" s="1"/>
  <c r="I587" i="13" a="1"/>
  <c r="I587" i="13" s="1"/>
  <c r="I542" i="13" a="1"/>
  <c r="I542" i="13" s="1"/>
  <c r="I511" i="13" a="1"/>
  <c r="I511" i="13" s="1"/>
  <c r="I499" i="13" a="1"/>
  <c r="I499" i="13" s="1"/>
  <c r="I469" i="13" a="1"/>
  <c r="I469" i="13" s="1"/>
  <c r="I461" i="13" a="1"/>
  <c r="I461" i="13" s="1"/>
  <c r="I453" i="13" a="1"/>
  <c r="I453" i="13" s="1"/>
  <c r="I437" i="13" a="1"/>
  <c r="I437" i="13" s="1"/>
  <c r="I429" i="13" a="1"/>
  <c r="I429" i="13" s="1"/>
  <c r="I413" i="13" a="1"/>
  <c r="I413" i="13" s="1"/>
  <c r="I405" i="13" a="1"/>
  <c r="I405" i="13" s="1"/>
  <c r="I389" i="13" a="1"/>
  <c r="I389" i="13" s="1"/>
  <c r="I381" i="13" a="1"/>
  <c r="I381" i="13" s="1"/>
  <c r="I365" i="13" a="1"/>
  <c r="I365" i="13" s="1"/>
  <c r="I357" i="13" a="1"/>
  <c r="I357" i="13" s="1"/>
  <c r="I341" i="13" a="1"/>
  <c r="I341" i="13" s="1"/>
  <c r="I333" i="13" a="1"/>
  <c r="I333" i="13" s="1"/>
  <c r="I310" i="13" a="1"/>
  <c r="I310" i="13" s="1"/>
  <c r="I303" i="13" a="1"/>
  <c r="I303" i="13" s="1"/>
  <c r="I274" i="13" a="1"/>
  <c r="I274" i="13" s="1"/>
  <c r="I267" i="13" a="1"/>
  <c r="I267" i="13" s="1"/>
  <c r="I238" i="13" a="1"/>
  <c r="I238" i="13" s="1"/>
  <c r="I231" i="13" a="1"/>
  <c r="I231" i="13" s="1"/>
  <c r="I202" i="13" a="1"/>
  <c r="I202" i="13" s="1"/>
  <c r="I195" i="13" a="1"/>
  <c r="I195" i="13" s="1"/>
  <c r="I166" i="13" a="1"/>
  <c r="I166" i="13" s="1"/>
  <c r="I159" i="13" a="1"/>
  <c r="I159" i="13" s="1"/>
  <c r="I130" i="13" a="1"/>
  <c r="I130" i="13" s="1"/>
  <c r="I123" i="13" a="1"/>
  <c r="I123" i="13" s="1"/>
  <c r="I94" i="13" a="1"/>
  <c r="I94" i="13" s="1"/>
  <c r="I87" i="13" a="1"/>
  <c r="I87" i="13" s="1"/>
  <c r="I58" i="13" a="1"/>
  <c r="I58" i="13" s="1"/>
  <c r="I51" i="13" a="1"/>
  <c r="I51" i="13" s="1"/>
  <c r="I158" i="13" a="1"/>
  <c r="I158" i="13" s="1"/>
  <c r="I144" i="13" a="1"/>
  <c r="I144" i="13" s="1"/>
  <c r="I122" i="13" a="1"/>
  <c r="I122" i="13" s="1"/>
  <c r="I115" i="13" a="1"/>
  <c r="I115" i="13" s="1"/>
  <c r="I86" i="13" a="1"/>
  <c r="I86" i="13" s="1"/>
  <c r="I50" i="13" a="1"/>
  <c r="I50" i="13" s="1"/>
  <c r="I298" i="13" a="1"/>
  <c r="I298" i="13" s="1"/>
  <c r="I154" i="13" a="1"/>
  <c r="I154" i="13" s="1"/>
  <c r="I848" i="13" a="1"/>
  <c r="I848" i="13" s="1"/>
  <c r="I1017" i="13" a="1"/>
  <c r="I1017" i="13" s="1"/>
  <c r="I951" i="13" a="1"/>
  <c r="I951" i="13" s="1"/>
  <c r="I889" i="13" a="1"/>
  <c r="I889" i="13" s="1"/>
  <c r="I827" i="13" a="1"/>
  <c r="I827" i="13" s="1"/>
  <c r="I766" i="13" a="1"/>
  <c r="I766" i="13" s="1"/>
  <c r="I704" i="13" a="1"/>
  <c r="I704" i="13" s="1"/>
  <c r="I642" i="13" a="1"/>
  <c r="I642" i="13" s="1"/>
  <c r="I540" i="13" a="1"/>
  <c r="I540" i="13" s="1"/>
  <c r="I489" i="13" a="1"/>
  <c r="I489" i="13" s="1"/>
  <c r="I479" i="13" a="1"/>
  <c r="I479" i="13" s="1"/>
  <c r="I460" i="13" a="1"/>
  <c r="I460" i="13" s="1"/>
  <c r="I452" i="13" a="1"/>
  <c r="I452" i="13" s="1"/>
  <c r="I444" i="13" a="1"/>
  <c r="I444" i="13" s="1"/>
  <c r="I436" i="13" a="1"/>
  <c r="I436" i="13" s="1"/>
  <c r="I428" i="13" a="1"/>
  <c r="I428" i="13" s="1"/>
  <c r="I420" i="13" a="1"/>
  <c r="I420" i="13" s="1"/>
  <c r="I412" i="13" a="1"/>
  <c r="I412" i="13" s="1"/>
  <c r="I404" i="13" a="1"/>
  <c r="I404" i="13" s="1"/>
  <c r="I396" i="13" a="1"/>
  <c r="I396" i="13" s="1"/>
  <c r="I388" i="13" a="1"/>
  <c r="I388" i="13" s="1"/>
  <c r="I380" i="13" a="1"/>
  <c r="I380" i="13" s="1"/>
  <c r="I372" i="13" a="1"/>
  <c r="I372" i="13" s="1"/>
  <c r="I364" i="13" a="1"/>
  <c r="I364" i="13" s="1"/>
  <c r="I356" i="13" a="1"/>
  <c r="I356" i="13" s="1"/>
  <c r="I348" i="13" a="1"/>
  <c r="I348" i="13" s="1"/>
  <c r="I340" i="13" a="1"/>
  <c r="I340" i="13" s="1"/>
  <c r="I332" i="13" a="1"/>
  <c r="I332" i="13" s="1"/>
  <c r="I324" i="13" a="1"/>
  <c r="I324" i="13" s="1"/>
  <c r="I317" i="13" a="1"/>
  <c r="I317" i="13" s="1"/>
  <c r="I302" i="13" a="1"/>
  <c r="I302" i="13" s="1"/>
  <c r="I295" i="13" a="1"/>
  <c r="I295" i="13" s="1"/>
  <c r="I288" i="13" a="1"/>
  <c r="I288" i="13" s="1"/>
  <c r="I281" i="13" a="1"/>
  <c r="I281" i="13" s="1"/>
  <c r="I266" i="13" a="1"/>
  <c r="I266" i="13" s="1"/>
  <c r="I259" i="13" a="1"/>
  <c r="I259" i="13" s="1"/>
  <c r="I252" i="13" a="1"/>
  <c r="I252" i="13" s="1"/>
  <c r="I245" i="13" a="1"/>
  <c r="I245" i="13" s="1"/>
  <c r="I230" i="13" a="1"/>
  <c r="I230" i="13" s="1"/>
  <c r="I223" i="13" a="1"/>
  <c r="I223" i="13" s="1"/>
  <c r="I216" i="13" a="1"/>
  <c r="I216" i="13" s="1"/>
  <c r="I209" i="13" a="1"/>
  <c r="I209" i="13" s="1"/>
  <c r="I194" i="13" a="1"/>
  <c r="I194" i="13" s="1"/>
  <c r="I187" i="13" a="1"/>
  <c r="I187" i="13" s="1"/>
  <c r="I180" i="13" a="1"/>
  <c r="I180" i="13" s="1"/>
  <c r="I173" i="13" a="1"/>
  <c r="I173" i="13" s="1"/>
  <c r="I151" i="13" a="1"/>
  <c r="I151" i="13" s="1"/>
  <c r="I137" i="13" a="1"/>
  <c r="I137" i="13" s="1"/>
  <c r="I108" i="13" a="1"/>
  <c r="I108" i="13" s="1"/>
  <c r="I101" i="13" a="1"/>
  <c r="I101" i="13" s="1"/>
  <c r="I65" i="13" a="1"/>
  <c r="I65" i="13" s="1"/>
  <c r="I473" i="13" a="1"/>
  <c r="I473" i="13" s="1"/>
  <c r="I262" i="13" a="1"/>
  <c r="I262" i="13" s="1"/>
  <c r="I111" i="13" a="1"/>
  <c r="I111" i="13" s="1"/>
  <c r="I663" i="13" a="1"/>
  <c r="I663" i="13" s="1"/>
  <c r="I1006" i="13" a="1"/>
  <c r="I1006" i="13" s="1"/>
  <c r="I941" i="13" a="1"/>
  <c r="I941" i="13" s="1"/>
  <c r="I880" i="13" a="1"/>
  <c r="I880" i="13" s="1"/>
  <c r="I818" i="13" a="1"/>
  <c r="I818" i="13" s="1"/>
  <c r="I756" i="13" a="1"/>
  <c r="I756" i="13" s="1"/>
  <c r="I633" i="13" a="1"/>
  <c r="I633" i="13" s="1"/>
  <c r="I538" i="13" a="1"/>
  <c r="I538" i="13" s="1"/>
  <c r="I522" i="13" a="1"/>
  <c r="I522" i="13" s="1"/>
  <c r="I510" i="13" a="1"/>
  <c r="I510" i="13" s="1"/>
  <c r="I498" i="13" a="1"/>
  <c r="I498" i="13" s="1"/>
  <c r="I487" i="13" a="1"/>
  <c r="I487" i="13" s="1"/>
  <c r="I468" i="13" a="1"/>
  <c r="I468" i="13" s="1"/>
  <c r="I451" i="13" a="1"/>
  <c r="I451" i="13" s="1"/>
  <c r="I427" i="13" a="1"/>
  <c r="I427" i="13" s="1"/>
  <c r="I403" i="13" a="1"/>
  <c r="I403" i="13" s="1"/>
  <c r="I379" i="13" a="1"/>
  <c r="I379" i="13" s="1"/>
  <c r="I355" i="13" a="1"/>
  <c r="I355" i="13" s="1"/>
  <c r="I331" i="13" a="1"/>
  <c r="I331" i="13" s="1"/>
  <c r="I316" i="13" a="1"/>
  <c r="I316" i="13" s="1"/>
  <c r="I309" i="13" a="1"/>
  <c r="I309" i="13" s="1"/>
  <c r="I280" i="13" a="1"/>
  <c r="I280" i="13" s="1"/>
  <c r="I273" i="13" a="1"/>
  <c r="I273" i="13" s="1"/>
  <c r="I244" i="13" a="1"/>
  <c r="I244" i="13" s="1"/>
  <c r="I237" i="13" a="1"/>
  <c r="I237" i="13" s="1"/>
  <c r="I208" i="13" a="1"/>
  <c r="I208" i="13" s="1"/>
  <c r="I201" i="13" a="1"/>
  <c r="I201" i="13" s="1"/>
  <c r="I172" i="13" a="1"/>
  <c r="I172" i="13" s="1"/>
  <c r="I165" i="13" a="1"/>
  <c r="I165" i="13" s="1"/>
  <c r="I136" i="13" a="1"/>
  <c r="I136" i="13" s="1"/>
  <c r="I129" i="13" a="1"/>
  <c r="I129" i="13" s="1"/>
  <c r="I100" i="13" a="1"/>
  <c r="I100" i="13" s="1"/>
  <c r="I93" i="13" a="1"/>
  <c r="I93" i="13" s="1"/>
  <c r="I64" i="13" a="1"/>
  <c r="I64" i="13" s="1"/>
  <c r="I57" i="13" a="1"/>
  <c r="I57" i="13" s="1"/>
  <c r="I143" i="13" a="1"/>
  <c r="I143" i="13" s="1"/>
  <c r="I121" i="13" a="1"/>
  <c r="I121" i="13" s="1"/>
  <c r="I107" i="13" a="1"/>
  <c r="I107" i="13" s="1"/>
  <c r="I92" i="13" a="1"/>
  <c r="I92" i="13" s="1"/>
  <c r="I78" i="13" a="1"/>
  <c r="I78" i="13" s="1"/>
  <c r="I56" i="13" a="1"/>
  <c r="I56" i="13" s="1"/>
  <c r="I214" i="13" a="1"/>
  <c r="I214" i="13" s="1"/>
  <c r="I171" i="13" a="1"/>
  <c r="I171" i="13" s="1"/>
  <c r="I106" i="13" a="1"/>
  <c r="I106" i="13" s="1"/>
  <c r="I63" i="13" a="1"/>
  <c r="I63" i="13" s="1"/>
  <c r="I140" i="13" a="1"/>
  <c r="I140" i="13" s="1"/>
  <c r="I97" i="13" a="1"/>
  <c r="I97" i="13" s="1"/>
  <c r="I787" i="13" a="1"/>
  <c r="I787" i="13" s="1"/>
  <c r="I516" i="13" a="1"/>
  <c r="I516" i="13" s="1"/>
  <c r="I415" i="13" a="1"/>
  <c r="I415" i="13" s="1"/>
  <c r="I219" i="13" a="1"/>
  <c r="I219" i="13" s="1"/>
  <c r="I971" i="13" a="1"/>
  <c r="I971" i="13" s="1"/>
  <c r="I1005" i="13" a="1"/>
  <c r="I1005" i="13" s="1"/>
  <c r="I879" i="13" a="1"/>
  <c r="I879" i="13" s="1"/>
  <c r="I817" i="13" a="1"/>
  <c r="I817" i="13" s="1"/>
  <c r="I755" i="13" a="1"/>
  <c r="I755" i="13" s="1"/>
  <c r="I694" i="13" a="1"/>
  <c r="I694" i="13" s="1"/>
  <c r="I632" i="13" a="1"/>
  <c r="I632" i="13" s="1"/>
  <c r="I578" i="13" a="1"/>
  <c r="I578" i="13" s="1"/>
  <c r="I477" i="13" a="1"/>
  <c r="I477" i="13" s="1"/>
  <c r="I459" i="13" a="1"/>
  <c r="I459" i="13" s="1"/>
  <c r="I443" i="13" a="1"/>
  <c r="I443" i="13" s="1"/>
  <c r="I435" i="13" a="1"/>
  <c r="I435" i="13" s="1"/>
  <c r="I419" i="13" a="1"/>
  <c r="I419" i="13" s="1"/>
  <c r="I411" i="13" a="1"/>
  <c r="I411" i="13" s="1"/>
  <c r="I395" i="13" a="1"/>
  <c r="I395" i="13" s="1"/>
  <c r="I387" i="13" a="1"/>
  <c r="I387" i="13" s="1"/>
  <c r="I371" i="13" a="1"/>
  <c r="I371" i="13" s="1"/>
  <c r="I363" i="13" a="1"/>
  <c r="I363" i="13" s="1"/>
  <c r="I347" i="13" a="1"/>
  <c r="I347" i="13" s="1"/>
  <c r="I339" i="13" a="1"/>
  <c r="I339" i="13" s="1"/>
  <c r="I323" i="13" a="1"/>
  <c r="I323" i="13" s="1"/>
  <c r="I308" i="13" a="1"/>
  <c r="I308" i="13" s="1"/>
  <c r="I301" i="13" a="1"/>
  <c r="I301" i="13" s="1"/>
  <c r="I294" i="13" a="1"/>
  <c r="I294" i="13" s="1"/>
  <c r="I287" i="13" a="1"/>
  <c r="I287" i="13" s="1"/>
  <c r="I272" i="13" a="1"/>
  <c r="I272" i="13" s="1"/>
  <c r="I265" i="13" a="1"/>
  <c r="I265" i="13" s="1"/>
  <c r="I258" i="13" a="1"/>
  <c r="I258" i="13" s="1"/>
  <c r="I251" i="13" a="1"/>
  <c r="I251" i="13" s="1"/>
  <c r="I236" i="13" a="1"/>
  <c r="I236" i="13" s="1"/>
  <c r="I229" i="13" a="1"/>
  <c r="I229" i="13" s="1"/>
  <c r="I222" i="13" a="1"/>
  <c r="I222" i="13" s="1"/>
  <c r="I215" i="13" a="1"/>
  <c r="I215" i="13" s="1"/>
  <c r="I200" i="13" a="1"/>
  <c r="I200" i="13" s="1"/>
  <c r="I193" i="13" a="1"/>
  <c r="I193" i="13" s="1"/>
  <c r="I186" i="13" a="1"/>
  <c r="I186" i="13" s="1"/>
  <c r="I179" i="13" a="1"/>
  <c r="I179" i="13" s="1"/>
  <c r="I164" i="13" a="1"/>
  <c r="I164" i="13" s="1"/>
  <c r="I157" i="13" a="1"/>
  <c r="I157" i="13" s="1"/>
  <c r="I150" i="13" a="1"/>
  <c r="I150" i="13" s="1"/>
  <c r="I128" i="13" a="1"/>
  <c r="I128" i="13" s="1"/>
  <c r="I114" i="13" a="1"/>
  <c r="I114" i="13" s="1"/>
  <c r="I85" i="13" a="1"/>
  <c r="I85" i="13" s="1"/>
  <c r="I71" i="13" a="1"/>
  <c r="I71" i="13" s="1"/>
  <c r="I49" i="13" a="1"/>
  <c r="I49" i="13" s="1"/>
  <c r="I178" i="13" a="1"/>
  <c r="I178" i="13" s="1"/>
  <c r="I135" i="13" a="1"/>
  <c r="I135" i="13" s="1"/>
  <c r="I99" i="13" a="1"/>
  <c r="I99" i="13" s="1"/>
  <c r="I55" i="13" a="1"/>
  <c r="I55" i="13" s="1"/>
  <c r="I133" i="13" a="1"/>
  <c r="I133" i="13" s="1"/>
  <c r="I90" i="13" a="1"/>
  <c r="I90" i="13" s="1"/>
  <c r="I972" i="13" a="1"/>
  <c r="I972" i="13" s="1"/>
  <c r="I605" i="13" a="1"/>
  <c r="I605" i="13" s="1"/>
  <c r="I439" i="13" a="1"/>
  <c r="I439" i="13" s="1"/>
  <c r="I226" i="13" a="1"/>
  <c r="I226" i="13" s="1"/>
  <c r="I82" i="13" a="1"/>
  <c r="I82" i="13" s="1"/>
  <c r="I994" i="13" a="1"/>
  <c r="I994" i="13" s="1"/>
  <c r="I931" i="13" a="1"/>
  <c r="I931" i="13" s="1"/>
  <c r="I869" i="13" a="1"/>
  <c r="I869" i="13" s="1"/>
  <c r="I808" i="13" a="1"/>
  <c r="I808" i="13" s="1"/>
  <c r="I746" i="13" a="1"/>
  <c r="I746" i="13" s="1"/>
  <c r="I684" i="13" a="1"/>
  <c r="I684" i="13" s="1"/>
  <c r="I623" i="13" a="1"/>
  <c r="I623" i="13" s="1"/>
  <c r="I569" i="13" a="1"/>
  <c r="I569" i="13" s="1"/>
  <c r="I534" i="13" a="1"/>
  <c r="I534" i="13" s="1"/>
  <c r="I521" i="13" a="1"/>
  <c r="I521" i="13" s="1"/>
  <c r="I509" i="13" a="1"/>
  <c r="I509" i="13" s="1"/>
  <c r="I497" i="13" a="1"/>
  <c r="I497" i="13" s="1"/>
  <c r="I486" i="13" a="1"/>
  <c r="I486" i="13" s="1"/>
  <c r="I475" i="13" a="1"/>
  <c r="I475" i="13" s="1"/>
  <c r="I467" i="13" a="1"/>
  <c r="I467" i="13" s="1"/>
  <c r="I458" i="13" a="1"/>
  <c r="I458" i="13" s="1"/>
  <c r="I450" i="13" a="1"/>
  <c r="I450" i="13" s="1"/>
  <c r="I442" i="13" a="1"/>
  <c r="I442" i="13" s="1"/>
  <c r="I434" i="13" a="1"/>
  <c r="I434" i="13" s="1"/>
  <c r="I426" i="13" a="1"/>
  <c r="I426" i="13" s="1"/>
  <c r="I418" i="13" a="1"/>
  <c r="I418" i="13" s="1"/>
  <c r="I410" i="13" a="1"/>
  <c r="I410" i="13" s="1"/>
  <c r="I402" i="13" a="1"/>
  <c r="I402" i="13" s="1"/>
  <c r="I394" i="13" a="1"/>
  <c r="I394" i="13" s="1"/>
  <c r="I386" i="13" a="1"/>
  <c r="I386" i="13" s="1"/>
  <c r="I378" i="13" a="1"/>
  <c r="I378" i="13" s="1"/>
  <c r="I370" i="13" a="1"/>
  <c r="I370" i="13" s="1"/>
  <c r="I362" i="13" a="1"/>
  <c r="I362" i="13" s="1"/>
  <c r="I354" i="13" a="1"/>
  <c r="I354" i="13" s="1"/>
  <c r="I346" i="13" a="1"/>
  <c r="I346" i="13" s="1"/>
  <c r="I338" i="13" a="1"/>
  <c r="I338" i="13" s="1"/>
  <c r="I330" i="13" a="1"/>
  <c r="I330" i="13" s="1"/>
  <c r="I322" i="13" a="1"/>
  <c r="I322" i="13" s="1"/>
  <c r="I315" i="13" a="1"/>
  <c r="I315" i="13" s="1"/>
  <c r="I286" i="13" a="1"/>
  <c r="I286" i="13" s="1"/>
  <c r="I279" i="13" a="1"/>
  <c r="I279" i="13" s="1"/>
  <c r="I250" i="13" a="1"/>
  <c r="I250" i="13" s="1"/>
  <c r="I243" i="13" a="1"/>
  <c r="I243" i="13" s="1"/>
  <c r="I207" i="13" a="1"/>
  <c r="I207" i="13" s="1"/>
  <c r="I142" i="13" a="1"/>
  <c r="I142" i="13" s="1"/>
  <c r="I70" i="13" a="1"/>
  <c r="I70" i="13" s="1"/>
  <c r="I48" i="13" a="1"/>
  <c r="I48" i="13" s="1"/>
  <c r="I126" i="13" a="1"/>
  <c r="I126" i="13" s="1"/>
  <c r="I83" i="13" a="1"/>
  <c r="I83" i="13" s="1"/>
  <c r="I54" i="13" a="1"/>
  <c r="I54" i="13" s="1"/>
  <c r="I664" i="13" a="1"/>
  <c r="I664" i="13" s="1"/>
  <c r="I291" i="13" a="1"/>
  <c r="I291" i="13" s="1"/>
  <c r="I118" i="13" a="1"/>
  <c r="I118" i="13" s="1"/>
  <c r="I993" i="13" a="1"/>
  <c r="I993" i="13" s="1"/>
  <c r="I930" i="13" a="1"/>
  <c r="I930" i="13" s="1"/>
  <c r="I807" i="13" a="1"/>
  <c r="I807" i="13" s="1"/>
  <c r="I745" i="13" a="1"/>
  <c r="I745" i="13" s="1"/>
  <c r="I683" i="13" a="1"/>
  <c r="I683" i="13" s="1"/>
  <c r="I457" i="13" a="1"/>
  <c r="I457" i="13" s="1"/>
  <c r="I433" i="13" a="1"/>
  <c r="I433" i="13" s="1"/>
  <c r="I409" i="13" a="1"/>
  <c r="I409" i="13" s="1"/>
  <c r="I385" i="13" a="1"/>
  <c r="I385" i="13" s="1"/>
  <c r="I361" i="13" a="1"/>
  <c r="I361" i="13" s="1"/>
  <c r="I337" i="13" a="1"/>
  <c r="I337" i="13" s="1"/>
  <c r="I314" i="13" a="1"/>
  <c r="I314" i="13" s="1"/>
  <c r="I307" i="13" a="1"/>
  <c r="I307" i="13" s="1"/>
  <c r="I300" i="13" a="1"/>
  <c r="I300" i="13" s="1"/>
  <c r="I293" i="13" a="1"/>
  <c r="I293" i="13" s="1"/>
  <c r="I278" i="13" a="1"/>
  <c r="I278" i="13" s="1"/>
  <c r="I271" i="13" a="1"/>
  <c r="I271" i="13" s="1"/>
  <c r="I264" i="13" a="1"/>
  <c r="I264" i="13" s="1"/>
  <c r="I257" i="13" a="1"/>
  <c r="I257" i="13" s="1"/>
  <c r="I242" i="13" a="1"/>
  <c r="I242" i="13" s="1"/>
  <c r="I235" i="13" a="1"/>
  <c r="I235" i="13" s="1"/>
  <c r="I228" i="13" a="1"/>
  <c r="I228" i="13" s="1"/>
  <c r="I221" i="13" a="1"/>
  <c r="I221" i="13" s="1"/>
  <c r="I206" i="13" a="1"/>
  <c r="I206" i="13" s="1"/>
  <c r="I199" i="13" a="1"/>
  <c r="I199" i="13" s="1"/>
  <c r="I192" i="13" a="1"/>
  <c r="I192" i="13" s="1"/>
  <c r="I185" i="13" a="1"/>
  <c r="I185" i="13" s="1"/>
  <c r="I170" i="13" a="1"/>
  <c r="I170" i="13" s="1"/>
  <c r="I163" i="13" a="1"/>
  <c r="I163" i="13" s="1"/>
  <c r="I156" i="13" a="1"/>
  <c r="I156" i="13" s="1"/>
  <c r="I149" i="13" a="1"/>
  <c r="I149" i="13" s="1"/>
  <c r="I134" i="13" a="1"/>
  <c r="I134" i="13" s="1"/>
  <c r="I127" i="13" a="1"/>
  <c r="I127" i="13" s="1"/>
  <c r="I120" i="13" a="1"/>
  <c r="I120" i="13" s="1"/>
  <c r="I113" i="13" a="1"/>
  <c r="I113" i="13" s="1"/>
  <c r="I98" i="13" a="1"/>
  <c r="I98" i="13" s="1"/>
  <c r="I91" i="13" a="1"/>
  <c r="I91" i="13" s="1"/>
  <c r="I84" i="13" a="1"/>
  <c r="I84" i="13" s="1"/>
  <c r="I77" i="13" a="1"/>
  <c r="I77" i="13" s="1"/>
  <c r="I62" i="13" a="1"/>
  <c r="I62" i="13" s="1"/>
  <c r="I155" i="13" a="1"/>
  <c r="I155" i="13" s="1"/>
  <c r="I104" i="13" a="1"/>
  <c r="I104" i="13" s="1"/>
  <c r="I61" i="13" a="1"/>
  <c r="I61" i="13" s="1"/>
  <c r="I725" i="13" a="1"/>
  <c r="I725" i="13" s="1"/>
  <c r="I483" i="13" a="1"/>
  <c r="I483" i="13" s="1"/>
  <c r="I367" i="13" a="1"/>
  <c r="I367" i="13" s="1"/>
  <c r="I183" i="13" a="1"/>
  <c r="I183" i="13" s="1"/>
  <c r="I528" i="13" a="1"/>
  <c r="I528" i="13" s="1"/>
  <c r="I921" i="13" a="1"/>
  <c r="I921" i="13" s="1"/>
  <c r="I859" i="13" a="1"/>
  <c r="I859" i="13" s="1"/>
  <c r="I797" i="13" a="1"/>
  <c r="I797" i="13" s="1"/>
  <c r="I736" i="13" a="1"/>
  <c r="I736" i="13" s="1"/>
  <c r="I674" i="13" a="1"/>
  <c r="I674" i="13" s="1"/>
  <c r="I533" i="13" a="1"/>
  <c r="I533" i="13" s="1"/>
  <c r="I517" i="13" a="1"/>
  <c r="I517" i="13" s="1"/>
  <c r="I505" i="13" a="1"/>
  <c r="I505" i="13" s="1"/>
  <c r="I495" i="13" a="1"/>
  <c r="I495" i="13" s="1"/>
  <c r="I485" i="13" a="1"/>
  <c r="I485" i="13" s="1"/>
  <c r="I474" i="13" a="1"/>
  <c r="I474" i="13" s="1"/>
  <c r="I465" i="13" a="1"/>
  <c r="I465" i="13" s="1"/>
  <c r="I449" i="13" a="1"/>
  <c r="I449" i="13" s="1"/>
  <c r="I441" i="13" a="1"/>
  <c r="I441" i="13" s="1"/>
  <c r="I425" i="13" a="1"/>
  <c r="I425" i="13" s="1"/>
  <c r="I417" i="13" a="1"/>
  <c r="I417" i="13" s="1"/>
  <c r="I401" i="13" a="1"/>
  <c r="I401" i="13" s="1"/>
  <c r="I393" i="13" a="1"/>
  <c r="I393" i="13" s="1"/>
  <c r="I377" i="13" a="1"/>
  <c r="I377" i="13" s="1"/>
  <c r="I369" i="13" a="1"/>
  <c r="I369" i="13" s="1"/>
  <c r="I353" i="13" a="1"/>
  <c r="I353" i="13" s="1"/>
  <c r="I345" i="13" a="1"/>
  <c r="I345" i="13" s="1"/>
  <c r="I329" i="13" a="1"/>
  <c r="I329" i="13" s="1"/>
  <c r="I321" i="13" a="1"/>
  <c r="I321" i="13" s="1"/>
  <c r="I292" i="13" a="1"/>
  <c r="I292" i="13" s="1"/>
  <c r="I285" i="13" a="1"/>
  <c r="I285" i="13" s="1"/>
  <c r="I256" i="13" a="1"/>
  <c r="I256" i="13" s="1"/>
  <c r="I249" i="13" a="1"/>
  <c r="I249" i="13" s="1"/>
  <c r="I220" i="13" a="1"/>
  <c r="I220" i="13" s="1"/>
  <c r="I213" i="13" a="1"/>
  <c r="I213" i="13" s="1"/>
  <c r="I184" i="13" a="1"/>
  <c r="I184" i="13" s="1"/>
  <c r="I177" i="13" a="1"/>
  <c r="I177" i="13" s="1"/>
  <c r="I148" i="13" a="1"/>
  <c r="I148" i="13" s="1"/>
  <c r="I141" i="13" a="1"/>
  <c r="I141" i="13" s="1"/>
  <c r="I112" i="13" a="1"/>
  <c r="I112" i="13" s="1"/>
  <c r="I105" i="13" a="1"/>
  <c r="I105" i="13" s="1"/>
  <c r="I76" i="13" a="1"/>
  <c r="I76" i="13" s="1"/>
  <c r="I69" i="13" a="1"/>
  <c r="I69" i="13" s="1"/>
  <c r="I982" i="13" a="1"/>
  <c r="I982" i="13" s="1"/>
  <c r="I920" i="13" a="1"/>
  <c r="I920" i="13" s="1"/>
  <c r="I858" i="13" a="1"/>
  <c r="I858" i="13" s="1"/>
  <c r="I735" i="13" a="1"/>
  <c r="I735" i="13" s="1"/>
  <c r="I673" i="13" a="1"/>
  <c r="I673" i="13" s="1"/>
  <c r="I614" i="13" a="1"/>
  <c r="I614" i="13" s="1"/>
  <c r="I560" i="13" a="1"/>
  <c r="I560" i="13" s="1"/>
  <c r="I493" i="13" a="1"/>
  <c r="I493" i="13" s="1"/>
  <c r="I464" i="13" a="1"/>
  <c r="I464" i="13" s="1"/>
  <c r="I456" i="13" a="1"/>
  <c r="I456" i="13" s="1"/>
  <c r="I448" i="13" a="1"/>
  <c r="I448" i="13" s="1"/>
  <c r="I440" i="13" a="1"/>
  <c r="I440" i="13" s="1"/>
  <c r="I432" i="13" a="1"/>
  <c r="I432" i="13" s="1"/>
  <c r="I424" i="13" a="1"/>
  <c r="I424" i="13" s="1"/>
  <c r="I416" i="13" a="1"/>
  <c r="I416" i="13" s="1"/>
  <c r="I408" i="13" a="1"/>
  <c r="I408" i="13" s="1"/>
  <c r="I400" i="13" a="1"/>
  <c r="I400" i="13" s="1"/>
  <c r="I392" i="13" a="1"/>
  <c r="I392" i="13" s="1"/>
  <c r="I384" i="13" a="1"/>
  <c r="I384" i="13" s="1"/>
  <c r="I376" i="13" a="1"/>
  <c r="I376" i="13" s="1"/>
  <c r="I368" i="13" a="1"/>
  <c r="I368" i="13" s="1"/>
  <c r="I360" i="13" a="1"/>
  <c r="I360" i="13" s="1"/>
  <c r="I352" i="13" a="1"/>
  <c r="I352" i="13" s="1"/>
  <c r="I344" i="13" a="1"/>
  <c r="I344" i="13" s="1"/>
  <c r="I336" i="13" a="1"/>
  <c r="I336" i="13" s="1"/>
  <c r="I328" i="13" a="1"/>
  <c r="I328" i="13" s="1"/>
  <c r="I320" i="13" a="1"/>
  <c r="I320" i="13" s="1"/>
  <c r="I313" i="13" a="1"/>
  <c r="I313" i="13" s="1"/>
  <c r="I306" i="13" a="1"/>
  <c r="I306" i="13" s="1"/>
  <c r="I299" i="13" a="1"/>
  <c r="I299" i="13" s="1"/>
  <c r="I284" i="13" a="1"/>
  <c r="I284" i="13" s="1"/>
  <c r="I277" i="13" a="1"/>
  <c r="I277" i="13" s="1"/>
  <c r="I270" i="13" a="1"/>
  <c r="I270" i="13" s="1"/>
  <c r="I263" i="13" a="1"/>
  <c r="I263" i="13" s="1"/>
  <c r="I248" i="13" a="1"/>
  <c r="I248" i="13" s="1"/>
  <c r="I241" i="13" a="1"/>
  <c r="I241" i="13" s="1"/>
  <c r="I234" i="13" a="1"/>
  <c r="I234" i="13" s="1"/>
  <c r="I227" i="13" a="1"/>
  <c r="I227" i="13" s="1"/>
  <c r="I212" i="13" a="1"/>
  <c r="I212" i="13" s="1"/>
  <c r="I205" i="13" a="1"/>
  <c r="I205" i="13" s="1"/>
  <c r="I198" i="13" a="1"/>
  <c r="I198" i="13" s="1"/>
  <c r="I191" i="13" a="1"/>
  <c r="I191" i="13" s="1"/>
  <c r="I176" i="13" a="1"/>
  <c r="I176" i="13" s="1"/>
  <c r="I169" i="13" a="1"/>
  <c r="I169" i="13" s="1"/>
  <c r="I162" i="13" a="1"/>
  <c r="I162" i="13" s="1"/>
  <c r="I119" i="13" a="1"/>
  <c r="I119" i="13" s="1"/>
  <c r="I68" i="13" a="1"/>
  <c r="I68" i="13" s="1"/>
  <c r="I849" i="13" a="1"/>
  <c r="I849" i="13" s="1"/>
  <c r="I551" i="13" a="1"/>
  <c r="I551" i="13" s="1"/>
  <c r="I391" i="13" a="1"/>
  <c r="I391" i="13" s="1"/>
  <c r="I190" i="13" a="1"/>
  <c r="I190" i="13" s="1"/>
  <c r="I910" i="13" a="1"/>
  <c r="I910" i="13" s="1"/>
  <c r="I218" i="13" a="1"/>
  <c r="I218" i="13" s="1"/>
  <c r="I399" i="13" a="1"/>
  <c r="I399" i="13" s="1"/>
  <c r="I125" i="13" a="1"/>
  <c r="I125" i="13" s="1"/>
  <c r="I132" i="13" a="1"/>
  <c r="I132" i="13" s="1"/>
  <c r="I305" i="13" a="1"/>
  <c r="I305" i="13" s="1"/>
  <c r="I53" i="13" a="1"/>
  <c r="I53" i="13" s="1"/>
  <c r="I139" i="13" a="1"/>
  <c r="I139" i="13" s="1"/>
  <c r="I312" i="13" a="1"/>
  <c r="I312" i="13" s="1"/>
  <c r="I407" i="13" a="1"/>
  <c r="I407" i="13" s="1"/>
  <c r="H47" i="13"/>
  <c r="I45" i="13" a="1"/>
  <c r="I45" i="13" s="1"/>
  <c r="N492" i="13" s="1" a="1"/>
  <c r="N492" i="13" s="1"/>
  <c r="J33" i="13" a="1"/>
  <c r="J33" i="13" s="1"/>
  <c r="G29" i="13" s="1"/>
  <c r="G33" i="13" a="1"/>
  <c r="G33" i="13" s="1"/>
  <c r="I44" i="13" a="1"/>
  <c r="I44" i="13" s="1"/>
  <c r="U14" i="5" a="1"/>
  <c r="U14" i="5" s="1"/>
  <c r="H24" i="5"/>
  <c r="S15" i="5"/>
  <c r="S19" i="5" a="1"/>
  <c r="S19" i="5" s="1"/>
  <c r="R19" i="5" a="1"/>
  <c r="R19" i="5" s="1"/>
  <c r="S13" i="5"/>
  <c r="U13" i="5" s="1"/>
  <c r="R53" i="13" l="1" a="1"/>
  <c r="R53" i="13" s="1"/>
  <c r="N391" i="13" a="1"/>
  <c r="N391" i="13" s="1"/>
  <c r="N328" i="13" a="1"/>
  <c r="N328" i="13" s="1"/>
  <c r="O328" i="13" s="1" a="1"/>
  <c r="O328" i="13" s="1"/>
  <c r="N424" i="13" a="1"/>
  <c r="N424" i="13" s="1"/>
  <c r="N920" i="13" a="1"/>
  <c r="N920" i="13" s="1"/>
  <c r="O920" i="13" s="1" a="1"/>
  <c r="O920" i="13" s="1"/>
  <c r="N227" i="13" a="1"/>
  <c r="N227" i="13" s="1"/>
  <c r="O227" i="13" s="1" a="1"/>
  <c r="O227" i="13" s="1"/>
  <c r="N249" i="13" a="1"/>
  <c r="N249" i="13" s="1"/>
  <c r="O249" i="13" s="1" a="1"/>
  <c r="O249" i="13" s="1"/>
  <c r="N305" i="13" a="1"/>
  <c r="N305" i="13" s="1"/>
  <c r="O305" i="13" s="1" a="1"/>
  <c r="O305" i="13" s="1"/>
  <c r="N162" i="13" a="1"/>
  <c r="N162" i="13" s="1"/>
  <c r="N270" i="13" a="1"/>
  <c r="N270" i="13" s="1"/>
  <c r="N125" i="13" a="1"/>
  <c r="N125" i="13" s="1"/>
  <c r="O125" i="13" s="1" a="1"/>
  <c r="O125" i="13" s="1"/>
  <c r="N176" i="13" a="1"/>
  <c r="N176" i="13" s="1"/>
  <c r="O176" i="13" s="1" a="1"/>
  <c r="O176" i="13" s="1"/>
  <c r="N284" i="13" a="1"/>
  <c r="N284" i="13" s="1"/>
  <c r="O284" i="13" s="1" a="1"/>
  <c r="O284" i="13" s="1"/>
  <c r="N53" i="13" a="1"/>
  <c r="N53" i="13" s="1"/>
  <c r="O53" i="13" s="1" a="1"/>
  <c r="O53" i="13" s="1"/>
  <c r="N119" i="13" a="1"/>
  <c r="N119" i="13" s="1"/>
  <c r="O119" i="13" s="1" a="1"/>
  <c r="O119" i="13" s="1"/>
  <c r="N263" i="13" a="1"/>
  <c r="N263" i="13" s="1"/>
  <c r="O263" i="13" s="1" a="1"/>
  <c r="O263" i="13" s="1"/>
  <c r="N360" i="13" a="1"/>
  <c r="N360" i="13" s="1"/>
  <c r="O360" i="13" s="1" a="1"/>
  <c r="O360" i="13" s="1"/>
  <c r="N456" i="13" a="1"/>
  <c r="N456" i="13" s="1"/>
  <c r="O456" i="13" s="1" a="1"/>
  <c r="O456" i="13" s="1"/>
  <c r="N105" i="13" a="1"/>
  <c r="N105" i="13" s="1"/>
  <c r="O105" i="13" s="1" a="1"/>
  <c r="O105" i="13" s="1"/>
  <c r="N321" i="13" a="1"/>
  <c r="N321" i="13" s="1"/>
  <c r="O321" i="13" s="1" a="1"/>
  <c r="O321" i="13" s="1"/>
  <c r="N464" i="13" a="1"/>
  <c r="N464" i="13" s="1"/>
  <c r="O464" i="13" s="1" a="1"/>
  <c r="O464" i="13" s="1"/>
  <c r="N368" i="13" a="1"/>
  <c r="N368" i="13" s="1"/>
  <c r="O368" i="13" s="1" a="1"/>
  <c r="O368" i="13" s="1"/>
  <c r="N112" i="13" a="1"/>
  <c r="N112" i="13" s="1"/>
  <c r="O112" i="13" s="1" a="1"/>
  <c r="O112" i="13" s="1"/>
  <c r="N132" i="13" a="1"/>
  <c r="N132" i="13" s="1"/>
  <c r="O132" i="13" s="1" a="1"/>
  <c r="O132" i="13" s="1"/>
  <c r="N169" i="13" a="1"/>
  <c r="N169" i="13" s="1"/>
  <c r="O169" i="13" s="1" a="1"/>
  <c r="O169" i="13" s="1"/>
  <c r="N277" i="13" a="1"/>
  <c r="N277" i="13" s="1"/>
  <c r="O277" i="13" s="1" a="1"/>
  <c r="O277" i="13" s="1"/>
  <c r="N376" i="13" a="1"/>
  <c r="N376" i="13" s="1"/>
  <c r="O376" i="13" s="1" a="1"/>
  <c r="O376" i="13" s="1"/>
  <c r="N493" i="13" a="1"/>
  <c r="N493" i="13" s="1"/>
  <c r="O493" i="13" s="1" a="1"/>
  <c r="O493" i="13" s="1"/>
  <c r="N141" i="13" a="1"/>
  <c r="N141" i="13" s="1"/>
  <c r="O141" i="13" s="1" a="1"/>
  <c r="O141" i="13" s="1"/>
  <c r="N345" i="13" a="1"/>
  <c r="N345" i="13" s="1"/>
  <c r="O345" i="13" s="1" a="1"/>
  <c r="O345" i="13" s="1"/>
  <c r="N485" i="13" a="1"/>
  <c r="N485" i="13" s="1"/>
  <c r="O485" i="13" s="1" a="1"/>
  <c r="O485" i="13" s="1"/>
  <c r="N367" i="13" a="1"/>
  <c r="N367" i="13" s="1"/>
  <c r="O367" i="13" s="1" a="1"/>
  <c r="O367" i="13" s="1"/>
  <c r="N120" i="13" a="1"/>
  <c r="N120" i="13" s="1"/>
  <c r="O120" i="13" s="1" a="1"/>
  <c r="O120" i="13" s="1"/>
  <c r="N228" i="13" a="1"/>
  <c r="N228" i="13" s="1"/>
  <c r="O228" i="13" s="1" a="1"/>
  <c r="O228" i="13" s="1"/>
  <c r="N361" i="13" a="1"/>
  <c r="N361" i="13" s="1"/>
  <c r="O361" i="13" s="1" a="1"/>
  <c r="O361" i="13" s="1"/>
  <c r="N664" i="13" a="1"/>
  <c r="N664" i="13" s="1"/>
  <c r="O664" i="13" s="1" a="1"/>
  <c r="O664" i="13" s="1"/>
  <c r="N399" i="13" a="1"/>
  <c r="N399" i="13" s="1"/>
  <c r="O399" i="13" s="1" a="1"/>
  <c r="O399" i="13" s="1"/>
  <c r="N191" i="13" a="1"/>
  <c r="N191" i="13" s="1"/>
  <c r="O191" i="13" s="1" a="1"/>
  <c r="O191" i="13" s="1"/>
  <c r="N299" i="13" a="1"/>
  <c r="N299" i="13" s="1"/>
  <c r="O299" i="13" s="1" a="1"/>
  <c r="O299" i="13" s="1"/>
  <c r="N392" i="13" a="1"/>
  <c r="N392" i="13" s="1"/>
  <c r="O392" i="13" s="1" a="1"/>
  <c r="O392" i="13" s="1"/>
  <c r="N198" i="13" a="1"/>
  <c r="N198" i="13" s="1"/>
  <c r="O198" i="13" s="1" a="1"/>
  <c r="O198" i="13" s="1"/>
  <c r="N400" i="13" a="1"/>
  <c r="N400" i="13" s="1"/>
  <c r="O400" i="13" s="1" a="1"/>
  <c r="O400" i="13" s="1"/>
  <c r="N673" i="13" a="1"/>
  <c r="N673" i="13" s="1"/>
  <c r="O673" i="13" s="1" a="1"/>
  <c r="O673" i="13" s="1"/>
  <c r="N377" i="13" a="1"/>
  <c r="N377" i="13" s="1"/>
  <c r="O377" i="13" s="1" a="1"/>
  <c r="O377" i="13" s="1"/>
  <c r="N517" i="13" a="1"/>
  <c r="N517" i="13" s="1"/>
  <c r="O517" i="13" s="1" a="1"/>
  <c r="O517" i="13" s="1"/>
  <c r="N218" i="13" a="1"/>
  <c r="N218" i="13" s="1"/>
  <c r="O218" i="13" s="1" a="1"/>
  <c r="O218" i="13" s="1"/>
  <c r="N306" i="13" a="1"/>
  <c r="N306" i="13" s="1"/>
  <c r="O306" i="13" s="1" a="1"/>
  <c r="O306" i="13" s="1"/>
  <c r="N184" i="13" a="1"/>
  <c r="N184" i="13" s="1"/>
  <c r="O184" i="13" s="1" a="1"/>
  <c r="O184" i="13" s="1"/>
  <c r="N407" i="13" a="1"/>
  <c r="N407" i="13" s="1"/>
  <c r="O407" i="13" s="1" a="1"/>
  <c r="O407" i="13" s="1"/>
  <c r="N551" i="13" a="1"/>
  <c r="N551" i="13" s="1"/>
  <c r="O551" i="13" s="1" a="1"/>
  <c r="O551" i="13" s="1"/>
  <c r="N234" i="13" a="1"/>
  <c r="N234" i="13" s="1"/>
  <c r="O234" i="13" s="1" a="1"/>
  <c r="O234" i="13" s="1"/>
  <c r="N336" i="13" a="1"/>
  <c r="N336" i="13" s="1"/>
  <c r="O336" i="13" s="1" a="1"/>
  <c r="O336" i="13" s="1"/>
  <c r="N432" i="13" a="1"/>
  <c r="N432" i="13" s="1"/>
  <c r="O432" i="13" s="1" a="1"/>
  <c r="O432" i="13" s="1"/>
  <c r="N982" i="13" a="1"/>
  <c r="N982" i="13" s="1"/>
  <c r="O982" i="13" s="1" a="1"/>
  <c r="O982" i="13" s="1"/>
  <c r="N256" i="13" a="1"/>
  <c r="N256" i="13" s="1"/>
  <c r="O256" i="13" s="1" a="1"/>
  <c r="O256" i="13" s="1"/>
  <c r="N312" i="13" a="1"/>
  <c r="N312" i="13" s="1"/>
  <c r="O312" i="13" s="1" a="1"/>
  <c r="O312" i="13" s="1"/>
  <c r="N139" i="13" a="1"/>
  <c r="N139" i="13" s="1"/>
  <c r="O139" i="13" s="1" a="1"/>
  <c r="O139" i="13" s="1"/>
  <c r="N68" i="13" a="1"/>
  <c r="N68" i="13" s="1"/>
  <c r="O68" i="13" s="1" a="1"/>
  <c r="O68" i="13" s="1"/>
  <c r="N248" i="13" a="1"/>
  <c r="N248" i="13" s="1"/>
  <c r="O248" i="13" s="1" a="1"/>
  <c r="O248" i="13" s="1"/>
  <c r="N315" i="13" a="1"/>
  <c r="N315" i="13" s="1"/>
  <c r="O315" i="13" s="1" a="1"/>
  <c r="O315" i="13" s="1"/>
  <c r="N410" i="13" a="1"/>
  <c r="N410" i="13" s="1"/>
  <c r="O410" i="13" s="1" a="1"/>
  <c r="O410" i="13" s="1"/>
  <c r="N521" i="13" a="1"/>
  <c r="N521" i="13" s="1"/>
  <c r="O521" i="13" s="1" a="1"/>
  <c r="O521" i="13" s="1"/>
  <c r="N439" i="13" a="1"/>
  <c r="N439" i="13" s="1"/>
  <c r="O439" i="13" s="1" a="1"/>
  <c r="O439" i="13" s="1"/>
  <c r="N114" i="13" a="1"/>
  <c r="N114" i="13" s="1"/>
  <c r="O114" i="13" s="1" a="1"/>
  <c r="O114" i="13" s="1"/>
  <c r="N236" i="13" a="1"/>
  <c r="N236" i="13" s="1"/>
  <c r="O236" i="13" s="1" a="1"/>
  <c r="O236" i="13" s="1"/>
  <c r="N363" i="13" a="1"/>
  <c r="N363" i="13" s="1"/>
  <c r="O363" i="13" s="1" a="1"/>
  <c r="O363" i="13" s="1"/>
  <c r="N694" i="13" a="1"/>
  <c r="N694" i="13" s="1"/>
  <c r="O694" i="13" s="1" a="1"/>
  <c r="O694" i="13" s="1"/>
  <c r="N63" i="13" a="1"/>
  <c r="N63" i="13" s="1"/>
  <c r="O63" i="13" s="1" a="1"/>
  <c r="O63" i="13" s="1"/>
  <c r="N93" i="13" a="1"/>
  <c r="N93" i="13" s="1"/>
  <c r="O93" i="13" s="1" a="1"/>
  <c r="O93" i="13" s="1"/>
  <c r="N309" i="13" a="1"/>
  <c r="N309" i="13" s="1"/>
  <c r="O309" i="13" s="1" a="1"/>
  <c r="O309" i="13" s="1"/>
  <c r="N522" i="13" a="1"/>
  <c r="N522" i="13" s="1"/>
  <c r="O522" i="13" s="1" a="1"/>
  <c r="O522" i="13" s="1"/>
  <c r="N65" i="13" a="1"/>
  <c r="N65" i="13" s="1"/>
  <c r="O65" i="13" s="1" a="1"/>
  <c r="O65" i="13" s="1"/>
  <c r="N230" i="13" a="1"/>
  <c r="N230" i="13" s="1"/>
  <c r="O230" i="13" s="1" a="1"/>
  <c r="O230" i="13" s="1"/>
  <c r="N340" i="13" a="1"/>
  <c r="N340" i="13" s="1"/>
  <c r="O340" i="13" s="1" a="1"/>
  <c r="O340" i="13" s="1"/>
  <c r="N436" i="13" a="1"/>
  <c r="N436" i="13" s="1"/>
  <c r="O436" i="13" s="1" a="1"/>
  <c r="O436" i="13" s="1"/>
  <c r="N951" i="13" a="1"/>
  <c r="N951" i="13" s="1"/>
  <c r="O951" i="13" s="1" a="1"/>
  <c r="O951" i="13" s="1"/>
  <c r="N58" i="13" a="1"/>
  <c r="N58" i="13" s="1"/>
  <c r="O58" i="13" s="1" a="1"/>
  <c r="O58" i="13" s="1"/>
  <c r="N274" i="13" a="1"/>
  <c r="N274" i="13" s="1"/>
  <c r="O274" i="13" s="1" a="1"/>
  <c r="O274" i="13" s="1"/>
  <c r="N437" i="13" a="1"/>
  <c r="N437" i="13" s="1"/>
  <c r="O437" i="13" s="1" a="1"/>
  <c r="O437" i="13" s="1"/>
  <c r="N952" i="13" a="1"/>
  <c r="N952" i="13" s="1"/>
  <c r="O952" i="13" s="1" a="1"/>
  <c r="O952" i="13" s="1"/>
  <c r="N152" i="13" a="1"/>
  <c r="N152" i="13" s="1"/>
  <c r="O152" i="13" s="1" a="1"/>
  <c r="O152" i="13" s="1"/>
  <c r="N260" i="13" a="1"/>
  <c r="N260" i="13" s="1"/>
  <c r="O260" i="13" s="1" a="1"/>
  <c r="O260" i="13" s="1"/>
  <c r="N445" i="13" a="1"/>
  <c r="N445" i="13" s="1"/>
  <c r="O445" i="13" s="1" a="1"/>
  <c r="O445" i="13" s="1"/>
  <c r="N75" i="13" a="1"/>
  <c r="N75" i="13" s="1"/>
  <c r="O75" i="13" s="1" a="1"/>
  <c r="O75" i="13" s="1"/>
  <c r="N88" i="13" a="1"/>
  <c r="N88" i="13" s="1"/>
  <c r="O88" i="13" s="1" a="1"/>
  <c r="O88" i="13" s="1"/>
  <c r="N304" i="13" a="1"/>
  <c r="N304" i="13" s="1"/>
  <c r="O304" i="13" s="1" a="1"/>
  <c r="O304" i="13" s="1"/>
  <c r="N414" i="13" a="1"/>
  <c r="N414" i="13" s="1"/>
  <c r="O414" i="13" s="1" a="1"/>
  <c r="O414" i="13" s="1"/>
  <c r="N715" i="13" a="1"/>
  <c r="N715" i="13" s="1"/>
  <c r="O715" i="13" s="1" a="1"/>
  <c r="O715" i="13" s="1"/>
  <c r="N579" i="13" a="1"/>
  <c r="N579" i="13" s="1"/>
  <c r="O579" i="13" s="1" a="1"/>
  <c r="O579" i="13" s="1"/>
  <c r="N706" i="13" a="1"/>
  <c r="N706" i="13" s="1"/>
  <c r="O706" i="13" s="1" a="1"/>
  <c r="O706" i="13" s="1"/>
  <c r="N850" i="13" a="1"/>
  <c r="N850" i="13" s="1"/>
  <c r="O850" i="13" s="1" a="1"/>
  <c r="O850" i="13" s="1"/>
  <c r="N995" i="13" a="1"/>
  <c r="N995" i="13" s="1"/>
  <c r="O995" i="13" s="1" a="1"/>
  <c r="O995" i="13" s="1"/>
  <c r="N616" i="13" a="1"/>
  <c r="N616" i="13" s="1"/>
  <c r="O616" i="13" s="1" a="1"/>
  <c r="O616" i="13" s="1"/>
  <c r="N758" i="13" a="1"/>
  <c r="N758" i="13" s="1"/>
  <c r="O758" i="13" s="1" a="1"/>
  <c r="O758" i="13" s="1"/>
  <c r="N902" i="13" a="1"/>
  <c r="N902" i="13" s="1"/>
  <c r="O902" i="13" s="1" a="1"/>
  <c r="O902" i="13" s="1"/>
  <c r="N476" i="13" a="1"/>
  <c r="N476" i="13" s="1"/>
  <c r="O476" i="13" s="1" a="1"/>
  <c r="O476" i="13" s="1"/>
  <c r="N656" i="13" a="1"/>
  <c r="N656" i="13" s="1"/>
  <c r="O656" i="13" s="1" a="1"/>
  <c r="O656" i="13" s="1"/>
  <c r="N800" i="13" a="1"/>
  <c r="N800" i="13" s="1"/>
  <c r="O800" i="13" s="1" a="1"/>
  <c r="O800" i="13" s="1"/>
  <c r="N944" i="13" a="1"/>
  <c r="N944" i="13" s="1"/>
  <c r="O944" i="13" s="1" a="1"/>
  <c r="O944" i="13" s="1"/>
  <c r="N530" i="13" a="1"/>
  <c r="N530" i="13" s="1"/>
  <c r="O530" i="13" s="1" a="1"/>
  <c r="O530" i="13" s="1"/>
  <c r="N698" i="13" a="1"/>
  <c r="N698" i="13" s="1"/>
  <c r="O698" i="13" s="1" a="1"/>
  <c r="O698" i="13" s="1"/>
  <c r="N842" i="13" a="1"/>
  <c r="N842" i="13" s="1"/>
  <c r="O842" i="13" s="1" a="1"/>
  <c r="O842" i="13" s="1"/>
  <c r="N986" i="13" a="1"/>
  <c r="N986" i="13" s="1"/>
  <c r="O986" i="13" s="1" a="1"/>
  <c r="O986" i="13" s="1"/>
  <c r="N546" i="13" a="1"/>
  <c r="N546" i="13" s="1"/>
  <c r="O546" i="13" s="1" a="1"/>
  <c r="O546" i="13" s="1"/>
  <c r="N658" i="13" a="1"/>
  <c r="N658" i="13" s="1"/>
  <c r="O658" i="13" s="1" a="1"/>
  <c r="O658" i="13" s="1"/>
  <c r="N802" i="13" a="1"/>
  <c r="N802" i="13" s="1"/>
  <c r="O802" i="13" s="1" a="1"/>
  <c r="O802" i="13" s="1"/>
  <c r="N946" i="13" a="1"/>
  <c r="N946" i="13" s="1"/>
  <c r="O946" i="13" s="1" a="1"/>
  <c r="O946" i="13" s="1"/>
  <c r="N592" i="13" a="1"/>
  <c r="N592" i="13" s="1"/>
  <c r="O592" i="13" s="1" a="1"/>
  <c r="O592" i="13" s="1"/>
  <c r="N720" i="13" a="1"/>
  <c r="N720" i="13" s="1"/>
  <c r="O720" i="13" s="1" a="1"/>
  <c r="O720" i="13" s="1"/>
  <c r="N864" i="13" a="1"/>
  <c r="N864" i="13" s="1"/>
  <c r="O864" i="13" s="1" a="1"/>
  <c r="O864" i="13" s="1"/>
  <c r="N1012" i="13" a="1"/>
  <c r="N1012" i="13" s="1"/>
  <c r="O1012" i="13" s="1" a="1"/>
  <c r="O1012" i="13" s="1"/>
  <c r="N532" i="13" a="1"/>
  <c r="N532" i="13" s="1"/>
  <c r="O532" i="13" s="1" a="1"/>
  <c r="O532" i="13" s="1"/>
  <c r="N711" i="13" a="1"/>
  <c r="N711" i="13" s="1"/>
  <c r="O711" i="13" s="1" a="1"/>
  <c r="O711" i="13" s="1"/>
  <c r="N855" i="13" a="1"/>
  <c r="N855" i="13" s="1"/>
  <c r="O855" i="13" s="1" a="1"/>
  <c r="O855" i="13" s="1"/>
  <c r="N989" i="13" a="1"/>
  <c r="N989" i="13" s="1"/>
  <c r="O989" i="13" s="1" a="1"/>
  <c r="O989" i="13" s="1"/>
  <c r="N629" i="13" a="1"/>
  <c r="N629" i="13" s="1"/>
  <c r="O629" i="13" s="1" a="1"/>
  <c r="O629" i="13" s="1"/>
  <c r="N773" i="13" a="1"/>
  <c r="N773" i="13" s="1"/>
  <c r="O773" i="13" s="1" a="1"/>
  <c r="O773" i="13" s="1"/>
  <c r="N917" i="13" a="1"/>
  <c r="N917" i="13" s="1"/>
  <c r="O917" i="13" s="1" a="1"/>
  <c r="O917" i="13" s="1"/>
  <c r="N558" i="13" a="1"/>
  <c r="N558" i="13" s="1"/>
  <c r="O558" i="13" s="1" a="1"/>
  <c r="O558" i="13" s="1"/>
  <c r="N682" i="13" a="1"/>
  <c r="N682" i="13" s="1"/>
  <c r="O682" i="13" s="1" a="1"/>
  <c r="O682" i="13" s="1"/>
  <c r="N826" i="13" a="1"/>
  <c r="N826" i="13" s="1"/>
  <c r="O826" i="13" s="1" a="1"/>
  <c r="O826" i="13" s="1"/>
  <c r="N970" i="13" a="1"/>
  <c r="N970" i="13" s="1"/>
  <c r="O970" i="13" s="1" a="1"/>
  <c r="O970" i="13" s="1"/>
  <c r="N586" i="13" a="1"/>
  <c r="N586" i="13" s="1"/>
  <c r="O586" i="13" s="1" a="1"/>
  <c r="O586" i="13" s="1"/>
  <c r="N713" i="13" a="1"/>
  <c r="N713" i="13" s="1"/>
  <c r="O713" i="13" s="1" a="1"/>
  <c r="O713" i="13" s="1"/>
  <c r="N857" i="13" a="1"/>
  <c r="N857" i="13" s="1"/>
  <c r="O857" i="13" s="1" a="1"/>
  <c r="O857" i="13" s="1"/>
  <c r="N1004" i="13" a="1"/>
  <c r="N1004" i="13" s="1"/>
  <c r="O1004" i="13" s="1" a="1"/>
  <c r="O1004" i="13" s="1"/>
  <c r="N481" i="13" a="1"/>
  <c r="N481" i="13" s="1"/>
  <c r="O481" i="13" s="1" a="1"/>
  <c r="O481" i="13" s="1"/>
  <c r="N103" i="13" a="1"/>
  <c r="N103" i="13" s="1"/>
  <c r="O103" i="13" s="1" a="1"/>
  <c r="O103" i="13" s="1"/>
  <c r="N240" i="13" a="1"/>
  <c r="N240" i="13" s="1"/>
  <c r="O240" i="13" s="1" a="1"/>
  <c r="O240" i="13" s="1"/>
  <c r="N384" i="13" a="1"/>
  <c r="N384" i="13" s="1"/>
  <c r="O384" i="13" s="1" a="1"/>
  <c r="O384" i="13" s="1"/>
  <c r="N560" i="13" a="1"/>
  <c r="N560" i="13" s="1"/>
  <c r="O560" i="13" s="1" a="1"/>
  <c r="O560" i="13" s="1"/>
  <c r="N148" i="13" a="1"/>
  <c r="N148" i="13" s="1"/>
  <c r="O148" i="13" s="1" a="1"/>
  <c r="O148" i="13" s="1"/>
  <c r="N353" i="13" a="1"/>
  <c r="N353" i="13" s="1"/>
  <c r="O353" i="13" s="1" a="1"/>
  <c r="O353" i="13" s="1"/>
  <c r="N614" i="13" a="1"/>
  <c r="N614" i="13" s="1"/>
  <c r="O614" i="13" s="1" a="1"/>
  <c r="O614" i="13" s="1"/>
  <c r="N177" i="13" a="1"/>
  <c r="N177" i="13" s="1"/>
  <c r="O177" i="13" s="1" a="1"/>
  <c r="O177" i="13" s="1"/>
  <c r="N369" i="13" a="1"/>
  <c r="N369" i="13" s="1"/>
  <c r="O369" i="13" s="1" a="1"/>
  <c r="O369" i="13" s="1"/>
  <c r="N505" i="13" a="1"/>
  <c r="N505" i="13" s="1"/>
  <c r="O505" i="13" s="1" a="1"/>
  <c r="O505" i="13" s="1"/>
  <c r="N725" i="13" a="1"/>
  <c r="N725" i="13" s="1"/>
  <c r="O725" i="13" s="1" a="1"/>
  <c r="O725" i="13" s="1"/>
  <c r="N134" i="13" a="1"/>
  <c r="N134" i="13" s="1"/>
  <c r="O134" i="13" s="1" a="1"/>
  <c r="O134" i="13" s="1"/>
  <c r="N242" i="13" a="1"/>
  <c r="N242" i="13" s="1"/>
  <c r="O242" i="13" s="1" a="1"/>
  <c r="O242" i="13" s="1"/>
  <c r="N409" i="13" a="1"/>
  <c r="N409" i="13" s="1"/>
  <c r="O409" i="13" s="1" a="1"/>
  <c r="O409" i="13" s="1"/>
  <c r="N83" i="13" a="1"/>
  <c r="N83" i="13" s="1"/>
  <c r="O83" i="13" s="1" a="1"/>
  <c r="O83" i="13" s="1"/>
  <c r="N330" i="13" a="1"/>
  <c r="N330" i="13" s="1"/>
  <c r="O330" i="13" s="1" a="1"/>
  <c r="O330" i="13" s="1"/>
  <c r="N426" i="13" a="1"/>
  <c r="N426" i="13" s="1"/>
  <c r="O426" i="13" s="1" a="1"/>
  <c r="O426" i="13" s="1"/>
  <c r="N569" i="13" a="1"/>
  <c r="N569" i="13" s="1"/>
  <c r="O569" i="13" s="1" a="1"/>
  <c r="O569" i="13" s="1"/>
  <c r="N972" i="13" a="1"/>
  <c r="N972" i="13" s="1"/>
  <c r="O972" i="13" s="1" a="1"/>
  <c r="O972" i="13" s="1"/>
  <c r="N150" i="13" a="1"/>
  <c r="N150" i="13" s="1"/>
  <c r="O150" i="13" s="1" a="1"/>
  <c r="O150" i="13" s="1"/>
  <c r="N258" i="13" a="1"/>
  <c r="N258" i="13" s="1"/>
  <c r="O258" i="13" s="1" a="1"/>
  <c r="O258" i="13" s="1"/>
  <c r="N387" i="13" a="1"/>
  <c r="N387" i="13" s="1"/>
  <c r="O387" i="13" s="1" a="1"/>
  <c r="O387" i="13" s="1"/>
  <c r="N817" i="13" a="1"/>
  <c r="N817" i="13" s="1"/>
  <c r="O817" i="13" s="1" a="1"/>
  <c r="O817" i="13" s="1"/>
  <c r="N171" i="13" a="1"/>
  <c r="N171" i="13" s="1"/>
  <c r="O171" i="13" s="1" a="1"/>
  <c r="O171" i="13" s="1"/>
  <c r="N129" i="13" a="1"/>
  <c r="N129" i="13" s="1"/>
  <c r="O129" i="13" s="1" a="1"/>
  <c r="O129" i="13" s="1"/>
  <c r="N331" i="13" a="1"/>
  <c r="N331" i="13" s="1"/>
  <c r="O331" i="13" s="1" a="1"/>
  <c r="O331" i="13" s="1"/>
  <c r="N633" i="13" a="1"/>
  <c r="N633" i="13" s="1"/>
  <c r="O633" i="13" s="1" a="1"/>
  <c r="O633" i="13" s="1"/>
  <c r="N108" i="13" a="1"/>
  <c r="N108" i="13" s="1"/>
  <c r="O108" i="13" s="1" a="1"/>
  <c r="O108" i="13" s="1"/>
  <c r="N252" i="13" a="1"/>
  <c r="N252" i="13" s="1"/>
  <c r="O252" i="13" s="1" a="1"/>
  <c r="O252" i="13" s="1"/>
  <c r="N356" i="13" a="1"/>
  <c r="N356" i="13" s="1"/>
  <c r="O356" i="13" s="1" a="1"/>
  <c r="O356" i="13" s="1"/>
  <c r="N452" i="13" a="1"/>
  <c r="N452" i="13" s="1"/>
  <c r="O452" i="13" s="1" a="1"/>
  <c r="O452" i="13" s="1"/>
  <c r="N848" i="13" a="1"/>
  <c r="N848" i="13" s="1"/>
  <c r="O848" i="13" s="1" a="1"/>
  <c r="O848" i="13" s="1"/>
  <c r="N94" i="13" a="1"/>
  <c r="N94" i="13" s="1"/>
  <c r="O94" i="13" s="1" a="1"/>
  <c r="O94" i="13" s="1"/>
  <c r="N310" i="13" a="1"/>
  <c r="N310" i="13" s="1"/>
  <c r="O310" i="13" s="1" a="1"/>
  <c r="O310" i="13" s="1"/>
  <c r="N461" i="13" a="1"/>
  <c r="N461" i="13" s="1"/>
  <c r="O461" i="13" s="1" a="1"/>
  <c r="O461" i="13" s="1"/>
  <c r="N786" i="13" a="1"/>
  <c r="N786" i="13" s="1"/>
  <c r="O786" i="13" s="1" a="1"/>
  <c r="O786" i="13" s="1"/>
  <c r="N174" i="13" a="1"/>
  <c r="N174" i="13" s="1"/>
  <c r="O174" i="13" s="1" a="1"/>
  <c r="O174" i="13" s="1"/>
  <c r="N282" i="13" a="1"/>
  <c r="N282" i="13" s="1"/>
  <c r="O282" i="13" s="1" a="1"/>
  <c r="O282" i="13" s="1"/>
  <c r="N480" i="13" a="1"/>
  <c r="N480" i="13" s="1"/>
  <c r="O480" i="13" s="1" a="1"/>
  <c r="O480" i="13" s="1"/>
  <c r="N504" i="13" a="1"/>
  <c r="N504" i="13" s="1"/>
  <c r="O504" i="13" s="1" a="1"/>
  <c r="O504" i="13" s="1"/>
  <c r="N124" i="13" a="1"/>
  <c r="N124" i="13" s="1"/>
  <c r="O124" i="13" s="1" a="1"/>
  <c r="O124" i="13" s="1"/>
  <c r="N334" i="13" a="1"/>
  <c r="N334" i="13" s="1"/>
  <c r="O334" i="13" s="1" a="1"/>
  <c r="O334" i="13" s="1"/>
  <c r="N430" i="13" a="1"/>
  <c r="N430" i="13" s="1"/>
  <c r="O430" i="13" s="1" a="1"/>
  <c r="O430" i="13" s="1"/>
  <c r="N900" i="13" a="1"/>
  <c r="N900" i="13" s="1"/>
  <c r="O900" i="13" s="1" a="1"/>
  <c r="O900" i="13" s="1"/>
  <c r="N597" i="13" a="1"/>
  <c r="N597" i="13" s="1"/>
  <c r="O597" i="13" s="1" a="1"/>
  <c r="O597" i="13" s="1"/>
  <c r="N726" i="13" a="1"/>
  <c r="N726" i="13" s="1"/>
  <c r="O726" i="13" s="1" a="1"/>
  <c r="O726" i="13" s="1"/>
  <c r="N870" i="13" a="1"/>
  <c r="N870" i="13" s="1"/>
  <c r="O870" i="13" s="1" a="1"/>
  <c r="O870" i="13" s="1"/>
  <c r="N1019" i="13" a="1"/>
  <c r="N1019" i="13" s="1"/>
  <c r="O1019" i="13" s="1" a="1"/>
  <c r="O1019" i="13" s="1"/>
  <c r="N645" i="13" a="1"/>
  <c r="N645" i="13" s="1"/>
  <c r="O645" i="13" s="1" a="1"/>
  <c r="O645" i="13" s="1"/>
  <c r="N789" i="13" a="1"/>
  <c r="N789" i="13" s="1"/>
  <c r="O789" i="13" s="1" a="1"/>
  <c r="O789" i="13" s="1"/>
  <c r="N933" i="13" a="1"/>
  <c r="N933" i="13" s="1"/>
  <c r="O933" i="13" s="1" a="1"/>
  <c r="O933" i="13" s="1"/>
  <c r="N500" i="13" a="1"/>
  <c r="N500" i="13" s="1"/>
  <c r="O500" i="13" s="1" a="1"/>
  <c r="O500" i="13" s="1"/>
  <c r="N687" i="13" a="1"/>
  <c r="N687" i="13" s="1"/>
  <c r="O687" i="13" s="1" a="1"/>
  <c r="O687" i="13" s="1"/>
  <c r="N831" i="13" a="1"/>
  <c r="N831" i="13" s="1"/>
  <c r="O831" i="13" s="1" a="1"/>
  <c r="O831" i="13" s="1"/>
  <c r="N975" i="13" a="1"/>
  <c r="N975" i="13" s="1"/>
  <c r="O975" i="13" s="1" a="1"/>
  <c r="O975" i="13" s="1"/>
  <c r="N545" i="13" a="1"/>
  <c r="N545" i="13" s="1"/>
  <c r="O545" i="13" s="1" a="1"/>
  <c r="O545" i="13" s="1"/>
  <c r="N729" i="13" a="1"/>
  <c r="N729" i="13" s="1"/>
  <c r="O729" i="13" s="1" a="1"/>
  <c r="O729" i="13" s="1"/>
  <c r="N873" i="13" a="1"/>
  <c r="N873" i="13" s="1"/>
  <c r="O873" i="13" s="1" a="1"/>
  <c r="O873" i="13" s="1"/>
  <c r="N1010" i="13" a="1"/>
  <c r="N1010" i="13" s="1"/>
  <c r="O1010" i="13" s="1" a="1"/>
  <c r="O1010" i="13" s="1"/>
  <c r="N564" i="13" a="1"/>
  <c r="N564" i="13" s="1"/>
  <c r="O564" i="13" s="1" a="1"/>
  <c r="O564" i="13" s="1"/>
  <c r="N678" i="13" a="1"/>
  <c r="N678" i="13" s="1"/>
  <c r="O678" i="13" s="1" a="1"/>
  <c r="O678" i="13" s="1"/>
  <c r="N822" i="13" a="1"/>
  <c r="N822" i="13" s="1"/>
  <c r="O822" i="13" s="1" a="1"/>
  <c r="O822" i="13" s="1"/>
  <c r="N966" i="13" a="1"/>
  <c r="N966" i="13" s="1"/>
  <c r="O966" i="13" s="1" a="1"/>
  <c r="O966" i="13" s="1"/>
  <c r="N610" i="13" a="1"/>
  <c r="N610" i="13" s="1"/>
  <c r="O610" i="13" s="1" a="1"/>
  <c r="O610" i="13" s="1"/>
  <c r="N751" i="13" a="1"/>
  <c r="N751" i="13" s="1"/>
  <c r="O751" i="13" s="1" a="1"/>
  <c r="O751" i="13" s="1"/>
  <c r="N895" i="13" a="1"/>
  <c r="N895" i="13" s="1"/>
  <c r="O895" i="13" s="1" a="1"/>
  <c r="O895" i="13" s="1"/>
  <c r="N1037" i="13" a="1"/>
  <c r="N1037" i="13" s="1"/>
  <c r="O1037" i="13" s="1" a="1"/>
  <c r="O1037" i="13" s="1"/>
  <c r="N566" i="13" a="1"/>
  <c r="N566" i="13" s="1"/>
  <c r="O566" i="13" s="1" a="1"/>
  <c r="O566" i="13" s="1"/>
  <c r="N731" i="13" a="1"/>
  <c r="N731" i="13" s="1"/>
  <c r="O731" i="13" s="1" a="1"/>
  <c r="O731" i="13" s="1"/>
  <c r="N875" i="13" a="1"/>
  <c r="N875" i="13" s="1"/>
  <c r="O875" i="13" s="1" a="1"/>
  <c r="O875" i="13" s="1"/>
  <c r="N1013" i="13" a="1"/>
  <c r="N1013" i="13" s="1"/>
  <c r="O1013" i="13" s="1" a="1"/>
  <c r="O1013" i="13" s="1"/>
  <c r="N650" i="13" a="1"/>
  <c r="N650" i="13" s="1"/>
  <c r="O650" i="13" s="1" a="1"/>
  <c r="O650" i="13" s="1"/>
  <c r="N794" i="13" a="1"/>
  <c r="N794" i="13" s="1"/>
  <c r="O794" i="13" s="1" a="1"/>
  <c r="O794" i="13" s="1"/>
  <c r="N938" i="13" a="1"/>
  <c r="N938" i="13" s="1"/>
  <c r="O938" i="13" s="1" a="1"/>
  <c r="O938" i="13" s="1"/>
  <c r="N576" i="13" a="1"/>
  <c r="N576" i="13" s="1"/>
  <c r="O576" i="13" s="1" a="1"/>
  <c r="O576" i="13" s="1"/>
  <c r="N702" i="13" a="1"/>
  <c r="N702" i="13" s="1"/>
  <c r="O702" i="13" s="1" a="1"/>
  <c r="O702" i="13" s="1"/>
  <c r="N846" i="13" a="1"/>
  <c r="N846" i="13" s="1"/>
  <c r="O846" i="13" s="1" a="1"/>
  <c r="O846" i="13" s="1"/>
  <c r="N991" i="13" a="1"/>
  <c r="N991" i="13" s="1"/>
  <c r="O991" i="13" s="1" a="1"/>
  <c r="O991" i="13" s="1"/>
  <c r="N604" i="13" a="1"/>
  <c r="N604" i="13" s="1"/>
  <c r="O604" i="13" s="1" a="1"/>
  <c r="O604" i="13" s="1"/>
  <c r="N734" i="13" a="1"/>
  <c r="N734" i="13" s="1"/>
  <c r="O734" i="13" s="1" a="1"/>
  <c r="O734" i="13" s="1"/>
  <c r="N878" i="13" a="1"/>
  <c r="N878" i="13" s="1"/>
  <c r="O878" i="13" s="1" a="1"/>
  <c r="O878" i="13" s="1"/>
  <c r="N1028" i="13" a="1"/>
  <c r="N1028" i="13" s="1"/>
  <c r="O1028" i="13" s="1" a="1"/>
  <c r="O1028" i="13" s="1"/>
  <c r="N290" i="13" a="1"/>
  <c r="N290" i="13" s="1"/>
  <c r="O290" i="13" s="1" a="1"/>
  <c r="O290" i="13" s="1"/>
  <c r="N96" i="13" a="1"/>
  <c r="N96" i="13" s="1"/>
  <c r="O96" i="13" s="1" a="1"/>
  <c r="O96" i="13" s="1"/>
  <c r="N74" i="13" a="1"/>
  <c r="N74" i="13" s="1"/>
  <c r="O74" i="13" s="1" a="1"/>
  <c r="O74" i="13" s="1"/>
  <c r="N61" i="13" a="1"/>
  <c r="N61" i="13" s="1"/>
  <c r="O61" i="13" s="1" a="1"/>
  <c r="O61" i="13" s="1"/>
  <c r="N149" i="13" a="1"/>
  <c r="N149" i="13" s="1"/>
  <c r="O149" i="13" s="1" a="1"/>
  <c r="O149" i="13" s="1"/>
  <c r="N257" i="13" a="1"/>
  <c r="N257" i="13" s="1"/>
  <c r="O257" i="13" s="1" a="1"/>
  <c r="O257" i="13" s="1"/>
  <c r="N433" i="13" a="1"/>
  <c r="N433" i="13" s="1"/>
  <c r="O433" i="13" s="1" a="1"/>
  <c r="O433" i="13" s="1"/>
  <c r="N126" i="13" a="1"/>
  <c r="N126" i="13" s="1"/>
  <c r="O126" i="13" s="1" a="1"/>
  <c r="O126" i="13" s="1"/>
  <c r="N338" i="13" a="1"/>
  <c r="N338" i="13" s="1"/>
  <c r="O338" i="13" s="1" a="1"/>
  <c r="O338" i="13" s="1"/>
  <c r="N434" i="13" a="1"/>
  <c r="N434" i="13" s="1"/>
  <c r="O434" i="13" s="1" a="1"/>
  <c r="O434" i="13" s="1"/>
  <c r="N623" i="13" a="1"/>
  <c r="N623" i="13" s="1"/>
  <c r="O623" i="13" s="1" a="1"/>
  <c r="O623" i="13" s="1"/>
  <c r="N90" i="13" a="1"/>
  <c r="N90" i="13" s="1"/>
  <c r="O90" i="13" s="1" a="1"/>
  <c r="O90" i="13" s="1"/>
  <c r="N157" i="13" a="1"/>
  <c r="N157" i="13" s="1"/>
  <c r="O157" i="13" s="1" a="1"/>
  <c r="O157" i="13" s="1"/>
  <c r="N265" i="13" a="1"/>
  <c r="N265" i="13" s="1"/>
  <c r="O265" i="13" s="1" a="1"/>
  <c r="O265" i="13" s="1"/>
  <c r="N395" i="13" a="1"/>
  <c r="N395" i="13" s="1"/>
  <c r="O395" i="13" s="1" a="1"/>
  <c r="O395" i="13" s="1"/>
  <c r="N879" i="13" a="1"/>
  <c r="N879" i="13" s="1"/>
  <c r="O879" i="13" s="1" a="1"/>
  <c r="O879" i="13" s="1"/>
  <c r="N214" i="13" a="1"/>
  <c r="N214" i="13" s="1"/>
  <c r="O214" i="13" s="1" a="1"/>
  <c r="O214" i="13" s="1"/>
  <c r="N136" i="13" a="1"/>
  <c r="N136" i="13" s="1"/>
  <c r="O136" i="13" s="1" a="1"/>
  <c r="O136" i="13" s="1"/>
  <c r="N355" i="13" a="1"/>
  <c r="N355" i="13" s="1"/>
  <c r="O355" i="13" s="1" a="1"/>
  <c r="O355" i="13" s="1"/>
  <c r="N756" i="13" a="1"/>
  <c r="N756" i="13" s="1"/>
  <c r="O756" i="13" s="1" a="1"/>
  <c r="O756" i="13" s="1"/>
  <c r="N137" i="13" a="1"/>
  <c r="N137" i="13" s="1"/>
  <c r="O137" i="13" s="1" a="1"/>
  <c r="O137" i="13" s="1"/>
  <c r="N259" i="13" a="1"/>
  <c r="N259" i="13" s="1"/>
  <c r="O259" i="13" s="1" a="1"/>
  <c r="O259" i="13" s="1"/>
  <c r="N364" i="13" a="1"/>
  <c r="N364" i="13" s="1"/>
  <c r="O364" i="13" s="1" a="1"/>
  <c r="O364" i="13" s="1"/>
  <c r="N460" i="13" a="1"/>
  <c r="N460" i="13" s="1"/>
  <c r="O460" i="13" s="1" a="1"/>
  <c r="O460" i="13" s="1"/>
  <c r="N154" i="13" a="1"/>
  <c r="N154" i="13" s="1"/>
  <c r="O154" i="13" s="1" a="1"/>
  <c r="O154" i="13" s="1"/>
  <c r="N123" i="13" a="1"/>
  <c r="N123" i="13" s="1"/>
  <c r="O123" i="13" s="1" a="1"/>
  <c r="O123" i="13" s="1"/>
  <c r="N333" i="13" a="1"/>
  <c r="N333" i="13" s="1"/>
  <c r="O333" i="13" s="1" a="1"/>
  <c r="O333" i="13" s="1"/>
  <c r="N469" i="13" a="1"/>
  <c r="N469" i="13" s="1"/>
  <c r="O469" i="13" s="1" a="1"/>
  <c r="O469" i="13" s="1"/>
  <c r="N147" i="13" a="1"/>
  <c r="N147" i="13" s="1"/>
  <c r="O147" i="13" s="1" a="1"/>
  <c r="O147" i="13" s="1"/>
  <c r="N181" i="13" a="1"/>
  <c r="N181" i="13" s="1"/>
  <c r="O181" i="13" s="1" a="1"/>
  <c r="O181" i="13" s="1"/>
  <c r="N289" i="13" a="1"/>
  <c r="N289" i="13" s="1"/>
  <c r="O289" i="13" s="1" a="1"/>
  <c r="O289" i="13" s="1"/>
  <c r="N491" i="13" a="1"/>
  <c r="N491" i="13" s="1"/>
  <c r="O491" i="13" s="1" a="1"/>
  <c r="O491" i="13" s="1"/>
  <c r="N72" i="13" a="1"/>
  <c r="N72" i="13" s="1"/>
  <c r="O72" i="13" s="1" a="1"/>
  <c r="O72" i="13" s="1"/>
  <c r="N153" i="13" a="1"/>
  <c r="N153" i="13" s="1"/>
  <c r="O153" i="13" s="1" a="1"/>
  <c r="O153" i="13" s="1"/>
  <c r="N342" i="13" a="1"/>
  <c r="N342" i="13" s="1"/>
  <c r="O342" i="13" s="1" a="1"/>
  <c r="O342" i="13" s="1"/>
  <c r="N438" i="13" a="1"/>
  <c r="N438" i="13" s="1"/>
  <c r="O438" i="13" s="1" a="1"/>
  <c r="O438" i="13" s="1"/>
  <c r="N962" i="13" a="1"/>
  <c r="N962" i="13" s="1"/>
  <c r="O962" i="13" s="1" a="1"/>
  <c r="O962" i="13" s="1"/>
  <c r="N606" i="13" a="1"/>
  <c r="N606" i="13" s="1"/>
  <c r="O606" i="13" s="1" a="1"/>
  <c r="O606" i="13" s="1"/>
  <c r="N747" i="13" a="1"/>
  <c r="N747" i="13" s="1"/>
  <c r="O747" i="13" s="1" a="1"/>
  <c r="O747" i="13" s="1"/>
  <c r="N891" i="13" a="1"/>
  <c r="N891" i="13" s="1"/>
  <c r="O891" i="13" s="1" a="1"/>
  <c r="O891" i="13" s="1"/>
  <c r="N1031" i="13" a="1"/>
  <c r="N1031" i="13" s="1"/>
  <c r="O1031" i="13" s="1" a="1"/>
  <c r="O1031" i="13" s="1"/>
  <c r="N655" i="13" a="1"/>
  <c r="N655" i="13" s="1"/>
  <c r="O655" i="13" s="1" a="1"/>
  <c r="O655" i="13" s="1"/>
  <c r="N799" i="13" a="1"/>
  <c r="N799" i="13" s="1"/>
  <c r="O799" i="13" s="1" a="1"/>
  <c r="O799" i="13" s="1"/>
  <c r="N943" i="13" a="1"/>
  <c r="N943" i="13" s="1"/>
  <c r="O943" i="13" s="1" a="1"/>
  <c r="O943" i="13" s="1"/>
  <c r="N512" i="13" a="1"/>
  <c r="N512" i="13" s="1"/>
  <c r="O512" i="13" s="1" a="1"/>
  <c r="O512" i="13" s="1"/>
  <c r="N910" i="13" a="1"/>
  <c r="N910" i="13" s="1"/>
  <c r="O910" i="13" s="1" a="1"/>
  <c r="O910" i="13" s="1"/>
  <c r="N205" i="13" a="1"/>
  <c r="N205" i="13" s="1"/>
  <c r="O205" i="13" s="1" a="1"/>
  <c r="O205" i="13" s="1"/>
  <c r="N313" i="13" a="1"/>
  <c r="N313" i="13" s="1"/>
  <c r="O313" i="13" s="1" a="1"/>
  <c r="O313" i="13" s="1"/>
  <c r="N408" i="13" a="1"/>
  <c r="N408" i="13" s="1"/>
  <c r="O408" i="13" s="1" a="1"/>
  <c r="O408" i="13" s="1"/>
  <c r="N735" i="13" a="1"/>
  <c r="N735" i="13" s="1"/>
  <c r="O735" i="13" s="1" a="1"/>
  <c r="O735" i="13" s="1"/>
  <c r="N213" i="13" a="1"/>
  <c r="N213" i="13" s="1"/>
  <c r="O213" i="13" s="1" a="1"/>
  <c r="O213" i="13" s="1"/>
  <c r="N393" i="13" a="1"/>
  <c r="N393" i="13" s="1"/>
  <c r="O393" i="13" s="1" a="1"/>
  <c r="O393" i="13" s="1"/>
  <c r="N533" i="13" a="1"/>
  <c r="N533" i="13" s="1"/>
  <c r="O533" i="13" s="1" a="1"/>
  <c r="O533" i="13" s="1"/>
  <c r="N104" i="13" a="1"/>
  <c r="N104" i="13" s="1"/>
  <c r="O104" i="13" s="1" a="1"/>
  <c r="O104" i="13" s="1"/>
  <c r="N156" i="13" a="1"/>
  <c r="N156" i="13" s="1"/>
  <c r="O156" i="13" s="1" a="1"/>
  <c r="O156" i="13" s="1"/>
  <c r="N264" i="13" a="1"/>
  <c r="N264" i="13" s="1"/>
  <c r="O264" i="13" s="1" a="1"/>
  <c r="O264" i="13" s="1"/>
  <c r="N457" i="13" a="1"/>
  <c r="N457" i="13" s="1"/>
  <c r="O457" i="13" s="1" a="1"/>
  <c r="O457" i="13" s="1"/>
  <c r="N48" i="13" a="1"/>
  <c r="N48" i="13" s="1"/>
  <c r="O48" i="13" s="1" a="1"/>
  <c r="O48" i="13" s="1"/>
  <c r="N417" i="13" a="1"/>
  <c r="N417" i="13" s="1"/>
  <c r="O417" i="13" s="1" a="1"/>
  <c r="O417" i="13" s="1"/>
  <c r="N352" i="13" a="1"/>
  <c r="N352" i="13" s="1"/>
  <c r="O352" i="13" s="1" a="1"/>
  <c r="O352" i="13" s="1"/>
  <c r="N448" i="13" a="1"/>
  <c r="N448" i="13" s="1"/>
  <c r="O448" i="13" s="1" a="1"/>
  <c r="O448" i="13" s="1"/>
  <c r="N76" i="13" a="1"/>
  <c r="N76" i="13" s="1"/>
  <c r="O76" i="13" s="1" a="1"/>
  <c r="O76" i="13" s="1"/>
  <c r="N292" i="13" a="1"/>
  <c r="N292" i="13" s="1"/>
  <c r="O292" i="13" s="1" a="1"/>
  <c r="O292" i="13" s="1"/>
  <c r="O162" i="13" a="1"/>
  <c r="O162" i="13" s="1"/>
  <c r="O270" i="13" a="1"/>
  <c r="O270" i="13" s="1"/>
  <c r="O492" i="13" a="1"/>
  <c r="O492" i="13" s="1"/>
  <c r="O391" i="13" a="1"/>
  <c r="O391" i="13" s="1"/>
  <c r="O424" i="13" a="1"/>
  <c r="O424" i="13" s="1"/>
  <c r="N329" i="13" a="1"/>
  <c r="N329" i="13" s="1"/>
  <c r="O329" i="13" s="1" a="1"/>
  <c r="O329" i="13" s="1"/>
  <c r="N474" i="13" a="1"/>
  <c r="N474" i="13" s="1"/>
  <c r="O474" i="13" s="1" a="1"/>
  <c r="O474" i="13" s="1"/>
  <c r="N183" i="13" a="1"/>
  <c r="N183" i="13" s="1"/>
  <c r="O183" i="13" s="1" a="1"/>
  <c r="O183" i="13" s="1"/>
  <c r="N113" i="13" a="1"/>
  <c r="N113" i="13" s="1"/>
  <c r="O113" i="13" s="1" a="1"/>
  <c r="O113" i="13" s="1"/>
  <c r="N221" i="13" a="1"/>
  <c r="N221" i="13" s="1"/>
  <c r="O221" i="13" s="1" a="1"/>
  <c r="O221" i="13" s="1"/>
  <c r="N337" i="13" a="1"/>
  <c r="N337" i="13" s="1"/>
  <c r="O337" i="13" s="1" a="1"/>
  <c r="O337" i="13" s="1"/>
  <c r="N291" i="13" a="1"/>
  <c r="N291" i="13" s="1"/>
  <c r="O291" i="13" s="1" a="1"/>
  <c r="O291" i="13" s="1"/>
  <c r="N286" i="13" a="1"/>
  <c r="N286" i="13" s="1"/>
  <c r="O286" i="13" s="1" a="1"/>
  <c r="O286" i="13" s="1"/>
  <c r="N402" i="13" a="1"/>
  <c r="N402" i="13" s="1"/>
  <c r="O402" i="13" s="1" a="1"/>
  <c r="O402" i="13" s="1"/>
  <c r="N509" i="13" a="1"/>
  <c r="N509" i="13" s="1"/>
  <c r="O509" i="13" s="1" a="1"/>
  <c r="O509" i="13" s="1"/>
  <c r="N226" i="13" a="1"/>
  <c r="N226" i="13" s="1"/>
  <c r="O226" i="13" s="1" a="1"/>
  <c r="O226" i="13" s="1"/>
  <c r="N85" i="13" a="1"/>
  <c r="N85" i="13" s="1"/>
  <c r="O85" i="13" s="1" a="1"/>
  <c r="O85" i="13" s="1"/>
  <c r="N229" i="13" a="1"/>
  <c r="N229" i="13" s="1"/>
  <c r="O229" i="13" s="1" a="1"/>
  <c r="O229" i="13" s="1"/>
  <c r="N347" i="13" a="1"/>
  <c r="N347" i="13" s="1"/>
  <c r="O347" i="13" s="1" a="1"/>
  <c r="O347" i="13" s="1"/>
  <c r="N632" i="13" a="1"/>
  <c r="N632" i="13" s="1"/>
  <c r="O632" i="13" s="1" a="1"/>
  <c r="O632" i="13" s="1"/>
  <c r="N140" i="13" a="1"/>
  <c r="N140" i="13" s="1"/>
  <c r="O140" i="13" s="1" a="1"/>
  <c r="O140" i="13" s="1"/>
  <c r="N64" i="13" a="1"/>
  <c r="N64" i="13" s="1"/>
  <c r="O64" i="13" s="1" a="1"/>
  <c r="O64" i="13" s="1"/>
  <c r="N280" i="13" a="1"/>
  <c r="N280" i="13" s="1"/>
  <c r="O280" i="13" s="1" a="1"/>
  <c r="O280" i="13" s="1"/>
  <c r="N510" i="13" a="1"/>
  <c r="N510" i="13" s="1"/>
  <c r="O510" i="13" s="1" a="1"/>
  <c r="O510" i="13" s="1"/>
  <c r="N473" i="13" a="1"/>
  <c r="N473" i="13" s="1"/>
  <c r="O473" i="13" s="1" a="1"/>
  <c r="O473" i="13" s="1"/>
  <c r="N223" i="13" a="1"/>
  <c r="N223" i="13" s="1"/>
  <c r="O223" i="13" s="1" a="1"/>
  <c r="O223" i="13" s="1"/>
  <c r="N332" i="13" a="1"/>
  <c r="N332" i="13" s="1"/>
  <c r="O332" i="13" s="1" a="1"/>
  <c r="O332" i="13" s="1"/>
  <c r="N428" i="13" a="1"/>
  <c r="N428" i="13" s="1"/>
  <c r="O428" i="13" s="1" a="1"/>
  <c r="O428" i="13" s="1"/>
  <c r="N889" i="13" a="1"/>
  <c r="N889" i="13" s="1"/>
  <c r="O889" i="13" s="1" a="1"/>
  <c r="O889" i="13" s="1"/>
  <c r="N51" i="13" a="1"/>
  <c r="N51" i="13" s="1"/>
  <c r="O51" i="13" s="1" a="1"/>
  <c r="O51" i="13" s="1"/>
  <c r="N267" i="13" a="1"/>
  <c r="N267" i="13" s="1"/>
  <c r="O267" i="13" s="1" a="1"/>
  <c r="O267" i="13" s="1"/>
  <c r="N429" i="13" a="1"/>
  <c r="N429" i="13" s="1"/>
  <c r="O429" i="13" s="1" a="1"/>
  <c r="O429" i="13" s="1"/>
  <c r="N890" i="13" a="1"/>
  <c r="N890" i="13" s="1"/>
  <c r="O890" i="13" s="1" a="1"/>
  <c r="O890" i="13" s="1"/>
  <c r="N138" i="13" a="1"/>
  <c r="N138" i="13" s="1"/>
  <c r="O138" i="13" s="1" a="1"/>
  <c r="O138" i="13" s="1"/>
  <c r="N253" i="13" a="1"/>
  <c r="N253" i="13" s="1"/>
  <c r="O253" i="13" s="1" a="1"/>
  <c r="O253" i="13" s="1"/>
  <c r="N421" i="13" a="1"/>
  <c r="N421" i="13" s="1"/>
  <c r="O421" i="13" s="1" a="1"/>
  <c r="O421" i="13" s="1"/>
  <c r="N1029" i="13" a="1"/>
  <c r="N1029" i="13" s="1"/>
  <c r="O1029" i="13" s="1" a="1"/>
  <c r="O1029" i="13" s="1"/>
  <c r="N81" i="13" a="1"/>
  <c r="N81" i="13" s="1"/>
  <c r="O81" i="13" s="1" a="1"/>
  <c r="O81" i="13" s="1"/>
  <c r="N297" i="13" a="1"/>
  <c r="N297" i="13" s="1"/>
  <c r="O297" i="13" s="1" a="1"/>
  <c r="O297" i="13" s="1"/>
  <c r="N406" i="13" a="1"/>
  <c r="N406" i="13" s="1"/>
  <c r="O406" i="13" s="1" a="1"/>
  <c r="O406" i="13" s="1"/>
  <c r="N653" i="13" a="1"/>
  <c r="N653" i="13" s="1"/>
  <c r="O653" i="13" s="1" a="1"/>
  <c r="O653" i="13" s="1"/>
  <c r="N570" i="13" a="1"/>
  <c r="N570" i="13" s="1"/>
  <c r="O570" i="13" s="1" a="1"/>
  <c r="O570" i="13" s="1"/>
  <c r="N695" i="13" a="1"/>
  <c r="N695" i="13" s="1"/>
  <c r="O695" i="13" s="1" a="1"/>
  <c r="O695" i="13" s="1"/>
  <c r="N839" i="13" a="1"/>
  <c r="N839" i="13" s="1"/>
  <c r="O839" i="13" s="1" a="1"/>
  <c r="O839" i="13" s="1"/>
  <c r="N983" i="13" a="1"/>
  <c r="N983" i="13" s="1"/>
  <c r="O983" i="13" s="1" a="1"/>
  <c r="O983" i="13" s="1"/>
  <c r="N607" i="13" a="1"/>
  <c r="N607" i="13" s="1"/>
  <c r="O607" i="13" s="1" a="1"/>
  <c r="O607" i="13" s="1"/>
  <c r="N748" i="13" a="1"/>
  <c r="N748" i="13" s="1"/>
  <c r="O748" i="13" s="1" a="1"/>
  <c r="O748" i="13" s="1"/>
  <c r="N892" i="13" a="1"/>
  <c r="N892" i="13" s="1"/>
  <c r="O892" i="13" s="1" a="1"/>
  <c r="O892" i="13" s="1"/>
  <c r="N1032" i="13" a="1"/>
  <c r="N1032" i="13" s="1"/>
  <c r="O1032" i="13" s="1" a="1"/>
  <c r="O1032" i="13" s="1"/>
  <c r="N646" i="13" a="1"/>
  <c r="N646" i="13" s="1"/>
  <c r="O646" i="13" s="1" a="1"/>
  <c r="O646" i="13" s="1"/>
  <c r="N790" i="13" a="1"/>
  <c r="N790" i="13" s="1"/>
  <c r="O790" i="13" s="1" a="1"/>
  <c r="O790" i="13" s="1"/>
  <c r="N934" i="13" a="1"/>
  <c r="N934" i="13" s="1"/>
  <c r="O934" i="13" s="1" a="1"/>
  <c r="O934" i="13" s="1"/>
  <c r="N518" i="13" a="1"/>
  <c r="N518" i="13" s="1"/>
  <c r="O518" i="13" s="1" a="1"/>
  <c r="O518" i="13" s="1"/>
  <c r="N688" i="13" a="1"/>
  <c r="N688" i="13" s="1"/>
  <c r="O688" i="13" s="1" a="1"/>
  <c r="O688" i="13" s="1"/>
  <c r="N832" i="13" a="1"/>
  <c r="N832" i="13" s="1"/>
  <c r="O832" i="13" s="1" a="1"/>
  <c r="O832" i="13" s="1"/>
  <c r="N976" i="13" a="1"/>
  <c r="N976" i="13" s="1"/>
  <c r="O976" i="13" s="1" a="1"/>
  <c r="O976" i="13" s="1"/>
  <c r="N537" i="13" a="1"/>
  <c r="N537" i="13" s="1"/>
  <c r="O537" i="13" s="1" a="1"/>
  <c r="O537" i="13" s="1"/>
  <c r="N647" i="13" a="1"/>
  <c r="N647" i="13" s="1"/>
  <c r="O647" i="13" s="1" a="1"/>
  <c r="O647" i="13" s="1"/>
  <c r="N791" i="13" a="1"/>
  <c r="N791" i="13" s="1"/>
  <c r="O791" i="13" s="1" a="1"/>
  <c r="O791" i="13" s="1"/>
  <c r="N935" i="13" a="1"/>
  <c r="N935" i="13" s="1"/>
  <c r="O935" i="13" s="1" a="1"/>
  <c r="O935" i="13" s="1"/>
  <c r="N583" i="13" a="1"/>
  <c r="N583" i="13" s="1"/>
  <c r="O583" i="13" s="1" a="1"/>
  <c r="O583" i="13" s="1"/>
  <c r="N710" i="13" a="1"/>
  <c r="N710" i="13" s="1"/>
  <c r="O710" i="13" s="1" a="1"/>
  <c r="O710" i="13" s="1"/>
  <c r="N854" i="13" a="1"/>
  <c r="N854" i="13" s="1"/>
  <c r="O854" i="13" s="1" a="1"/>
  <c r="O854" i="13" s="1"/>
  <c r="N1000" i="13" a="1"/>
  <c r="N1000" i="13" s="1"/>
  <c r="O1000" i="13" s="1" a="1"/>
  <c r="O1000" i="13" s="1"/>
  <c r="N526" i="13" a="1"/>
  <c r="N526" i="13" s="1"/>
  <c r="O526" i="13" s="1" a="1"/>
  <c r="O526" i="13" s="1"/>
  <c r="N690" i="13" a="1"/>
  <c r="N690" i="13" s="1"/>
  <c r="O690" i="13" s="1" a="1"/>
  <c r="O690" i="13" s="1"/>
  <c r="N834" i="13" a="1"/>
  <c r="N834" i="13" s="1"/>
  <c r="O834" i="13" s="1" a="1"/>
  <c r="O834" i="13" s="1"/>
  <c r="N978" i="13" a="1"/>
  <c r="N978" i="13" s="1"/>
  <c r="O978" i="13" s="1" a="1"/>
  <c r="O978" i="13" s="1"/>
  <c r="N611" i="13" a="1"/>
  <c r="N611" i="13" s="1"/>
  <c r="O611" i="13" s="1" a="1"/>
  <c r="O611" i="13" s="1"/>
  <c r="N763" i="13" a="1"/>
  <c r="N763" i="13" s="1"/>
  <c r="O763" i="13" s="1" a="1"/>
  <c r="O763" i="13" s="1"/>
  <c r="N907" i="13" a="1"/>
  <c r="N907" i="13" s="1"/>
  <c r="O907" i="13" s="1" a="1"/>
  <c r="O907" i="13" s="1"/>
  <c r="N549" i="13" a="1"/>
  <c r="N549" i="13" s="1"/>
  <c r="O549" i="13" s="1" a="1"/>
  <c r="O549" i="13" s="1"/>
  <c r="N671" i="13" a="1"/>
  <c r="N671" i="13" s="1"/>
  <c r="O671" i="13" s="1" a="1"/>
  <c r="O671" i="13" s="1"/>
  <c r="N815" i="13" a="1"/>
  <c r="N815" i="13" s="1"/>
  <c r="O815" i="13" s="1" a="1"/>
  <c r="O815" i="13" s="1"/>
  <c r="N959" i="13" a="1"/>
  <c r="N959" i="13" s="1"/>
  <c r="O959" i="13" s="1" a="1"/>
  <c r="O959" i="13" s="1"/>
  <c r="N577" i="13" a="1"/>
  <c r="N577" i="13" s="1"/>
  <c r="O577" i="13" s="1" a="1"/>
  <c r="O577" i="13" s="1"/>
  <c r="N703" i="13" a="1"/>
  <c r="N703" i="13" s="1"/>
  <c r="O703" i="13" s="1" a="1"/>
  <c r="O703" i="13" s="1"/>
  <c r="N847" i="13" a="1"/>
  <c r="N847" i="13" s="1"/>
  <c r="O847" i="13" s="1" a="1"/>
  <c r="O847" i="13" s="1"/>
  <c r="N992" i="13" a="1"/>
  <c r="N992" i="13" s="1"/>
  <c r="O992" i="13" s="1" a="1"/>
  <c r="O992" i="13" s="1"/>
  <c r="N146" i="13" a="1"/>
  <c r="N146" i="13" s="1"/>
  <c r="O146" i="13" s="1" a="1"/>
  <c r="O146" i="13" s="1"/>
  <c r="N276" i="13" a="1"/>
  <c r="N276" i="13" s="1"/>
  <c r="O276" i="13" s="1" a="1"/>
  <c r="O276" i="13" s="1"/>
  <c r="N351" i="13" a="1"/>
  <c r="N351" i="13" s="1"/>
  <c r="O351" i="13" s="1" a="1"/>
  <c r="O351" i="13" s="1"/>
  <c r="N495" i="13" a="1"/>
  <c r="N495" i="13" s="1"/>
  <c r="O495" i="13" s="1" a="1"/>
  <c r="O495" i="13" s="1"/>
  <c r="N483" i="13" a="1"/>
  <c r="N483" i="13" s="1"/>
  <c r="O483" i="13" s="1" a="1"/>
  <c r="O483" i="13" s="1"/>
  <c r="N127" i="13" a="1"/>
  <c r="N127" i="13" s="1"/>
  <c r="O127" i="13" s="1" a="1"/>
  <c r="O127" i="13" s="1"/>
  <c r="N235" i="13" a="1"/>
  <c r="N235" i="13" s="1"/>
  <c r="O235" i="13" s="1" a="1"/>
  <c r="O235" i="13" s="1"/>
  <c r="N385" i="13" a="1"/>
  <c r="N385" i="13" s="1"/>
  <c r="O385" i="13" s="1" a="1"/>
  <c r="O385" i="13" s="1"/>
  <c r="N54" i="13" a="1"/>
  <c r="N54" i="13" s="1"/>
  <c r="O54" i="13" s="1" a="1"/>
  <c r="O54" i="13" s="1"/>
  <c r="N322" i="13" a="1"/>
  <c r="N322" i="13" s="1"/>
  <c r="O322" i="13" s="1" a="1"/>
  <c r="O322" i="13" s="1"/>
  <c r="N418" i="13" a="1"/>
  <c r="N418" i="13" s="1"/>
  <c r="O418" i="13" s="1" a="1"/>
  <c r="O418" i="13" s="1"/>
  <c r="N534" i="13" a="1"/>
  <c r="N534" i="13" s="1"/>
  <c r="O534" i="13" s="1" a="1"/>
  <c r="O534" i="13" s="1"/>
  <c r="N605" i="13" a="1"/>
  <c r="N605" i="13" s="1"/>
  <c r="O605" i="13" s="1" a="1"/>
  <c r="O605" i="13" s="1"/>
  <c r="N128" i="13" a="1"/>
  <c r="N128" i="13" s="1"/>
  <c r="O128" i="13" s="1" a="1"/>
  <c r="O128" i="13" s="1"/>
  <c r="N251" i="13" a="1"/>
  <c r="N251" i="13" s="1"/>
  <c r="O251" i="13" s="1" a="1"/>
  <c r="O251" i="13" s="1"/>
  <c r="N371" i="13" a="1"/>
  <c r="N371" i="13" s="1"/>
  <c r="O371" i="13" s="1" a="1"/>
  <c r="O371" i="13" s="1"/>
  <c r="N755" i="13" a="1"/>
  <c r="N755" i="13" s="1"/>
  <c r="O755" i="13" s="1" a="1"/>
  <c r="O755" i="13" s="1"/>
  <c r="N106" i="13" a="1"/>
  <c r="N106" i="13" s="1"/>
  <c r="O106" i="13" s="1" a="1"/>
  <c r="O106" i="13" s="1"/>
  <c r="N100" i="13" a="1"/>
  <c r="N100" i="13" s="1"/>
  <c r="O100" i="13" s="1" a="1"/>
  <c r="O100" i="13" s="1"/>
  <c r="N316" i="13" a="1"/>
  <c r="N316" i="13" s="1"/>
  <c r="O316" i="13" s="1" a="1"/>
  <c r="O316" i="13" s="1"/>
  <c r="N538" i="13" a="1"/>
  <c r="N538" i="13" s="1"/>
  <c r="O538" i="13" s="1" a="1"/>
  <c r="O538" i="13" s="1"/>
  <c r="N101" i="13" a="1"/>
  <c r="N101" i="13" s="1"/>
  <c r="O101" i="13" s="1" a="1"/>
  <c r="O101" i="13" s="1"/>
  <c r="N245" i="13" a="1"/>
  <c r="N245" i="13" s="1"/>
  <c r="O245" i="13" s="1" a="1"/>
  <c r="O245" i="13" s="1"/>
  <c r="N348" i="13" a="1"/>
  <c r="N348" i="13" s="1"/>
  <c r="O348" i="13" s="1" a="1"/>
  <c r="O348" i="13" s="1"/>
  <c r="N444" i="13" a="1"/>
  <c r="N444" i="13" s="1"/>
  <c r="O444" i="13" s="1" a="1"/>
  <c r="O444" i="13" s="1"/>
  <c r="N1017" i="13" a="1"/>
  <c r="N1017" i="13" s="1"/>
  <c r="O1017" i="13" s="1" a="1"/>
  <c r="O1017" i="13" s="1"/>
  <c r="N87" i="13" a="1"/>
  <c r="N87" i="13" s="1"/>
  <c r="O87" i="13" s="1" a="1"/>
  <c r="O87" i="13" s="1"/>
  <c r="N303" i="13" a="1"/>
  <c r="N303" i="13" s="1"/>
  <c r="O303" i="13" s="1" a="1"/>
  <c r="O303" i="13" s="1"/>
  <c r="N453" i="13" a="1"/>
  <c r="N453" i="13" s="1"/>
  <c r="O453" i="13" s="1" a="1"/>
  <c r="O453" i="13" s="1"/>
  <c r="N1018" i="13" a="1"/>
  <c r="N1018" i="13" s="1"/>
  <c r="O1018" i="13" s="1" a="1"/>
  <c r="O1018" i="13" s="1"/>
  <c r="N167" i="13" a="1"/>
  <c r="N167" i="13" s="1"/>
  <c r="O167" i="13" s="1" a="1"/>
  <c r="O167" i="13" s="1"/>
  <c r="N275" i="13" a="1"/>
  <c r="N275" i="13" s="1"/>
  <c r="O275" i="13" s="1" a="1"/>
  <c r="O275" i="13" s="1"/>
  <c r="N470" i="13" a="1"/>
  <c r="N470" i="13" s="1"/>
  <c r="O470" i="13" s="1" a="1"/>
  <c r="O470" i="13" s="1"/>
  <c r="N255" i="13" a="1"/>
  <c r="N255" i="13" s="1"/>
  <c r="O255" i="13" s="1" a="1"/>
  <c r="O255" i="13" s="1"/>
  <c r="N117" i="13" a="1"/>
  <c r="N117" i="13" s="1"/>
  <c r="O117" i="13" s="1" a="1"/>
  <c r="O117" i="13" s="1"/>
  <c r="N326" i="13" a="1"/>
  <c r="N326" i="13" s="1"/>
  <c r="O326" i="13" s="1" a="1"/>
  <c r="O326" i="13" s="1"/>
  <c r="N422" i="13" a="1"/>
  <c r="N422" i="13" s="1"/>
  <c r="O422" i="13" s="1" a="1"/>
  <c r="O422" i="13" s="1"/>
  <c r="N777" i="13" a="1"/>
  <c r="N777" i="13" s="1"/>
  <c r="O777" i="13" s="1" a="1"/>
  <c r="O777" i="13" s="1"/>
  <c r="N588" i="13" a="1"/>
  <c r="N588" i="13" s="1"/>
  <c r="O588" i="13" s="1" a="1"/>
  <c r="O588" i="13" s="1"/>
  <c r="N716" i="13" a="1"/>
  <c r="N716" i="13" s="1"/>
  <c r="O716" i="13" s="1" a="1"/>
  <c r="O716" i="13" s="1"/>
  <c r="N860" i="13" a="1"/>
  <c r="N860" i="13" s="1"/>
  <c r="O860" i="13" s="1" a="1"/>
  <c r="O860" i="13" s="1"/>
  <c r="N1007" i="13" a="1"/>
  <c r="N1007" i="13" s="1"/>
  <c r="O1007" i="13" s="1" a="1"/>
  <c r="O1007" i="13" s="1"/>
  <c r="N625" i="13" a="1"/>
  <c r="N625" i="13" s="1"/>
  <c r="O625" i="13" s="1" a="1"/>
  <c r="O625" i="13" s="1"/>
  <c r="N768" i="13" a="1"/>
  <c r="N768" i="13" s="1"/>
  <c r="O768" i="13" s="1" a="1"/>
  <c r="O768" i="13" s="1"/>
  <c r="N912" i="13" a="1"/>
  <c r="N912" i="13" s="1"/>
  <c r="O912" i="13" s="1" a="1"/>
  <c r="O912" i="13" s="1"/>
  <c r="N488" i="13" a="1"/>
  <c r="N488" i="13" s="1"/>
  <c r="O488" i="13" s="1" a="1"/>
  <c r="O488" i="13" s="1"/>
  <c r="N666" i="13" a="1"/>
  <c r="N666" i="13" s="1"/>
  <c r="O666" i="13" s="1" a="1"/>
  <c r="O666" i="13" s="1"/>
  <c r="N810" i="13" a="1"/>
  <c r="N810" i="13" s="1"/>
  <c r="O810" i="13" s="1" a="1"/>
  <c r="O810" i="13" s="1"/>
  <c r="N954" i="13" a="1"/>
  <c r="N954" i="13" s="1"/>
  <c r="O954" i="13" s="1" a="1"/>
  <c r="O954" i="13" s="1"/>
  <c r="N554" i="13" a="1"/>
  <c r="N554" i="13" s="1"/>
  <c r="O554" i="13" s="1" a="1"/>
  <c r="O554" i="13" s="1"/>
  <c r="N708" i="13" a="1"/>
  <c r="N708" i="13" s="1"/>
  <c r="O708" i="13" s="1" a="1"/>
  <c r="O708" i="13" s="1"/>
  <c r="N852" i="13" a="1"/>
  <c r="N852" i="13" s="1"/>
  <c r="O852" i="13" s="1" a="1"/>
  <c r="O852" i="13" s="1"/>
  <c r="N998" i="13" a="1"/>
  <c r="N998" i="13" s="1"/>
  <c r="O998" i="13" s="1" a="1"/>
  <c r="O998" i="13" s="1"/>
  <c r="N555" i="13" a="1"/>
  <c r="N555" i="13" s="1"/>
  <c r="O555" i="13" s="1" a="1"/>
  <c r="O555" i="13" s="1"/>
  <c r="N668" i="13" a="1"/>
  <c r="N668" i="13" s="1"/>
  <c r="O668" i="13" s="1" a="1"/>
  <c r="O668" i="13" s="1"/>
  <c r="N812" i="13" a="1"/>
  <c r="N812" i="13" s="1"/>
  <c r="O812" i="13" s="1" a="1"/>
  <c r="O812" i="13" s="1"/>
  <c r="N956" i="13" a="1"/>
  <c r="N956" i="13" s="1"/>
  <c r="O956" i="13" s="1" a="1"/>
  <c r="O956" i="13" s="1"/>
  <c r="N601" i="13" a="1"/>
  <c r="N601" i="13" s="1"/>
  <c r="O601" i="13" s="1" a="1"/>
  <c r="O601" i="13" s="1"/>
  <c r="N741" i="13" a="1"/>
  <c r="N741" i="13" s="1"/>
  <c r="O741" i="13" s="1" a="1"/>
  <c r="O741" i="13" s="1"/>
  <c r="N885" i="13" a="1"/>
  <c r="N885" i="13" s="1"/>
  <c r="O885" i="13" s="1" a="1"/>
  <c r="O885" i="13" s="1"/>
  <c r="N1024" i="13" a="1"/>
  <c r="N1024" i="13" s="1"/>
  <c r="O1024" i="13" s="1" a="1"/>
  <c r="O1024" i="13" s="1"/>
  <c r="N548" i="13" a="1"/>
  <c r="N548" i="13" s="1"/>
  <c r="O548" i="13" s="1" a="1"/>
  <c r="O548" i="13" s="1"/>
  <c r="N721" i="13" a="1"/>
  <c r="N721" i="13" s="1"/>
  <c r="O721" i="13" s="1" a="1"/>
  <c r="O721" i="13" s="1"/>
  <c r="N865" i="13" a="1"/>
  <c r="N865" i="13" s="1"/>
  <c r="O865" i="13" s="1" a="1"/>
  <c r="O865" i="13" s="1"/>
  <c r="N1001" i="13" a="1"/>
  <c r="N1001" i="13" s="1"/>
  <c r="O1001" i="13" s="1" a="1"/>
  <c r="O1001" i="13" s="1"/>
  <c r="N640" i="13" a="1"/>
  <c r="N640" i="13" s="1"/>
  <c r="O640" i="13" s="1" a="1"/>
  <c r="O640" i="13" s="1"/>
  <c r="N784" i="13" a="1"/>
  <c r="N784" i="13" s="1"/>
  <c r="O784" i="13" s="1" a="1"/>
  <c r="O784" i="13" s="1"/>
  <c r="N928" i="13" a="1"/>
  <c r="N928" i="13" s="1"/>
  <c r="O928" i="13" s="1" a="1"/>
  <c r="O928" i="13" s="1"/>
  <c r="N567" i="13" a="1"/>
  <c r="N567" i="13" s="1"/>
  <c r="O567" i="13" s="1" a="1"/>
  <c r="O567" i="13" s="1"/>
  <c r="N692" i="13" a="1"/>
  <c r="N692" i="13" s="1"/>
  <c r="O692" i="13" s="1" a="1"/>
  <c r="O692" i="13" s="1"/>
  <c r="N836" i="13" a="1"/>
  <c r="N836" i="13" s="1"/>
  <c r="O836" i="13" s="1" a="1"/>
  <c r="O836" i="13" s="1"/>
  <c r="N980" i="13" a="1"/>
  <c r="N980" i="13" s="1"/>
  <c r="O980" i="13" s="1" a="1"/>
  <c r="O980" i="13" s="1"/>
  <c r="N595" i="13" a="1"/>
  <c r="N595" i="13" s="1"/>
  <c r="O595" i="13" s="1" a="1"/>
  <c r="O595" i="13" s="1"/>
  <c r="N724" i="13" a="1"/>
  <c r="N724" i="13" s="1"/>
  <c r="O724" i="13" s="1" a="1"/>
  <c r="O724" i="13" s="1"/>
  <c r="N868" i="13" a="1"/>
  <c r="N868" i="13" s="1"/>
  <c r="O868" i="13" s="1" a="1"/>
  <c r="O868" i="13" s="1"/>
  <c r="N1016" i="13" a="1"/>
  <c r="N1016" i="13" s="1"/>
  <c r="O1016" i="13" s="1" a="1"/>
  <c r="O1016" i="13" s="1"/>
  <c r="N383" i="13" a="1"/>
  <c r="N383" i="13" s="1"/>
  <c r="O383" i="13" s="1" a="1"/>
  <c r="O383" i="13" s="1"/>
  <c r="N269" i="13" a="1"/>
  <c r="N269" i="13" s="1"/>
  <c r="O269" i="13" s="1" a="1"/>
  <c r="O269" i="13" s="1"/>
  <c r="N254" i="13" a="1"/>
  <c r="N254" i="13" s="1"/>
  <c r="O254" i="13" s="1" a="1"/>
  <c r="O254" i="13" s="1"/>
  <c r="N697" i="13" a="1"/>
  <c r="N697" i="13" s="1"/>
  <c r="O697" i="13" s="1" a="1"/>
  <c r="O697" i="13" s="1"/>
  <c r="N841" i="13" a="1"/>
  <c r="N841" i="13" s="1"/>
  <c r="O841" i="13" s="1" a="1"/>
  <c r="O841" i="13" s="1"/>
  <c r="N985" i="13" a="1"/>
  <c r="N985" i="13" s="1"/>
  <c r="O985" i="13" s="1" a="1"/>
  <c r="O985" i="13" s="1"/>
  <c r="N563" i="13" a="1"/>
  <c r="N563" i="13" s="1"/>
  <c r="O563" i="13" s="1" a="1"/>
  <c r="O563" i="13" s="1"/>
  <c r="N739" i="13" a="1"/>
  <c r="N739" i="13" s="1"/>
  <c r="O739" i="13" s="1" a="1"/>
  <c r="O739" i="13" s="1"/>
  <c r="N883" i="13" a="1"/>
  <c r="N883" i="13" s="1"/>
  <c r="O883" i="13" s="1" a="1"/>
  <c r="O883" i="13" s="1"/>
  <c r="N1022" i="13" a="1"/>
  <c r="N1022" i="13" s="1"/>
  <c r="O1022" i="13" s="1" a="1"/>
  <c r="O1022" i="13" s="1"/>
  <c r="N573" i="13" a="1"/>
  <c r="N573" i="13" s="1"/>
  <c r="O573" i="13" s="1" a="1"/>
  <c r="O573" i="13" s="1"/>
  <c r="N699" i="13" a="1"/>
  <c r="N699" i="13" s="1"/>
  <c r="O699" i="13" s="1" a="1"/>
  <c r="O699" i="13" s="1"/>
  <c r="N843" i="13" a="1"/>
  <c r="N843" i="13" s="1"/>
  <c r="O843" i="13" s="1" a="1"/>
  <c r="O843" i="13" s="1"/>
  <c r="N987" i="13" a="1"/>
  <c r="N987" i="13" s="1"/>
  <c r="O987" i="13" s="1" a="1"/>
  <c r="O987" i="13" s="1"/>
  <c r="N619" i="13" a="1"/>
  <c r="N619" i="13" s="1"/>
  <c r="O619" i="13" s="1" a="1"/>
  <c r="O619" i="13" s="1"/>
  <c r="N761" i="13" a="1"/>
  <c r="N761" i="13" s="1"/>
  <c r="O761" i="13" s="1" a="1"/>
  <c r="O761" i="13" s="1"/>
  <c r="N905" i="13" a="1"/>
  <c r="N905" i="13" s="1"/>
  <c r="O905" i="13" s="1" a="1"/>
  <c r="O905" i="13" s="1"/>
  <c r="N466" i="13" a="1"/>
  <c r="N466" i="13" s="1"/>
  <c r="O466" i="13" s="1" a="1"/>
  <c r="O466" i="13" s="1"/>
  <c r="N584" i="13" a="1"/>
  <c r="N584" i="13" s="1"/>
  <c r="O584" i="13" s="1" a="1"/>
  <c r="O584" i="13" s="1"/>
  <c r="N742" i="13" a="1"/>
  <c r="N742" i="13" s="1"/>
  <c r="O742" i="13" s="1" a="1"/>
  <c r="O742" i="13" s="1"/>
  <c r="N886" i="13" a="1"/>
  <c r="N886" i="13" s="1"/>
  <c r="O886" i="13" s="1" a="1"/>
  <c r="O886" i="13" s="1"/>
  <c r="N1025" i="13" a="1"/>
  <c r="N1025" i="13" s="1"/>
  <c r="O1025" i="13" s="1" a="1"/>
  <c r="O1025" i="13" s="1"/>
  <c r="N660" i="13" a="1"/>
  <c r="N660" i="13" s="1"/>
  <c r="O660" i="13" s="1" a="1"/>
  <c r="O660" i="13" s="1"/>
  <c r="N804" i="13" a="1"/>
  <c r="N804" i="13" s="1"/>
  <c r="O804" i="13" s="1" a="1"/>
  <c r="O804" i="13" s="1"/>
  <c r="N948" i="13" a="1"/>
  <c r="N948" i="13" s="1"/>
  <c r="O948" i="13" s="1" a="1"/>
  <c r="O948" i="13" s="1"/>
  <c r="N585" i="13" a="1"/>
  <c r="N585" i="13" s="1"/>
  <c r="O585" i="13" s="1" a="1"/>
  <c r="O585" i="13" s="1"/>
  <c r="N723" i="13" a="1"/>
  <c r="N723" i="13" s="1"/>
  <c r="O723" i="13" s="1" a="1"/>
  <c r="O723" i="13" s="1"/>
  <c r="N867" i="13" a="1"/>
  <c r="N867" i="13" s="1"/>
  <c r="O867" i="13" s="1" a="1"/>
  <c r="O867" i="13" s="1"/>
  <c r="N1003" i="13" a="1"/>
  <c r="N1003" i="13" s="1"/>
  <c r="O1003" i="13" s="1" a="1"/>
  <c r="O1003" i="13" s="1"/>
  <c r="N613" i="13" a="1"/>
  <c r="N613" i="13" s="1"/>
  <c r="O613" i="13" s="1" a="1"/>
  <c r="O613" i="13" s="1"/>
  <c r="N744" i="13" a="1"/>
  <c r="N744" i="13" s="1"/>
  <c r="O744" i="13" s="1" a="1"/>
  <c r="O744" i="13" s="1"/>
  <c r="N888" i="13" a="1"/>
  <c r="N888" i="13" s="1"/>
  <c r="O888" i="13" s="1" a="1"/>
  <c r="O888" i="13" s="1"/>
  <c r="N1041" i="13" a="1"/>
  <c r="N1041" i="13" s="1"/>
  <c r="O1041" i="13" s="1" a="1"/>
  <c r="O1041" i="13" s="1"/>
  <c r="N204" i="13" a="1"/>
  <c r="N204" i="13" s="1"/>
  <c r="O204" i="13" s="1" a="1"/>
  <c r="O204" i="13" s="1"/>
  <c r="N175" i="13" a="1"/>
  <c r="N175" i="13" s="1"/>
  <c r="O175" i="13" s="1" a="1"/>
  <c r="O175" i="13" s="1"/>
  <c r="N233" i="13" a="1"/>
  <c r="N233" i="13" s="1"/>
  <c r="O233" i="13" s="1" a="1"/>
  <c r="O233" i="13" s="1"/>
  <c r="N346" i="13" a="1"/>
  <c r="N346" i="13" s="1"/>
  <c r="O346" i="13" s="1" a="1"/>
  <c r="O346" i="13" s="1"/>
  <c r="N442" i="13" a="1"/>
  <c r="N442" i="13" s="1"/>
  <c r="O442" i="13" s="1" a="1"/>
  <c r="O442" i="13" s="1"/>
  <c r="N684" i="13" a="1"/>
  <c r="N684" i="13" s="1"/>
  <c r="O684" i="13" s="1" a="1"/>
  <c r="O684" i="13" s="1"/>
  <c r="N133" i="13" a="1"/>
  <c r="N133" i="13" s="1"/>
  <c r="O133" i="13" s="1" a="1"/>
  <c r="O133" i="13" s="1"/>
  <c r="N164" i="13" a="1"/>
  <c r="N164" i="13" s="1"/>
  <c r="O164" i="13" s="1" a="1"/>
  <c r="O164" i="13" s="1"/>
  <c r="N272" i="13" a="1"/>
  <c r="N272" i="13" s="1"/>
  <c r="O272" i="13" s="1" a="1"/>
  <c r="O272" i="13" s="1"/>
  <c r="N411" i="13" a="1"/>
  <c r="N411" i="13" s="1"/>
  <c r="O411" i="13" s="1" a="1"/>
  <c r="O411" i="13" s="1"/>
  <c r="N1005" i="13" a="1"/>
  <c r="N1005" i="13" s="1"/>
  <c r="O1005" i="13" s="1" a="1"/>
  <c r="O1005" i="13" s="1"/>
  <c r="N56" i="13" a="1"/>
  <c r="N56" i="13" s="1"/>
  <c r="O56" i="13" s="1" a="1"/>
  <c r="O56" i="13" s="1"/>
  <c r="N165" i="13" a="1"/>
  <c r="N165" i="13" s="1"/>
  <c r="O165" i="13" s="1" a="1"/>
  <c r="O165" i="13" s="1"/>
  <c r="N379" i="13" a="1"/>
  <c r="N379" i="13" s="1"/>
  <c r="O379" i="13" s="1" a="1"/>
  <c r="O379" i="13" s="1"/>
  <c r="N818" i="13" a="1"/>
  <c r="N818" i="13" s="1"/>
  <c r="O818" i="13" s="1" a="1"/>
  <c r="O818" i="13" s="1"/>
  <c r="N151" i="13" a="1"/>
  <c r="N151" i="13" s="1"/>
  <c r="O151" i="13" s="1" a="1"/>
  <c r="O151" i="13" s="1"/>
  <c r="N266" i="13" a="1"/>
  <c r="N266" i="13" s="1"/>
  <c r="O266" i="13" s="1" a="1"/>
  <c r="O266" i="13" s="1"/>
  <c r="N372" i="13" a="1"/>
  <c r="N372" i="13" s="1"/>
  <c r="O372" i="13" s="1" a="1"/>
  <c r="O372" i="13" s="1"/>
  <c r="N479" i="13" a="1"/>
  <c r="N479" i="13" s="1"/>
  <c r="O479" i="13" s="1" a="1"/>
  <c r="O479" i="13" s="1"/>
  <c r="N298" i="13" a="1"/>
  <c r="N298" i="13" s="1"/>
  <c r="O298" i="13" s="1" a="1"/>
  <c r="O298" i="13" s="1"/>
  <c r="N130" i="13" a="1"/>
  <c r="N130" i="13" s="1"/>
  <c r="O130" i="13" s="1" a="1"/>
  <c r="O130" i="13" s="1"/>
  <c r="N341" i="13" a="1"/>
  <c r="N341" i="13" s="1"/>
  <c r="O341" i="13" s="1" a="1"/>
  <c r="O341" i="13" s="1"/>
  <c r="N499" i="13" a="1"/>
  <c r="N499" i="13" s="1"/>
  <c r="O499" i="13" s="1" a="1"/>
  <c r="O499" i="13" s="1"/>
  <c r="N343" i="13" a="1"/>
  <c r="N343" i="13" s="1"/>
  <c r="O343" i="13" s="1" a="1"/>
  <c r="O343" i="13" s="1"/>
  <c r="N188" i="13" a="1"/>
  <c r="N188" i="13" s="1"/>
  <c r="O188" i="13" s="1" a="1"/>
  <c r="O188" i="13" s="1"/>
  <c r="N296" i="13" a="1"/>
  <c r="N296" i="13" s="1"/>
  <c r="O296" i="13" s="1" a="1"/>
  <c r="O296" i="13" s="1"/>
  <c r="N527" i="13" a="1"/>
  <c r="N527" i="13" s="1"/>
  <c r="O527" i="13" s="1" a="1"/>
  <c r="O527" i="13" s="1"/>
  <c r="N59" i="13" a="1"/>
  <c r="N59" i="13" s="1"/>
  <c r="O59" i="13" s="1" a="1"/>
  <c r="O59" i="13" s="1"/>
  <c r="N160" i="13" a="1"/>
  <c r="N160" i="13" s="1"/>
  <c r="O160" i="13" s="1" a="1"/>
  <c r="O160" i="13" s="1"/>
  <c r="N350" i="13" a="1"/>
  <c r="N350" i="13" s="1"/>
  <c r="O350" i="13" s="1" a="1"/>
  <c r="O350" i="13" s="1"/>
  <c r="N446" i="13" a="1"/>
  <c r="N446" i="13" s="1"/>
  <c r="O446" i="13" s="1" a="1"/>
  <c r="O446" i="13" s="1"/>
  <c r="N1030" i="13" a="1"/>
  <c r="N1030" i="13" s="1"/>
  <c r="O1030" i="13" s="1" a="1"/>
  <c r="O1030" i="13" s="1"/>
  <c r="N615" i="13" a="1"/>
  <c r="N615" i="13" s="1"/>
  <c r="O615" i="13" s="1" a="1"/>
  <c r="O615" i="13" s="1"/>
  <c r="N757" i="13" a="1"/>
  <c r="N757" i="13" s="1"/>
  <c r="O757" i="13" s="1" a="1"/>
  <c r="O757" i="13" s="1"/>
  <c r="N901" i="13" a="1"/>
  <c r="N901" i="13" s="1"/>
  <c r="O901" i="13" s="1" a="1"/>
  <c r="O901" i="13" s="1"/>
  <c r="N544" i="13" a="1"/>
  <c r="N544" i="13" s="1"/>
  <c r="O544" i="13" s="1" a="1"/>
  <c r="O544" i="13" s="1"/>
  <c r="N665" i="13" a="1"/>
  <c r="N665" i="13" s="1"/>
  <c r="O665" i="13" s="1" a="1"/>
  <c r="O665" i="13" s="1"/>
  <c r="N809" i="13" a="1"/>
  <c r="N809" i="13" s="1"/>
  <c r="O809" i="13" s="1" a="1"/>
  <c r="O809" i="13" s="1"/>
  <c r="N953" i="13" a="1"/>
  <c r="N953" i="13" s="1"/>
  <c r="O953" i="13" s="1" a="1"/>
  <c r="O953" i="13" s="1"/>
  <c r="N524" i="13" a="1"/>
  <c r="N524" i="13" s="1"/>
  <c r="O524" i="13" s="1" a="1"/>
  <c r="O524" i="13" s="1"/>
  <c r="N707" i="13" a="1"/>
  <c r="N707" i="13" s="1"/>
  <c r="O707" i="13" s="1" a="1"/>
  <c r="O707" i="13" s="1"/>
  <c r="N851" i="13" a="1"/>
  <c r="N851" i="13" s="1"/>
  <c r="O851" i="13" s="1" a="1"/>
  <c r="O851" i="13" s="1"/>
  <c r="N997" i="13" a="1"/>
  <c r="N997" i="13" s="1"/>
  <c r="O997" i="13" s="1" a="1"/>
  <c r="O997" i="13" s="1"/>
  <c r="N581" i="13" a="1"/>
  <c r="N581" i="13" s="1"/>
  <c r="O581" i="13" s="1" a="1"/>
  <c r="O581" i="13" s="1"/>
  <c r="N749" i="13" a="1"/>
  <c r="N749" i="13" s="1"/>
  <c r="O749" i="13" s="1" a="1"/>
  <c r="O749" i="13" s="1"/>
  <c r="N893" i="13" a="1"/>
  <c r="N893" i="13" s="1"/>
  <c r="O893" i="13" s="1" a="1"/>
  <c r="O893" i="13" s="1"/>
  <c r="N1034" i="13" a="1"/>
  <c r="N1034" i="13" s="1"/>
  <c r="O1034" i="13" s="1" a="1"/>
  <c r="O1034" i="13" s="1"/>
  <c r="N582" i="13" a="1"/>
  <c r="N582" i="13" s="1"/>
  <c r="O582" i="13" s="1" a="1"/>
  <c r="O582" i="13" s="1"/>
  <c r="N709" i="13" a="1"/>
  <c r="N709" i="13" s="1"/>
  <c r="O709" i="13" s="1" a="1"/>
  <c r="O709" i="13" s="1"/>
  <c r="N853" i="13" a="1"/>
  <c r="N853" i="13" s="1"/>
  <c r="O853" i="13" s="1" a="1"/>
  <c r="O853" i="13" s="1"/>
  <c r="N999" i="13" a="1"/>
  <c r="N999" i="13" s="1"/>
  <c r="O999" i="13" s="1" a="1"/>
  <c r="O999" i="13" s="1"/>
  <c r="N628" i="13" a="1"/>
  <c r="N628" i="13" s="1"/>
  <c r="O628" i="13" s="1" a="1"/>
  <c r="O628" i="13" s="1"/>
  <c r="N772" i="13" a="1"/>
  <c r="N772" i="13" s="1"/>
  <c r="O772" i="13" s="1" a="1"/>
  <c r="O772" i="13" s="1"/>
  <c r="N916" i="13" a="1"/>
  <c r="N916" i="13" s="1"/>
  <c r="O916" i="13" s="1" a="1"/>
  <c r="O916" i="13" s="1"/>
  <c r="N478" i="13" a="1"/>
  <c r="N478" i="13" s="1"/>
  <c r="O478" i="13" s="1" a="1"/>
  <c r="O478" i="13" s="1"/>
  <c r="N602" i="13" a="1"/>
  <c r="N602" i="13" s="1"/>
  <c r="O602" i="13" s="1" a="1"/>
  <c r="O602" i="13" s="1"/>
  <c r="N752" i="13" a="1"/>
  <c r="N752" i="13" s="1"/>
  <c r="O752" i="13" s="1" a="1"/>
  <c r="O752" i="13" s="1"/>
  <c r="N896" i="13" a="1"/>
  <c r="N896" i="13" s="1"/>
  <c r="O896" i="13" s="1" a="1"/>
  <c r="O896" i="13" s="1"/>
  <c r="N1038" i="13" a="1"/>
  <c r="N1038" i="13" s="1"/>
  <c r="O1038" i="13" s="1" a="1"/>
  <c r="O1038" i="13" s="1"/>
  <c r="N681" i="13" a="1"/>
  <c r="N681" i="13" s="1"/>
  <c r="O681" i="13" s="1" a="1"/>
  <c r="O681" i="13" s="1"/>
  <c r="N825" i="13" a="1"/>
  <c r="N825" i="13" s="1"/>
  <c r="O825" i="13" s="1" a="1"/>
  <c r="O825" i="13" s="1"/>
  <c r="N969" i="13" a="1"/>
  <c r="N969" i="13" s="1"/>
  <c r="O969" i="13" s="1" a="1"/>
  <c r="O969" i="13" s="1"/>
  <c r="N594" i="13" a="1"/>
  <c r="N594" i="13" s="1"/>
  <c r="O594" i="13" s="1" a="1"/>
  <c r="O594" i="13" s="1"/>
  <c r="N733" i="13" a="1"/>
  <c r="N733" i="13" s="1"/>
  <c r="O733" i="13" s="1" a="1"/>
  <c r="O733" i="13" s="1"/>
  <c r="N877" i="13" a="1"/>
  <c r="N877" i="13" s="1"/>
  <c r="O877" i="13" s="1" a="1"/>
  <c r="O877" i="13" s="1"/>
  <c r="N1015" i="13" a="1"/>
  <c r="N1015" i="13" s="1"/>
  <c r="O1015" i="13" s="1" a="1"/>
  <c r="O1015" i="13" s="1"/>
  <c r="N622" i="13" a="1"/>
  <c r="N622" i="13" s="1"/>
  <c r="O622" i="13" s="1" a="1"/>
  <c r="O622" i="13" s="1"/>
  <c r="N765" i="13" a="1"/>
  <c r="N765" i="13" s="1"/>
  <c r="O765" i="13" s="1" a="1"/>
  <c r="O765" i="13" s="1"/>
  <c r="N909" i="13" a="1"/>
  <c r="N909" i="13" s="1"/>
  <c r="O909" i="13" s="1" a="1"/>
  <c r="O909" i="13" s="1"/>
  <c r="N1036" i="13" a="1"/>
  <c r="N1036" i="13" s="1"/>
  <c r="O1036" i="13" s="1" a="1"/>
  <c r="O1036" i="13" s="1"/>
  <c r="N110" i="13" a="1"/>
  <c r="N110" i="13" s="1"/>
  <c r="O110" i="13" s="1" a="1"/>
  <c r="O110" i="13" s="1"/>
  <c r="N423" i="13" a="1"/>
  <c r="N423" i="13" s="1"/>
  <c r="O423" i="13" s="1" a="1"/>
  <c r="O423" i="13" s="1"/>
  <c r="N431" i="13" a="1"/>
  <c r="N431" i="13" s="1"/>
  <c r="O431" i="13" s="1" a="1"/>
  <c r="O431" i="13" s="1"/>
  <c r="N190" i="13" a="1"/>
  <c r="N190" i="13" s="1"/>
  <c r="O190" i="13" s="1" a="1"/>
  <c r="O190" i="13" s="1"/>
  <c r="N212" i="13" a="1"/>
  <c r="N212" i="13" s="1"/>
  <c r="O212" i="13" s="1" a="1"/>
  <c r="O212" i="13" s="1"/>
  <c r="N320" i="13" a="1"/>
  <c r="N320" i="13" s="1"/>
  <c r="O320" i="13" s="1" a="1"/>
  <c r="O320" i="13" s="1"/>
  <c r="N416" i="13" a="1"/>
  <c r="N416" i="13" s="1"/>
  <c r="O416" i="13" s="1" a="1"/>
  <c r="O416" i="13" s="1"/>
  <c r="N858" i="13" a="1"/>
  <c r="N858" i="13" s="1"/>
  <c r="O858" i="13" s="1" a="1"/>
  <c r="O858" i="13" s="1"/>
  <c r="N220" i="13" a="1"/>
  <c r="N220" i="13" s="1"/>
  <c r="O220" i="13" s="1" a="1"/>
  <c r="O220" i="13" s="1"/>
  <c r="N401" i="13" a="1"/>
  <c r="N401" i="13" s="1"/>
  <c r="O401" i="13" s="1" a="1"/>
  <c r="O401" i="13" s="1"/>
  <c r="N674" i="13" a="1"/>
  <c r="N674" i="13" s="1"/>
  <c r="O674" i="13" s="1" a="1"/>
  <c r="O674" i="13" s="1"/>
  <c r="N155" i="13" a="1"/>
  <c r="N155" i="13" s="1"/>
  <c r="O155" i="13" s="1" a="1"/>
  <c r="O155" i="13" s="1"/>
  <c r="N163" i="13" a="1"/>
  <c r="N163" i="13" s="1"/>
  <c r="O163" i="13" s="1" a="1"/>
  <c r="O163" i="13" s="1"/>
  <c r="N271" i="13" a="1"/>
  <c r="N271" i="13" s="1"/>
  <c r="O271" i="13" s="1" a="1"/>
  <c r="O271" i="13" s="1"/>
  <c r="N683" i="13" a="1"/>
  <c r="N683" i="13" s="1"/>
  <c r="O683" i="13" s="1" a="1"/>
  <c r="O683" i="13" s="1"/>
  <c r="N70" i="13" a="1"/>
  <c r="N70" i="13" s="1"/>
  <c r="O70" i="13" s="1" a="1"/>
  <c r="O70" i="13" s="1"/>
  <c r="N354" i="13" a="1"/>
  <c r="N354" i="13" s="1"/>
  <c r="O354" i="13" s="1" a="1"/>
  <c r="O354" i="13" s="1"/>
  <c r="N450" i="13" a="1"/>
  <c r="N450" i="13" s="1"/>
  <c r="O450" i="13" s="1" a="1"/>
  <c r="O450" i="13" s="1"/>
  <c r="N746" i="13" a="1"/>
  <c r="N746" i="13" s="1"/>
  <c r="O746" i="13" s="1" a="1"/>
  <c r="O746" i="13" s="1"/>
  <c r="N55" i="13" a="1"/>
  <c r="N55" i="13" s="1"/>
  <c r="O55" i="13" s="1" a="1"/>
  <c r="O55" i="13" s="1"/>
  <c r="N179" i="13" a="1"/>
  <c r="N179" i="13" s="1"/>
  <c r="O179" i="13" s="1" a="1"/>
  <c r="O179" i="13" s="1"/>
  <c r="N287" i="13" a="1"/>
  <c r="N287" i="13" s="1"/>
  <c r="O287" i="13" s="1" a="1"/>
  <c r="O287" i="13" s="1"/>
  <c r="N419" i="13" a="1"/>
  <c r="N419" i="13" s="1"/>
  <c r="O419" i="13" s="1" a="1"/>
  <c r="O419" i="13" s="1"/>
  <c r="N971" i="13" a="1"/>
  <c r="N971" i="13" s="1"/>
  <c r="O971" i="13" s="1" a="1"/>
  <c r="O971" i="13" s="1"/>
  <c r="N78" i="13" a="1"/>
  <c r="N78" i="13" s="1"/>
  <c r="O78" i="13" s="1" a="1"/>
  <c r="O78" i="13" s="1"/>
  <c r="N172" i="13" a="1"/>
  <c r="N172" i="13" s="1"/>
  <c r="O172" i="13" s="1" a="1"/>
  <c r="O172" i="13" s="1"/>
  <c r="N403" i="13" a="1"/>
  <c r="N403" i="13" s="1"/>
  <c r="O403" i="13" s="1" a="1"/>
  <c r="O403" i="13" s="1"/>
  <c r="N880" i="13" a="1"/>
  <c r="N880" i="13" s="1"/>
  <c r="O880" i="13" s="1" a="1"/>
  <c r="O880" i="13" s="1"/>
  <c r="N173" i="13" a="1"/>
  <c r="N173" i="13" s="1"/>
  <c r="O173" i="13" s="1" a="1"/>
  <c r="O173" i="13" s="1"/>
  <c r="N281" i="13" a="1"/>
  <c r="N281" i="13" s="1"/>
  <c r="O281" i="13" s="1" a="1"/>
  <c r="O281" i="13" s="1"/>
  <c r="N380" i="13" a="1"/>
  <c r="N380" i="13" s="1"/>
  <c r="O380" i="13" s="1" a="1"/>
  <c r="O380" i="13" s="1"/>
  <c r="N489" i="13" a="1"/>
  <c r="N489" i="13" s="1"/>
  <c r="O489" i="13" s="1" a="1"/>
  <c r="O489" i="13" s="1"/>
  <c r="N50" i="13" a="1"/>
  <c r="N50" i="13" s="1"/>
  <c r="O50" i="13" s="1" a="1"/>
  <c r="O50" i="13" s="1"/>
  <c r="N159" i="13" a="1"/>
  <c r="N159" i="13" s="1"/>
  <c r="O159" i="13" s="1" a="1"/>
  <c r="O159" i="13" s="1"/>
  <c r="N357" i="13" a="1"/>
  <c r="N357" i="13" s="1"/>
  <c r="O357" i="13" s="1" a="1"/>
  <c r="O357" i="13" s="1"/>
  <c r="N511" i="13" a="1"/>
  <c r="N511" i="13" s="1"/>
  <c r="O511" i="13" s="1" a="1"/>
  <c r="O511" i="13" s="1"/>
  <c r="N463" i="13" a="1"/>
  <c r="N463" i="13" s="1"/>
  <c r="O463" i="13" s="1" a="1"/>
  <c r="O463" i="13" s="1"/>
  <c r="N203" i="13" a="1"/>
  <c r="N203" i="13" s="1"/>
  <c r="O203" i="13" s="1" a="1"/>
  <c r="O203" i="13" s="1"/>
  <c r="N311" i="13" a="1"/>
  <c r="N311" i="13" s="1"/>
  <c r="O311" i="13" s="1" a="1"/>
  <c r="O311" i="13" s="1"/>
  <c r="N596" i="13" a="1"/>
  <c r="N596" i="13" s="1"/>
  <c r="O596" i="13" s="1" a="1"/>
  <c r="O596" i="13" s="1"/>
  <c r="N73" i="13" a="1"/>
  <c r="N73" i="13" s="1"/>
  <c r="O73" i="13" s="1" a="1"/>
  <c r="O73" i="13" s="1"/>
  <c r="N189" i="13" a="1"/>
  <c r="N189" i="13" s="1"/>
  <c r="O189" i="13" s="1" a="1"/>
  <c r="O189" i="13" s="1"/>
  <c r="N358" i="13" a="1"/>
  <c r="N358" i="13" s="1"/>
  <c r="O358" i="13" s="1" a="1"/>
  <c r="O358" i="13" s="1"/>
  <c r="N454" i="13" a="1"/>
  <c r="N454" i="13" s="1"/>
  <c r="O454" i="13" s="1" a="1"/>
  <c r="O454" i="13" s="1"/>
  <c r="N523" i="13" a="1"/>
  <c r="N523" i="13" s="1"/>
  <c r="O523" i="13" s="1" a="1"/>
  <c r="O523" i="13" s="1"/>
  <c r="N624" i="13" a="1"/>
  <c r="N624" i="13" s="1"/>
  <c r="O624" i="13" s="1" a="1"/>
  <c r="O624" i="13" s="1"/>
  <c r="N767" i="13" a="1"/>
  <c r="N767" i="13" s="1"/>
  <c r="O767" i="13" s="1" a="1"/>
  <c r="O767" i="13" s="1"/>
  <c r="N911" i="13" a="1"/>
  <c r="N911" i="13" s="1"/>
  <c r="O911" i="13" s="1" a="1"/>
  <c r="O911" i="13" s="1"/>
  <c r="N553" i="13" a="1"/>
  <c r="N553" i="13" s="1"/>
  <c r="O553" i="13" s="1" a="1"/>
  <c r="O553" i="13" s="1"/>
  <c r="N676" i="13" a="1"/>
  <c r="N676" i="13" s="1"/>
  <c r="O676" i="13" s="1" a="1"/>
  <c r="O676" i="13" s="1"/>
  <c r="N820" i="13" a="1"/>
  <c r="N820" i="13" s="1"/>
  <c r="O820" i="13" s="1" a="1"/>
  <c r="O820" i="13" s="1"/>
  <c r="N964" i="13" a="1"/>
  <c r="N964" i="13" s="1"/>
  <c r="O964" i="13" s="1" a="1"/>
  <c r="O964" i="13" s="1"/>
  <c r="N536" i="13" a="1"/>
  <c r="N536" i="13" s="1"/>
  <c r="O536" i="13" s="1" a="1"/>
  <c r="O536" i="13" s="1"/>
  <c r="N718" i="13" a="1"/>
  <c r="N718" i="13" s="1"/>
  <c r="O718" i="13" s="1" a="1"/>
  <c r="O718" i="13" s="1"/>
  <c r="N862" i="13" a="1"/>
  <c r="N862" i="13" s="1"/>
  <c r="O862" i="13" s="1" a="1"/>
  <c r="O862" i="13" s="1"/>
  <c r="N1009" i="13" a="1"/>
  <c r="N1009" i="13" s="1"/>
  <c r="O1009" i="13" s="1" a="1"/>
  <c r="O1009" i="13" s="1"/>
  <c r="N599" i="13" a="1"/>
  <c r="N599" i="13" s="1"/>
  <c r="O599" i="13" s="1" a="1"/>
  <c r="O599" i="13" s="1"/>
  <c r="N760" i="13" a="1"/>
  <c r="N760" i="13" s="1"/>
  <c r="O760" i="13" s="1" a="1"/>
  <c r="O760" i="13" s="1"/>
  <c r="N904" i="13" a="1"/>
  <c r="N904" i="13" s="1"/>
  <c r="O904" i="13" s="1" a="1"/>
  <c r="O904" i="13" s="1"/>
  <c r="N501" i="13" a="1"/>
  <c r="N501" i="13" s="1"/>
  <c r="O501" i="13" s="1" a="1"/>
  <c r="O501" i="13" s="1"/>
  <c r="N591" i="13" a="1"/>
  <c r="N591" i="13" s="1"/>
  <c r="O591" i="13" s="1" a="1"/>
  <c r="O591" i="13" s="1"/>
  <c r="N719" i="13" a="1"/>
  <c r="N719" i="13" s="1"/>
  <c r="O719" i="13" s="1" a="1"/>
  <c r="O719" i="13" s="1"/>
  <c r="N863" i="13" a="1"/>
  <c r="N863" i="13" s="1"/>
  <c r="O863" i="13" s="1" a="1"/>
  <c r="O863" i="13" s="1"/>
  <c r="N1011" i="13" a="1"/>
  <c r="N1011" i="13" s="1"/>
  <c r="O1011" i="13" s="1" a="1"/>
  <c r="O1011" i="13" s="1"/>
  <c r="N638" i="13" a="1"/>
  <c r="N638" i="13" s="1"/>
  <c r="O638" i="13" s="1" a="1"/>
  <c r="O638" i="13" s="1"/>
  <c r="N782" i="13" a="1"/>
  <c r="N782" i="13" s="1"/>
  <c r="O782" i="13" s="1" a="1"/>
  <c r="O782" i="13" s="1"/>
  <c r="N926" i="13" a="1"/>
  <c r="N926" i="13" s="1"/>
  <c r="O926" i="13" s="1" a="1"/>
  <c r="O926" i="13" s="1"/>
  <c r="N490" i="13" a="1"/>
  <c r="N490" i="13" s="1"/>
  <c r="O490" i="13" s="1" a="1"/>
  <c r="O490" i="13" s="1"/>
  <c r="N620" i="13" a="1"/>
  <c r="N620" i="13" s="1"/>
  <c r="O620" i="13" s="1" a="1"/>
  <c r="O620" i="13" s="1"/>
  <c r="N762" i="13" a="1"/>
  <c r="N762" i="13" s="1"/>
  <c r="O762" i="13" s="1" a="1"/>
  <c r="O762" i="13" s="1"/>
  <c r="N906" i="13" a="1"/>
  <c r="N906" i="13" s="1"/>
  <c r="O906" i="13" s="1" a="1"/>
  <c r="O906" i="13" s="1"/>
  <c r="N472" i="13" a="1"/>
  <c r="N472" i="13" s="1"/>
  <c r="O472" i="13" s="1" a="1"/>
  <c r="O472" i="13" s="1"/>
  <c r="N691" i="13" a="1"/>
  <c r="N691" i="13" s="1"/>
  <c r="O691" i="13" s="1" a="1"/>
  <c r="O691" i="13" s="1"/>
  <c r="N835" i="13" a="1"/>
  <c r="N835" i="13" s="1"/>
  <c r="O835" i="13" s="1" a="1"/>
  <c r="O835" i="13" s="1"/>
  <c r="N979" i="13" a="1"/>
  <c r="N979" i="13" s="1"/>
  <c r="O979" i="13" s="1" a="1"/>
  <c r="O979" i="13" s="1"/>
  <c r="N603" i="13" a="1"/>
  <c r="N603" i="13" s="1"/>
  <c r="O603" i="13" s="1" a="1"/>
  <c r="O603" i="13" s="1"/>
  <c r="N743" i="13" a="1"/>
  <c r="N743" i="13" s="1"/>
  <c r="O743" i="13" s="1" a="1"/>
  <c r="O743" i="13" s="1"/>
  <c r="N887" i="13" a="1"/>
  <c r="N887" i="13" s="1"/>
  <c r="O887" i="13" s="1" a="1"/>
  <c r="O887" i="13" s="1"/>
  <c r="N1027" i="13" a="1"/>
  <c r="N1027" i="13" s="1"/>
  <c r="O1027" i="13" s="1" a="1"/>
  <c r="O1027" i="13" s="1"/>
  <c r="N631" i="13" a="1"/>
  <c r="N631" i="13" s="1"/>
  <c r="O631" i="13" s="1" a="1"/>
  <c r="O631" i="13" s="1"/>
  <c r="N775" i="13" a="1"/>
  <c r="N775" i="13" s="1"/>
  <c r="O775" i="13" s="1" a="1"/>
  <c r="O775" i="13" s="1"/>
  <c r="N919" i="13" a="1"/>
  <c r="N919" i="13" s="1"/>
  <c r="O919" i="13" s="1" a="1"/>
  <c r="O919" i="13" s="1"/>
  <c r="N1042" i="13" a="1"/>
  <c r="N1042" i="13" s="1"/>
  <c r="O1042" i="13" s="1" a="1"/>
  <c r="O1042" i="13" s="1"/>
  <c r="N89" i="13" a="1"/>
  <c r="N89" i="13" s="1"/>
  <c r="O89" i="13" s="1" a="1"/>
  <c r="O89" i="13" s="1"/>
  <c r="N60" i="13" a="1"/>
  <c r="N60" i="13" s="1"/>
  <c r="O60" i="13" s="1" a="1"/>
  <c r="O60" i="13" s="1"/>
  <c r="N335" i="13" a="1"/>
  <c r="N335" i="13" s="1"/>
  <c r="O335" i="13" s="1" a="1"/>
  <c r="O335" i="13" s="1"/>
  <c r="N736" i="13" a="1"/>
  <c r="N736" i="13" s="1"/>
  <c r="O736" i="13" s="1" a="1"/>
  <c r="O736" i="13" s="1"/>
  <c r="N62" i="13" a="1"/>
  <c r="N62" i="13" s="1"/>
  <c r="O62" i="13" s="1" a="1"/>
  <c r="O62" i="13" s="1"/>
  <c r="N170" i="13" a="1"/>
  <c r="N170" i="13" s="1"/>
  <c r="O170" i="13" s="1" a="1"/>
  <c r="O170" i="13" s="1"/>
  <c r="N278" i="13" a="1"/>
  <c r="N278" i="13" s="1"/>
  <c r="O278" i="13" s="1" a="1"/>
  <c r="O278" i="13" s="1"/>
  <c r="N745" i="13" a="1"/>
  <c r="N745" i="13" s="1"/>
  <c r="O745" i="13" s="1" a="1"/>
  <c r="O745" i="13" s="1"/>
  <c r="N142" i="13" a="1"/>
  <c r="N142" i="13" s="1"/>
  <c r="O142" i="13" s="1" a="1"/>
  <c r="O142" i="13" s="1"/>
  <c r="N362" i="13" a="1"/>
  <c r="N362" i="13" s="1"/>
  <c r="O362" i="13" s="1" a="1"/>
  <c r="O362" i="13" s="1"/>
  <c r="N458" i="13" a="1"/>
  <c r="N458" i="13" s="1"/>
  <c r="O458" i="13" s="1" a="1"/>
  <c r="O458" i="13" s="1"/>
  <c r="N808" i="13" a="1"/>
  <c r="N808" i="13" s="1"/>
  <c r="O808" i="13" s="1" a="1"/>
  <c r="O808" i="13" s="1"/>
  <c r="N99" i="13" a="1"/>
  <c r="N99" i="13" s="1"/>
  <c r="O99" i="13" s="1" a="1"/>
  <c r="O99" i="13" s="1"/>
  <c r="N186" i="13" a="1"/>
  <c r="N186" i="13" s="1"/>
  <c r="O186" i="13" s="1" a="1"/>
  <c r="O186" i="13" s="1"/>
  <c r="N294" i="13" a="1"/>
  <c r="N294" i="13" s="1"/>
  <c r="O294" i="13" s="1" a="1"/>
  <c r="O294" i="13" s="1"/>
  <c r="N435" i="13" a="1"/>
  <c r="N435" i="13" s="1"/>
  <c r="O435" i="13" s="1" a="1"/>
  <c r="O435" i="13" s="1"/>
  <c r="N219" i="13" a="1"/>
  <c r="N219" i="13" s="1"/>
  <c r="O219" i="13" s="1" a="1"/>
  <c r="O219" i="13" s="1"/>
  <c r="N92" i="13" a="1"/>
  <c r="N92" i="13" s="1"/>
  <c r="O92" i="13" s="1" a="1"/>
  <c r="O92" i="13" s="1"/>
  <c r="N201" i="13" a="1"/>
  <c r="N201" i="13" s="1"/>
  <c r="O201" i="13" s="1" a="1"/>
  <c r="O201" i="13" s="1"/>
  <c r="N427" i="13" a="1"/>
  <c r="N427" i="13" s="1"/>
  <c r="O427" i="13" s="1" a="1"/>
  <c r="O427" i="13" s="1"/>
  <c r="N941" i="13" a="1"/>
  <c r="N941" i="13" s="1"/>
  <c r="O941" i="13" s="1" a="1"/>
  <c r="O941" i="13" s="1"/>
  <c r="N180" i="13" a="1"/>
  <c r="N180" i="13" s="1"/>
  <c r="O180" i="13" s="1" a="1"/>
  <c r="O180" i="13" s="1"/>
  <c r="N288" i="13" a="1"/>
  <c r="N288" i="13" s="1"/>
  <c r="O288" i="13" s="1" a="1"/>
  <c r="O288" i="13" s="1"/>
  <c r="N388" i="13" a="1"/>
  <c r="N388" i="13" s="1"/>
  <c r="O388" i="13" s="1" a="1"/>
  <c r="O388" i="13" s="1"/>
  <c r="N540" i="13" a="1"/>
  <c r="N540" i="13" s="1"/>
  <c r="O540" i="13" s="1" a="1"/>
  <c r="O540" i="13" s="1"/>
  <c r="N86" i="13" a="1"/>
  <c r="N86" i="13" s="1"/>
  <c r="O86" i="13" s="1" a="1"/>
  <c r="O86" i="13" s="1"/>
  <c r="N166" i="13" a="1"/>
  <c r="N166" i="13" s="1"/>
  <c r="O166" i="13" s="1" a="1"/>
  <c r="O166" i="13" s="1"/>
  <c r="N365" i="13" a="1"/>
  <c r="N365" i="13" s="1"/>
  <c r="O365" i="13" s="1" a="1"/>
  <c r="O365" i="13" s="1"/>
  <c r="N542" i="13" a="1"/>
  <c r="N542" i="13" s="1"/>
  <c r="O542" i="13" s="1" a="1"/>
  <c r="O542" i="13" s="1"/>
  <c r="N79" i="13" a="1"/>
  <c r="N79" i="13" s="1"/>
  <c r="O79" i="13" s="1" a="1"/>
  <c r="O79" i="13" s="1"/>
  <c r="N210" i="13" a="1"/>
  <c r="N210" i="13" s="1"/>
  <c r="O210" i="13" s="1" a="1"/>
  <c r="O210" i="13" s="1"/>
  <c r="N318" i="13" a="1"/>
  <c r="N318" i="13" s="1"/>
  <c r="O318" i="13" s="1" a="1"/>
  <c r="O318" i="13" s="1"/>
  <c r="N714" i="13" a="1"/>
  <c r="N714" i="13" s="1"/>
  <c r="O714" i="13" s="1" a="1"/>
  <c r="O714" i="13" s="1"/>
  <c r="N95" i="13" a="1"/>
  <c r="N95" i="13" s="1"/>
  <c r="O95" i="13" s="1" a="1"/>
  <c r="O95" i="13" s="1"/>
  <c r="N196" i="13" a="1"/>
  <c r="N196" i="13" s="1"/>
  <c r="O196" i="13" s="1" a="1"/>
  <c r="O196" i="13" s="1"/>
  <c r="N366" i="13" a="1"/>
  <c r="N366" i="13" s="1"/>
  <c r="O366" i="13" s="1" a="1"/>
  <c r="O366" i="13" s="1"/>
  <c r="N462" i="13" a="1"/>
  <c r="N462" i="13" s="1"/>
  <c r="O462" i="13" s="1" a="1"/>
  <c r="O462" i="13" s="1"/>
  <c r="N529" i="13" a="1"/>
  <c r="N529" i="13" s="1"/>
  <c r="O529" i="13" s="1" a="1"/>
  <c r="O529" i="13" s="1"/>
  <c r="N634" i="13" a="1"/>
  <c r="N634" i="13" s="1"/>
  <c r="O634" i="13" s="1" a="1"/>
  <c r="O634" i="13" s="1"/>
  <c r="N778" i="13" a="1"/>
  <c r="N778" i="13" s="1"/>
  <c r="O778" i="13" s="1" a="1"/>
  <c r="O778" i="13" s="1"/>
  <c r="N922" i="13" a="1"/>
  <c r="N922" i="13" s="1"/>
  <c r="O922" i="13" s="1" a="1"/>
  <c r="O922" i="13" s="1"/>
  <c r="N562" i="13" a="1"/>
  <c r="N562" i="13" s="1"/>
  <c r="O562" i="13" s="1" a="1"/>
  <c r="O562" i="13" s="1"/>
  <c r="N686" i="13" a="1"/>
  <c r="N686" i="13" s="1"/>
  <c r="O686" i="13" s="1" a="1"/>
  <c r="O686" i="13" s="1"/>
  <c r="N830" i="13" a="1"/>
  <c r="N830" i="13" s="1"/>
  <c r="O830" i="13" s="1" a="1"/>
  <c r="O830" i="13" s="1"/>
  <c r="N974" i="13" a="1"/>
  <c r="N974" i="13" s="1"/>
  <c r="O974" i="13" s="1" a="1"/>
  <c r="O974" i="13" s="1"/>
  <c r="N572" i="13" a="1"/>
  <c r="N572" i="13" s="1"/>
  <c r="O572" i="13" s="1" a="1"/>
  <c r="O572" i="13" s="1"/>
  <c r="N728" i="13" a="1"/>
  <c r="N728" i="13" s="1"/>
  <c r="O728" i="13" s="1" a="1"/>
  <c r="O728" i="13" s="1"/>
  <c r="N872" i="13" a="1"/>
  <c r="N872" i="13" s="1"/>
  <c r="O872" i="13" s="1" a="1"/>
  <c r="O872" i="13" s="1"/>
  <c r="N1021" i="13" a="1"/>
  <c r="N1021" i="13" s="1"/>
  <c r="O1021" i="13" s="1" a="1"/>
  <c r="O1021" i="13" s="1"/>
  <c r="N617" i="13" a="1"/>
  <c r="N617" i="13" s="1"/>
  <c r="O617" i="13" s="1" a="1"/>
  <c r="O617" i="13" s="1"/>
  <c r="N770" i="13" a="1"/>
  <c r="N770" i="13" s="1"/>
  <c r="O770" i="13" s="1" a="1"/>
  <c r="O770" i="13" s="1"/>
  <c r="N914" i="13" a="1"/>
  <c r="N914" i="13" s="1"/>
  <c r="O914" i="13" s="1" a="1"/>
  <c r="O914" i="13" s="1"/>
  <c r="N507" i="13" a="1"/>
  <c r="N507" i="13" s="1"/>
  <c r="O507" i="13" s="1" a="1"/>
  <c r="O507" i="13" s="1"/>
  <c r="N600" i="13" a="1"/>
  <c r="N600" i="13" s="1"/>
  <c r="O600" i="13" s="1" a="1"/>
  <c r="O600" i="13" s="1"/>
  <c r="N730" i="13" a="1"/>
  <c r="N730" i="13" s="1"/>
  <c r="O730" i="13" s="1" a="1"/>
  <c r="O730" i="13" s="1"/>
  <c r="N874" i="13" a="1"/>
  <c r="N874" i="13" s="1"/>
  <c r="O874" i="13" s="1" a="1"/>
  <c r="O874" i="13" s="1"/>
  <c r="N1023" i="13" a="1"/>
  <c r="N1023" i="13" s="1"/>
  <c r="O1023" i="13" s="1" a="1"/>
  <c r="O1023" i="13" s="1"/>
  <c r="N648" i="13" a="1"/>
  <c r="N648" i="13" s="1"/>
  <c r="O648" i="13" s="1" a="1"/>
  <c r="O648" i="13" s="1"/>
  <c r="N792" i="13" a="1"/>
  <c r="N792" i="13" s="1"/>
  <c r="O792" i="13" s="1" a="1"/>
  <c r="O792" i="13" s="1"/>
  <c r="N936" i="13" a="1"/>
  <c r="N936" i="13" s="1"/>
  <c r="O936" i="13" s="1" a="1"/>
  <c r="O936" i="13" s="1"/>
  <c r="N496" i="13" a="1"/>
  <c r="N496" i="13" s="1"/>
  <c r="O496" i="13" s="1" a="1"/>
  <c r="O496" i="13" s="1"/>
  <c r="N639" i="13" a="1"/>
  <c r="N639" i="13" s="1"/>
  <c r="O639" i="13" s="1" a="1"/>
  <c r="O639" i="13" s="1"/>
  <c r="N783" i="13" a="1"/>
  <c r="N783" i="13" s="1"/>
  <c r="O783" i="13" s="1" a="1"/>
  <c r="O783" i="13" s="1"/>
  <c r="N927" i="13" a="1"/>
  <c r="N927" i="13" s="1"/>
  <c r="O927" i="13" s="1" a="1"/>
  <c r="O927" i="13" s="1"/>
  <c r="N484" i="13" a="1"/>
  <c r="N484" i="13" s="1"/>
  <c r="O484" i="13" s="1" a="1"/>
  <c r="O484" i="13" s="1"/>
  <c r="N701" i="13" a="1"/>
  <c r="N701" i="13" s="1"/>
  <c r="O701" i="13" s="1" a="1"/>
  <c r="O701" i="13" s="1"/>
  <c r="N845" i="13" a="1"/>
  <c r="N845" i="13" s="1"/>
  <c r="O845" i="13" s="1" a="1"/>
  <c r="O845" i="13" s="1"/>
  <c r="N990" i="13" a="1"/>
  <c r="N990" i="13" s="1"/>
  <c r="O990" i="13" s="1" a="1"/>
  <c r="O990" i="13" s="1"/>
  <c r="N612" i="13" a="1"/>
  <c r="N612" i="13" s="1"/>
  <c r="O612" i="13" s="1" a="1"/>
  <c r="O612" i="13" s="1"/>
  <c r="N754" i="13" a="1"/>
  <c r="N754" i="13" s="1"/>
  <c r="O754" i="13" s="1" a="1"/>
  <c r="O754" i="13" s="1"/>
  <c r="N898" i="13" a="1"/>
  <c r="N898" i="13" s="1"/>
  <c r="O898" i="13" s="1" a="1"/>
  <c r="O898" i="13" s="1"/>
  <c r="N1040" i="13" a="1"/>
  <c r="N1040" i="13" s="1"/>
  <c r="O1040" i="13" s="1" a="1"/>
  <c r="O1040" i="13" s="1"/>
  <c r="N641" i="13" a="1"/>
  <c r="N641" i="13" s="1"/>
  <c r="O641" i="13" s="1" a="1"/>
  <c r="O641" i="13" s="1"/>
  <c r="N785" i="13" a="1"/>
  <c r="N785" i="13" s="1"/>
  <c r="O785" i="13" s="1" a="1"/>
  <c r="O785" i="13" s="1"/>
  <c r="N929" i="13" a="1"/>
  <c r="N929" i="13" s="1"/>
  <c r="O929" i="13" s="1" a="1"/>
  <c r="O929" i="13" s="1"/>
  <c r="N1043" i="13" a="1"/>
  <c r="N1043" i="13" s="1"/>
  <c r="O1043" i="13" s="1" a="1"/>
  <c r="O1043" i="13" s="1"/>
  <c r="N67" i="13" a="1"/>
  <c r="N67" i="13" s="1"/>
  <c r="O67" i="13" s="1" a="1"/>
  <c r="O67" i="13" s="1"/>
  <c r="N455" i="13" a="1"/>
  <c r="N455" i="13" s="1"/>
  <c r="O455" i="13" s="1" a="1"/>
  <c r="O455" i="13" s="1"/>
  <c r="N247" i="13" a="1"/>
  <c r="N247" i="13" s="1"/>
  <c r="O247" i="13" s="1" a="1"/>
  <c r="O247" i="13" s="1"/>
  <c r="N425" i="13" a="1"/>
  <c r="N425" i="13" s="1"/>
  <c r="O425" i="13" s="1" a="1"/>
  <c r="O425" i="13" s="1"/>
  <c r="N797" i="13" a="1"/>
  <c r="N797" i="13" s="1"/>
  <c r="O797" i="13" s="1" a="1"/>
  <c r="O797" i="13" s="1"/>
  <c r="N77" i="13" a="1"/>
  <c r="N77" i="13" s="1"/>
  <c r="O77" i="13" s="1" a="1"/>
  <c r="O77" i="13" s="1"/>
  <c r="N185" i="13" a="1"/>
  <c r="N185" i="13" s="1"/>
  <c r="O185" i="13" s="1" a="1"/>
  <c r="O185" i="13" s="1"/>
  <c r="N293" i="13" a="1"/>
  <c r="N293" i="13" s="1"/>
  <c r="O293" i="13" s="1" a="1"/>
  <c r="O293" i="13" s="1"/>
  <c r="N807" i="13" a="1"/>
  <c r="N807" i="13" s="1"/>
  <c r="O807" i="13" s="1" a="1"/>
  <c r="O807" i="13" s="1"/>
  <c r="N207" i="13" a="1"/>
  <c r="N207" i="13" s="1"/>
  <c r="O207" i="13" s="1" a="1"/>
  <c r="O207" i="13" s="1"/>
  <c r="N370" i="13" a="1"/>
  <c r="N370" i="13" s="1"/>
  <c r="O370" i="13" s="1" a="1"/>
  <c r="O370" i="13" s="1"/>
  <c r="N467" i="13" a="1"/>
  <c r="N467" i="13" s="1"/>
  <c r="O467" i="13" s="1" a="1"/>
  <c r="O467" i="13" s="1"/>
  <c r="N869" i="13" a="1"/>
  <c r="N869" i="13" s="1"/>
  <c r="O869" i="13" s="1" a="1"/>
  <c r="O869" i="13" s="1"/>
  <c r="N135" i="13" a="1"/>
  <c r="N135" i="13" s="1"/>
  <c r="O135" i="13" s="1" a="1"/>
  <c r="O135" i="13" s="1"/>
  <c r="N193" i="13" a="1"/>
  <c r="N193" i="13" s="1"/>
  <c r="O193" i="13" s="1" a="1"/>
  <c r="O193" i="13" s="1"/>
  <c r="N301" i="13" a="1"/>
  <c r="N301" i="13" s="1"/>
  <c r="O301" i="13" s="1" a="1"/>
  <c r="O301" i="13" s="1"/>
  <c r="N443" i="13" a="1"/>
  <c r="N443" i="13" s="1"/>
  <c r="O443" i="13" s="1" a="1"/>
  <c r="O443" i="13" s="1"/>
  <c r="N415" i="13" a="1"/>
  <c r="N415" i="13" s="1"/>
  <c r="O415" i="13" s="1" a="1"/>
  <c r="O415" i="13" s="1"/>
  <c r="N107" i="13" a="1"/>
  <c r="N107" i="13" s="1"/>
  <c r="O107" i="13" s="1" a="1"/>
  <c r="O107" i="13" s="1"/>
  <c r="N208" i="13" a="1"/>
  <c r="N208" i="13" s="1"/>
  <c r="O208" i="13" s="1" a="1"/>
  <c r="O208" i="13" s="1"/>
  <c r="N451" i="13" a="1"/>
  <c r="N451" i="13" s="1"/>
  <c r="O451" i="13" s="1" a="1"/>
  <c r="O451" i="13" s="1"/>
  <c r="N1006" i="13" a="1"/>
  <c r="N1006" i="13" s="1"/>
  <c r="O1006" i="13" s="1" a="1"/>
  <c r="O1006" i="13" s="1"/>
  <c r="N187" i="13" a="1"/>
  <c r="N187" i="13" s="1"/>
  <c r="O187" i="13" s="1" a="1"/>
  <c r="O187" i="13" s="1"/>
  <c r="N295" i="13" a="1"/>
  <c r="N295" i="13" s="1"/>
  <c r="O295" i="13" s="1" a="1"/>
  <c r="O295" i="13" s="1"/>
  <c r="N396" i="13" a="1"/>
  <c r="N396" i="13" s="1"/>
  <c r="O396" i="13" s="1" a="1"/>
  <c r="O396" i="13" s="1"/>
  <c r="N642" i="13" a="1"/>
  <c r="N642" i="13" s="1"/>
  <c r="O642" i="13" s="1" a="1"/>
  <c r="O642" i="13" s="1"/>
  <c r="N115" i="13" a="1"/>
  <c r="N115" i="13" s="1"/>
  <c r="O115" i="13" s="1" a="1"/>
  <c r="O115" i="13" s="1"/>
  <c r="N195" i="13" a="1"/>
  <c r="N195" i="13" s="1"/>
  <c r="O195" i="13" s="1" a="1"/>
  <c r="O195" i="13" s="1"/>
  <c r="N381" i="13" a="1"/>
  <c r="N381" i="13" s="1"/>
  <c r="O381" i="13" s="1" a="1"/>
  <c r="O381" i="13" s="1"/>
  <c r="N587" i="13" a="1"/>
  <c r="N587" i="13" s="1"/>
  <c r="O587" i="13" s="1" a="1"/>
  <c r="O587" i="13" s="1"/>
  <c r="N66" i="13" a="1"/>
  <c r="N66" i="13" s="1"/>
  <c r="O66" i="13" s="1" a="1"/>
  <c r="O66" i="13" s="1"/>
  <c r="N217" i="13" a="1"/>
  <c r="N217" i="13" s="1"/>
  <c r="O217" i="13" s="1" a="1"/>
  <c r="O217" i="13" s="1"/>
  <c r="N325" i="13" a="1"/>
  <c r="N325" i="13" s="1"/>
  <c r="O325" i="13" s="1" a="1"/>
  <c r="O325" i="13" s="1"/>
  <c r="N776" i="13" a="1"/>
  <c r="N776" i="13" s="1"/>
  <c r="O776" i="13" s="1" a="1"/>
  <c r="O776" i="13" s="1"/>
  <c r="N109" i="13" a="1"/>
  <c r="N109" i="13" s="1"/>
  <c r="O109" i="13" s="1" a="1"/>
  <c r="O109" i="13" s="1"/>
  <c r="N225" i="13" a="1"/>
  <c r="N225" i="13" s="1"/>
  <c r="O225" i="13" s="1" a="1"/>
  <c r="O225" i="13" s="1"/>
  <c r="N374" i="13" a="1"/>
  <c r="N374" i="13" s="1"/>
  <c r="O374" i="13" s="1" a="1"/>
  <c r="O374" i="13" s="1"/>
  <c r="N471" i="13" a="1"/>
  <c r="N471" i="13" s="1"/>
  <c r="O471" i="13" s="1" a="1"/>
  <c r="O471" i="13" s="1"/>
  <c r="N535" i="13" a="1"/>
  <c r="N535" i="13" s="1"/>
  <c r="O535" i="13" s="1" a="1"/>
  <c r="O535" i="13" s="1"/>
  <c r="N644" i="13" a="1"/>
  <c r="N644" i="13" s="1"/>
  <c r="O644" i="13" s="1" a="1"/>
  <c r="O644" i="13" s="1"/>
  <c r="N788" i="13" a="1"/>
  <c r="N788" i="13" s="1"/>
  <c r="O788" i="13" s="1" a="1"/>
  <c r="O788" i="13" s="1"/>
  <c r="N932" i="13" a="1"/>
  <c r="N932" i="13" s="1"/>
  <c r="O932" i="13" s="1" a="1"/>
  <c r="O932" i="13" s="1"/>
  <c r="N571" i="13" a="1"/>
  <c r="N571" i="13" s="1"/>
  <c r="O571" i="13" s="1" a="1"/>
  <c r="O571" i="13" s="1"/>
  <c r="N696" i="13" a="1"/>
  <c r="N696" i="13" s="1"/>
  <c r="O696" i="13" s="1" a="1"/>
  <c r="O696" i="13" s="1"/>
  <c r="N840" i="13" a="1"/>
  <c r="N840" i="13" s="1"/>
  <c r="O840" i="13" s="1" a="1"/>
  <c r="O840" i="13" s="1"/>
  <c r="N984" i="13" a="1"/>
  <c r="N984" i="13" s="1"/>
  <c r="O984" i="13" s="1" a="1"/>
  <c r="O984" i="13" s="1"/>
  <c r="N590" i="13" a="1"/>
  <c r="N590" i="13" s="1"/>
  <c r="O590" i="13" s="1" a="1"/>
  <c r="O590" i="13" s="1"/>
  <c r="N738" i="13" a="1"/>
  <c r="N738" i="13" s="1"/>
  <c r="O738" i="13" s="1" a="1"/>
  <c r="O738" i="13" s="1"/>
  <c r="N882" i="13" a="1"/>
  <c r="N882" i="13" s="1"/>
  <c r="O882" i="13" s="1" a="1"/>
  <c r="O882" i="13" s="1"/>
  <c r="N1033" i="13" a="1"/>
  <c r="N1033" i="13" s="1"/>
  <c r="O1033" i="13" s="1" a="1"/>
  <c r="O1033" i="13" s="1"/>
  <c r="N636" i="13" a="1"/>
  <c r="N636" i="13" s="1"/>
  <c r="O636" i="13" s="1" a="1"/>
  <c r="O636" i="13" s="1"/>
  <c r="N780" i="13" a="1"/>
  <c r="N780" i="13" s="1"/>
  <c r="O780" i="13" s="1" a="1"/>
  <c r="O780" i="13" s="1"/>
  <c r="N924" i="13" a="1"/>
  <c r="N924" i="13" s="1"/>
  <c r="O924" i="13" s="1" a="1"/>
  <c r="O924" i="13" s="1"/>
  <c r="N513" i="13" a="1"/>
  <c r="N513" i="13" s="1"/>
  <c r="O513" i="13" s="1" a="1"/>
  <c r="O513" i="13" s="1"/>
  <c r="N609" i="13" a="1"/>
  <c r="N609" i="13" s="1"/>
  <c r="O609" i="13" s="1" a="1"/>
  <c r="O609" i="13" s="1"/>
  <c r="N740" i="13" a="1"/>
  <c r="N740" i="13" s="1"/>
  <c r="O740" i="13" s="1" a="1"/>
  <c r="O740" i="13" s="1"/>
  <c r="N884" i="13" a="1"/>
  <c r="N884" i="13" s="1"/>
  <c r="O884" i="13" s="1" a="1"/>
  <c r="O884" i="13" s="1"/>
  <c r="N1035" i="13" a="1"/>
  <c r="N1035" i="13" s="1"/>
  <c r="O1035" i="13" s="1" a="1"/>
  <c r="O1035" i="13" s="1"/>
  <c r="N669" i="13" a="1"/>
  <c r="N669" i="13" s="1"/>
  <c r="O669" i="13" s="1" a="1"/>
  <c r="O669" i="13" s="1"/>
  <c r="N813" i="13" a="1"/>
  <c r="N813" i="13" s="1"/>
  <c r="O813" i="13" s="1" a="1"/>
  <c r="O813" i="13" s="1"/>
  <c r="N957" i="13" a="1"/>
  <c r="N957" i="13" s="1"/>
  <c r="O957" i="13" s="1" a="1"/>
  <c r="O957" i="13" s="1"/>
  <c r="N502" i="13" a="1"/>
  <c r="N502" i="13" s="1"/>
  <c r="O502" i="13" s="1" a="1"/>
  <c r="O502" i="13" s="1"/>
  <c r="N649" i="13" a="1"/>
  <c r="N649" i="13" s="1"/>
  <c r="O649" i="13" s="1" a="1"/>
  <c r="O649" i="13" s="1"/>
  <c r="N793" i="13" a="1"/>
  <c r="N793" i="13" s="1"/>
  <c r="O793" i="13" s="1" a="1"/>
  <c r="O793" i="13" s="1"/>
  <c r="N937" i="13" a="1"/>
  <c r="N937" i="13" s="1"/>
  <c r="O937" i="13" s="1" a="1"/>
  <c r="O937" i="13" s="1"/>
  <c r="N539" i="13" a="1"/>
  <c r="N539" i="13" s="1"/>
  <c r="O539" i="13" s="1" a="1"/>
  <c r="O539" i="13" s="1"/>
  <c r="N712" i="13" a="1"/>
  <c r="N712" i="13" s="1"/>
  <c r="O712" i="13" s="1" a="1"/>
  <c r="O712" i="13" s="1"/>
  <c r="N856" i="13" a="1"/>
  <c r="N856" i="13" s="1"/>
  <c r="O856" i="13" s="1" a="1"/>
  <c r="O856" i="13" s="1"/>
  <c r="N1002" i="13" a="1"/>
  <c r="N1002" i="13" s="1"/>
  <c r="O1002" i="13" s="1" a="1"/>
  <c r="O1002" i="13" s="1"/>
  <c r="N621" i="13" a="1"/>
  <c r="N621" i="13" s="1"/>
  <c r="O621" i="13" s="1" a="1"/>
  <c r="O621" i="13" s="1"/>
  <c r="N764" i="13" a="1"/>
  <c r="N764" i="13" s="1"/>
  <c r="O764" i="13" s="1" a="1"/>
  <c r="O764" i="13" s="1"/>
  <c r="N908" i="13" a="1"/>
  <c r="N908" i="13" s="1"/>
  <c r="O908" i="13" s="1" a="1"/>
  <c r="O908" i="13" s="1"/>
  <c r="N541" i="13" a="1"/>
  <c r="N541" i="13" s="1"/>
  <c r="O541" i="13" s="1" a="1"/>
  <c r="O541" i="13" s="1"/>
  <c r="N652" i="13" a="1"/>
  <c r="N652" i="13" s="1"/>
  <c r="O652" i="13" s="1" a="1"/>
  <c r="O652" i="13" s="1"/>
  <c r="N796" i="13" a="1"/>
  <c r="N796" i="13" s="1"/>
  <c r="O796" i="13" s="1" a="1"/>
  <c r="O796" i="13" s="1"/>
  <c r="N940" i="13" a="1"/>
  <c r="N940" i="13" s="1"/>
  <c r="O940" i="13" s="1" a="1"/>
  <c r="O940" i="13" s="1"/>
  <c r="N1044" i="13" a="1"/>
  <c r="N1044" i="13" s="1"/>
  <c r="O1044" i="13" s="1" a="1"/>
  <c r="O1044" i="13" s="1"/>
  <c r="N375" i="13" a="1"/>
  <c r="N375" i="13" s="1"/>
  <c r="O375" i="13" s="1" a="1"/>
  <c r="O375" i="13" s="1"/>
  <c r="N359" i="13" a="1"/>
  <c r="N359" i="13" s="1"/>
  <c r="O359" i="13" s="1" a="1"/>
  <c r="O359" i="13" s="1"/>
  <c r="N161" i="13" a="1"/>
  <c r="N161" i="13" s="1"/>
  <c r="O161" i="13" s="1" a="1"/>
  <c r="O161" i="13" s="1"/>
  <c r="N849" i="13" a="1"/>
  <c r="N849" i="13" s="1"/>
  <c r="O849" i="13" s="1" a="1"/>
  <c r="O849" i="13" s="1"/>
  <c r="N241" i="13" a="1"/>
  <c r="N241" i="13" s="1"/>
  <c r="O241" i="13" s="1" a="1"/>
  <c r="O241" i="13" s="1"/>
  <c r="N344" i="13" a="1"/>
  <c r="N344" i="13" s="1"/>
  <c r="O344" i="13" s="1" a="1"/>
  <c r="O344" i="13" s="1"/>
  <c r="N440" i="13" a="1"/>
  <c r="N440" i="13" s="1"/>
  <c r="O440" i="13" s="1" a="1"/>
  <c r="O440" i="13" s="1"/>
  <c r="N69" i="13" a="1"/>
  <c r="N69" i="13" s="1"/>
  <c r="O69" i="13" s="1" a="1"/>
  <c r="O69" i="13" s="1"/>
  <c r="N285" i="13" a="1"/>
  <c r="N285" i="13" s="1"/>
  <c r="O285" i="13" s="1" a="1"/>
  <c r="O285" i="13" s="1"/>
  <c r="N441" i="13" a="1"/>
  <c r="N441" i="13" s="1"/>
  <c r="O441" i="13" s="1" a="1"/>
  <c r="O441" i="13" s="1"/>
  <c r="N859" i="13" a="1"/>
  <c r="N859" i="13" s="1"/>
  <c r="O859" i="13" s="1" a="1"/>
  <c r="O859" i="13" s="1"/>
  <c r="N84" i="13" a="1"/>
  <c r="N84" i="13" s="1"/>
  <c r="O84" i="13" s="1" a="1"/>
  <c r="O84" i="13" s="1"/>
  <c r="N192" i="13" a="1"/>
  <c r="N192" i="13" s="1"/>
  <c r="O192" i="13" s="1" a="1"/>
  <c r="O192" i="13" s="1"/>
  <c r="N300" i="13" a="1"/>
  <c r="N300" i="13" s="1"/>
  <c r="O300" i="13" s="1" a="1"/>
  <c r="O300" i="13" s="1"/>
  <c r="N930" i="13" a="1"/>
  <c r="N930" i="13" s="1"/>
  <c r="O930" i="13" s="1" a="1"/>
  <c r="O930" i="13" s="1"/>
  <c r="N243" i="13" a="1"/>
  <c r="N243" i="13" s="1"/>
  <c r="O243" i="13" s="1" a="1"/>
  <c r="O243" i="13" s="1"/>
  <c r="N378" i="13" a="1"/>
  <c r="N378" i="13" s="1"/>
  <c r="O378" i="13" s="1" a="1"/>
  <c r="O378" i="13" s="1"/>
  <c r="N475" i="13" a="1"/>
  <c r="N475" i="13" s="1"/>
  <c r="O475" i="13" s="1" a="1"/>
  <c r="O475" i="13" s="1"/>
  <c r="N931" i="13" a="1"/>
  <c r="N931" i="13" s="1"/>
  <c r="O931" i="13" s="1" a="1"/>
  <c r="O931" i="13" s="1"/>
  <c r="N178" i="13" a="1"/>
  <c r="N178" i="13" s="1"/>
  <c r="O178" i="13" s="1" a="1"/>
  <c r="O178" i="13" s="1"/>
  <c r="N200" i="13" a="1"/>
  <c r="N200" i="13" s="1"/>
  <c r="O200" i="13" s="1" a="1"/>
  <c r="O200" i="13" s="1"/>
  <c r="N308" i="13" a="1"/>
  <c r="N308" i="13" s="1"/>
  <c r="O308" i="13" s="1" a="1"/>
  <c r="O308" i="13" s="1"/>
  <c r="N459" i="13" a="1"/>
  <c r="N459" i="13" s="1"/>
  <c r="O459" i="13" s="1" a="1"/>
  <c r="O459" i="13" s="1"/>
  <c r="N516" i="13" a="1"/>
  <c r="N516" i="13" s="1"/>
  <c r="O516" i="13" s="1" a="1"/>
  <c r="O516" i="13" s="1"/>
  <c r="N121" i="13" a="1"/>
  <c r="N121" i="13" s="1"/>
  <c r="O121" i="13" s="1" a="1"/>
  <c r="O121" i="13" s="1"/>
  <c r="N237" i="13" a="1"/>
  <c r="N237" i="13" s="1"/>
  <c r="O237" i="13" s="1" a="1"/>
  <c r="O237" i="13" s="1"/>
  <c r="N468" i="13" a="1"/>
  <c r="N468" i="13" s="1"/>
  <c r="O468" i="13" s="1" a="1"/>
  <c r="O468" i="13" s="1"/>
  <c r="N663" i="13" a="1"/>
  <c r="N663" i="13" s="1"/>
  <c r="O663" i="13" s="1" a="1"/>
  <c r="O663" i="13" s="1"/>
  <c r="N194" i="13" a="1"/>
  <c r="N194" i="13" s="1"/>
  <c r="O194" i="13" s="1" a="1"/>
  <c r="O194" i="13" s="1"/>
  <c r="N302" i="13" a="1"/>
  <c r="N302" i="13" s="1"/>
  <c r="O302" i="13" s="1" a="1"/>
  <c r="O302" i="13" s="1"/>
  <c r="N404" i="13" a="1"/>
  <c r="N404" i="13" s="1"/>
  <c r="O404" i="13" s="1" a="1"/>
  <c r="O404" i="13" s="1"/>
  <c r="N704" i="13" a="1"/>
  <c r="N704" i="13" s="1"/>
  <c r="O704" i="13" s="1" a="1"/>
  <c r="O704" i="13" s="1"/>
  <c r="N122" i="13" a="1"/>
  <c r="N122" i="13" s="1"/>
  <c r="O122" i="13" s="1" a="1"/>
  <c r="O122" i="13" s="1"/>
  <c r="N202" i="13" a="1"/>
  <c r="N202" i="13" s="1"/>
  <c r="O202" i="13" s="1" a="1"/>
  <c r="O202" i="13" s="1"/>
  <c r="N389" i="13" a="1"/>
  <c r="N389" i="13" s="1"/>
  <c r="O389" i="13" s="1" a="1"/>
  <c r="O389" i="13" s="1"/>
  <c r="N643" i="13" a="1"/>
  <c r="N643" i="13" s="1"/>
  <c r="O643" i="13" s="1" a="1"/>
  <c r="O643" i="13" s="1"/>
  <c r="N80" i="13" a="1"/>
  <c r="N80" i="13" s="1"/>
  <c r="O80" i="13" s="1" a="1"/>
  <c r="O80" i="13" s="1"/>
  <c r="N224" i="13" a="1"/>
  <c r="N224" i="13" s="1"/>
  <c r="O224" i="13" s="1" a="1"/>
  <c r="O224" i="13" s="1"/>
  <c r="N349" i="13" a="1"/>
  <c r="N349" i="13" s="1"/>
  <c r="O349" i="13" s="1" a="1"/>
  <c r="O349" i="13" s="1"/>
  <c r="N838" i="13" a="1"/>
  <c r="N838" i="13" s="1"/>
  <c r="O838" i="13" s="1" a="1"/>
  <c r="O838" i="13" s="1"/>
  <c r="N131" i="13" a="1"/>
  <c r="N131" i="13" s="1"/>
  <c r="O131" i="13" s="1" a="1"/>
  <c r="O131" i="13" s="1"/>
  <c r="N232" i="13" a="1"/>
  <c r="N232" i="13" s="1"/>
  <c r="O232" i="13" s="1" a="1"/>
  <c r="O232" i="13" s="1"/>
  <c r="N382" i="13" a="1"/>
  <c r="N382" i="13" s="1"/>
  <c r="O382" i="13" s="1" a="1"/>
  <c r="O382" i="13" s="1"/>
  <c r="N503" i="13" a="1"/>
  <c r="N503" i="13" s="1"/>
  <c r="O503" i="13" s="1" a="1"/>
  <c r="O503" i="13" s="1"/>
  <c r="N543" i="13" a="1"/>
  <c r="N543" i="13" s="1"/>
  <c r="O543" i="13" s="1" a="1"/>
  <c r="O543" i="13" s="1"/>
  <c r="N654" i="13" a="1"/>
  <c r="N654" i="13" s="1"/>
  <c r="O654" i="13" s="1" a="1"/>
  <c r="O654" i="13" s="1"/>
  <c r="N798" i="13" a="1"/>
  <c r="N798" i="13" s="1"/>
  <c r="O798" i="13" s="1" a="1"/>
  <c r="O798" i="13" s="1"/>
  <c r="N942" i="13" a="1"/>
  <c r="N942" i="13" s="1"/>
  <c r="O942" i="13" s="1" a="1"/>
  <c r="O942" i="13" s="1"/>
  <c r="N580" i="13" a="1"/>
  <c r="N580" i="13" s="1"/>
  <c r="O580" i="13" s="1" a="1"/>
  <c r="O580" i="13" s="1"/>
  <c r="N717" i="13" a="1"/>
  <c r="N717" i="13" s="1"/>
  <c r="O717" i="13" s="1" a="1"/>
  <c r="O717" i="13" s="1"/>
  <c r="N861" i="13" a="1"/>
  <c r="N861" i="13" s="1"/>
  <c r="O861" i="13" s="1" a="1"/>
  <c r="O861" i="13" s="1"/>
  <c r="N996" i="13" a="1"/>
  <c r="N996" i="13" s="1"/>
  <c r="O996" i="13" s="1" a="1"/>
  <c r="O996" i="13" s="1"/>
  <c r="N608" i="13" a="1"/>
  <c r="N608" i="13" s="1"/>
  <c r="O608" i="13" s="1" a="1"/>
  <c r="O608" i="13" s="1"/>
  <c r="N759" i="13" a="1"/>
  <c r="N759" i="13" s="1"/>
  <c r="O759" i="13" s="1" a="1"/>
  <c r="O759" i="13" s="1"/>
  <c r="N903" i="13" a="1"/>
  <c r="N903" i="13" s="1"/>
  <c r="O903" i="13" s="1" a="1"/>
  <c r="O903" i="13" s="1"/>
  <c r="N482" i="13" a="1"/>
  <c r="N482" i="13" s="1"/>
  <c r="O482" i="13" s="1" a="1"/>
  <c r="O482" i="13" s="1"/>
  <c r="N657" i="13" a="1"/>
  <c r="N657" i="13" s="1"/>
  <c r="O657" i="13" s="1" a="1"/>
  <c r="O657" i="13" s="1"/>
  <c r="N801" i="13" a="1"/>
  <c r="N801" i="13" s="1"/>
  <c r="O801" i="13" s="1" a="1"/>
  <c r="O801" i="13" s="1"/>
  <c r="N945" i="13" a="1"/>
  <c r="N945" i="13" s="1"/>
  <c r="O945" i="13" s="1" a="1"/>
  <c r="O945" i="13" s="1"/>
  <c r="N519" i="13" a="1"/>
  <c r="N519" i="13" s="1"/>
  <c r="O519" i="13" s="1" a="1"/>
  <c r="O519" i="13" s="1"/>
  <c r="N618" i="13" a="1"/>
  <c r="N618" i="13" s="1"/>
  <c r="O618" i="13" s="1" a="1"/>
  <c r="O618" i="13" s="1"/>
  <c r="N750" i="13" a="1"/>
  <c r="N750" i="13" s="1"/>
  <c r="O750" i="13" s="1" a="1"/>
  <c r="O750" i="13" s="1"/>
  <c r="N894" i="13" a="1"/>
  <c r="N894" i="13" s="1"/>
  <c r="O894" i="13" s="1" a="1"/>
  <c r="O894" i="13" s="1"/>
  <c r="N556" i="13" a="1"/>
  <c r="N556" i="13" s="1"/>
  <c r="O556" i="13" s="1" a="1"/>
  <c r="O556" i="13" s="1"/>
  <c r="N679" i="13" a="1"/>
  <c r="N679" i="13" s="1"/>
  <c r="O679" i="13" s="1" a="1"/>
  <c r="O679" i="13" s="1"/>
  <c r="N823" i="13" a="1"/>
  <c r="N823" i="13" s="1"/>
  <c r="O823" i="13" s="1" a="1"/>
  <c r="O823" i="13" s="1"/>
  <c r="N967" i="13" a="1"/>
  <c r="N967" i="13" s="1"/>
  <c r="O967" i="13" s="1" a="1"/>
  <c r="O967" i="13" s="1"/>
  <c r="N508" i="13" a="1"/>
  <c r="N508" i="13" s="1"/>
  <c r="O508" i="13" s="1" a="1"/>
  <c r="O508" i="13" s="1"/>
  <c r="N659" i="13" a="1"/>
  <c r="N659" i="13" s="1"/>
  <c r="O659" i="13" s="1" a="1"/>
  <c r="O659" i="13" s="1"/>
  <c r="N803" i="13" a="1"/>
  <c r="N803" i="13" s="1"/>
  <c r="O803" i="13" s="1" a="1"/>
  <c r="O803" i="13" s="1"/>
  <c r="N947" i="13" a="1"/>
  <c r="N947" i="13" s="1"/>
  <c r="O947" i="13" s="1" a="1"/>
  <c r="O947" i="13" s="1"/>
  <c r="N557" i="13" a="1"/>
  <c r="N557" i="13" s="1"/>
  <c r="O557" i="13" s="1" a="1"/>
  <c r="O557" i="13" s="1"/>
  <c r="N722" i="13" a="1"/>
  <c r="N722" i="13" s="1"/>
  <c r="O722" i="13" s="1" a="1"/>
  <c r="O722" i="13" s="1"/>
  <c r="N866" i="13" a="1"/>
  <c r="N866" i="13" s="1"/>
  <c r="O866" i="13" s="1" a="1"/>
  <c r="O866" i="13" s="1"/>
  <c r="N1014" i="13" a="1"/>
  <c r="N1014" i="13" s="1"/>
  <c r="O1014" i="13" s="1" a="1"/>
  <c r="O1014" i="13" s="1"/>
  <c r="N630" i="13" a="1"/>
  <c r="N630" i="13" s="1"/>
  <c r="O630" i="13" s="1" a="1"/>
  <c r="O630" i="13" s="1"/>
  <c r="N774" i="13" a="1"/>
  <c r="N774" i="13" s="1"/>
  <c r="O774" i="13" s="1" a="1"/>
  <c r="O774" i="13" s="1"/>
  <c r="N918" i="13" a="1"/>
  <c r="N918" i="13" s="1"/>
  <c r="O918" i="13" s="1" a="1"/>
  <c r="O918" i="13" s="1"/>
  <c r="N550" i="13" a="1"/>
  <c r="N550" i="13" s="1"/>
  <c r="O550" i="13" s="1" a="1"/>
  <c r="O550" i="13" s="1"/>
  <c r="N662" i="13" a="1"/>
  <c r="N662" i="13" s="1"/>
  <c r="O662" i="13" s="1" a="1"/>
  <c r="O662" i="13" s="1"/>
  <c r="N806" i="13" a="1"/>
  <c r="N806" i="13" s="1"/>
  <c r="O806" i="13" s="1" a="1"/>
  <c r="O806" i="13" s="1"/>
  <c r="N950" i="13" a="1"/>
  <c r="N950" i="13" s="1"/>
  <c r="O950" i="13" s="1" a="1"/>
  <c r="O950" i="13" s="1"/>
  <c r="N1045" i="13" a="1"/>
  <c r="N1045" i="13" s="1"/>
  <c r="O1045" i="13" s="1" a="1"/>
  <c r="O1045" i="13" s="1"/>
  <c r="N283" i="13" a="1"/>
  <c r="N283" i="13" s="1"/>
  <c r="O283" i="13" s="1" a="1"/>
  <c r="O283" i="13" s="1"/>
  <c r="N182" i="13" a="1"/>
  <c r="N182" i="13" s="1"/>
  <c r="O182" i="13" s="1" a="1"/>
  <c r="O182" i="13" s="1"/>
  <c r="N319" i="13" a="1"/>
  <c r="N319" i="13" s="1"/>
  <c r="O319" i="13" s="1" a="1"/>
  <c r="O319" i="13" s="1"/>
  <c r="N449" i="13" a="1"/>
  <c r="N449" i="13" s="1"/>
  <c r="O449" i="13" s="1" a="1"/>
  <c r="O449" i="13" s="1"/>
  <c r="N921" i="13" a="1"/>
  <c r="N921" i="13" s="1"/>
  <c r="O921" i="13" s="1" a="1"/>
  <c r="O921" i="13" s="1"/>
  <c r="N91" i="13" a="1"/>
  <c r="N91" i="13" s="1"/>
  <c r="O91" i="13" s="1" a="1"/>
  <c r="O91" i="13" s="1"/>
  <c r="N199" i="13" a="1"/>
  <c r="N199" i="13" s="1"/>
  <c r="O199" i="13" s="1" a="1"/>
  <c r="O199" i="13" s="1"/>
  <c r="N307" i="13" a="1"/>
  <c r="N307" i="13" s="1"/>
  <c r="O307" i="13" s="1" a="1"/>
  <c r="O307" i="13" s="1"/>
  <c r="N993" i="13" a="1"/>
  <c r="N993" i="13" s="1"/>
  <c r="O993" i="13" s="1" a="1"/>
  <c r="O993" i="13" s="1"/>
  <c r="N250" i="13" a="1"/>
  <c r="N250" i="13" s="1"/>
  <c r="O250" i="13" s="1" a="1"/>
  <c r="O250" i="13" s="1"/>
  <c r="N386" i="13" a="1"/>
  <c r="N386" i="13" s="1"/>
  <c r="O386" i="13" s="1" a="1"/>
  <c r="O386" i="13" s="1"/>
  <c r="N486" i="13" a="1"/>
  <c r="N486" i="13" s="1"/>
  <c r="O486" i="13" s="1" a="1"/>
  <c r="O486" i="13" s="1"/>
  <c r="N994" i="13" a="1"/>
  <c r="N994" i="13" s="1"/>
  <c r="O994" i="13" s="1" a="1"/>
  <c r="O994" i="13" s="1"/>
  <c r="N49" i="13" a="1"/>
  <c r="N49" i="13" s="1"/>
  <c r="O49" i="13" s="1" a="1"/>
  <c r="O49" i="13" s="1"/>
  <c r="N215" i="13" a="1"/>
  <c r="N215" i="13" s="1"/>
  <c r="O215" i="13" s="1" a="1"/>
  <c r="O215" i="13" s="1"/>
  <c r="N323" i="13" a="1"/>
  <c r="N323" i="13" s="1"/>
  <c r="O323" i="13" s="1" a="1"/>
  <c r="O323" i="13" s="1"/>
  <c r="N477" i="13" a="1"/>
  <c r="N477" i="13" s="1"/>
  <c r="O477" i="13" s="1" a="1"/>
  <c r="O477" i="13" s="1"/>
  <c r="N787" i="13" a="1"/>
  <c r="N787" i="13" s="1"/>
  <c r="O787" i="13" s="1" a="1"/>
  <c r="O787" i="13" s="1"/>
  <c r="N143" i="13" a="1"/>
  <c r="N143" i="13" s="1"/>
  <c r="O143" i="13" s="1" a="1"/>
  <c r="O143" i="13" s="1"/>
  <c r="N244" i="13" a="1"/>
  <c r="N244" i="13" s="1"/>
  <c r="O244" i="13" s="1" a="1"/>
  <c r="O244" i="13" s="1"/>
  <c r="N487" i="13" a="1"/>
  <c r="N487" i="13" s="1"/>
  <c r="O487" i="13" s="1" a="1"/>
  <c r="O487" i="13" s="1"/>
  <c r="N111" i="13" a="1"/>
  <c r="N111" i="13" s="1"/>
  <c r="O111" i="13" s="1" a="1"/>
  <c r="O111" i="13" s="1"/>
  <c r="N209" i="13" a="1"/>
  <c r="N209" i="13" s="1"/>
  <c r="O209" i="13" s="1" a="1"/>
  <c r="O209" i="13" s="1"/>
  <c r="N317" i="13" a="1"/>
  <c r="N317" i="13" s="1"/>
  <c r="O317" i="13" s="1" a="1"/>
  <c r="O317" i="13" s="1"/>
  <c r="N412" i="13" a="1"/>
  <c r="N412" i="13" s="1"/>
  <c r="O412" i="13" s="1" a="1"/>
  <c r="O412" i="13" s="1"/>
  <c r="N766" i="13" a="1"/>
  <c r="N766" i="13" s="1"/>
  <c r="O766" i="13" s="1" a="1"/>
  <c r="O766" i="13" s="1"/>
  <c r="N144" i="13" a="1"/>
  <c r="N144" i="13" s="1"/>
  <c r="O144" i="13" s="1" a="1"/>
  <c r="O144" i="13" s="1"/>
  <c r="N231" i="13" a="1"/>
  <c r="N231" i="13" s="1"/>
  <c r="O231" i="13" s="1" a="1"/>
  <c r="O231" i="13" s="1"/>
  <c r="N405" i="13" a="1"/>
  <c r="N405" i="13" s="1"/>
  <c r="O405" i="13" s="1" a="1"/>
  <c r="O405" i="13" s="1"/>
  <c r="N705" i="13" a="1"/>
  <c r="N705" i="13" s="1"/>
  <c r="O705" i="13" s="1" a="1"/>
  <c r="O705" i="13" s="1"/>
  <c r="N102" i="13" a="1"/>
  <c r="N102" i="13" s="1"/>
  <c r="O102" i="13" s="1" a="1"/>
  <c r="O102" i="13" s="1"/>
  <c r="N239" i="13" a="1"/>
  <c r="N239" i="13" s="1"/>
  <c r="O239" i="13" s="1" a="1"/>
  <c r="O239" i="13" s="1"/>
  <c r="N373" i="13" a="1"/>
  <c r="N373" i="13" s="1"/>
  <c r="O373" i="13" s="1" a="1"/>
  <c r="O373" i="13" s="1"/>
  <c r="N899" i="13" a="1"/>
  <c r="N899" i="13" s="1"/>
  <c r="O899" i="13" s="1" a="1"/>
  <c r="O899" i="13" s="1"/>
  <c r="N145" i="13" a="1"/>
  <c r="N145" i="13" s="1"/>
  <c r="O145" i="13" s="1" a="1"/>
  <c r="O145" i="13" s="1"/>
  <c r="N261" i="13" a="1"/>
  <c r="N261" i="13" s="1"/>
  <c r="O261" i="13" s="1" a="1"/>
  <c r="O261" i="13" s="1"/>
  <c r="N390" i="13" a="1"/>
  <c r="N390" i="13" s="1"/>
  <c r="O390" i="13" s="1" a="1"/>
  <c r="O390" i="13" s="1"/>
  <c r="N515" i="13" a="1"/>
  <c r="N515" i="13" s="1"/>
  <c r="O515" i="13" s="1" a="1"/>
  <c r="O515" i="13" s="1"/>
  <c r="N552" i="13" a="1"/>
  <c r="N552" i="13" s="1"/>
  <c r="O552" i="13" s="1" a="1"/>
  <c r="O552" i="13" s="1"/>
  <c r="N675" i="13" a="1"/>
  <c r="N675" i="13" s="1"/>
  <c r="O675" i="13" s="1" a="1"/>
  <c r="O675" i="13" s="1"/>
  <c r="N819" i="13" a="1"/>
  <c r="N819" i="13" s="1"/>
  <c r="O819" i="13" s="1" a="1"/>
  <c r="O819" i="13" s="1"/>
  <c r="N963" i="13" a="1"/>
  <c r="N963" i="13" s="1"/>
  <c r="O963" i="13" s="1" a="1"/>
  <c r="O963" i="13" s="1"/>
  <c r="N589" i="13" a="1"/>
  <c r="N589" i="13" s="1"/>
  <c r="O589" i="13" s="1" a="1"/>
  <c r="O589" i="13" s="1"/>
  <c r="N727" i="13" a="1"/>
  <c r="N727" i="13" s="1"/>
  <c r="O727" i="13" s="1" a="1"/>
  <c r="O727" i="13" s="1"/>
  <c r="N871" i="13" a="1"/>
  <c r="N871" i="13" s="1"/>
  <c r="O871" i="13" s="1" a="1"/>
  <c r="O871" i="13" s="1"/>
  <c r="N1008" i="13" a="1"/>
  <c r="N1008" i="13" s="1"/>
  <c r="O1008" i="13" s="1" a="1"/>
  <c r="O1008" i="13" s="1"/>
  <c r="N626" i="13" a="1"/>
  <c r="N626" i="13" s="1"/>
  <c r="O626" i="13" s="1" a="1"/>
  <c r="O626" i="13" s="1"/>
  <c r="N769" i="13" a="1"/>
  <c r="N769" i="13" s="1"/>
  <c r="O769" i="13" s="1" a="1"/>
  <c r="O769" i="13" s="1"/>
  <c r="N913" i="13" a="1"/>
  <c r="N913" i="13" s="1"/>
  <c r="O913" i="13" s="1" a="1"/>
  <c r="O913" i="13" s="1"/>
  <c r="N494" i="13" a="1"/>
  <c r="N494" i="13" s="1"/>
  <c r="O494" i="13" s="1" a="1"/>
  <c r="O494" i="13" s="1"/>
  <c r="N667" i="13" a="1"/>
  <c r="N667" i="13" s="1"/>
  <c r="O667" i="13" s="1" a="1"/>
  <c r="O667" i="13" s="1"/>
  <c r="N811" i="13" a="1"/>
  <c r="N811" i="13" s="1"/>
  <c r="O811" i="13" s="1" a="1"/>
  <c r="O811" i="13" s="1"/>
  <c r="N955" i="13" a="1"/>
  <c r="N955" i="13" s="1"/>
  <c r="O955" i="13" s="1" a="1"/>
  <c r="O955" i="13" s="1"/>
  <c r="N525" i="13" a="1"/>
  <c r="N525" i="13" s="1"/>
  <c r="O525" i="13" s="1" a="1"/>
  <c r="O525" i="13" s="1"/>
  <c r="N627" i="13" a="1"/>
  <c r="N627" i="13" s="1"/>
  <c r="O627" i="13" s="1" a="1"/>
  <c r="O627" i="13" s="1"/>
  <c r="N771" i="13" a="1"/>
  <c r="N771" i="13" s="1"/>
  <c r="O771" i="13" s="1" a="1"/>
  <c r="O771" i="13" s="1"/>
  <c r="N915" i="13" a="1"/>
  <c r="N915" i="13" s="1"/>
  <c r="O915" i="13" s="1" a="1"/>
  <c r="O915" i="13" s="1"/>
  <c r="N565" i="13" a="1"/>
  <c r="N565" i="13" s="1"/>
  <c r="O565" i="13" s="1" a="1"/>
  <c r="O565" i="13" s="1"/>
  <c r="N689" i="13" a="1"/>
  <c r="N689" i="13" s="1"/>
  <c r="O689" i="13" s="1" a="1"/>
  <c r="O689" i="13" s="1"/>
  <c r="N833" i="13" a="1"/>
  <c r="N833" i="13" s="1"/>
  <c r="O833" i="13" s="1" a="1"/>
  <c r="O833" i="13" s="1"/>
  <c r="N977" i="13" a="1"/>
  <c r="N977" i="13" s="1"/>
  <c r="O977" i="13" s="1" a="1"/>
  <c r="O977" i="13" s="1"/>
  <c r="N514" i="13" a="1"/>
  <c r="N514" i="13" s="1"/>
  <c r="O514" i="13" s="1" a="1"/>
  <c r="O514" i="13" s="1"/>
  <c r="N670" i="13" a="1"/>
  <c r="N670" i="13" s="1"/>
  <c r="O670" i="13" s="1" a="1"/>
  <c r="O670" i="13" s="1"/>
  <c r="N814" i="13" a="1"/>
  <c r="N814" i="13" s="1"/>
  <c r="O814" i="13" s="1" a="1"/>
  <c r="O814" i="13" s="1"/>
  <c r="N958" i="13" a="1"/>
  <c r="N958" i="13" s="1"/>
  <c r="O958" i="13" s="1" a="1"/>
  <c r="O958" i="13" s="1"/>
  <c r="N575" i="13" a="1"/>
  <c r="N575" i="13" s="1"/>
  <c r="O575" i="13" s="1" a="1"/>
  <c r="O575" i="13" s="1"/>
  <c r="N732" i="13" a="1"/>
  <c r="N732" i="13" s="1"/>
  <c r="O732" i="13" s="1" a="1"/>
  <c r="O732" i="13" s="1"/>
  <c r="N876" i="13" a="1"/>
  <c r="N876" i="13" s="1"/>
  <c r="O876" i="13" s="1" a="1"/>
  <c r="O876" i="13" s="1"/>
  <c r="N1026" i="13" a="1"/>
  <c r="N1026" i="13" s="1"/>
  <c r="O1026" i="13" s="1" a="1"/>
  <c r="O1026" i="13" s="1"/>
  <c r="N651" i="13" a="1"/>
  <c r="N651" i="13" s="1"/>
  <c r="O651" i="13" s="1" a="1"/>
  <c r="O651" i="13" s="1"/>
  <c r="N795" i="13" a="1"/>
  <c r="N795" i="13" s="1"/>
  <c r="O795" i="13" s="1" a="1"/>
  <c r="O795" i="13" s="1"/>
  <c r="N939" i="13" a="1"/>
  <c r="N939" i="13" s="1"/>
  <c r="O939" i="13" s="1" a="1"/>
  <c r="O939" i="13" s="1"/>
  <c r="N559" i="13" a="1"/>
  <c r="N559" i="13" s="1"/>
  <c r="O559" i="13" s="1" a="1"/>
  <c r="O559" i="13" s="1"/>
  <c r="N672" i="13" a="1"/>
  <c r="N672" i="13" s="1"/>
  <c r="O672" i="13" s="1" a="1"/>
  <c r="O672" i="13" s="1"/>
  <c r="N816" i="13" a="1"/>
  <c r="N816" i="13" s="1"/>
  <c r="O816" i="13" s="1" a="1"/>
  <c r="O816" i="13" s="1"/>
  <c r="N960" i="13" a="1"/>
  <c r="N960" i="13" s="1"/>
  <c r="O960" i="13" s="1" a="1"/>
  <c r="O960" i="13" s="1"/>
  <c r="N1046" i="13" a="1"/>
  <c r="N1046" i="13" s="1"/>
  <c r="O1046" i="13" s="1" a="1"/>
  <c r="O1046" i="13" s="1"/>
  <c r="N197" i="13" a="1"/>
  <c r="N197" i="13" s="1"/>
  <c r="O197" i="13" s="1" a="1"/>
  <c r="O197" i="13" s="1"/>
  <c r="N327" i="13" a="1"/>
  <c r="N327" i="13" s="1"/>
  <c r="O327" i="13" s="1" a="1"/>
  <c r="O327" i="13" s="1"/>
  <c r="N465" i="13" a="1"/>
  <c r="N465" i="13" s="1"/>
  <c r="O465" i="13" s="1" a="1"/>
  <c r="O465" i="13" s="1"/>
  <c r="N528" i="13" a="1"/>
  <c r="N528" i="13" s="1"/>
  <c r="O528" i="13" s="1" a="1"/>
  <c r="O528" i="13" s="1"/>
  <c r="N98" i="13" a="1"/>
  <c r="N98" i="13" s="1"/>
  <c r="O98" i="13" s="1" a="1"/>
  <c r="O98" i="13" s="1"/>
  <c r="N206" i="13" a="1"/>
  <c r="N206" i="13" s="1"/>
  <c r="O206" i="13" s="1" a="1"/>
  <c r="O206" i="13" s="1"/>
  <c r="N314" i="13" a="1"/>
  <c r="N314" i="13" s="1"/>
  <c r="O314" i="13" s="1" a="1"/>
  <c r="O314" i="13" s="1"/>
  <c r="N118" i="13" a="1"/>
  <c r="N118" i="13" s="1"/>
  <c r="O118" i="13" s="1" a="1"/>
  <c r="O118" i="13" s="1"/>
  <c r="N279" i="13" a="1"/>
  <c r="N279" i="13" s="1"/>
  <c r="O279" i="13" s="1" a="1"/>
  <c r="O279" i="13" s="1"/>
  <c r="N394" i="13" a="1"/>
  <c r="N394" i="13" s="1"/>
  <c r="O394" i="13" s="1" a="1"/>
  <c r="O394" i="13" s="1"/>
  <c r="N497" i="13" a="1"/>
  <c r="N497" i="13" s="1"/>
  <c r="O497" i="13" s="1" a="1"/>
  <c r="O497" i="13" s="1"/>
  <c r="N82" i="13" a="1"/>
  <c r="N82" i="13" s="1"/>
  <c r="O82" i="13" s="1" a="1"/>
  <c r="O82" i="13" s="1"/>
  <c r="N71" i="13" a="1"/>
  <c r="N71" i="13" s="1"/>
  <c r="O71" i="13" s="1" a="1"/>
  <c r="O71" i="13" s="1"/>
  <c r="N222" i="13" a="1"/>
  <c r="N222" i="13" s="1"/>
  <c r="O222" i="13" s="1" a="1"/>
  <c r="O222" i="13" s="1"/>
  <c r="N339" i="13" a="1"/>
  <c r="N339" i="13" s="1"/>
  <c r="O339" i="13" s="1" a="1"/>
  <c r="O339" i="13" s="1"/>
  <c r="N578" i="13" a="1"/>
  <c r="N578" i="13" s="1"/>
  <c r="O578" i="13" s="1" a="1"/>
  <c r="O578" i="13" s="1"/>
  <c r="N97" i="13" a="1"/>
  <c r="N97" i="13" s="1"/>
  <c r="O97" i="13" s="1" a="1"/>
  <c r="O97" i="13" s="1"/>
  <c r="N57" i="13" a="1"/>
  <c r="N57" i="13" s="1"/>
  <c r="O57" i="13" s="1" a="1"/>
  <c r="O57" i="13" s="1"/>
  <c r="N273" i="13" a="1"/>
  <c r="N273" i="13" s="1"/>
  <c r="O273" i="13" s="1" a="1"/>
  <c r="O273" i="13" s="1"/>
  <c r="N498" i="13" a="1"/>
  <c r="N498" i="13" s="1"/>
  <c r="O498" i="13" s="1" a="1"/>
  <c r="O498" i="13" s="1"/>
  <c r="N262" i="13" a="1"/>
  <c r="N262" i="13" s="1"/>
  <c r="O262" i="13" s="1" a="1"/>
  <c r="O262" i="13" s="1"/>
  <c r="N216" i="13" a="1"/>
  <c r="N216" i="13" s="1"/>
  <c r="O216" i="13" s="1" a="1"/>
  <c r="O216" i="13" s="1"/>
  <c r="N324" i="13" a="1"/>
  <c r="N324" i="13" s="1"/>
  <c r="O324" i="13" s="1" a="1"/>
  <c r="O324" i="13" s="1"/>
  <c r="N420" i="13" a="1"/>
  <c r="N420" i="13" s="1"/>
  <c r="O420" i="13" s="1" a="1"/>
  <c r="O420" i="13" s="1"/>
  <c r="N827" i="13" a="1"/>
  <c r="N827" i="13" s="1"/>
  <c r="O827" i="13" s="1" a="1"/>
  <c r="O827" i="13" s="1"/>
  <c r="N158" i="13" a="1"/>
  <c r="N158" i="13" s="1"/>
  <c r="O158" i="13" s="1" a="1"/>
  <c r="O158" i="13" s="1"/>
  <c r="N238" i="13" a="1"/>
  <c r="N238" i="13" s="1"/>
  <c r="O238" i="13" s="1" a="1"/>
  <c r="O238" i="13" s="1"/>
  <c r="N413" i="13" a="1"/>
  <c r="N413" i="13" s="1"/>
  <c r="O413" i="13" s="1" a="1"/>
  <c r="O413" i="13" s="1"/>
  <c r="N828" i="13" a="1"/>
  <c r="N828" i="13" s="1"/>
  <c r="O828" i="13" s="1" a="1"/>
  <c r="O828" i="13" s="1"/>
  <c r="N116" i="13" a="1"/>
  <c r="N116" i="13" s="1"/>
  <c r="O116" i="13" s="1" a="1"/>
  <c r="O116" i="13" s="1"/>
  <c r="N246" i="13" a="1"/>
  <c r="N246" i="13" s="1"/>
  <c r="O246" i="13" s="1" a="1"/>
  <c r="O246" i="13" s="1"/>
  <c r="N397" i="13" a="1"/>
  <c r="N397" i="13" s="1"/>
  <c r="O397" i="13" s="1" a="1"/>
  <c r="O397" i="13" s="1"/>
  <c r="N961" i="13" a="1"/>
  <c r="N961" i="13" s="1"/>
  <c r="O961" i="13" s="1" a="1"/>
  <c r="O961" i="13" s="1"/>
  <c r="N52" i="13" a="1"/>
  <c r="N52" i="13" s="1"/>
  <c r="O52" i="13" s="1" a="1"/>
  <c r="O52" i="13" s="1"/>
  <c r="N268" i="13" a="1"/>
  <c r="N268" i="13" s="1"/>
  <c r="O268" i="13" s="1" a="1"/>
  <c r="O268" i="13" s="1"/>
  <c r="N398" i="13" a="1"/>
  <c r="N398" i="13" s="1"/>
  <c r="O398" i="13" s="1" a="1"/>
  <c r="O398" i="13" s="1"/>
  <c r="N547" i="13" a="1"/>
  <c r="N547" i="13" s="1"/>
  <c r="O547" i="13" s="1" a="1"/>
  <c r="O547" i="13" s="1"/>
  <c r="N561" i="13" a="1"/>
  <c r="N561" i="13" s="1"/>
  <c r="O561" i="13" s="1" a="1"/>
  <c r="O561" i="13" s="1"/>
  <c r="N685" i="13" a="1"/>
  <c r="N685" i="13" s="1"/>
  <c r="O685" i="13" s="1" a="1"/>
  <c r="O685" i="13" s="1"/>
  <c r="N829" i="13" a="1"/>
  <c r="N829" i="13" s="1"/>
  <c r="O829" i="13" s="1" a="1"/>
  <c r="O829" i="13" s="1"/>
  <c r="N973" i="13" a="1"/>
  <c r="N973" i="13" s="1"/>
  <c r="O973" i="13" s="1" a="1"/>
  <c r="O973" i="13" s="1"/>
  <c r="N598" i="13" a="1"/>
  <c r="N598" i="13" s="1"/>
  <c r="O598" i="13" s="1" a="1"/>
  <c r="O598" i="13" s="1"/>
  <c r="N737" i="13" a="1"/>
  <c r="N737" i="13" s="1"/>
  <c r="O737" i="13" s="1" a="1"/>
  <c r="O737" i="13" s="1"/>
  <c r="N881" i="13" a="1"/>
  <c r="N881" i="13" s="1"/>
  <c r="O881" i="13" s="1" a="1"/>
  <c r="O881" i="13" s="1"/>
  <c r="N1020" i="13" a="1"/>
  <c r="N1020" i="13" s="1"/>
  <c r="O1020" i="13" s="1" a="1"/>
  <c r="O1020" i="13" s="1"/>
  <c r="N635" i="13" a="1"/>
  <c r="N635" i="13" s="1"/>
  <c r="O635" i="13" s="1" a="1"/>
  <c r="O635" i="13" s="1"/>
  <c r="N779" i="13" a="1"/>
  <c r="N779" i="13" s="1"/>
  <c r="O779" i="13" s="1" a="1"/>
  <c r="O779" i="13" s="1"/>
  <c r="N923" i="13" a="1"/>
  <c r="N923" i="13" s="1"/>
  <c r="O923" i="13" s="1" a="1"/>
  <c r="O923" i="13" s="1"/>
  <c r="N506" i="13" a="1"/>
  <c r="N506" i="13" s="1"/>
  <c r="O506" i="13" s="1" a="1"/>
  <c r="O506" i="13" s="1"/>
  <c r="N677" i="13" a="1"/>
  <c r="N677" i="13" s="1"/>
  <c r="O677" i="13" s="1" a="1"/>
  <c r="O677" i="13" s="1"/>
  <c r="N821" i="13" a="1"/>
  <c r="N821" i="13" s="1"/>
  <c r="O821" i="13" s="1" a="1"/>
  <c r="O821" i="13" s="1"/>
  <c r="N965" i="13" a="1"/>
  <c r="N965" i="13" s="1"/>
  <c r="O965" i="13" s="1" a="1"/>
  <c r="O965" i="13" s="1"/>
  <c r="N531" i="13" a="1"/>
  <c r="N531" i="13" s="1"/>
  <c r="O531" i="13" s="1" a="1"/>
  <c r="O531" i="13" s="1"/>
  <c r="N637" i="13" a="1"/>
  <c r="N637" i="13" s="1"/>
  <c r="O637" i="13" s="1" a="1"/>
  <c r="O637" i="13" s="1"/>
  <c r="N781" i="13" a="1"/>
  <c r="N781" i="13" s="1"/>
  <c r="O781" i="13" s="1" a="1"/>
  <c r="O781" i="13" s="1"/>
  <c r="N925" i="13" a="1"/>
  <c r="N925" i="13" s="1"/>
  <c r="O925" i="13" s="1" a="1"/>
  <c r="O925" i="13" s="1"/>
  <c r="N574" i="13" a="1"/>
  <c r="N574" i="13" s="1"/>
  <c r="O574" i="13" s="1" a="1"/>
  <c r="O574" i="13" s="1"/>
  <c r="N700" i="13" a="1"/>
  <c r="N700" i="13" s="1"/>
  <c r="O700" i="13" s="1" a="1"/>
  <c r="O700" i="13" s="1"/>
  <c r="N844" i="13" a="1"/>
  <c r="N844" i="13" s="1"/>
  <c r="O844" i="13" s="1" a="1"/>
  <c r="O844" i="13" s="1"/>
  <c r="N988" i="13" a="1"/>
  <c r="N988" i="13" s="1"/>
  <c r="O988" i="13" s="1" a="1"/>
  <c r="O988" i="13" s="1"/>
  <c r="N520" i="13" a="1"/>
  <c r="N520" i="13" s="1"/>
  <c r="O520" i="13" s="1" a="1"/>
  <c r="O520" i="13" s="1"/>
  <c r="N680" i="13" a="1"/>
  <c r="N680" i="13" s="1"/>
  <c r="O680" i="13" s="1" a="1"/>
  <c r="O680" i="13" s="1"/>
  <c r="N824" i="13" a="1"/>
  <c r="N824" i="13" s="1"/>
  <c r="O824" i="13" s="1" a="1"/>
  <c r="O824" i="13" s="1"/>
  <c r="N968" i="13" a="1"/>
  <c r="N968" i="13" s="1"/>
  <c r="O968" i="13" s="1" a="1"/>
  <c r="O968" i="13" s="1"/>
  <c r="N593" i="13" a="1"/>
  <c r="N593" i="13" s="1"/>
  <c r="O593" i="13" s="1" a="1"/>
  <c r="O593" i="13" s="1"/>
  <c r="N753" i="13" a="1"/>
  <c r="N753" i="13" s="1"/>
  <c r="O753" i="13" s="1" a="1"/>
  <c r="O753" i="13" s="1"/>
  <c r="N897" i="13" a="1"/>
  <c r="N897" i="13" s="1"/>
  <c r="O897" i="13" s="1" a="1"/>
  <c r="O897" i="13" s="1"/>
  <c r="N1039" i="13" a="1"/>
  <c r="N1039" i="13" s="1"/>
  <c r="O1039" i="13" s="1" a="1"/>
  <c r="O1039" i="13" s="1"/>
  <c r="N661" i="13" a="1"/>
  <c r="N661" i="13" s="1"/>
  <c r="O661" i="13" s="1" a="1"/>
  <c r="O661" i="13" s="1"/>
  <c r="N805" i="13" a="1"/>
  <c r="N805" i="13" s="1"/>
  <c r="O805" i="13" s="1" a="1"/>
  <c r="O805" i="13" s="1"/>
  <c r="N949" i="13" a="1"/>
  <c r="N949" i="13" s="1"/>
  <c r="O949" i="13" s="1" a="1"/>
  <c r="O949" i="13" s="1"/>
  <c r="N568" i="13" a="1"/>
  <c r="N568" i="13" s="1"/>
  <c r="O568" i="13" s="1" a="1"/>
  <c r="O568" i="13" s="1"/>
  <c r="N693" i="13" a="1"/>
  <c r="N693" i="13" s="1"/>
  <c r="O693" i="13" s="1" a="1"/>
  <c r="O693" i="13" s="1"/>
  <c r="N837" i="13" a="1"/>
  <c r="N837" i="13" s="1"/>
  <c r="O837" i="13" s="1" a="1"/>
  <c r="O837" i="13" s="1"/>
  <c r="N981" i="13" a="1"/>
  <c r="N981" i="13" s="1"/>
  <c r="O981" i="13" s="1" a="1"/>
  <c r="O981" i="13" s="1"/>
  <c r="N211" i="13" a="1"/>
  <c r="N211" i="13" s="1"/>
  <c r="O211" i="13" s="1" a="1"/>
  <c r="O211" i="13" s="1"/>
  <c r="N168" i="13" a="1"/>
  <c r="N168" i="13" s="1"/>
  <c r="O168" i="13" s="1" a="1"/>
  <c r="O168" i="13" s="1"/>
  <c r="N447" i="13" a="1"/>
  <c r="N447" i="13" s="1"/>
  <c r="O447" i="13" s="1" a="1"/>
  <c r="O447" i="13" s="1"/>
  <c r="I47" i="13" a="1"/>
  <c r="I47" i="13" s="1"/>
  <c r="N47" i="13" s="1" a="1"/>
  <c r="N47" i="13" s="1"/>
  <c r="O47" i="13" s="1" a="1"/>
  <c r="O47" i="13" s="1"/>
  <c r="K2" i="7"/>
  <c r="B5" i="10"/>
  <c r="B11" i="6"/>
  <c r="B15" i="6" s="1"/>
  <c r="O18" i="5" a="1"/>
  <c r="O18" i="5" s="1"/>
  <c r="O17" i="5" a="1"/>
  <c r="O17" i="5" s="1"/>
  <c r="O16" i="5" a="1"/>
  <c r="O16" i="5" s="1"/>
  <c r="O15" i="5" a="1"/>
  <c r="O15" i="5" s="1"/>
  <c r="O20" i="5" s="1" a="1"/>
  <c r="O20" i="5" s="1"/>
  <c r="K20" i="5" s="1"/>
  <c r="O14" i="5" a="1"/>
  <c r="O14" i="5" s="1"/>
  <c r="N14" i="5" a="1"/>
  <c r="N14" i="5" s="1"/>
  <c r="K18" i="5"/>
  <c r="K17" i="5"/>
  <c r="L16" i="5" a="1"/>
  <c r="L16" i="5" s="1"/>
  <c r="L15" i="5" a="1"/>
  <c r="L15" i="5" s="1"/>
  <c r="H25" i="5"/>
  <c r="E20" i="5"/>
  <c r="E21" i="5" s="1"/>
  <c r="E19" i="5"/>
  <c r="H14" i="5" a="1"/>
  <c r="H14" i="5" s="1"/>
  <c r="H15" i="5" a="1"/>
  <c r="H15" i="5" s="1"/>
  <c r="H16" i="5" a="1"/>
  <c r="H16" i="5" s="1"/>
  <c r="H17" i="5" a="1"/>
  <c r="H17" i="5" s="1"/>
  <c r="H20" i="5" s="1" a="1"/>
  <c r="H20" i="5" s="1"/>
  <c r="H28" i="5" s="1"/>
  <c r="H18" i="5" a="1"/>
  <c r="H18" i="5" s="1"/>
  <c r="G14" i="5" a="1"/>
  <c r="G14" i="5" s="1"/>
  <c r="E27" i="5"/>
  <c r="D32" i="5" s="1" a="1"/>
  <c r="D32" i="5" s="1"/>
  <c r="E32" i="5" s="1" a="1"/>
  <c r="E32" i="5" s="1"/>
  <c r="E29" i="5" s="1"/>
  <c r="A3" i="5" a="1"/>
  <c r="A3" i="5" s="1"/>
  <c r="B3" i="5" s="1" a="1"/>
  <c r="B3" i="5" s="1"/>
  <c r="E22" i="5" s="1" a="1"/>
  <c r="E22" i="5" s="1"/>
  <c r="R48" i="13" l="1"/>
  <c r="R49" i="13" s="1" a="1"/>
  <c r="R49" i="13" s="1"/>
  <c r="K21" i="5"/>
  <c r="S14" i="5"/>
  <c r="T19" i="5" s="1" a="1"/>
  <c r="T19" i="5" s="1"/>
  <c r="U19" i="5" s="1" a="1"/>
  <c r="U19" i="5" s="1"/>
  <c r="V19" i="5" s="1" a="1"/>
  <c r="V19" i="5" s="1"/>
  <c r="W19" i="5" s="1" a="1"/>
  <c r="W19" i="5" s="1"/>
  <c r="K23" i="5"/>
  <c r="K22" i="5"/>
  <c r="K24" i="5" s="1"/>
  <c r="E23" i="5" a="1"/>
  <c r="E23" i="5" s="1"/>
  <c r="E24" i="5" s="1"/>
  <c r="E30" i="5" s="1"/>
  <c r="H26" i="5" s="1"/>
  <c r="H27" i="5" s="1"/>
  <c r="I15" i="12" a="1"/>
  <c r="I15" i="12" s="1"/>
  <c r="O15" i="12" s="1" a="1"/>
  <c r="O15" i="12" s="1"/>
  <c r="L12" i="13"/>
  <c r="G3" i="13"/>
  <c r="K3" i="13" s="1"/>
  <c r="I6" i="13" s="1" a="1"/>
  <c r="I6" i="13" s="1"/>
  <c r="L10" i="13"/>
  <c r="A15" i="12" a="1"/>
  <c r="A15" i="12" s="1"/>
  <c r="B15" i="12" s="1" a="1"/>
  <c r="B15" i="12" s="1"/>
  <c r="H15" i="12" s="1" a="1"/>
  <c r="H15" i="12" s="1"/>
  <c r="N15" i="12" s="1" a="1"/>
  <c r="N15" i="12" s="1"/>
  <c r="B6" i="12"/>
  <c r="B8" i="12" s="1"/>
  <c r="B9" i="12" s="1"/>
  <c r="B10" i="12" s="1"/>
  <c r="B5" i="12"/>
  <c r="B8" i="6"/>
  <c r="A18" i="6"/>
  <c r="A17" i="6"/>
  <c r="B13" i="6" a="1"/>
  <c r="B13" i="6" s="1"/>
  <c r="F26" i="10"/>
  <c r="F25" i="10"/>
  <c r="F24" i="10"/>
  <c r="H20" i="10"/>
  <c r="F20" i="10"/>
  <c r="B24" i="10"/>
  <c r="C14" i="10" a="1"/>
  <c r="C14" i="10" s="1"/>
  <c r="B14" i="10" a="1"/>
  <c r="B14" i="10" s="1"/>
  <c r="H22" i="10"/>
  <c r="F15" i="10" a="1"/>
  <c r="F15" i="10" s="1"/>
  <c r="F12" i="10"/>
  <c r="E9" i="10" a="1"/>
  <c r="E9" i="10" s="1"/>
  <c r="B12" i="10" s="1"/>
  <c r="U15" i="5" l="1"/>
  <c r="U16" i="5"/>
  <c r="K25" i="5"/>
  <c r="K26" i="5" s="1"/>
  <c r="D15" i="12" a="1"/>
  <c r="D15" i="12" s="1"/>
  <c r="J15" i="12" s="1" a="1"/>
  <c r="J15" i="12" s="1"/>
  <c r="M9" i="13"/>
  <c r="M11" i="13"/>
  <c r="M12" i="13"/>
  <c r="M10" i="13"/>
  <c r="F6" i="13" a="1"/>
  <c r="F6" i="13" s="1"/>
  <c r="E15" i="12" a="1"/>
  <c r="E15" i="12" s="1"/>
  <c r="K15" i="12" s="1" a="1"/>
  <c r="K15" i="12" s="1"/>
  <c r="F15" i="12" a="1"/>
  <c r="F15" i="12" s="1"/>
  <c r="L15" i="12" s="1" a="1"/>
  <c r="L15" i="12" s="1"/>
  <c r="G15" i="12" a="1"/>
  <c r="G15" i="12" s="1"/>
  <c r="M15" i="12" s="1" a="1"/>
  <c r="M15" i="12" s="1"/>
  <c r="C15" i="12" a="1"/>
  <c r="C15" i="12" s="1"/>
  <c r="C16" i="10"/>
  <c r="B16" i="10"/>
  <c r="V15" i="5" l="1"/>
  <c r="W15" i="5"/>
  <c r="T15" i="12" a="1"/>
  <c r="T15" i="12" s="1"/>
  <c r="Q15" i="12" a="1"/>
  <c r="Q15" i="12" s="1"/>
  <c r="Q12" i="12" s="1" a="1"/>
  <c r="Q12" i="12" s="1"/>
  <c r="N12" i="12" a="1"/>
  <c r="N12" i="12" s="1"/>
  <c r="S15" i="12" a="1"/>
  <c r="S15" i="12" s="1"/>
  <c r="L12" i="12" a="1"/>
  <c r="L12" i="12" s="1"/>
  <c r="O12" i="12" a="1"/>
  <c r="O12" i="12" s="1"/>
  <c r="M12" i="12" a="1"/>
  <c r="M12" i="12" s="1"/>
  <c r="K11" i="12" s="1"/>
  <c r="H6" i="13" a="1"/>
  <c r="G6" i="13" a="1"/>
  <c r="G6" i="13" s="1"/>
  <c r="J12" i="12" a="1"/>
  <c r="J12" i="12" s="1"/>
  <c r="C13" i="12"/>
  <c r="K12" i="12" a="1"/>
  <c r="K12" i="12" s="1"/>
  <c r="H6" i="13" l="1"/>
  <c r="J6" i="13" s="1"/>
  <c r="L6" i="13" l="1"/>
  <c r="M6" i="13" s="1"/>
  <c r="K6" i="13"/>
  <c r="J7" i="13" s="1"/>
  <c r="N6" i="13" l="1"/>
  <c r="K7" i="13"/>
  <c r="N7" i="13"/>
  <c r="L7" i="13"/>
  <c r="M7" i="13" s="1"/>
  <c r="J8" i="13" l="1"/>
  <c r="K8" i="13" l="1"/>
  <c r="N8" i="13"/>
  <c r="J9" i="13"/>
  <c r="L8" i="13"/>
  <c r="M8" i="13" s="1"/>
  <c r="J10" i="13" l="1"/>
  <c r="J11" i="13" s="1"/>
  <c r="K9" i="13"/>
  <c r="K10" i="13" l="1"/>
  <c r="N10" i="13" s="1"/>
  <c r="O10" i="13" s="1"/>
  <c r="N9" i="13"/>
  <c r="J12" i="13"/>
  <c r="G17" i="13" s="1" a="1"/>
  <c r="G17" i="13" s="1"/>
  <c r="H17" i="13" s="1" a="1"/>
  <c r="H17" i="13" s="1"/>
  <c r="K11" i="13" l="1"/>
  <c r="N11" i="13" s="1"/>
  <c r="K12" i="13" l="1"/>
  <c r="N12" i="13" s="1"/>
  <c r="O12" i="13" s="1"/>
  <c r="C35" i="10" l="1"/>
  <c r="C18" i="10"/>
  <c r="B20" i="10"/>
  <c r="B18" i="10"/>
  <c r="B17" i="10"/>
  <c r="B22" i="10" s="1"/>
  <c r="C17" i="10"/>
  <c r="B8" i="10"/>
  <c r="C20" i="10"/>
  <c r="Z36" i="10" l="1" a="1"/>
  <c r="Z36" i="10" s="1"/>
  <c r="B36" i="10" a="1"/>
  <c r="B36" i="10" s="1"/>
  <c r="A36" i="10" s="1" a="1"/>
  <c r="A36" i="10" s="1"/>
  <c r="C36" i="10" a="1"/>
  <c r="C36" i="10" s="1"/>
  <c r="O36" i="10" a="1"/>
  <c r="O36" i="10" s="1"/>
  <c r="P36" i="10" a="1"/>
  <c r="P36" i="10" s="1"/>
  <c r="B9" i="10"/>
  <c r="A2" i="11" a="1"/>
  <c r="A2" i="11" s="1"/>
  <c r="B2" i="11" s="1" a="1"/>
  <c r="B2" i="11" s="1"/>
  <c r="C2" i="11" s="1" a="1"/>
  <c r="C2" i="11" s="1"/>
  <c r="V36" i="10" a="1"/>
  <c r="V36" i="10" s="1"/>
  <c r="F23" i="10"/>
  <c r="B19" i="10"/>
  <c r="C19" i="10"/>
  <c r="D35" i="10" a="1"/>
  <c r="D35" i="10" s="1"/>
  <c r="E35" i="10" a="1"/>
  <c r="E35" i="10" s="1"/>
  <c r="S36" i="10" l="1" a="1"/>
  <c r="S36" i="10" s="1"/>
  <c r="E36" i="10" a="1"/>
  <c r="E36" i="10" s="1"/>
  <c r="G36" i="10" a="1"/>
  <c r="G36" i="10" s="1"/>
  <c r="F36" i="10" a="1"/>
  <c r="F36" i="10" s="1"/>
  <c r="H36" i="10" a="1"/>
  <c r="H36" i="10" s="1"/>
  <c r="D36" i="10" a="1"/>
  <c r="D36" i="10" s="1"/>
  <c r="I36" i="10" a="1"/>
  <c r="I36" i="10" s="1"/>
  <c r="F27" i="10" s="1" a="1"/>
  <c r="F27" i="10" s="1"/>
  <c r="AA36" i="10" a="1"/>
  <c r="AA36" i="10" s="1"/>
  <c r="U36" i="10" a="1"/>
  <c r="U36" i="10" s="1"/>
  <c r="W36" i="10" s="1" a="1"/>
  <c r="W36" i="10" s="1"/>
  <c r="R36" i="10" a="1"/>
  <c r="R36" i="10" s="1"/>
  <c r="Q36" i="10" a="1"/>
  <c r="Q36" i="10" s="1"/>
  <c r="T36" i="10" a="1"/>
  <c r="T36" i="10" s="1"/>
  <c r="F30" i="10" l="1" a="1"/>
  <c r="F30" i="10" s="1"/>
  <c r="H21" i="10" a="1"/>
  <c r="H21" i="10" s="1"/>
  <c r="B30" i="10" l="1" a="1"/>
  <c r="B30" i="10" s="1"/>
  <c r="H31" i="10"/>
  <c r="X36" i="10" a="1"/>
  <c r="X36" i="10" s="1"/>
  <c r="AC36" i="10" s="1" a="1"/>
  <c r="AC36" i="10" s="1"/>
  <c r="C26" i="10" s="1"/>
  <c r="F22" i="10" a="1"/>
  <c r="F22" i="10" s="1"/>
  <c r="F21" i="10" a="1"/>
  <c r="F21" i="10" s="1"/>
  <c r="F28" i="10" s="1"/>
  <c r="J36" i="10" a="1"/>
  <c r="J36" i="10" s="1"/>
  <c r="K36" i="10" s="1" a="1"/>
  <c r="K36" i="10" s="1"/>
  <c r="L36" i="10" s="1" a="1"/>
  <c r="L36" i="10" s="1"/>
  <c r="F29" i="10" l="1"/>
  <c r="F31" i="10" s="1"/>
  <c r="M36" i="10" a="1"/>
  <c r="M36" i="10" s="1"/>
  <c r="AB36" i="10" s="1" a="1"/>
  <c r="AB36" i="10" s="1"/>
  <c r="B26" i="10" l="1"/>
  <c r="B29" i="10" s="1"/>
  <c r="AD36" i="10" a="1"/>
  <c r="AD36" i="10" s="1"/>
  <c r="B31" i="10" l="1"/>
  <c r="D3" i="6" l="1" a="1"/>
  <c r="D3" i="6" s="1"/>
  <c r="B20" i="6" l="1"/>
  <c r="B14" i="6"/>
  <c r="H29" i="5" l="1"/>
  <c r="H31" i="5" l="1"/>
  <c r="H30" i="5"/>
  <c r="H32" i="5" s="1"/>
  <c r="H33" i="5" l="1"/>
  <c r="H34" i="5" s="1"/>
  <c r="B16" i="6" l="1"/>
  <c r="B17" i="6" l="1" a="1"/>
  <c r="B17" i="6" s="1"/>
  <c r="B18" i="6" s="1"/>
  <c r="B19" i="6" s="1"/>
  <c r="B12" i="6"/>
  <c r="B21"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Gianluca Fusai</author>
  </authors>
  <commentList>
    <comment ref="A1" authorId="0" shapeId="0" xr:uid="{0CD50322-19EB-4292-956F-F60A9DAFD420}">
      <text>
        <r>
          <rPr>
            <b/>
            <sz val="9"/>
            <color indexed="81"/>
            <rFont val="Tahoma"/>
            <family val="2"/>
          </rPr>
          <t>=DSGRID("EIBO1w,eibor1m,eibor3m,eibor6m,eibor1Y"," ","Base Date","","D","RowHeader=true;ColHeader=true;DispSeriesDescription=false;YearlyTSFormat=false;QuarterlyTSFormat=false","")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tc={73A81DE4-3EBE-4225-8BBB-18AF9CE9B730}</author>
    <author>tc={59D28B95-3D1D-4D8D-9AE2-1B7E8BA96C50}</author>
  </authors>
  <commentList>
    <comment ref="S19" authorId="0" shapeId="0" xr:uid="{73A81DE4-3EBE-4225-8BBB-18AF9CE9B730}">
      <text>
        <t>[Threaded comment]
Your version of Excel allows you to read this threaded comment; however, any edits to it will get removed if the file is opened in a newer version of Excel. Learn more: https://go.microsoft.com/fwlink/?linkid=870924
Comment:
    I used a Lambda function, but it is ok if you used =NORM.S.INV(RANDARRAY($S$12,1,0,1,0))*SQRT($S$15)</t>
      </text>
    </comment>
    <comment ref="H24" authorId="1" shapeId="0" xr:uid="{59D28B95-3D1D-4D8D-9AE2-1B7E8BA96C50}">
      <text>
        <t>[Threaded comment]
Your version of Excel allows you to read this threaded comment; however, any edits to it will get removed if the file is opened in a newer version of Excel. Learn more: https://go.microsoft.com/fwlink/?linkid=870924
Comment:
    NB this cell must be set equal to E14. It does not account as an error if this has not been done. However applies the change in your spreadsheet</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<sst xmlns="http://schemas.openxmlformats.org/spreadsheetml/2006/main" count="350" uniqueCount="277">
  <si>
    <t>Notional</t>
  </si>
  <si>
    <t>a</t>
  </si>
  <si>
    <t>DF</t>
  </si>
  <si>
    <t>Term (years)</t>
  </si>
  <si>
    <t>Period</t>
  </si>
  <si>
    <t>Fill in the following Table</t>
  </si>
  <si>
    <t>Spread</t>
  </si>
  <si>
    <t>Floor</t>
  </si>
  <si>
    <t>Cap</t>
  </si>
  <si>
    <t>Coupon Starting Date</t>
  </si>
  <si>
    <t>Coupon Ending Date</t>
  </si>
  <si>
    <t>Days in the coupon period</t>
  </si>
  <si>
    <t>Match row of the reset date</t>
  </si>
  <si>
    <t>Coupon Rate (Formula)</t>
  </si>
  <si>
    <t>Coupon Amount</t>
  </si>
  <si>
    <t>Date</t>
  </si>
  <si>
    <t>EUR6M</t>
  </si>
  <si>
    <t>Months in the coupon period</t>
  </si>
  <si>
    <t>Days for reset</t>
  </si>
  <si>
    <t>Reset Date</t>
  </si>
  <si>
    <t>Hypothetical Holidays</t>
  </si>
  <si>
    <t>Swaption Pricing</t>
  </si>
  <si>
    <t>d1</t>
  </si>
  <si>
    <t>Strike</t>
  </si>
  <si>
    <t>d2</t>
  </si>
  <si>
    <t>Fwd Premium</t>
  </si>
  <si>
    <t>Volatility</t>
  </si>
  <si>
    <t>N(d1)</t>
  </si>
  <si>
    <t>N(d2)</t>
  </si>
  <si>
    <t>Swap Tenor\Swaption Maturity</t>
  </si>
  <si>
    <t>Swaption Volatility Surface (ATM)</t>
  </si>
  <si>
    <t>Swaption maturity</t>
  </si>
  <si>
    <t>1st Reset</t>
  </si>
  <si>
    <t>Payment Dates</t>
  </si>
  <si>
    <t>AF</t>
  </si>
  <si>
    <t>Maturity</t>
  </si>
  <si>
    <t>Annuity</t>
  </si>
  <si>
    <t>Forward Swap Rate</t>
  </si>
  <si>
    <t>Floating Leg</t>
  </si>
  <si>
    <t>Fwd Rate</t>
  </si>
  <si>
    <t>Swaption Price</t>
  </si>
  <si>
    <t>Market Quotes</t>
  </si>
  <si>
    <t>Term</t>
  </si>
  <si>
    <t>Fixing</t>
  </si>
  <si>
    <t>Rate%</t>
  </si>
  <si>
    <t>Max Expiry</t>
  </si>
  <si>
    <t>Pyt Freq</t>
  </si>
  <si>
    <t>Nr Payts</t>
  </si>
  <si>
    <t>Interpolated Swap Rates</t>
  </si>
  <si>
    <t>Error</t>
  </si>
  <si>
    <t>IRS</t>
  </si>
  <si>
    <t>Rate</t>
  </si>
  <si>
    <t>Fixed Rate</t>
  </si>
  <si>
    <t>1. Boostrapping using the constant forward rate method</t>
  </si>
  <si>
    <t>1YIRS</t>
  </si>
  <si>
    <t>3YIRS</t>
  </si>
  <si>
    <t>5YIRS</t>
  </si>
  <si>
    <t>10YIRS</t>
  </si>
  <si>
    <t>Reference Rate</t>
  </si>
  <si>
    <t>Ref Rate</t>
  </si>
  <si>
    <t>Reference Rate (Use data validation: list starts in cells F3)</t>
  </si>
  <si>
    <t>Match column in tab_IRS</t>
  </si>
  <si>
    <t xml:space="preserve">Match </t>
  </si>
  <si>
    <t>Face Value</t>
  </si>
  <si>
    <t>Trade Date</t>
  </si>
  <si>
    <t>Input Cell</t>
  </si>
  <si>
    <t>Business Days</t>
  </si>
  <si>
    <t>Calculated Cell</t>
  </si>
  <si>
    <t>Value Date</t>
  </si>
  <si>
    <t>Effective Date</t>
  </si>
  <si>
    <t>Time to Maturity (days)</t>
  </si>
  <si>
    <t>Time to Maturity (years)</t>
  </si>
  <si>
    <t>Fixed Leg</t>
  </si>
  <si>
    <t>Reference Rate (data validation)</t>
  </si>
  <si>
    <t>Periods</t>
  </si>
  <si>
    <t>[1, 2, 4]</t>
  </si>
  <si>
    <t>Match</t>
  </si>
  <si>
    <t>ACT360</t>
  </si>
  <si>
    <t>30360ISDA</t>
  </si>
  <si>
    <t>NB Monthly payments are not possible</t>
  </si>
  <si>
    <t>Input to fx_working</t>
  </si>
  <si>
    <t>Rolling Convention (data validation)</t>
  </si>
  <si>
    <t>Modified Foll Bus. Day</t>
  </si>
  <si>
    <t>Unadjusted</t>
  </si>
  <si>
    <t>Following Business Day</t>
  </si>
  <si>
    <t>Previous Coupon Date (PCD)</t>
  </si>
  <si>
    <t>Next Coupon Date (NCD)</t>
  </si>
  <si>
    <t>Previous Bus Day</t>
  </si>
  <si>
    <t>Coupon Days</t>
  </si>
  <si>
    <t>Remaining Coupons</t>
  </si>
  <si>
    <t>Reset Days</t>
  </si>
  <si>
    <t>Check PV(Floating Leg)</t>
  </si>
  <si>
    <t>Check PV(Fixed Leg)</t>
  </si>
  <si>
    <t>Libor at Reset Date</t>
  </si>
  <si>
    <t>P1</t>
  </si>
  <si>
    <t>NPV</t>
  </si>
  <si>
    <t>Pend</t>
  </si>
  <si>
    <t>Swap Rate</t>
  </si>
  <si>
    <t>IRS Pricer</t>
  </si>
  <si>
    <t>LIBOR at Reset</t>
  </si>
  <si>
    <t>Payer/Receiver</t>
  </si>
  <si>
    <t>1: Payer, -1: Receiver</t>
  </si>
  <si>
    <t>PV(IRS)</t>
  </si>
  <si>
    <t>Fair Fixed Rate</t>
  </si>
  <si>
    <t>Net Cash Flows</t>
  </si>
  <si>
    <t>FLOATING LEG</t>
  </si>
  <si>
    <t>FIXED LEG</t>
  </si>
  <si>
    <t>Coupon Number</t>
  </si>
  <si>
    <t>Payment Ends</t>
  </si>
  <si>
    <t>PV(Floating Payment)</t>
  </si>
  <si>
    <t>PV(Fixed Payment)</t>
  </si>
  <si>
    <t>PV(Net)</t>
  </si>
  <si>
    <t>Payment Starts</t>
  </si>
  <si>
    <t>Days to payment</t>
  </si>
  <si>
    <t>TTM</t>
  </si>
  <si>
    <t>DF @ start</t>
  </si>
  <si>
    <t>DF @ end</t>
  </si>
  <si>
    <t>Days in the Cpn Period</t>
  </si>
  <si>
    <t>AF (Tenor) USE fx_DCC</t>
  </si>
  <si>
    <t>Exp. Coupon</t>
  </si>
  <si>
    <t>PV(Exp. Coupon)</t>
  </si>
  <si>
    <t>Expected Coupon</t>
  </si>
  <si>
    <t>Case</t>
  </si>
  <si>
    <t>DCC Convention</t>
  </si>
  <si>
    <t>ACT364</t>
  </si>
  <si>
    <t>ACT365</t>
  </si>
  <si>
    <t>ACT365A</t>
  </si>
  <si>
    <t>ACTACTISMA</t>
  </si>
  <si>
    <t>ACTACTISDA</t>
  </si>
  <si>
    <t>ACTACTYEAR</t>
  </si>
  <si>
    <t>ACT360NL</t>
  </si>
  <si>
    <t>ACT365NL</t>
  </si>
  <si>
    <t>30360PSA</t>
  </si>
  <si>
    <t>30360SIA</t>
  </si>
  <si>
    <t>30E360ISDA</t>
  </si>
  <si>
    <t>30E360</t>
  </si>
  <si>
    <t>30E365</t>
  </si>
  <si>
    <t>30360ISMA</t>
  </si>
  <si>
    <t>30EPlus360</t>
  </si>
  <si>
    <t>ACT365Jap</t>
  </si>
  <si>
    <t>Bus252</t>
  </si>
  <si>
    <t>ACTACTICMA</t>
  </si>
  <si>
    <t>ACTA365_25</t>
  </si>
  <si>
    <t>ACTACTXLS</t>
  </si>
  <si>
    <t>Day Count Convention (data validation): DCC conventions in columns J-K</t>
  </si>
  <si>
    <t xml:space="preserve">Day Rolling Convention </t>
  </si>
  <si>
    <t>IRS Pricing Spreadsheet</t>
  </si>
  <si>
    <t>LIBOR multiplier</t>
  </si>
  <si>
    <t>2 x LIBOR + Spread</t>
  </si>
  <si>
    <t>Current Coupon</t>
  </si>
  <si>
    <t>NPV (A+B+C)</t>
  </si>
  <si>
    <t>must be equal to cell B26</t>
  </si>
  <si>
    <t>B: Multiplier x Fwd Starting Floating Leg x Notional</t>
  </si>
  <si>
    <t>C: Annuity x Spread</t>
  </si>
  <si>
    <t>Multiplier</t>
  </si>
  <si>
    <t>A: PV(Current Coupon) = CC  x AF x N x P1</t>
  </si>
  <si>
    <t>First rate is the LIBOR @ reset</t>
  </si>
  <si>
    <t>Days</t>
  </si>
  <si>
    <t>Discount Curve</t>
  </si>
  <si>
    <t>Accrual Factor (30/360 ISDA)</t>
  </si>
  <si>
    <t>Binomial Model</t>
  </si>
  <si>
    <t>u</t>
  </si>
  <si>
    <t>d</t>
  </si>
  <si>
    <t>R</t>
  </si>
  <si>
    <t>Dt</t>
  </si>
  <si>
    <t>r</t>
  </si>
  <si>
    <t>q</t>
  </si>
  <si>
    <t>1-q</t>
  </si>
  <si>
    <t>Up Movements</t>
  </si>
  <si>
    <t>S(0)</t>
  </si>
  <si>
    <t>1period probability down movement under the spot measure</t>
  </si>
  <si>
    <t>1 period probability up movement under the spot measure</t>
  </si>
  <si>
    <t>Probability</t>
  </si>
  <si>
    <t>Sum of Prob.</t>
  </si>
  <si>
    <t>Payoff</t>
  </si>
  <si>
    <t>Call</t>
  </si>
  <si>
    <t>Put</t>
  </si>
  <si>
    <t>CON</t>
  </si>
  <si>
    <t>AON</t>
  </si>
  <si>
    <t>Relative Payoff</t>
  </si>
  <si>
    <t>MMA(T)</t>
  </si>
  <si>
    <t>S(T) [Numeraire]</t>
  </si>
  <si>
    <t>Call/Num(T)</t>
  </si>
  <si>
    <t>Put/Num(T)</t>
  </si>
  <si>
    <t>CON/Num(T)</t>
  </si>
  <si>
    <t>AON/Num(T)</t>
  </si>
  <si>
    <t>Price</t>
  </si>
  <si>
    <t>MMA/Num(T)</t>
  </si>
  <si>
    <t>CHECK CALL = AON - K CON</t>
  </si>
  <si>
    <t>Interpolate?</t>
  </si>
  <si>
    <t>Fwd DF</t>
  </si>
  <si>
    <t>Bond</t>
  </si>
  <si>
    <t>Time</t>
  </si>
  <si>
    <t>log-contract</t>
  </si>
  <si>
    <t>Log/Num(T)</t>
  </si>
  <si>
    <t>Cap Volatility Surface (ATM)</t>
  </si>
  <si>
    <t>Cap Tenor\Strike</t>
  </si>
  <si>
    <t>Swap: Floating leg: Q, Fixed Leg: SA</t>
  </si>
  <si>
    <t>Swap Floating Leg</t>
  </si>
  <si>
    <t>Tenor</t>
  </si>
  <si>
    <t>Nr of payments</t>
  </si>
  <si>
    <t>DF Reset Date</t>
  </si>
  <si>
    <t>DF Last Payment</t>
  </si>
  <si>
    <t>PV(Floating Leg)</t>
  </si>
  <si>
    <t>Payments x year</t>
  </si>
  <si>
    <t>Interpolate across maturities</t>
  </si>
  <si>
    <t>Interpolate across swaption maturities</t>
  </si>
  <si>
    <t>Swap Tenor</t>
  </si>
  <si>
    <t>Interpolate across swap tenor</t>
  </si>
  <si>
    <t>Ivol</t>
  </si>
  <si>
    <t>Maturity (Y)</t>
  </si>
  <si>
    <t>ATM</t>
  </si>
  <si>
    <t xml:space="preserve">Strike: </t>
  </si>
  <si>
    <t>Swap Tenor: (Y)</t>
  </si>
  <si>
    <t>Caplet Pricing</t>
  </si>
  <si>
    <t>Caplet maturity</t>
  </si>
  <si>
    <t>Price the following contract: Caplet</t>
  </si>
  <si>
    <t>Price the following contract: Swaption on a spot starting swap</t>
  </si>
  <si>
    <t>Caplet reset</t>
  </si>
  <si>
    <t>Caplet payment</t>
  </si>
  <si>
    <t>Interpolate vol across caplet strikes</t>
  </si>
  <si>
    <t>Caplet Premium</t>
  </si>
  <si>
    <t>NR ROWS</t>
  </si>
  <si>
    <t>Price the following contract: Caplet in Arrears</t>
  </si>
  <si>
    <t>Num Sim</t>
  </si>
  <si>
    <t>Numeraire</t>
  </si>
  <si>
    <t>Conf Interval</t>
  </si>
  <si>
    <t>Premium</t>
  </si>
  <si>
    <t>St. Error</t>
  </si>
  <si>
    <t>Index</t>
  </si>
  <si>
    <t>W(T)</t>
  </si>
  <si>
    <t>F</t>
  </si>
  <si>
    <t>Payoff in T1</t>
  </si>
  <si>
    <t>Payoff in T2</t>
  </si>
  <si>
    <t>Payoff(T2)/Numeraire</t>
  </si>
  <si>
    <t>E[RN]</t>
  </si>
  <si>
    <t xml:space="preserve">Illustrate here the procedure and theoretical background of the adopted procedure to price the in arrears caplet: 
We simulate the forward rate under the 4-year (4Y) forward measure, with the 4-year zero-coupon bond (4Y ZCB) as the numeraire.
The caplet payoff is due in 3.5 years. However, at this point, the 4Y numeraire value is still unknown. To address this, we shift the payoff to the 4-year horizon by computing its compounded value as:
Payoff ×(1+𝐹×AF)
where F is the simulated forward rate under the 4Y forward measure, and AF is the accrual factor.
With 1,000 simulated values, we then divide each by the numeraire value at 4Y (i.e., 1 under the 4Y measure) and take the average of these adjusted values.
Finally, we multiply the averaged result by the current value of the numeraire, P(0,4Y), to obtain the caplet’s present value. We also compute the standard error of the simulated value, i.e. SE=DevStd(
Payoff ×(1+𝐹×AF) x P(0, 4Y))/M^0.5, where M is the number of  simulations. The 3 s.e. confidence interval is then computed according to: [max(AVERAGE  -3 SE), AVERAGE + 3SE]. </t>
  </si>
  <si>
    <t>RN Measures</t>
  </si>
  <si>
    <t>Radon-Nik. Derivative</t>
  </si>
  <si>
    <t>Option Price</t>
  </si>
  <si>
    <t>CALL/MMA(T)</t>
  </si>
  <si>
    <t>Call Option Price using the risk-neutral measure</t>
  </si>
  <si>
    <t>MMA(t)</t>
  </si>
  <si>
    <t>The radon-nykodym (Rad-Nyk) derivative is given by the ratio of numeraires. In this case, we need to move from the spot measure to the risk-neutral measure, so we have: Rad-Nyk(t,T)= MMA(T)*S(0)/(MMA(t)*S(T)), where MMA(t) denotes denotes the money market account and S(t) the stock price at time t. To compute its expected value under the spot measure (shown in column C), we find that it equals 1 (cell Q12). This result confirms that the Rad-Nyk, as defined above, is a martingale under the spot measure. Using the original probability measure and the Rad-Nyk derivative, we can then calculate the Risk Neutral distribution as: RN measure = Spot measure x Rad-Nyk.  Using the RN measure, we can price contracts by calculating the expected value of the discounted payoff, following the standard approach. This calculation is shown in columns S and T.</t>
  </si>
  <si>
    <r>
      <rPr>
        <b/>
        <sz val="11"/>
        <color theme="1"/>
        <rFont val="Calibri"/>
        <family val="2"/>
        <scheme val="minor"/>
      </rPr>
      <t>Comment</t>
    </r>
    <r>
      <rPr>
        <sz val="11"/>
        <color theme="1"/>
        <rFont val="Calibri"/>
        <family val="2"/>
        <scheme val="minor"/>
      </rPr>
      <t>: Explain the theoretical difficulties in pricing the above coupon. There are several issues in pricing the coupon.
At first we remark that the coupon tenor (semi-annual) does not correspond to the tenor of the reference rate (a swap rate), so we cannot price the coupon replacing the unkwown swap rate by the corresponding forward swap rate. In addition, the reset is arrears and not in advance. This implies that the important formula for pricing a floating amount linked to the libor rate cannot be applied. In addition, we have to
consider issues related to the creditworthness of the issuer.</t>
    </r>
  </si>
  <si>
    <t>NB Change NumSim to 10000 and check that your results are comparable to mine.</t>
  </si>
  <si>
    <t>In the exam paper I wrote 3. Please use 4</t>
  </si>
  <si>
    <t>Model Calibration</t>
  </si>
  <si>
    <t>Spot Rates (cc)</t>
  </si>
  <si>
    <t xml:space="preserve">Vasicek Spot rates </t>
  </si>
  <si>
    <t>Error^2</t>
  </si>
  <si>
    <t>Model Parameters</t>
  </si>
  <si>
    <t>m</t>
  </si>
  <si>
    <t>sg</t>
  </si>
  <si>
    <t>SSE</t>
  </si>
  <si>
    <t>Frequency</t>
  </si>
  <si>
    <t>Coupon Rate</t>
  </si>
  <si>
    <t>Bond Price</t>
  </si>
  <si>
    <t>Cash Flow</t>
  </si>
  <si>
    <t>PV(Cash Flow)</t>
  </si>
  <si>
    <t>Simulation of the short rate</t>
  </si>
  <si>
    <t>E[r(s)]</t>
  </si>
  <si>
    <t>V[r(s)]</t>
  </si>
  <si>
    <t>Cash Flows</t>
  </si>
  <si>
    <t>Simulation</t>
  </si>
  <si>
    <t>Z</t>
  </si>
  <si>
    <t>Simulated DF</t>
  </si>
  <si>
    <t>Simulated Bond Price</t>
  </si>
  <si>
    <t>P&amp;L</t>
  </si>
  <si>
    <t>Confidence Level</t>
  </si>
  <si>
    <t>VaR</t>
  </si>
  <si>
    <t>Expected Shortfall</t>
  </si>
  <si>
    <t>Exact VaR</t>
  </si>
  <si>
    <t>z</t>
  </si>
  <si>
    <t>best rate</t>
  </si>
  <si>
    <t>SD[r(s)]</t>
  </si>
  <si>
    <t>the calibrateed vol is too low. Once you have done the calibration set it equal to 0.02 to perform MC simulation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</si>
</sst>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quot;$&quot;* #,##0.00_);_(&quot;$&quot;* \(#,##0.00\);_(&quot;$&quot;* &quot;-&quot;??_);_(@_)"/>
    <numFmt numFmtId="165" formatCode="_(* #,##0.00_);_(* \(#,##0.00\);_(* &quot;-&quot;??_);_(@_)"/>
    <numFmt numFmtId="166" formatCode="0.0000"/>
    <numFmt numFmtId="167" formatCode="0.00000"/>
    <numFmt numFmtId="168" formatCode="0.000%"/>
    <numFmt numFmtId="169" formatCode="0.0000%"/>
    <numFmt numFmtId="170" formatCode="[$-14C09]dddd\,\ d\ mmmm\ yyyy;@"/>
    <numFmt numFmtId="171" formatCode="#,##0\ &quot;€&quot;"/>
    <numFmt numFmtId="172" formatCode="#,##0.00\ &quot;€&quot;"/>
    <numFmt numFmtId="173" formatCode="0.0"/>
    <numFmt numFmtId="174" formatCode="_-* #,##0_-;\-* #,##0_-;_-* &quot;-&quot;??_-;_-@_-"/>
    <numFmt numFmtId="175" formatCode="[$-14C09]dddd\,\ mmmm\ d\,\ yyyy;@"/>
    <numFmt numFmtId="176" formatCode="0.000"/>
    <numFmt numFmtId="177" formatCode="[$-F800]dddd\,\ mmmm\ dd\,\ yyyy"/>
    <numFmt numFmtId="178" formatCode="&quot;$&quot;#,##0.00"/>
    <numFmt numFmtId="179" formatCode="_(&quot;$&quot;* #,##0_);_(&quot;$&quot;* \(#,##0\);_(&quot;$&quot;* &quot;-&quot;??_);_(@_)"/>
    <numFmt numFmtId="180" formatCode="0.0000000"/>
  </numFmts>
  <fonts count="14">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font>
    <font>
      <sz val="11"/>
      <name val="Calibri"/>
      <family val="2"/>
      <scheme val="minor"/>
    </font>
    <font>
      <b/>
      <sz val="11"/>
      <name val="Calibri"/>
      <family val="2"/>
      <scheme val="minor"/>
    </font>
    <font>
      <b/>
      <sz val="9"/>
      <color indexed="81"/>
      <name val="Tahoma"/>
      <family val="2"/>
    </font>
    <font>
      <b/>
      <sz val="8"/>
      <color rgb="FF0F0F0F"/>
      <name val="Arial"/>
      <family val="2"/>
    </font>
    <font>
      <sz val="8"/>
      <color rgb="FF0F0F0F"/>
      <name val="Arial"/>
      <family val="2"/>
    </font>
    <font>
      <sz val="11"/>
      <color theme="1"/>
      <name val="Calibri"/>
      <family val="2"/>
    </font>
    <font>
      <sz val="10"/>
      <name val="Arial"/>
      <family val="2"/>
    </font>
    <font>
      <b/>
      <sz val="10"/>
      <name val="Arial"/>
      <family val="2"/>
    </font>
    <font>
      <sz val="10"/>
      <name val="CG Times"/>
      <family val="1"/>
    </font>
    <font>
      <b/>
      <sz val="11"/>
      <color rgb="FFFF0000"/>
      <name val="Calibri"/>
      <family val="2"/>
      <scheme val="minor"/>
    </font>
  </fonts>
  <fills count="12">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8EAADB"/>
        <bgColor rgb="FF8EAADB"/>
      </patternFill>
    </fill>
    <fill>
      <patternFill patternType="solid">
        <fgColor rgb="FFF5E5D5"/>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5" tint="0.39997558519241921"/>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9" fillId="0" borderId="0"/>
    <xf numFmtId="164" fontId="1" fillId="0" borderId="0" applyFont="0" applyFill="0" applyBorder="0" applyAlignment="0" applyProtection="0"/>
    <xf numFmtId="43" fontId="1" fillId="0" borderId="0" applyFont="0" applyFill="0" applyBorder="0" applyAlignment="0" applyProtection="0"/>
    <xf numFmtId="0" fontId="10" fillId="0" borderId="0"/>
  </cellStyleXfs>
  <cellXfs count="227">
    <xf numFmtId="0" fontId="0" fillId="0" borderId="0" xfId="0"/>
    <xf numFmtId="0" fontId="0" fillId="0" borderId="1" xfId="0" applyBorder="1"/>
    <xf numFmtId="0" fontId="0" fillId="0" borderId="3" xfId="0" applyBorder="1"/>
    <xf numFmtId="0" fontId="0" fillId="0" borderId="4" xfId="0" applyBorder="1"/>
    <xf numFmtId="0" fontId="0" fillId="0" borderId="5" xfId="0" applyBorder="1"/>
    <xf numFmtId="0" fontId="0" fillId="0" borderId="6" xfId="0" applyBorder="1"/>
    <xf numFmtId="10" fontId="0" fillId="0" borderId="0" xfId="0" applyNumberFormat="1"/>
    <xf numFmtId="14" fontId="0" fillId="0" borderId="0" xfId="0" applyNumberFormat="1"/>
    <xf numFmtId="0" fontId="0" fillId="0" borderId="0" xfId="0" applyAlignment="1">
      <alignment horizontal="center"/>
    </xf>
    <xf numFmtId="0" fontId="2" fillId="0" borderId="0" xfId="0" applyFont="1"/>
    <xf numFmtId="0" fontId="0" fillId="2" borderId="0" xfId="0" applyFill="1"/>
    <xf numFmtId="0" fontId="2" fillId="0" borderId="9" xfId="0" applyFont="1" applyBorder="1" applyAlignment="1">
      <alignment horizontal="center"/>
    </xf>
    <xf numFmtId="0" fontId="2" fillId="0" borderId="11" xfId="0" applyFont="1" applyBorder="1" applyAlignment="1">
      <alignment horizontal="center"/>
    </xf>
    <xf numFmtId="0" fontId="0" fillId="0" borderId="1" xfId="0" applyBorder="1" applyAlignment="1">
      <alignment horizontal="center"/>
    </xf>
    <xf numFmtId="0" fontId="0" fillId="3" borderId="0" xfId="0" applyFill="1"/>
    <xf numFmtId="0" fontId="0" fillId="4" borderId="0" xfId="0" applyFill="1"/>
    <xf numFmtId="0" fontId="0" fillId="0" borderId="0" xfId="0" applyAlignment="1">
      <alignment horizontal="center" vertical="center" wrapText="1"/>
    </xf>
    <xf numFmtId="0" fontId="0" fillId="5" borderId="0" xfId="0" applyFill="1"/>
    <xf numFmtId="169" fontId="4" fillId="4" borderId="5" xfId="1" applyNumberFormat="1" applyFont="1" applyFill="1" applyBorder="1" applyAlignment="1">
      <alignment horizontal="center"/>
    </xf>
    <xf numFmtId="170" fontId="4" fillId="4" borderId="3" xfId="0" applyNumberFormat="1" applyFont="1" applyFill="1" applyBorder="1" applyAlignment="1">
      <alignment horizontal="center"/>
    </xf>
    <xf numFmtId="0" fontId="0" fillId="0" borderId="4" xfId="0" applyBorder="1" applyAlignment="1">
      <alignment horizontal="center"/>
    </xf>
    <xf numFmtId="0" fontId="0" fillId="0" borderId="6" xfId="0" applyBorder="1" applyAlignment="1">
      <alignment horizontal="center"/>
    </xf>
    <xf numFmtId="10" fontId="0" fillId="0" borderId="0" xfId="1" applyNumberFormat="1" applyFont="1" applyAlignment="1">
      <alignment horizontal="center"/>
    </xf>
    <xf numFmtId="171" fontId="4" fillId="4" borderId="5" xfId="0" applyNumberFormat="1" applyFont="1" applyFill="1" applyBorder="1" applyAlignment="1">
      <alignment horizontal="center"/>
    </xf>
    <xf numFmtId="0" fontId="4" fillId="2" borderId="5" xfId="0" applyFont="1" applyFill="1" applyBorder="1" applyAlignment="1">
      <alignment horizontal="center"/>
    </xf>
    <xf numFmtId="0" fontId="5" fillId="2" borderId="5" xfId="0" applyFont="1" applyFill="1" applyBorder="1" applyAlignment="1">
      <alignment horizontal="center"/>
    </xf>
    <xf numFmtId="170" fontId="4" fillId="2" borderId="5" xfId="0" applyNumberFormat="1" applyFont="1" applyFill="1" applyBorder="1" applyAlignment="1">
      <alignment horizontal="center"/>
    </xf>
    <xf numFmtId="168" fontId="4" fillId="2" borderId="5" xfId="1" applyNumberFormat="1" applyFont="1" applyFill="1" applyBorder="1" applyAlignment="1">
      <alignment horizontal="center"/>
    </xf>
    <xf numFmtId="0" fontId="0" fillId="0" borderId="4" xfId="0" applyBorder="1" applyAlignment="1">
      <alignment horizontal="left"/>
    </xf>
    <xf numFmtId="172" fontId="4" fillId="2" borderId="8" xfId="0" applyNumberFormat="1" applyFont="1" applyFill="1" applyBorder="1" applyAlignment="1">
      <alignment horizontal="center"/>
    </xf>
    <xf numFmtId="9" fontId="0" fillId="0" borderId="1" xfId="1" applyFont="1" applyBorder="1" applyAlignment="1">
      <alignment horizontal="center"/>
    </xf>
    <xf numFmtId="9" fontId="0" fillId="0" borderId="2" xfId="1" applyFont="1" applyBorder="1" applyAlignment="1">
      <alignment horizontal="center"/>
    </xf>
    <xf numFmtId="9" fontId="0" fillId="0" borderId="3" xfId="1" applyFont="1" applyBorder="1" applyAlignment="1">
      <alignment horizontal="center"/>
    </xf>
    <xf numFmtId="9" fontId="0" fillId="0" borderId="4" xfId="1" applyFont="1" applyBorder="1" applyAlignment="1">
      <alignment horizontal="center"/>
    </xf>
    <xf numFmtId="9" fontId="0" fillId="0" borderId="0" xfId="1" applyFont="1" applyBorder="1" applyAlignment="1">
      <alignment horizontal="center"/>
    </xf>
    <xf numFmtId="9" fontId="0" fillId="0" borderId="5" xfId="1" applyFont="1" applyBorder="1" applyAlignment="1">
      <alignment horizontal="center"/>
    </xf>
    <xf numFmtId="9" fontId="0" fillId="0" borderId="6" xfId="1" applyFont="1" applyBorder="1" applyAlignment="1">
      <alignment horizontal="center"/>
    </xf>
    <xf numFmtId="9" fontId="0" fillId="0" borderId="7" xfId="1" applyFont="1" applyBorder="1" applyAlignment="1">
      <alignment horizontal="center"/>
    </xf>
    <xf numFmtId="9" fontId="0" fillId="0" borderId="8" xfId="1" applyFont="1" applyBorder="1" applyAlignment="1">
      <alignment horizontal="center"/>
    </xf>
    <xf numFmtId="3" fontId="0" fillId="3" borderId="0" xfId="0" applyNumberFormat="1" applyFill="1"/>
    <xf numFmtId="169" fontId="0" fillId="5" borderId="0" xfId="0" applyNumberFormat="1" applyFill="1" applyAlignment="1">
      <alignment horizontal="center"/>
    </xf>
    <xf numFmtId="10" fontId="0" fillId="3" borderId="0" xfId="0" applyNumberFormat="1" applyFill="1"/>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2" borderId="0" xfId="0" applyFill="1" applyAlignment="1">
      <alignment horizontal="center"/>
    </xf>
    <xf numFmtId="169" fontId="0" fillId="3" borderId="0" xfId="0" applyNumberFormat="1" applyFill="1" applyAlignment="1">
      <alignment horizontal="center"/>
    </xf>
    <xf numFmtId="0" fontId="7" fillId="8" borderId="10" xfId="0" applyFont="1" applyFill="1" applyBorder="1" applyAlignment="1">
      <alignment horizontal="center" vertical="top"/>
    </xf>
    <xf numFmtId="0" fontId="7" fillId="8" borderId="9" xfId="0" applyFont="1" applyFill="1" applyBorder="1" applyAlignment="1">
      <alignment horizontal="center" vertical="top"/>
    </xf>
    <xf numFmtId="0" fontId="0" fillId="4" borderId="3" xfId="0" applyFill="1" applyBorder="1" applyAlignment="1">
      <alignment horizontal="center"/>
    </xf>
    <xf numFmtId="0" fontId="7" fillId="8" borderId="10" xfId="0" applyFont="1" applyFill="1" applyBorder="1" applyAlignment="1">
      <alignment horizontal="center" vertical="top" wrapText="1"/>
    </xf>
    <xf numFmtId="10" fontId="8" fillId="0" borderId="0" xfId="0" applyNumberFormat="1" applyFont="1" applyAlignment="1">
      <alignment horizontal="center" vertical="center"/>
    </xf>
    <xf numFmtId="169" fontId="0" fillId="0" borderId="0" xfId="1" applyNumberFormat="1" applyFont="1"/>
    <xf numFmtId="0" fontId="0" fillId="0" borderId="3" xfId="0" applyBorder="1" applyAlignment="1">
      <alignment horizontal="center"/>
    </xf>
    <xf numFmtId="0" fontId="0" fillId="0" borderId="5" xfId="0" applyBorder="1" applyAlignment="1">
      <alignment horizontal="center"/>
    </xf>
    <xf numFmtId="10" fontId="0" fillId="0" borderId="0" xfId="1" applyNumberFormat="1" applyFont="1"/>
    <xf numFmtId="165" fontId="0" fillId="0" borderId="0" xfId="0" applyNumberFormat="1"/>
    <xf numFmtId="2" fontId="0" fillId="0" borderId="0" xfId="4" applyNumberFormat="1" applyFont="1" applyBorder="1" applyAlignment="1">
      <alignment horizontal="center"/>
    </xf>
    <xf numFmtId="0" fontId="0" fillId="0" borderId="0" xfId="1" applyNumberFormat="1" applyFont="1" applyBorder="1"/>
    <xf numFmtId="176" fontId="0" fillId="0" borderId="0" xfId="1" applyNumberFormat="1" applyFont="1" applyBorder="1"/>
    <xf numFmtId="169" fontId="0" fillId="0" borderId="0" xfId="1" applyNumberFormat="1" applyFont="1" applyBorder="1" applyAlignment="1">
      <alignment horizontal="center"/>
    </xf>
    <xf numFmtId="169" fontId="0" fillId="0" borderId="0" xfId="1" applyNumberFormat="1" applyFont="1" applyBorder="1"/>
    <xf numFmtId="177" fontId="0" fillId="0" borderId="0" xfId="1" applyNumberFormat="1" applyFont="1" applyBorder="1"/>
    <xf numFmtId="0" fontId="0" fillId="3" borderId="9" xfId="0" applyFill="1" applyBorder="1" applyAlignment="1">
      <alignment vertical="center" wrapText="1"/>
    </xf>
    <xf numFmtId="0" fontId="0" fillId="3" borderId="11" xfId="0" applyFill="1" applyBorder="1" applyAlignment="1">
      <alignment horizontal="center" vertical="center" wrapText="1"/>
    </xf>
    <xf numFmtId="0" fontId="0" fillId="0" borderId="3" xfId="4" applyNumberFormat="1" applyFont="1" applyBorder="1" applyAlignment="1">
      <alignment horizontal="center"/>
    </xf>
    <xf numFmtId="175" fontId="2" fillId="9" borderId="13" xfId="0" applyNumberFormat="1" applyFont="1" applyFill="1" applyBorder="1"/>
    <xf numFmtId="0" fontId="2" fillId="0" borderId="13" xfId="0" applyFont="1" applyBorder="1"/>
    <xf numFmtId="0" fontId="0" fillId="0" borderId="0" xfId="0" applyAlignment="1">
      <alignment wrapText="1"/>
    </xf>
    <xf numFmtId="170" fontId="0" fillId="0" borderId="0" xfId="0" applyNumberFormat="1"/>
    <xf numFmtId="0" fontId="0" fillId="0" borderId="8" xfId="0" applyBorder="1" applyAlignment="1">
      <alignment horizontal="center"/>
    </xf>
    <xf numFmtId="0" fontId="0" fillId="4" borderId="14" xfId="0" applyFill="1" applyBorder="1"/>
    <xf numFmtId="0" fontId="0" fillId="0" borderId="6" xfId="0" applyBorder="1" applyAlignment="1">
      <alignment horizontal="center" vertical="center" wrapText="1"/>
    </xf>
    <xf numFmtId="0" fontId="0" fillId="4" borderId="15" xfId="0" applyFill="1" applyBorder="1"/>
    <xf numFmtId="169" fontId="0" fillId="0" borderId="9" xfId="1" applyNumberFormat="1" applyFont="1" applyBorder="1"/>
    <xf numFmtId="177" fontId="0" fillId="0" borderId="0" xfId="0" applyNumberFormat="1"/>
    <xf numFmtId="169" fontId="0" fillId="0" borderId="4" xfId="1" applyNumberFormat="1" applyFont="1" applyBorder="1" applyAlignment="1">
      <alignment vertical="center" wrapText="1"/>
    </xf>
    <xf numFmtId="0" fontId="0" fillId="0" borderId="5" xfId="0" applyBorder="1" applyAlignment="1">
      <alignment horizontal="center" vertical="center"/>
    </xf>
    <xf numFmtId="0" fontId="0" fillId="0" borderId="8" xfId="0" applyBorder="1" applyAlignment="1">
      <alignment horizontal="center" vertical="center"/>
    </xf>
    <xf numFmtId="177" fontId="0" fillId="4" borderId="14" xfId="0" applyNumberFormat="1" applyFill="1" applyBorder="1" applyAlignment="1">
      <alignment horizontal="left"/>
    </xf>
    <xf numFmtId="169" fontId="0" fillId="0" borderId="6" xfId="1" applyNumberFormat="1" applyFont="1" applyBorder="1" applyAlignment="1">
      <alignment vertical="center" wrapText="1"/>
    </xf>
    <xf numFmtId="175" fontId="0" fillId="4" borderId="14" xfId="0" applyNumberFormat="1" applyFill="1" applyBorder="1"/>
    <xf numFmtId="10" fontId="2" fillId="0" borderId="0" xfId="1" applyNumberFormat="1" applyFont="1"/>
    <xf numFmtId="168" fontId="0" fillId="4" borderId="14" xfId="0" applyNumberFormat="1" applyFill="1" applyBorder="1"/>
    <xf numFmtId="10" fontId="0" fillId="0" borderId="1" xfId="1" applyNumberFormat="1" applyFont="1" applyBorder="1"/>
    <xf numFmtId="165" fontId="0" fillId="4" borderId="12" xfId="0" applyNumberFormat="1" applyFill="1" applyBorder="1"/>
    <xf numFmtId="10" fontId="0" fillId="0" borderId="4" xfId="1" applyNumberFormat="1" applyFont="1" applyBorder="1"/>
    <xf numFmtId="10" fontId="0" fillId="0" borderId="5" xfId="0" applyNumberFormat="1" applyBorder="1"/>
    <xf numFmtId="173" fontId="2" fillId="0" borderId="1" xfId="0" applyNumberFormat="1" applyFont="1" applyBorder="1" applyAlignment="1">
      <alignment horizontal="center"/>
    </xf>
    <xf numFmtId="173" fontId="2" fillId="0" borderId="3" xfId="0" applyNumberFormat="1" applyFont="1" applyBorder="1" applyAlignment="1">
      <alignment horizontal="center"/>
    </xf>
    <xf numFmtId="170" fontId="0" fillId="0" borderId="5" xfId="0" quotePrefix="1" applyNumberFormat="1" applyBorder="1"/>
    <xf numFmtId="170" fontId="0" fillId="0" borderId="5" xfId="0" applyNumberFormat="1" applyBorder="1"/>
    <xf numFmtId="10" fontId="0" fillId="0" borderId="6" xfId="1" applyNumberFormat="1" applyFont="1" applyBorder="1"/>
    <xf numFmtId="170" fontId="0" fillId="0" borderId="8" xfId="0" applyNumberFormat="1" applyBorder="1"/>
    <xf numFmtId="175" fontId="0" fillId="0" borderId="0" xfId="0" applyNumberFormat="1"/>
    <xf numFmtId="170" fontId="0" fillId="0" borderId="10" xfId="0" applyNumberFormat="1" applyBorder="1" applyAlignment="1">
      <alignment horizontal="center" vertical="center" wrapText="1"/>
    </xf>
    <xf numFmtId="2" fontId="0" fillId="0" borderId="11" xfId="4" applyNumberFormat="1"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177" fontId="0" fillId="0" borderId="0" xfId="0" applyNumberFormat="1" applyAlignment="1">
      <alignment horizontal="center"/>
    </xf>
    <xf numFmtId="176" fontId="0" fillId="0" borderId="0" xfId="0" applyNumberFormat="1" applyAlignment="1">
      <alignment horizontal="center"/>
    </xf>
    <xf numFmtId="170" fontId="0" fillId="0" borderId="0" xfId="0" applyNumberFormat="1" applyAlignment="1">
      <alignment horizontal="center"/>
    </xf>
    <xf numFmtId="177" fontId="0" fillId="0" borderId="0" xfId="1" applyNumberFormat="1" applyFont="1" applyBorder="1" applyAlignment="1">
      <alignment horizontal="center"/>
    </xf>
    <xf numFmtId="176" fontId="0" fillId="0" borderId="0" xfId="1" applyNumberFormat="1" applyFont="1" applyBorder="1" applyAlignment="1">
      <alignment horizontal="center"/>
    </xf>
    <xf numFmtId="10" fontId="0" fillId="0" borderId="0" xfId="1" applyNumberFormat="1" applyFont="1" applyBorder="1" applyAlignment="1">
      <alignment horizontal="center"/>
    </xf>
    <xf numFmtId="169" fontId="0" fillId="0" borderId="0" xfId="1" applyNumberFormat="1" applyFont="1" applyFill="1" applyBorder="1" applyAlignment="1">
      <alignment horizontal="center"/>
    </xf>
    <xf numFmtId="167" fontId="12" fillId="0" borderId="0" xfId="1" applyNumberFormat="1" applyFont="1" applyFill="1" applyBorder="1" applyAlignment="1">
      <alignment horizontal="center"/>
    </xf>
    <xf numFmtId="167" fontId="0" fillId="0" borderId="0" xfId="0" applyNumberFormat="1" applyAlignment="1">
      <alignment horizontal="center"/>
    </xf>
    <xf numFmtId="0" fontId="0" fillId="0" borderId="0" xfId="1" applyNumberFormat="1" applyFont="1" applyFill="1" applyBorder="1" applyAlignment="1">
      <alignment horizontal="center"/>
    </xf>
    <xf numFmtId="0" fontId="0" fillId="0" borderId="0" xfId="1" applyNumberFormat="1" applyFont="1" applyBorder="1" applyAlignment="1">
      <alignment horizontal="center"/>
    </xf>
    <xf numFmtId="168" fontId="0" fillId="0" borderId="0" xfId="1" applyNumberFormat="1" applyFont="1" applyBorder="1" applyAlignment="1">
      <alignment horizontal="center"/>
    </xf>
    <xf numFmtId="177" fontId="0" fillId="0" borderId="0" xfId="1" applyNumberFormat="1" applyFont="1" applyFill="1" applyBorder="1" applyAlignment="1">
      <alignment horizontal="center"/>
    </xf>
    <xf numFmtId="0" fontId="12" fillId="0" borderId="0" xfId="1" applyNumberFormat="1" applyFont="1" applyFill="1" applyBorder="1" applyAlignment="1">
      <alignment horizontal="center"/>
    </xf>
    <xf numFmtId="166" fontId="0" fillId="0" borderId="0" xfId="0" applyNumberFormat="1" applyAlignment="1">
      <alignment horizontal="center"/>
    </xf>
    <xf numFmtId="166" fontId="0" fillId="0" borderId="0" xfId="1" applyNumberFormat="1" applyFont="1" applyBorder="1" applyAlignment="1">
      <alignment horizontal="center"/>
    </xf>
    <xf numFmtId="175" fontId="0" fillId="0" borderId="0" xfId="0" applyNumberFormat="1" applyAlignment="1">
      <alignment horizontal="center"/>
    </xf>
    <xf numFmtId="2" fontId="0" fillId="0" borderId="0" xfId="0" applyNumberFormat="1"/>
    <xf numFmtId="0" fontId="0" fillId="2" borderId="15" xfId="0" applyFill="1" applyBorder="1"/>
    <xf numFmtId="165" fontId="0" fillId="2" borderId="9" xfId="0" applyNumberFormat="1" applyFill="1" applyBorder="1"/>
    <xf numFmtId="165" fontId="0" fillId="2" borderId="12" xfId="0" applyNumberFormat="1" applyFill="1" applyBorder="1"/>
    <xf numFmtId="165" fontId="0" fillId="2" borderId="4" xfId="0" applyNumberFormat="1" applyFill="1" applyBorder="1"/>
    <xf numFmtId="168" fontId="0" fillId="2" borderId="6" xfId="1" applyNumberFormat="1" applyFont="1" applyFill="1" applyBorder="1"/>
    <xf numFmtId="174" fontId="0" fillId="4" borderId="5" xfId="4" applyNumberFormat="1" applyFont="1" applyFill="1" applyBorder="1" applyAlignment="1"/>
    <xf numFmtId="175" fontId="0" fillId="4" borderId="0" xfId="0" applyNumberFormat="1" applyFill="1"/>
    <xf numFmtId="175" fontId="4" fillId="2" borderId="0" xfId="0" applyNumberFormat="1" applyFont="1" applyFill="1"/>
    <xf numFmtId="170" fontId="0" fillId="4" borderId="14" xfId="0" applyNumberFormat="1" applyFill="1" applyBorder="1"/>
    <xf numFmtId="169" fontId="0" fillId="4" borderId="14" xfId="1" applyNumberFormat="1" applyFont="1" applyFill="1" applyBorder="1"/>
    <xf numFmtId="1" fontId="0" fillId="0" borderId="4" xfId="0" applyNumberFormat="1" applyBorder="1" applyAlignment="1">
      <alignment horizontal="center"/>
    </xf>
    <xf numFmtId="0" fontId="0" fillId="0" borderId="5" xfId="1" applyNumberFormat="1" applyFont="1" applyBorder="1" applyAlignment="1">
      <alignment horizontal="center"/>
    </xf>
    <xf numFmtId="1" fontId="0" fillId="0" borderId="6" xfId="0" applyNumberFormat="1" applyBorder="1" applyAlignment="1">
      <alignment horizontal="center"/>
    </xf>
    <xf numFmtId="0" fontId="0" fillId="0" borderId="8" xfId="1" applyNumberFormat="1" applyFont="1" applyBorder="1" applyAlignment="1">
      <alignment horizontal="center"/>
    </xf>
    <xf numFmtId="0" fontId="0" fillId="5" borderId="15" xfId="0" applyFill="1" applyBorder="1"/>
    <xf numFmtId="0" fontId="0" fillId="4" borderId="13" xfId="0" applyFill="1" applyBorder="1"/>
    <xf numFmtId="0" fontId="2" fillId="0" borderId="0" xfId="0" applyFont="1" applyAlignment="1">
      <alignment horizontal="center"/>
    </xf>
    <xf numFmtId="0" fontId="0" fillId="2" borderId="4" xfId="0" applyFill="1" applyBorder="1"/>
    <xf numFmtId="177" fontId="0" fillId="4" borderId="13" xfId="0" applyNumberFormat="1" applyFill="1" applyBorder="1" applyAlignment="1">
      <alignment horizontal="left"/>
    </xf>
    <xf numFmtId="10" fontId="0" fillId="0" borderId="10" xfId="1" applyNumberFormat="1" applyFont="1" applyBorder="1" applyAlignment="1">
      <alignment horizontal="center" vertical="center" wrapText="1"/>
    </xf>
    <xf numFmtId="176" fontId="0" fillId="0" borderId="10" xfId="1" applyNumberFormat="1" applyFont="1" applyBorder="1" applyAlignment="1">
      <alignment vertical="center"/>
    </xf>
    <xf numFmtId="170" fontId="0" fillId="0" borderId="0" xfId="0" applyNumberFormat="1" applyAlignment="1">
      <alignment horizontal="right"/>
    </xf>
    <xf numFmtId="165" fontId="0" fillId="0" borderId="4" xfId="0" applyNumberFormat="1" applyBorder="1"/>
    <xf numFmtId="165" fontId="0" fillId="0" borderId="4" xfId="0" applyNumberFormat="1" applyBorder="1" applyAlignment="1">
      <alignment vertical="center" wrapText="1"/>
    </xf>
    <xf numFmtId="177" fontId="0" fillId="0" borderId="4" xfId="1" applyNumberFormat="1" applyFont="1" applyBorder="1"/>
    <xf numFmtId="177" fontId="0" fillId="0" borderId="5" xfId="0" applyNumberFormat="1" applyBorder="1"/>
    <xf numFmtId="2" fontId="0" fillId="2" borderId="5" xfId="4" applyNumberFormat="1" applyFont="1" applyFill="1" applyBorder="1" applyAlignment="1">
      <alignment horizontal="center"/>
    </xf>
    <xf numFmtId="2" fontId="0" fillId="2" borderId="5" xfId="4" applyNumberFormat="1" applyFont="1" applyFill="1" applyBorder="1" applyAlignment="1">
      <alignment horizontal="center" vertical="center" wrapText="1"/>
    </xf>
    <xf numFmtId="165" fontId="0" fillId="0" borderId="4" xfId="0" applyNumberFormat="1" applyBorder="1" applyAlignment="1">
      <alignment horizontal="left" vertical="center" wrapText="1"/>
    </xf>
    <xf numFmtId="10" fontId="0" fillId="4" borderId="3" xfId="0" applyNumberFormat="1" applyFill="1" applyBorder="1" applyAlignment="1">
      <alignment horizontal="center"/>
    </xf>
    <xf numFmtId="10" fontId="0" fillId="4" borderId="5" xfId="1" applyNumberFormat="1" applyFont="1" applyFill="1" applyBorder="1" applyAlignment="1">
      <alignment horizontal="center"/>
    </xf>
    <xf numFmtId="168" fontId="0" fillId="4" borderId="5" xfId="0" applyNumberFormat="1" applyFill="1" applyBorder="1" applyAlignment="1">
      <alignment horizontal="center"/>
    </xf>
    <xf numFmtId="167" fontId="0" fillId="2" borderId="5" xfId="0" applyNumberFormat="1" applyFill="1" applyBorder="1" applyAlignment="1">
      <alignment horizontal="center"/>
    </xf>
    <xf numFmtId="165" fontId="0" fillId="4" borderId="12" xfId="0" applyNumberFormat="1" applyFill="1" applyBorder="1" applyAlignment="1">
      <alignment horizontal="center"/>
    </xf>
    <xf numFmtId="2" fontId="0" fillId="4" borderId="5" xfId="4" applyNumberFormat="1" applyFont="1" applyFill="1" applyBorder="1" applyAlignment="1">
      <alignment horizontal="center"/>
    </xf>
    <xf numFmtId="166" fontId="0" fillId="4" borderId="5" xfId="4" applyNumberFormat="1" applyFont="1" applyFill="1" applyBorder="1" applyAlignment="1">
      <alignment horizontal="center"/>
    </xf>
    <xf numFmtId="168" fontId="0" fillId="2" borderId="5" xfId="1" applyNumberFormat="1" applyFont="1" applyFill="1" applyBorder="1" applyAlignment="1">
      <alignment horizontal="center"/>
    </xf>
    <xf numFmtId="165" fontId="0" fillId="0" borderId="0" xfId="0" applyNumberFormat="1" applyAlignment="1">
      <alignment horizontal="center"/>
    </xf>
    <xf numFmtId="175" fontId="0" fillId="2" borderId="0" xfId="0" applyNumberFormat="1" applyFill="1" applyAlignment="1">
      <alignment horizontal="center"/>
    </xf>
    <xf numFmtId="165" fontId="0" fillId="2" borderId="0" xfId="0" applyNumberFormat="1" applyFill="1" applyAlignment="1">
      <alignment horizontal="center"/>
    </xf>
    <xf numFmtId="178" fontId="0" fillId="2" borderId="0" xfId="0" applyNumberFormat="1" applyFill="1" applyAlignment="1">
      <alignment horizontal="center"/>
    </xf>
    <xf numFmtId="178" fontId="0" fillId="0" borderId="0" xfId="0" applyNumberFormat="1" applyAlignment="1">
      <alignment horizontal="center"/>
    </xf>
    <xf numFmtId="177" fontId="0" fillId="5" borderId="0" xfId="0" applyNumberFormat="1" applyFill="1" applyAlignment="1">
      <alignment horizontal="center"/>
    </xf>
    <xf numFmtId="0" fontId="0" fillId="5" borderId="0" xfId="0" applyFill="1" applyAlignment="1">
      <alignment horizontal="center"/>
    </xf>
    <xf numFmtId="176" fontId="0" fillId="5" borderId="0" xfId="0" applyNumberFormat="1" applyFill="1" applyAlignment="1">
      <alignment horizontal="center"/>
    </xf>
    <xf numFmtId="10" fontId="0" fillId="5" borderId="0" xfId="1" quotePrefix="1" applyNumberFormat="1" applyFont="1" applyFill="1" applyBorder="1" applyAlignment="1">
      <alignment horizontal="center"/>
    </xf>
    <xf numFmtId="10" fontId="0" fillId="5" borderId="0" xfId="1" applyNumberFormat="1" applyFont="1" applyFill="1" applyBorder="1" applyAlignment="1">
      <alignment horizontal="center"/>
    </xf>
    <xf numFmtId="0" fontId="0" fillId="5" borderId="0" xfId="1" applyNumberFormat="1" applyFont="1" applyFill="1" applyBorder="1" applyAlignment="1">
      <alignment horizontal="center"/>
    </xf>
    <xf numFmtId="176" fontId="0" fillId="5" borderId="0" xfId="1" applyNumberFormat="1" applyFont="1" applyFill="1" applyBorder="1" applyAlignment="1">
      <alignment horizontal="center"/>
    </xf>
    <xf numFmtId="165" fontId="0" fillId="5" borderId="0" xfId="0" applyNumberFormat="1" applyFill="1"/>
    <xf numFmtId="168" fontId="0" fillId="10" borderId="0" xfId="1" applyNumberFormat="1" applyFont="1" applyFill="1" applyBorder="1" applyAlignment="1">
      <alignment horizontal="center"/>
    </xf>
    <xf numFmtId="179" fontId="0" fillId="0" borderId="0" xfId="3" applyNumberFormat="1" applyFont="1" applyBorder="1" applyAlignment="1">
      <alignment horizontal="center"/>
    </xf>
    <xf numFmtId="171" fontId="4" fillId="2" borderId="5" xfId="0" applyNumberFormat="1" applyFont="1" applyFill="1" applyBorder="1" applyAlignment="1">
      <alignment horizontal="center"/>
    </xf>
    <xf numFmtId="168" fontId="4" fillId="2" borderId="5" xfId="0" applyNumberFormat="1" applyFont="1" applyFill="1" applyBorder="1" applyAlignment="1">
      <alignment horizontal="center"/>
    </xf>
    <xf numFmtId="0" fontId="0" fillId="0" borderId="0" xfId="0" applyAlignment="1">
      <alignment horizontal="center" wrapText="1"/>
    </xf>
    <xf numFmtId="0" fontId="0" fillId="0" borderId="0" xfId="1" applyNumberFormat="1" applyFont="1" applyFill="1" applyAlignment="1">
      <alignment horizontal="center"/>
    </xf>
    <xf numFmtId="0" fontId="2" fillId="0" borderId="9" xfId="0" applyFont="1" applyBorder="1" applyAlignment="1">
      <alignment horizontal="center" vertical="center"/>
    </xf>
    <xf numFmtId="0" fontId="7" fillId="0" borderId="10" xfId="0" applyFont="1" applyBorder="1" applyAlignment="1">
      <alignment horizontal="center" vertical="center"/>
    </xf>
    <xf numFmtId="0" fontId="2" fillId="0" borderId="11" xfId="0" applyFont="1" applyBorder="1" applyAlignment="1">
      <alignment horizontal="center" vertical="center"/>
    </xf>
    <xf numFmtId="10" fontId="0" fillId="0" borderId="0" xfId="1" applyNumberFormat="1" applyFont="1" applyFill="1" applyAlignment="1">
      <alignment horizontal="center"/>
    </xf>
    <xf numFmtId="168" fontId="0" fillId="0" borderId="0" xfId="1" applyNumberFormat="1" applyFont="1" applyFill="1" applyAlignment="1">
      <alignment horizontal="center"/>
    </xf>
    <xf numFmtId="168" fontId="0" fillId="0" borderId="0" xfId="0" applyNumberFormat="1" applyAlignment="1">
      <alignment horizontal="center"/>
    </xf>
    <xf numFmtId="0" fontId="0" fillId="11" borderId="0" xfId="0" applyFill="1" applyAlignment="1">
      <alignment horizontal="center"/>
    </xf>
    <xf numFmtId="166" fontId="0" fillId="2" borderId="0" xfId="0" applyNumberFormat="1" applyFill="1" applyAlignment="1">
      <alignment horizontal="center"/>
    </xf>
    <xf numFmtId="166" fontId="0" fillId="5" borderId="13" xfId="0" applyNumberFormat="1" applyFill="1" applyBorder="1" applyAlignment="1">
      <alignment horizontal="center"/>
    </xf>
    <xf numFmtId="166" fontId="0" fillId="5" borderId="15" xfId="0" applyNumberFormat="1" applyFill="1" applyBorder="1" applyAlignment="1">
      <alignment horizontal="center"/>
    </xf>
    <xf numFmtId="168" fontId="13" fillId="5" borderId="13" xfId="1" applyNumberFormat="1" applyFont="1" applyFill="1" applyBorder="1" applyAlignment="1">
      <alignment horizontal="center"/>
    </xf>
    <xf numFmtId="168" fontId="0" fillId="5" borderId="15" xfId="1" applyNumberFormat="1" applyFont="1" applyFill="1" applyBorder="1" applyAlignment="1">
      <alignment horizontal="center"/>
    </xf>
    <xf numFmtId="0" fontId="0" fillId="4" borderId="5" xfId="0" applyFill="1" applyBorder="1" applyAlignment="1">
      <alignment horizontal="center"/>
    </xf>
    <xf numFmtId="0" fontId="0" fillId="0" borderId="4" xfId="0" applyBorder="1" applyAlignment="1">
      <alignment vertical="center" wrapText="1"/>
    </xf>
    <xf numFmtId="0" fontId="2" fillId="2" borderId="5" xfId="0" applyFont="1" applyFill="1" applyBorder="1" applyAlignment="1">
      <alignment horizontal="center"/>
    </xf>
    <xf numFmtId="0" fontId="0" fillId="2" borderId="8" xfId="0" applyFill="1" applyBorder="1"/>
    <xf numFmtId="10" fontId="0" fillId="0" borderId="1" xfId="1" applyNumberFormat="1" applyFont="1" applyBorder="1" applyAlignment="1">
      <alignment horizontal="center"/>
    </xf>
    <xf numFmtId="10" fontId="0" fillId="0" borderId="4" xfId="1" applyNumberFormat="1" applyFont="1" applyBorder="1" applyAlignment="1">
      <alignment horizontal="center"/>
    </xf>
    <xf numFmtId="10" fontId="0" fillId="0" borderId="6" xfId="1" applyNumberFormat="1" applyFont="1" applyBorder="1" applyAlignment="1">
      <alignment horizontal="center"/>
    </xf>
    <xf numFmtId="10" fontId="0" fillId="0" borderId="2" xfId="1" applyNumberFormat="1" applyFont="1" applyBorder="1" applyAlignment="1">
      <alignment horizontal="center"/>
    </xf>
    <xf numFmtId="10" fontId="0" fillId="0" borderId="7" xfId="1" applyNumberFormat="1" applyFont="1" applyBorder="1" applyAlignment="1">
      <alignment horizontal="center"/>
    </xf>
    <xf numFmtId="10" fontId="0" fillId="0" borderId="3" xfId="1" applyNumberFormat="1" applyFont="1" applyBorder="1" applyAlignment="1">
      <alignment horizontal="center"/>
    </xf>
    <xf numFmtId="10" fontId="0" fillId="0" borderId="5" xfId="1" applyNumberFormat="1" applyFont="1" applyBorder="1" applyAlignment="1">
      <alignment horizontal="center"/>
    </xf>
    <xf numFmtId="10" fontId="0" fillId="0" borderId="8" xfId="1" applyNumberFormat="1" applyFont="1" applyBorder="1" applyAlignment="1">
      <alignment horizontal="center"/>
    </xf>
    <xf numFmtId="9" fontId="0" fillId="0" borderId="0" xfId="0" applyNumberFormat="1" applyAlignment="1">
      <alignment horizontal="center"/>
    </xf>
    <xf numFmtId="0" fontId="0" fillId="0" borderId="0" xfId="0" applyAlignment="1">
      <alignment horizontal="left"/>
    </xf>
    <xf numFmtId="10" fontId="0" fillId="5" borderId="0" xfId="1" applyNumberFormat="1" applyFont="1" applyFill="1"/>
    <xf numFmtId="180" fontId="0" fillId="5" borderId="0" xfId="0" applyNumberFormat="1" applyFill="1" applyAlignment="1">
      <alignment horizontal="center"/>
    </xf>
    <xf numFmtId="180" fontId="0" fillId="0" borderId="0" xfId="0" applyNumberFormat="1" applyAlignment="1">
      <alignment horizontal="center"/>
    </xf>
    <xf numFmtId="180" fontId="0" fillId="0" borderId="0" xfId="0" applyNumberFormat="1"/>
    <xf numFmtId="166" fontId="0" fillId="0" borderId="0" xfId="0" applyNumberFormat="1"/>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 fillId="7" borderId="1" xfId="0" applyFont="1" applyFill="1" applyBorder="1" applyAlignment="1">
      <alignment horizontal="center"/>
    </xf>
    <xf numFmtId="0" fontId="3" fillId="7" borderId="3" xfId="0" applyFont="1" applyFill="1" applyBorder="1"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0" xfId="0" applyAlignment="1">
      <alignment horizontal="center"/>
    </xf>
    <xf numFmtId="0" fontId="0" fillId="0" borderId="7" xfId="0" applyBorder="1" applyAlignment="1">
      <alignment horizontal="center"/>
    </xf>
    <xf numFmtId="167" fontId="11" fillId="6" borderId="9" xfId="5" applyNumberFormat="1" applyFont="1" applyFill="1" applyBorder="1" applyAlignment="1">
      <alignment horizontal="center"/>
    </xf>
    <xf numFmtId="167" fontId="11" fillId="6" borderId="10" xfId="5" applyNumberFormat="1" applyFont="1" applyFill="1" applyBorder="1" applyAlignment="1">
      <alignment horizontal="center"/>
    </xf>
    <xf numFmtId="0" fontId="2" fillId="6" borderId="1" xfId="0" applyFont="1" applyFill="1" applyBorder="1" applyAlignment="1">
      <alignment horizontal="center"/>
    </xf>
    <xf numFmtId="0" fontId="2" fillId="6" borderId="2" xfId="0" applyFont="1" applyFill="1" applyBorder="1" applyAlignment="1">
      <alignment horizontal="center"/>
    </xf>
    <xf numFmtId="0" fontId="2" fillId="6" borderId="3" xfId="0" applyFont="1" applyFill="1" applyBorder="1" applyAlignment="1">
      <alignment horizontal="center"/>
    </xf>
    <xf numFmtId="0" fontId="5" fillId="2" borderId="9" xfId="0" applyFont="1" applyFill="1" applyBorder="1" applyAlignment="1">
      <alignment horizontal="center"/>
    </xf>
    <xf numFmtId="0" fontId="5" fillId="2" borderId="10" xfId="0" applyFont="1" applyFill="1" applyBorder="1" applyAlignment="1">
      <alignment horizontal="center"/>
    </xf>
    <xf numFmtId="0" fontId="0" fillId="0" borderId="1" xfId="0" applyBorder="1" applyAlignment="1">
      <alignment horizontal="center" vertical="center" wrapText="1"/>
    </xf>
    <xf numFmtId="0" fontId="0" fillId="0" borderId="6" xfId="0" applyBorder="1" applyAlignment="1">
      <alignment horizontal="center" vertical="center" wrapText="1"/>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2" fillId="6" borderId="1" xfId="0" applyFont="1" applyFill="1" applyBorder="1" applyAlignment="1">
      <alignment horizontal="center" wrapText="1"/>
    </xf>
    <xf numFmtId="0" fontId="2" fillId="6" borderId="2" xfId="0" applyFont="1" applyFill="1" applyBorder="1" applyAlignment="1">
      <alignment horizontal="center" wrapText="1"/>
    </xf>
    <xf numFmtId="0" fontId="2" fillId="6" borderId="3" xfId="0" applyFont="1" applyFill="1" applyBorder="1" applyAlignment="1">
      <alignment horizontal="center" wrapText="1"/>
    </xf>
  </cellXfs>
  <cellStyles count="6">
    <cellStyle name="Comma 2" xfId="4" xr:uid="{5B2A2F6A-B88A-4306-83FD-5E1853E4AFAF}"/>
    <cellStyle name="Currency" xfId="3" builtinId="4"/>
    <cellStyle name="Normal" xfId="0" builtinId="0"/>
    <cellStyle name="Normal 2" xfId="2" xr:uid="{72332D16-BBC0-4605-A0E2-5BEFAB3F79B4}"/>
    <cellStyle name="Normale 2 2" xfId="5" xr:uid="{519E3685-EAD9-4260-8C24-503BAAE0B4CA}"/>
    <cellStyle name="Percent" xfId="1" builtinId="5"/>
  </cellStyles>
  <dxfs count="8">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theme="1"/>
        </patternFill>
      </fill>
    </dxf>
    <dxf>
      <fill>
        <patternFill>
          <bgColor rgb="FFFFC000"/>
        </patternFill>
      </fil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F:\Share\GianlucaPresario\CorsoCoripe\Exams\CAFI_Exam20250211.xlsx" TargetMode="External"/><Relationship Id="rId1" Type="http://schemas.openxmlformats.org/officeDocument/2006/relationships/externalLinkPath" Target="CAFI_Exam2025021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F:\Share\GianlucaPresario\CorsoCoripe\Tutorials\NewTutorials\FI_CaseStudyPricingStructBond.xlsm" TargetMode="External"/><Relationship Id="rId1" Type="http://schemas.openxmlformats.org/officeDocument/2006/relationships/externalLinkPath" Target="file:///F:\Share\GianlucaPresario\CorsoCoripe\Tutorials\NewTutorials\FI_CaseStudyPricingStructBon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Your data"/>
      <sheetName val="HistIRS &amp; Holidays"/>
      <sheetName val="Q1 Cpn Calculation"/>
      <sheetName val="Q2 Spot Measure"/>
      <sheetName val="Q3 Bootstrapping and P&amp;L"/>
      <sheetName val="Q4Derivative Contracts"/>
      <sheetName val="Discount Curve for IRS pricing"/>
      <sheetName val="Q5 IRS Pricing 20"/>
    </sheetNames>
    <sheetDataSet>
      <sheetData sheetId="0"/>
      <sheetData sheetId="1">
        <row r="2">
          <cell r="H2">
            <v>40179</v>
          </cell>
        </row>
        <row r="3">
          <cell r="H3">
            <v>40270</v>
          </cell>
        </row>
        <row r="4">
          <cell r="H4">
            <v>40273</v>
          </cell>
        </row>
        <row r="5">
          <cell r="H5">
            <v>40299</v>
          </cell>
        </row>
        <row r="6">
          <cell r="H6">
            <v>40537</v>
          </cell>
        </row>
        <row r="7">
          <cell r="H7">
            <v>40538</v>
          </cell>
        </row>
        <row r="8">
          <cell r="H8">
            <v>40544</v>
          </cell>
        </row>
        <row r="9">
          <cell r="H9">
            <v>40655</v>
          </cell>
        </row>
        <row r="10">
          <cell r="H10">
            <v>40658</v>
          </cell>
        </row>
        <row r="11">
          <cell r="H11">
            <v>40664</v>
          </cell>
        </row>
        <row r="12">
          <cell r="H12">
            <v>40902</v>
          </cell>
        </row>
        <row r="13">
          <cell r="H13">
            <v>40903</v>
          </cell>
        </row>
        <row r="14">
          <cell r="H14">
            <v>40909</v>
          </cell>
        </row>
        <row r="15">
          <cell r="H15">
            <v>41005</v>
          </cell>
        </row>
        <row r="16">
          <cell r="H16">
            <v>41008</v>
          </cell>
        </row>
        <row r="17">
          <cell r="H17">
            <v>41030</v>
          </cell>
        </row>
        <row r="18">
          <cell r="H18">
            <v>41268</v>
          </cell>
        </row>
        <row r="19">
          <cell r="H19">
            <v>41269</v>
          </cell>
        </row>
        <row r="20">
          <cell r="H20">
            <v>41275</v>
          </cell>
        </row>
        <row r="21">
          <cell r="H21">
            <v>41362</v>
          </cell>
        </row>
        <row r="22">
          <cell r="H22">
            <v>41365</v>
          </cell>
        </row>
        <row r="23">
          <cell r="H23">
            <v>41395</v>
          </cell>
        </row>
        <row r="24">
          <cell r="H24">
            <v>41633</v>
          </cell>
        </row>
        <row r="25">
          <cell r="H25">
            <v>41634</v>
          </cell>
        </row>
        <row r="26">
          <cell r="H26">
            <v>41640</v>
          </cell>
        </row>
        <row r="27">
          <cell r="H27">
            <v>41747</v>
          </cell>
        </row>
        <row r="28">
          <cell r="H28">
            <v>41750</v>
          </cell>
        </row>
        <row r="29">
          <cell r="H29">
            <v>41760</v>
          </cell>
        </row>
        <row r="30">
          <cell r="H30">
            <v>41998</v>
          </cell>
        </row>
        <row r="31">
          <cell r="H31">
            <v>41999</v>
          </cell>
        </row>
        <row r="32">
          <cell r="H32">
            <v>42005</v>
          </cell>
        </row>
        <row r="33">
          <cell r="H33">
            <v>42097</v>
          </cell>
        </row>
        <row r="34">
          <cell r="H34">
            <v>42100</v>
          </cell>
        </row>
        <row r="35">
          <cell r="H35">
            <v>42125</v>
          </cell>
        </row>
        <row r="36">
          <cell r="H36">
            <v>42363</v>
          </cell>
        </row>
        <row r="37">
          <cell r="H37">
            <v>42364</v>
          </cell>
        </row>
        <row r="38">
          <cell r="H38">
            <v>42370</v>
          </cell>
        </row>
        <row r="39">
          <cell r="H39">
            <v>42454</v>
          </cell>
        </row>
        <row r="40">
          <cell r="H40">
            <v>42457</v>
          </cell>
        </row>
        <row r="41">
          <cell r="H41">
            <v>42491</v>
          </cell>
        </row>
        <row r="42">
          <cell r="H42">
            <v>42729</v>
          </cell>
        </row>
        <row r="43">
          <cell r="H43">
            <v>42730</v>
          </cell>
        </row>
        <row r="44">
          <cell r="H44">
            <v>42736</v>
          </cell>
        </row>
        <row r="45">
          <cell r="H45">
            <v>42839</v>
          </cell>
        </row>
        <row r="46">
          <cell r="H46">
            <v>42842</v>
          </cell>
        </row>
        <row r="47">
          <cell r="H47">
            <v>42856</v>
          </cell>
        </row>
        <row r="48">
          <cell r="H48">
            <v>43094</v>
          </cell>
        </row>
        <row r="49">
          <cell r="H49">
            <v>43095</v>
          </cell>
        </row>
        <row r="50">
          <cell r="H50">
            <v>43101</v>
          </cell>
        </row>
        <row r="51">
          <cell r="H51">
            <v>43189</v>
          </cell>
        </row>
        <row r="52">
          <cell r="H52">
            <v>43192</v>
          </cell>
        </row>
        <row r="53">
          <cell r="H53">
            <v>43221</v>
          </cell>
        </row>
        <row r="54">
          <cell r="H54">
            <v>43459</v>
          </cell>
        </row>
        <row r="55">
          <cell r="H55">
            <v>43460</v>
          </cell>
        </row>
        <row r="56">
          <cell r="H56">
            <v>43466</v>
          </cell>
        </row>
        <row r="57">
          <cell r="H57">
            <v>43574</v>
          </cell>
        </row>
        <row r="58">
          <cell r="H58">
            <v>43577</v>
          </cell>
        </row>
        <row r="59">
          <cell r="H59">
            <v>43586</v>
          </cell>
        </row>
        <row r="60">
          <cell r="H60">
            <v>43824</v>
          </cell>
        </row>
        <row r="61">
          <cell r="H61">
            <v>43825</v>
          </cell>
        </row>
        <row r="62">
          <cell r="H62">
            <v>43831</v>
          </cell>
        </row>
        <row r="63">
          <cell r="H63">
            <v>43931</v>
          </cell>
        </row>
        <row r="64">
          <cell r="H64">
            <v>43934</v>
          </cell>
        </row>
        <row r="65">
          <cell r="H65">
            <v>43952</v>
          </cell>
        </row>
        <row r="66">
          <cell r="H66">
            <v>44190</v>
          </cell>
        </row>
        <row r="67">
          <cell r="H67">
            <v>44191</v>
          </cell>
        </row>
        <row r="68">
          <cell r="H68">
            <v>44197</v>
          </cell>
        </row>
        <row r="69">
          <cell r="H69">
            <v>44288</v>
          </cell>
        </row>
        <row r="70">
          <cell r="H70">
            <v>44291</v>
          </cell>
        </row>
        <row r="71">
          <cell r="H71">
            <v>44317</v>
          </cell>
        </row>
        <row r="72">
          <cell r="H72">
            <v>44555</v>
          </cell>
        </row>
        <row r="73">
          <cell r="H73">
            <v>44556</v>
          </cell>
        </row>
        <row r="74">
          <cell r="H74">
            <v>44562</v>
          </cell>
        </row>
        <row r="75">
          <cell r="H75">
            <v>44666</v>
          </cell>
        </row>
        <row r="76">
          <cell r="H76">
            <v>44669</v>
          </cell>
        </row>
        <row r="77">
          <cell r="H77">
            <v>44682</v>
          </cell>
        </row>
        <row r="78">
          <cell r="H78">
            <v>44920</v>
          </cell>
        </row>
        <row r="79">
          <cell r="H79">
            <v>44921</v>
          </cell>
        </row>
        <row r="80">
          <cell r="H80">
            <v>44927</v>
          </cell>
        </row>
        <row r="81">
          <cell r="H81">
            <v>45023</v>
          </cell>
        </row>
        <row r="82">
          <cell r="H82">
            <v>45026</v>
          </cell>
        </row>
        <row r="83">
          <cell r="H83">
            <v>45047</v>
          </cell>
        </row>
        <row r="84">
          <cell r="H84">
            <v>45285</v>
          </cell>
        </row>
        <row r="85">
          <cell r="H85">
            <v>45286</v>
          </cell>
        </row>
        <row r="86">
          <cell r="H86">
            <v>45292</v>
          </cell>
        </row>
        <row r="87">
          <cell r="H87">
            <v>45380</v>
          </cell>
        </row>
        <row r="88">
          <cell r="H88">
            <v>45383</v>
          </cell>
        </row>
        <row r="89">
          <cell r="H89">
            <v>45413</v>
          </cell>
        </row>
        <row r="90">
          <cell r="H90">
            <v>45651</v>
          </cell>
        </row>
        <row r="91">
          <cell r="H91">
            <v>45652</v>
          </cell>
        </row>
        <row r="92">
          <cell r="H92">
            <v>45658</v>
          </cell>
        </row>
        <row r="93">
          <cell r="H93">
            <v>45765</v>
          </cell>
        </row>
        <row r="94">
          <cell r="H94">
            <v>45768</v>
          </cell>
        </row>
        <row r="95">
          <cell r="H95">
            <v>45778</v>
          </cell>
        </row>
        <row r="96">
          <cell r="H96">
            <v>46016</v>
          </cell>
        </row>
        <row r="97">
          <cell r="H97">
            <v>46017</v>
          </cell>
        </row>
        <row r="98">
          <cell r="H98">
            <v>46023</v>
          </cell>
        </row>
        <row r="99">
          <cell r="H99">
            <v>46115</v>
          </cell>
        </row>
        <row r="100">
          <cell r="H100">
            <v>46118</v>
          </cell>
        </row>
        <row r="101">
          <cell r="H101">
            <v>46143</v>
          </cell>
        </row>
        <row r="102">
          <cell r="H102">
            <v>46381</v>
          </cell>
        </row>
        <row r="103">
          <cell r="H103">
            <v>46382</v>
          </cell>
        </row>
        <row r="104">
          <cell r="H104">
            <v>46388</v>
          </cell>
        </row>
        <row r="105">
          <cell r="H105">
            <v>46472</v>
          </cell>
        </row>
        <row r="106">
          <cell r="H106">
            <v>46475</v>
          </cell>
        </row>
        <row r="107">
          <cell r="H107">
            <v>46508</v>
          </cell>
        </row>
        <row r="108">
          <cell r="H108">
            <v>46746</v>
          </cell>
        </row>
        <row r="109">
          <cell r="H109">
            <v>46747</v>
          </cell>
        </row>
        <row r="110">
          <cell r="H110">
            <v>46753</v>
          </cell>
        </row>
        <row r="111">
          <cell r="H111">
            <v>46857</v>
          </cell>
        </row>
        <row r="112">
          <cell r="H112">
            <v>46860</v>
          </cell>
        </row>
        <row r="113">
          <cell r="H113">
            <v>46874</v>
          </cell>
        </row>
        <row r="114">
          <cell r="H114">
            <v>47112</v>
          </cell>
        </row>
        <row r="115">
          <cell r="H115">
            <v>47113</v>
          </cell>
        </row>
        <row r="116">
          <cell r="H116">
            <v>47119</v>
          </cell>
        </row>
        <row r="117">
          <cell r="H117">
            <v>47207</v>
          </cell>
        </row>
        <row r="118">
          <cell r="H118">
            <v>47210</v>
          </cell>
        </row>
        <row r="119">
          <cell r="H119">
            <v>47239</v>
          </cell>
        </row>
        <row r="120">
          <cell r="H120">
            <v>47477</v>
          </cell>
        </row>
        <row r="121">
          <cell r="H121">
            <v>47478</v>
          </cell>
        </row>
        <row r="122">
          <cell r="H122">
            <v>47484</v>
          </cell>
        </row>
        <row r="123">
          <cell r="H123">
            <v>47592</v>
          </cell>
        </row>
        <row r="124">
          <cell r="H124">
            <v>47595</v>
          </cell>
        </row>
        <row r="125">
          <cell r="H125">
            <v>47604</v>
          </cell>
        </row>
        <row r="126">
          <cell r="H126">
            <v>47842</v>
          </cell>
        </row>
        <row r="127">
          <cell r="H127">
            <v>47843</v>
          </cell>
        </row>
        <row r="128">
          <cell r="H128">
            <v>47849</v>
          </cell>
        </row>
        <row r="129">
          <cell r="H129">
            <v>47949</v>
          </cell>
        </row>
        <row r="130">
          <cell r="H130">
            <v>47952</v>
          </cell>
        </row>
        <row r="131">
          <cell r="H131">
            <v>47969</v>
          </cell>
        </row>
        <row r="132">
          <cell r="H132">
            <v>48207</v>
          </cell>
        </row>
        <row r="133">
          <cell r="H133">
            <v>48208</v>
          </cell>
        </row>
        <row r="134">
          <cell r="H134">
            <v>48214</v>
          </cell>
        </row>
        <row r="135">
          <cell r="H135">
            <v>48299</v>
          </cell>
        </row>
        <row r="136">
          <cell r="H136">
            <v>48302</v>
          </cell>
        </row>
        <row r="137">
          <cell r="H137">
            <v>48335</v>
          </cell>
        </row>
        <row r="138">
          <cell r="H138">
            <v>48573</v>
          </cell>
        </row>
        <row r="139">
          <cell r="H139">
            <v>48574</v>
          </cell>
        </row>
        <row r="140">
          <cell r="H140">
            <v>48580</v>
          </cell>
        </row>
        <row r="141">
          <cell r="H141">
            <v>48684</v>
          </cell>
        </row>
        <row r="142">
          <cell r="H142">
            <v>48687</v>
          </cell>
        </row>
        <row r="143">
          <cell r="H143">
            <v>48700</v>
          </cell>
        </row>
        <row r="144">
          <cell r="H144">
            <v>48938</v>
          </cell>
        </row>
        <row r="145">
          <cell r="H145">
            <v>48939</v>
          </cell>
        </row>
        <row r="146">
          <cell r="H146">
            <v>48945</v>
          </cell>
        </row>
        <row r="147">
          <cell r="H147">
            <v>49041</v>
          </cell>
        </row>
        <row r="148">
          <cell r="H148">
            <v>49044</v>
          </cell>
        </row>
        <row r="149">
          <cell r="H149">
            <v>49065</v>
          </cell>
        </row>
        <row r="150">
          <cell r="H150">
            <v>49303</v>
          </cell>
        </row>
        <row r="151">
          <cell r="H151">
            <v>49304</v>
          </cell>
        </row>
        <row r="152">
          <cell r="H152">
            <v>49310</v>
          </cell>
        </row>
        <row r="153">
          <cell r="H153">
            <v>49391</v>
          </cell>
        </row>
        <row r="154">
          <cell r="H154">
            <v>49394</v>
          </cell>
        </row>
        <row r="155">
          <cell r="H155">
            <v>49430</v>
          </cell>
        </row>
        <row r="156">
          <cell r="H156">
            <v>49668</v>
          </cell>
        </row>
        <row r="157">
          <cell r="H157">
            <v>49669</v>
          </cell>
        </row>
        <row r="158">
          <cell r="H158">
            <v>49675</v>
          </cell>
        </row>
        <row r="159">
          <cell r="H159">
            <v>49776</v>
          </cell>
        </row>
        <row r="160">
          <cell r="H160">
            <v>49779</v>
          </cell>
        </row>
        <row r="161">
          <cell r="H161">
            <v>49796</v>
          </cell>
        </row>
        <row r="162">
          <cell r="H162">
            <v>50034</v>
          </cell>
        </row>
        <row r="163">
          <cell r="H163">
            <v>50035</v>
          </cell>
        </row>
        <row r="164">
          <cell r="H164">
            <v>50041</v>
          </cell>
        </row>
        <row r="165">
          <cell r="H165">
            <v>50133</v>
          </cell>
        </row>
        <row r="166">
          <cell r="H166">
            <v>50136</v>
          </cell>
        </row>
        <row r="167">
          <cell r="H167">
            <v>50161</v>
          </cell>
        </row>
        <row r="168">
          <cell r="H168">
            <v>50399</v>
          </cell>
        </row>
        <row r="169">
          <cell r="H169">
            <v>50400</v>
          </cell>
        </row>
        <row r="170">
          <cell r="H170">
            <v>50406</v>
          </cell>
        </row>
        <row r="171">
          <cell r="H171">
            <v>50518</v>
          </cell>
        </row>
        <row r="172">
          <cell r="H172">
            <v>50521</v>
          </cell>
        </row>
        <row r="173">
          <cell r="H173">
            <v>50526</v>
          </cell>
        </row>
        <row r="174">
          <cell r="H174">
            <v>50764</v>
          </cell>
        </row>
        <row r="175">
          <cell r="H175">
            <v>50765</v>
          </cell>
        </row>
        <row r="176">
          <cell r="H176">
            <v>50771</v>
          </cell>
        </row>
        <row r="177">
          <cell r="H177">
            <v>50868</v>
          </cell>
        </row>
        <row r="178">
          <cell r="H178">
            <v>50871</v>
          </cell>
        </row>
        <row r="179">
          <cell r="H179">
            <v>50891</v>
          </cell>
        </row>
        <row r="180">
          <cell r="H180">
            <v>51129</v>
          </cell>
        </row>
        <row r="181">
          <cell r="H181">
            <v>51130</v>
          </cell>
        </row>
        <row r="182">
          <cell r="H182">
            <v>51136</v>
          </cell>
        </row>
        <row r="183">
          <cell r="H183">
            <v>51225</v>
          </cell>
        </row>
        <row r="184">
          <cell r="H184">
            <v>51228</v>
          </cell>
        </row>
        <row r="185">
          <cell r="H185">
            <v>51257</v>
          </cell>
        </row>
        <row r="186">
          <cell r="H186">
            <v>51495</v>
          </cell>
        </row>
        <row r="187">
          <cell r="H187">
            <v>51496</v>
          </cell>
        </row>
        <row r="188">
          <cell r="H188">
            <v>51502</v>
          </cell>
        </row>
        <row r="189">
          <cell r="H189">
            <v>51610</v>
          </cell>
        </row>
        <row r="190">
          <cell r="H190">
            <v>51613</v>
          </cell>
        </row>
        <row r="191">
          <cell r="H191">
            <v>51622</v>
          </cell>
        </row>
        <row r="192">
          <cell r="H192">
            <v>51860</v>
          </cell>
        </row>
        <row r="193">
          <cell r="H193">
            <v>51861</v>
          </cell>
        </row>
        <row r="194">
          <cell r="H194">
            <v>51867</v>
          </cell>
        </row>
        <row r="195">
          <cell r="H195">
            <v>51960</v>
          </cell>
        </row>
        <row r="196">
          <cell r="H196">
            <v>51963</v>
          </cell>
        </row>
        <row r="197">
          <cell r="H197">
            <v>51987</v>
          </cell>
        </row>
        <row r="198">
          <cell r="H198">
            <v>52225</v>
          </cell>
        </row>
        <row r="199">
          <cell r="H199">
            <v>52226</v>
          </cell>
        </row>
        <row r="200">
          <cell r="H200">
            <v>52232</v>
          </cell>
        </row>
        <row r="201">
          <cell r="H201">
            <v>52317</v>
          </cell>
        </row>
        <row r="202">
          <cell r="H202">
            <v>52320</v>
          </cell>
        </row>
        <row r="203">
          <cell r="H203">
            <v>52352</v>
          </cell>
        </row>
        <row r="204">
          <cell r="H204">
            <v>52590</v>
          </cell>
        </row>
        <row r="205">
          <cell r="H205">
            <v>52591</v>
          </cell>
        </row>
        <row r="206">
          <cell r="H206">
            <v>52597</v>
          </cell>
        </row>
        <row r="207">
          <cell r="H207">
            <v>52702</v>
          </cell>
        </row>
        <row r="208">
          <cell r="H208">
            <v>52705</v>
          </cell>
        </row>
        <row r="209">
          <cell r="H209">
            <v>52718</v>
          </cell>
        </row>
        <row r="210">
          <cell r="H210">
            <v>52956</v>
          </cell>
        </row>
        <row r="211">
          <cell r="H211">
            <v>52957</v>
          </cell>
        </row>
        <row r="212">
          <cell r="H212">
            <v>52963</v>
          </cell>
        </row>
        <row r="213">
          <cell r="H213">
            <v>53059</v>
          </cell>
        </row>
        <row r="214">
          <cell r="H214">
            <v>53062</v>
          </cell>
        </row>
        <row r="215">
          <cell r="H215">
            <v>53083</v>
          </cell>
        </row>
        <row r="216">
          <cell r="H216">
            <v>53321</v>
          </cell>
        </row>
        <row r="217">
          <cell r="H217">
            <v>53322</v>
          </cell>
        </row>
        <row r="218">
          <cell r="H218">
            <v>53328</v>
          </cell>
        </row>
        <row r="219">
          <cell r="H219">
            <v>53409</v>
          </cell>
        </row>
        <row r="220">
          <cell r="H220">
            <v>53412</v>
          </cell>
        </row>
        <row r="221">
          <cell r="H221">
            <v>53448</v>
          </cell>
        </row>
        <row r="222">
          <cell r="H222">
            <v>53686</v>
          </cell>
        </row>
        <row r="223">
          <cell r="H223">
            <v>53687</v>
          </cell>
        </row>
        <row r="224">
          <cell r="H224">
            <v>53693</v>
          </cell>
        </row>
        <row r="225">
          <cell r="H225">
            <v>53794</v>
          </cell>
        </row>
        <row r="226">
          <cell r="H226">
            <v>53797</v>
          </cell>
        </row>
        <row r="227">
          <cell r="H227">
            <v>53813</v>
          </cell>
        </row>
        <row r="228">
          <cell r="H228">
            <v>54051</v>
          </cell>
        </row>
        <row r="229">
          <cell r="H229">
            <v>54052</v>
          </cell>
        </row>
        <row r="230">
          <cell r="H230">
            <v>54058</v>
          </cell>
        </row>
        <row r="231">
          <cell r="H231">
            <v>54151</v>
          </cell>
        </row>
        <row r="232">
          <cell r="H232">
            <v>54154</v>
          </cell>
        </row>
        <row r="233">
          <cell r="H233">
            <v>54179</v>
          </cell>
        </row>
        <row r="234">
          <cell r="H234">
            <v>54417</v>
          </cell>
        </row>
        <row r="235">
          <cell r="H235">
            <v>54418</v>
          </cell>
        </row>
        <row r="236">
          <cell r="H236">
            <v>54424</v>
          </cell>
        </row>
        <row r="237">
          <cell r="H237">
            <v>54529</v>
          </cell>
        </row>
        <row r="238">
          <cell r="H238">
            <v>54532</v>
          </cell>
        </row>
        <row r="239">
          <cell r="H239">
            <v>54544</v>
          </cell>
        </row>
        <row r="240">
          <cell r="H240">
            <v>54782</v>
          </cell>
        </row>
        <row r="241">
          <cell r="H241">
            <v>54783</v>
          </cell>
        </row>
        <row r="242">
          <cell r="H242">
            <v>54789</v>
          </cell>
        </row>
        <row r="243">
          <cell r="H243">
            <v>54886</v>
          </cell>
        </row>
        <row r="244">
          <cell r="H244">
            <v>54889</v>
          </cell>
        </row>
        <row r="245">
          <cell r="H245">
            <v>54909</v>
          </cell>
        </row>
        <row r="246">
          <cell r="H246">
            <v>55147</v>
          </cell>
        </row>
        <row r="247">
          <cell r="H247">
            <v>55148</v>
          </cell>
        </row>
        <row r="248">
          <cell r="H248">
            <v>55154</v>
          </cell>
        </row>
        <row r="249">
          <cell r="H249">
            <v>55243</v>
          </cell>
        </row>
        <row r="250">
          <cell r="H250">
            <v>55246</v>
          </cell>
        </row>
        <row r="251">
          <cell r="H251">
            <v>55274</v>
          </cell>
        </row>
        <row r="252">
          <cell r="H252">
            <v>55512</v>
          </cell>
        </row>
        <row r="253">
          <cell r="H253">
            <v>55513</v>
          </cell>
        </row>
        <row r="254">
          <cell r="H254">
            <v>55519</v>
          </cell>
        </row>
        <row r="255">
          <cell r="H255">
            <v>55628</v>
          </cell>
        </row>
        <row r="256">
          <cell r="H256">
            <v>55631</v>
          </cell>
        </row>
        <row r="257">
          <cell r="H257">
            <v>55640</v>
          </cell>
        </row>
        <row r="258">
          <cell r="H258">
            <v>55878</v>
          </cell>
        </row>
        <row r="259">
          <cell r="H259">
            <v>55879</v>
          </cell>
        </row>
        <row r="260">
          <cell r="H260">
            <v>55885</v>
          </cell>
        </row>
        <row r="261">
          <cell r="H261">
            <v>55978</v>
          </cell>
        </row>
        <row r="262">
          <cell r="H262">
            <v>55981</v>
          </cell>
        </row>
        <row r="263">
          <cell r="H263">
            <v>56005</v>
          </cell>
        </row>
        <row r="264">
          <cell r="H264">
            <v>56243</v>
          </cell>
        </row>
        <row r="265">
          <cell r="H265">
            <v>56244</v>
          </cell>
        </row>
        <row r="266">
          <cell r="H266">
            <v>56250</v>
          </cell>
        </row>
        <row r="267">
          <cell r="H267">
            <v>56335</v>
          </cell>
        </row>
        <row r="268">
          <cell r="H268">
            <v>56338</v>
          </cell>
        </row>
        <row r="269">
          <cell r="H269">
            <v>56370</v>
          </cell>
        </row>
        <row r="270">
          <cell r="H270">
            <v>56608</v>
          </cell>
        </row>
        <row r="271">
          <cell r="H271">
            <v>56609</v>
          </cell>
        </row>
        <row r="272">
          <cell r="H272">
            <v>56615</v>
          </cell>
        </row>
        <row r="273">
          <cell r="H273">
            <v>56720</v>
          </cell>
        </row>
        <row r="274">
          <cell r="H274">
            <v>56723</v>
          </cell>
        </row>
        <row r="275">
          <cell r="H275">
            <v>56735</v>
          </cell>
        </row>
        <row r="276">
          <cell r="H276">
            <v>56973</v>
          </cell>
        </row>
        <row r="277">
          <cell r="H277">
            <v>56974</v>
          </cell>
        </row>
        <row r="278">
          <cell r="H278">
            <v>56980</v>
          </cell>
        </row>
        <row r="279">
          <cell r="H279">
            <v>57070</v>
          </cell>
        </row>
        <row r="280">
          <cell r="H280">
            <v>57073</v>
          </cell>
        </row>
        <row r="281">
          <cell r="H281">
            <v>57101</v>
          </cell>
        </row>
        <row r="282">
          <cell r="H282">
            <v>57339</v>
          </cell>
        </row>
        <row r="283">
          <cell r="H283">
            <v>57340</v>
          </cell>
        </row>
        <row r="284">
          <cell r="H284">
            <v>57346</v>
          </cell>
        </row>
        <row r="285">
          <cell r="H285">
            <v>57455</v>
          </cell>
        </row>
        <row r="286">
          <cell r="H286">
            <v>57458</v>
          </cell>
        </row>
        <row r="287">
          <cell r="H287">
            <v>57466</v>
          </cell>
        </row>
        <row r="288">
          <cell r="H288">
            <v>57704</v>
          </cell>
        </row>
        <row r="289">
          <cell r="H289">
            <v>57705</v>
          </cell>
        </row>
        <row r="290">
          <cell r="H290">
            <v>57711</v>
          </cell>
        </row>
        <row r="291">
          <cell r="H291">
            <v>57812</v>
          </cell>
        </row>
        <row r="292">
          <cell r="H292">
            <v>57815</v>
          </cell>
        </row>
        <row r="293">
          <cell r="H293">
            <v>57831</v>
          </cell>
        </row>
        <row r="294">
          <cell r="H294">
            <v>58069</v>
          </cell>
        </row>
        <row r="295">
          <cell r="H295">
            <v>58070</v>
          </cell>
        </row>
        <row r="296">
          <cell r="H296">
            <v>58076</v>
          </cell>
        </row>
        <row r="297">
          <cell r="H297">
            <v>58162</v>
          </cell>
        </row>
        <row r="298">
          <cell r="H298">
            <v>58165</v>
          </cell>
        </row>
        <row r="299">
          <cell r="H299">
            <v>58196</v>
          </cell>
        </row>
        <row r="300">
          <cell r="H300">
            <v>58434</v>
          </cell>
        </row>
        <row r="301">
          <cell r="H301">
            <v>58435</v>
          </cell>
        </row>
        <row r="302">
          <cell r="H302">
            <v>58441</v>
          </cell>
        </row>
        <row r="303">
          <cell r="H303">
            <v>58547</v>
          </cell>
        </row>
        <row r="304">
          <cell r="H304">
            <v>58550</v>
          </cell>
        </row>
        <row r="305">
          <cell r="H305">
            <v>58562</v>
          </cell>
        </row>
        <row r="306">
          <cell r="H306">
            <v>58800</v>
          </cell>
        </row>
        <row r="307">
          <cell r="H307">
            <v>58801</v>
          </cell>
        </row>
        <row r="308">
          <cell r="H308">
            <v>58807</v>
          </cell>
        </row>
        <row r="309">
          <cell r="H309">
            <v>58904</v>
          </cell>
        </row>
        <row r="310">
          <cell r="H310">
            <v>58907</v>
          </cell>
        </row>
        <row r="311">
          <cell r="H311">
            <v>58927</v>
          </cell>
        </row>
        <row r="312">
          <cell r="H312">
            <v>59165</v>
          </cell>
        </row>
        <row r="313">
          <cell r="H313">
            <v>59166</v>
          </cell>
        </row>
        <row r="314">
          <cell r="H314">
            <v>59172</v>
          </cell>
        </row>
        <row r="315">
          <cell r="H315">
            <v>59254</v>
          </cell>
        </row>
        <row r="316">
          <cell r="H316">
            <v>59257</v>
          </cell>
        </row>
        <row r="317">
          <cell r="H317">
            <v>59292</v>
          </cell>
        </row>
        <row r="318">
          <cell r="H318">
            <v>59530</v>
          </cell>
        </row>
        <row r="319">
          <cell r="H319">
            <v>59531</v>
          </cell>
        </row>
        <row r="320">
          <cell r="H320">
            <v>59537</v>
          </cell>
        </row>
        <row r="321">
          <cell r="H321">
            <v>59639</v>
          </cell>
        </row>
        <row r="322">
          <cell r="H322">
            <v>59642</v>
          </cell>
        </row>
        <row r="323">
          <cell r="H323">
            <v>59657</v>
          </cell>
        </row>
        <row r="324">
          <cell r="H324">
            <v>59895</v>
          </cell>
        </row>
        <row r="325">
          <cell r="H325">
            <v>59896</v>
          </cell>
        </row>
        <row r="326">
          <cell r="H326">
            <v>59902</v>
          </cell>
        </row>
        <row r="327">
          <cell r="H327">
            <v>59996</v>
          </cell>
        </row>
        <row r="328">
          <cell r="H328">
            <v>59999</v>
          </cell>
        </row>
        <row r="329">
          <cell r="H329">
            <v>60023</v>
          </cell>
        </row>
        <row r="330">
          <cell r="H330">
            <v>60261</v>
          </cell>
        </row>
        <row r="331">
          <cell r="H331">
            <v>60262</v>
          </cell>
        </row>
        <row r="332">
          <cell r="H332">
            <v>60268</v>
          </cell>
        </row>
        <row r="333">
          <cell r="H333">
            <v>60353</v>
          </cell>
        </row>
        <row r="334">
          <cell r="H334">
            <v>60356</v>
          </cell>
        </row>
        <row r="335">
          <cell r="H335">
            <v>60388</v>
          </cell>
        </row>
        <row r="336">
          <cell r="H336">
            <v>60626</v>
          </cell>
        </row>
        <row r="337">
          <cell r="H337">
            <v>60627</v>
          </cell>
        </row>
        <row r="338">
          <cell r="H338">
            <v>60633</v>
          </cell>
        </row>
        <row r="339">
          <cell r="H339">
            <v>60731</v>
          </cell>
        </row>
        <row r="340">
          <cell r="H340">
            <v>60734</v>
          </cell>
        </row>
        <row r="341">
          <cell r="H341">
            <v>60753</v>
          </cell>
        </row>
        <row r="342">
          <cell r="H342">
            <v>60991</v>
          </cell>
        </row>
        <row r="343">
          <cell r="H343">
            <v>60992</v>
          </cell>
        </row>
        <row r="344">
          <cell r="H344">
            <v>60998</v>
          </cell>
        </row>
        <row r="345">
          <cell r="H345">
            <v>61088</v>
          </cell>
        </row>
        <row r="346">
          <cell r="H346">
            <v>61091</v>
          </cell>
        </row>
        <row r="347">
          <cell r="H347">
            <v>61118</v>
          </cell>
        </row>
        <row r="348">
          <cell r="H348">
            <v>61356</v>
          </cell>
        </row>
        <row r="349">
          <cell r="H349">
            <v>61357</v>
          </cell>
        </row>
        <row r="350">
          <cell r="H350">
            <v>61363</v>
          </cell>
        </row>
        <row r="351">
          <cell r="H351">
            <v>61473</v>
          </cell>
        </row>
        <row r="352">
          <cell r="H352">
            <v>61476</v>
          </cell>
        </row>
        <row r="353">
          <cell r="H353">
            <v>61484</v>
          </cell>
        </row>
        <row r="354">
          <cell r="H354">
            <v>61722</v>
          </cell>
        </row>
        <row r="355">
          <cell r="H355">
            <v>61723</v>
          </cell>
        </row>
        <row r="356">
          <cell r="H356">
            <v>61729</v>
          </cell>
        </row>
        <row r="357">
          <cell r="H357">
            <v>61830</v>
          </cell>
        </row>
        <row r="358">
          <cell r="H358">
            <v>61833</v>
          </cell>
        </row>
        <row r="359">
          <cell r="H359">
            <v>61849</v>
          </cell>
        </row>
        <row r="360">
          <cell r="H360">
            <v>62087</v>
          </cell>
        </row>
        <row r="361">
          <cell r="H361">
            <v>62088</v>
          </cell>
        </row>
        <row r="362">
          <cell r="H362">
            <v>62094</v>
          </cell>
        </row>
        <row r="363">
          <cell r="H363">
            <v>62180</v>
          </cell>
        </row>
        <row r="364">
          <cell r="H364">
            <v>62183</v>
          </cell>
        </row>
        <row r="365">
          <cell r="H365">
            <v>62214</v>
          </cell>
        </row>
        <row r="366">
          <cell r="H366">
            <v>62452</v>
          </cell>
        </row>
        <row r="367">
          <cell r="H367">
            <v>62453</v>
          </cell>
        </row>
        <row r="368">
          <cell r="H368">
            <v>62459</v>
          </cell>
        </row>
        <row r="369">
          <cell r="H369">
            <v>62565</v>
          </cell>
        </row>
        <row r="370">
          <cell r="H370">
            <v>62568</v>
          </cell>
        </row>
        <row r="371">
          <cell r="H371">
            <v>62579</v>
          </cell>
        </row>
        <row r="372">
          <cell r="H372">
            <v>62817</v>
          </cell>
        </row>
        <row r="373">
          <cell r="H373">
            <v>62818</v>
          </cell>
        </row>
        <row r="374">
          <cell r="H374">
            <v>62824</v>
          </cell>
        </row>
        <row r="375">
          <cell r="H375">
            <v>62922</v>
          </cell>
        </row>
        <row r="376">
          <cell r="H376">
            <v>62925</v>
          </cell>
        </row>
        <row r="377">
          <cell r="H377">
            <v>62945</v>
          </cell>
        </row>
        <row r="378">
          <cell r="H378">
            <v>63183</v>
          </cell>
        </row>
        <row r="379">
          <cell r="H379">
            <v>63184</v>
          </cell>
        </row>
        <row r="380">
          <cell r="H380">
            <v>63190</v>
          </cell>
        </row>
        <row r="381">
          <cell r="H381">
            <v>63272</v>
          </cell>
        </row>
        <row r="382">
          <cell r="H382">
            <v>63275</v>
          </cell>
        </row>
        <row r="383">
          <cell r="H383">
            <v>63310</v>
          </cell>
        </row>
        <row r="384">
          <cell r="H384">
            <v>63548</v>
          </cell>
        </row>
        <row r="385">
          <cell r="H385">
            <v>63549</v>
          </cell>
        </row>
        <row r="386">
          <cell r="H386">
            <v>63555</v>
          </cell>
        </row>
        <row r="387">
          <cell r="H387">
            <v>63657</v>
          </cell>
        </row>
        <row r="388">
          <cell r="H388">
            <v>63660</v>
          </cell>
        </row>
        <row r="389">
          <cell r="H389">
            <v>63675</v>
          </cell>
        </row>
        <row r="390">
          <cell r="H390">
            <v>63913</v>
          </cell>
        </row>
        <row r="391">
          <cell r="H391">
            <v>63914</v>
          </cell>
        </row>
        <row r="392">
          <cell r="H392">
            <v>63920</v>
          </cell>
        </row>
        <row r="393">
          <cell r="H393">
            <v>64014</v>
          </cell>
        </row>
        <row r="394">
          <cell r="H394">
            <v>64017</v>
          </cell>
        </row>
        <row r="395">
          <cell r="H395">
            <v>64040</v>
          </cell>
        </row>
        <row r="396">
          <cell r="H396">
            <v>64278</v>
          </cell>
        </row>
        <row r="397">
          <cell r="H397">
            <v>64279</v>
          </cell>
        </row>
        <row r="398">
          <cell r="H398">
            <v>64285</v>
          </cell>
        </row>
        <row r="399">
          <cell r="H399">
            <v>64392</v>
          </cell>
        </row>
        <row r="400">
          <cell r="H400">
            <v>64395</v>
          </cell>
        </row>
        <row r="401">
          <cell r="H401">
            <v>64406</v>
          </cell>
        </row>
        <row r="402">
          <cell r="H402">
            <v>64644</v>
          </cell>
        </row>
        <row r="403">
          <cell r="H403">
            <v>64645</v>
          </cell>
        </row>
        <row r="404">
          <cell r="H404">
            <v>64651</v>
          </cell>
        </row>
        <row r="405">
          <cell r="H405">
            <v>64749</v>
          </cell>
        </row>
        <row r="406">
          <cell r="H406">
            <v>64752</v>
          </cell>
        </row>
        <row r="407">
          <cell r="H407">
            <v>64771</v>
          </cell>
        </row>
        <row r="408">
          <cell r="H408">
            <v>65009</v>
          </cell>
        </row>
        <row r="409">
          <cell r="H409">
            <v>65010</v>
          </cell>
        </row>
        <row r="410">
          <cell r="H410">
            <v>65016</v>
          </cell>
        </row>
        <row r="411">
          <cell r="H411">
            <v>65106</v>
          </cell>
        </row>
        <row r="412">
          <cell r="H412">
            <v>65109</v>
          </cell>
        </row>
        <row r="413">
          <cell r="H413">
            <v>65136</v>
          </cell>
        </row>
        <row r="414">
          <cell r="H414">
            <v>65374</v>
          </cell>
        </row>
        <row r="415">
          <cell r="H415">
            <v>65375</v>
          </cell>
        </row>
        <row r="416">
          <cell r="H416">
            <v>65381</v>
          </cell>
        </row>
        <row r="417">
          <cell r="H417">
            <v>65484</v>
          </cell>
        </row>
        <row r="418">
          <cell r="H418">
            <v>65487</v>
          </cell>
        </row>
        <row r="419">
          <cell r="H419">
            <v>65501</v>
          </cell>
        </row>
        <row r="420">
          <cell r="H420">
            <v>65739</v>
          </cell>
        </row>
        <row r="421">
          <cell r="H421">
            <v>65740</v>
          </cell>
        </row>
        <row r="422">
          <cell r="H422">
            <v>65746</v>
          </cell>
        </row>
        <row r="423">
          <cell r="H423">
            <v>65841</v>
          </cell>
        </row>
        <row r="424">
          <cell r="H424">
            <v>65844</v>
          </cell>
        </row>
        <row r="425">
          <cell r="H425">
            <v>65867</v>
          </cell>
        </row>
        <row r="426">
          <cell r="H426">
            <v>66105</v>
          </cell>
        </row>
        <row r="427">
          <cell r="H427">
            <v>66106</v>
          </cell>
        </row>
        <row r="428">
          <cell r="H428">
            <v>66112</v>
          </cell>
        </row>
        <row r="429">
          <cell r="H429">
            <v>66198</v>
          </cell>
        </row>
        <row r="430">
          <cell r="H430">
            <v>66201</v>
          </cell>
        </row>
        <row r="431">
          <cell r="H431">
            <v>66232</v>
          </cell>
        </row>
        <row r="432">
          <cell r="H432">
            <v>66470</v>
          </cell>
        </row>
        <row r="433">
          <cell r="H433">
            <v>66471</v>
          </cell>
        </row>
        <row r="434">
          <cell r="H434">
            <v>66477</v>
          </cell>
        </row>
        <row r="435">
          <cell r="H435">
            <v>66583</v>
          </cell>
        </row>
        <row r="436">
          <cell r="H436">
            <v>66586</v>
          </cell>
        </row>
        <row r="437">
          <cell r="H437">
            <v>66597</v>
          </cell>
        </row>
        <row r="438">
          <cell r="H438">
            <v>66835</v>
          </cell>
        </row>
        <row r="439">
          <cell r="H439">
            <v>66836</v>
          </cell>
        </row>
        <row r="440">
          <cell r="H440">
            <v>66842</v>
          </cell>
        </row>
        <row r="441">
          <cell r="H441">
            <v>66933</v>
          </cell>
        </row>
        <row r="442">
          <cell r="H442">
            <v>66936</v>
          </cell>
        </row>
        <row r="443">
          <cell r="H443">
            <v>66962</v>
          </cell>
        </row>
        <row r="444">
          <cell r="H444">
            <v>67200</v>
          </cell>
        </row>
        <row r="445">
          <cell r="H445">
            <v>67201</v>
          </cell>
        </row>
        <row r="446">
          <cell r="H446">
            <v>67207</v>
          </cell>
        </row>
        <row r="447">
          <cell r="H447">
            <v>67290</v>
          </cell>
        </row>
        <row r="448">
          <cell r="H448">
            <v>67293</v>
          </cell>
        </row>
        <row r="449">
          <cell r="H449">
            <v>67328</v>
          </cell>
        </row>
        <row r="450">
          <cell r="H450">
            <v>67566</v>
          </cell>
        </row>
        <row r="451">
          <cell r="H451">
            <v>67567</v>
          </cell>
        </row>
        <row r="452">
          <cell r="H452">
            <v>67573</v>
          </cell>
        </row>
        <row r="453">
          <cell r="H453">
            <v>67675</v>
          </cell>
        </row>
        <row r="454">
          <cell r="H454">
            <v>67678</v>
          </cell>
        </row>
        <row r="455">
          <cell r="H455">
            <v>67693</v>
          </cell>
        </row>
        <row r="456">
          <cell r="H456">
            <v>67931</v>
          </cell>
        </row>
        <row r="457">
          <cell r="H457">
            <v>67932</v>
          </cell>
        </row>
        <row r="458">
          <cell r="H458">
            <v>67938</v>
          </cell>
        </row>
        <row r="459">
          <cell r="H459">
            <v>68025</v>
          </cell>
        </row>
        <row r="460">
          <cell r="H460">
            <v>68028</v>
          </cell>
        </row>
        <row r="461">
          <cell r="H461">
            <v>68058</v>
          </cell>
        </row>
        <row r="462">
          <cell r="H462">
            <v>68296</v>
          </cell>
        </row>
        <row r="463">
          <cell r="H463">
            <v>68297</v>
          </cell>
        </row>
        <row r="464">
          <cell r="H464">
            <v>68303</v>
          </cell>
        </row>
        <row r="465">
          <cell r="H465">
            <v>68410</v>
          </cell>
        </row>
        <row r="466">
          <cell r="H466">
            <v>68413</v>
          </cell>
        </row>
        <row r="467">
          <cell r="H467">
            <v>68423</v>
          </cell>
        </row>
        <row r="468">
          <cell r="H468">
            <v>68661</v>
          </cell>
        </row>
        <row r="469">
          <cell r="H469">
            <v>68662</v>
          </cell>
        </row>
        <row r="470">
          <cell r="H470">
            <v>68668</v>
          </cell>
        </row>
        <row r="471">
          <cell r="H471">
            <v>68767</v>
          </cell>
        </row>
        <row r="472">
          <cell r="H472">
            <v>68770</v>
          </cell>
        </row>
        <row r="473">
          <cell r="H473">
            <v>68789</v>
          </cell>
        </row>
        <row r="474">
          <cell r="H474">
            <v>69027</v>
          </cell>
        </row>
        <row r="475">
          <cell r="H475">
            <v>69028</v>
          </cell>
        </row>
        <row r="476">
          <cell r="H476">
            <v>69034</v>
          </cell>
        </row>
        <row r="477">
          <cell r="H477">
            <v>69124</v>
          </cell>
        </row>
        <row r="478">
          <cell r="H478">
            <v>69127</v>
          </cell>
        </row>
        <row r="479">
          <cell r="H479">
            <v>69154</v>
          </cell>
        </row>
        <row r="480">
          <cell r="H480">
            <v>69392</v>
          </cell>
        </row>
        <row r="481">
          <cell r="H481">
            <v>69393</v>
          </cell>
        </row>
        <row r="482">
          <cell r="H482">
            <v>69399</v>
          </cell>
        </row>
        <row r="483">
          <cell r="H483">
            <v>69502</v>
          </cell>
        </row>
        <row r="484">
          <cell r="H484">
            <v>69505</v>
          </cell>
        </row>
        <row r="485">
          <cell r="H485">
            <v>69519</v>
          </cell>
        </row>
        <row r="486">
          <cell r="H486">
            <v>69757</v>
          </cell>
        </row>
        <row r="487">
          <cell r="H487">
            <v>69758</v>
          </cell>
        </row>
        <row r="488">
          <cell r="H488">
            <v>69764</v>
          </cell>
        </row>
        <row r="489">
          <cell r="H489">
            <v>69859</v>
          </cell>
        </row>
        <row r="490">
          <cell r="H490">
            <v>69862</v>
          </cell>
        </row>
        <row r="491">
          <cell r="H491">
            <v>69884</v>
          </cell>
        </row>
        <row r="492">
          <cell r="H492">
            <v>70122</v>
          </cell>
        </row>
        <row r="493">
          <cell r="H493">
            <v>70123</v>
          </cell>
        </row>
        <row r="494">
          <cell r="H494">
            <v>70129</v>
          </cell>
        </row>
        <row r="495">
          <cell r="H495">
            <v>70216</v>
          </cell>
        </row>
        <row r="496">
          <cell r="H496">
            <v>70219</v>
          </cell>
        </row>
        <row r="497">
          <cell r="H497">
            <v>70250</v>
          </cell>
        </row>
        <row r="498">
          <cell r="H498">
            <v>70488</v>
          </cell>
        </row>
        <row r="499">
          <cell r="H499">
            <v>70489</v>
          </cell>
        </row>
        <row r="500">
          <cell r="H500">
            <v>70495</v>
          </cell>
        </row>
        <row r="501">
          <cell r="H501">
            <v>70594</v>
          </cell>
        </row>
        <row r="502">
          <cell r="H502">
            <v>70597</v>
          </cell>
        </row>
        <row r="503">
          <cell r="H503">
            <v>70615</v>
          </cell>
        </row>
        <row r="504">
          <cell r="H504">
            <v>70853</v>
          </cell>
        </row>
        <row r="505">
          <cell r="H505">
            <v>70854</v>
          </cell>
        </row>
        <row r="506">
          <cell r="H506">
            <v>70860</v>
          </cell>
        </row>
        <row r="507">
          <cell r="H507">
            <v>70951</v>
          </cell>
        </row>
        <row r="508">
          <cell r="H508">
            <v>70954</v>
          </cell>
        </row>
        <row r="509">
          <cell r="H509">
            <v>70980</v>
          </cell>
        </row>
        <row r="510">
          <cell r="H510">
            <v>71218</v>
          </cell>
        </row>
        <row r="511">
          <cell r="H511">
            <v>71219</v>
          </cell>
        </row>
        <row r="512">
          <cell r="H512">
            <v>71225</v>
          </cell>
        </row>
        <row r="513">
          <cell r="H513">
            <v>71336</v>
          </cell>
        </row>
        <row r="514">
          <cell r="H514">
            <v>71339</v>
          </cell>
        </row>
        <row r="515">
          <cell r="H515">
            <v>71345</v>
          </cell>
        </row>
        <row r="516">
          <cell r="H516">
            <v>71583</v>
          </cell>
        </row>
        <row r="517">
          <cell r="H517">
            <v>71584</v>
          </cell>
        </row>
        <row r="518">
          <cell r="H518">
            <v>71590</v>
          </cell>
        </row>
        <row r="519">
          <cell r="H519">
            <v>71693</v>
          </cell>
        </row>
        <row r="520">
          <cell r="H520">
            <v>71696</v>
          </cell>
        </row>
        <row r="521">
          <cell r="H521">
            <v>71711</v>
          </cell>
        </row>
        <row r="522">
          <cell r="H522">
            <v>71949</v>
          </cell>
        </row>
        <row r="523">
          <cell r="H523">
            <v>71950</v>
          </cell>
        </row>
        <row r="524">
          <cell r="H524">
            <v>71956</v>
          </cell>
        </row>
        <row r="525">
          <cell r="H525">
            <v>72043</v>
          </cell>
        </row>
        <row r="526">
          <cell r="H526">
            <v>72046</v>
          </cell>
        </row>
        <row r="527">
          <cell r="H527">
            <v>72076</v>
          </cell>
        </row>
        <row r="528">
          <cell r="H528">
            <v>72314</v>
          </cell>
        </row>
        <row r="529">
          <cell r="H529">
            <v>72315</v>
          </cell>
        </row>
        <row r="530">
          <cell r="H530">
            <v>72321</v>
          </cell>
        </row>
        <row r="531">
          <cell r="H531">
            <v>72428</v>
          </cell>
        </row>
        <row r="532">
          <cell r="H532">
            <v>72431</v>
          </cell>
        </row>
        <row r="533">
          <cell r="H533">
            <v>72441</v>
          </cell>
        </row>
        <row r="534">
          <cell r="H534">
            <v>72679</v>
          </cell>
        </row>
        <row r="535">
          <cell r="H535">
            <v>72680</v>
          </cell>
        </row>
        <row r="536">
          <cell r="H536">
            <v>72686</v>
          </cell>
        </row>
        <row r="537">
          <cell r="H537">
            <v>72785</v>
          </cell>
        </row>
        <row r="538">
          <cell r="H538">
            <v>72788</v>
          </cell>
        </row>
        <row r="539">
          <cell r="H539">
            <v>72806</v>
          </cell>
        </row>
        <row r="540">
          <cell r="H540">
            <v>73044</v>
          </cell>
        </row>
        <row r="541">
          <cell r="H541">
            <v>73045</v>
          </cell>
        </row>
        <row r="542">
          <cell r="H542">
            <v>73051</v>
          </cell>
        </row>
        <row r="543">
          <cell r="H543">
            <v>73135</v>
          </cell>
        </row>
        <row r="544">
          <cell r="H544">
            <v>73138</v>
          </cell>
        </row>
        <row r="545">
          <cell r="H545">
            <v>73171</v>
          </cell>
        </row>
        <row r="546">
          <cell r="H546">
            <v>73409</v>
          </cell>
        </row>
        <row r="547">
          <cell r="H547">
            <v>73410</v>
          </cell>
        </row>
      </sheetData>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arketData"/>
      <sheetName val="Historical Euribor"/>
      <sheetName val="Information"/>
      <sheetName val="Coupon Payoff"/>
      <sheetName val="DCC Use Case"/>
      <sheetName val="BootstrappinConstFwd"/>
      <sheetName val="Class Exercise"/>
      <sheetName val="Dynamic Bootstrapping"/>
      <sheetName val="Holidays"/>
      <sheetName val="Interpolation Cst Fwd"/>
      <sheetName val="Applying Shifts"/>
      <sheetName val="IVOL"/>
      <sheetName val="Survival Probability"/>
      <sheetName val="BondPricing"/>
      <sheetName val="Projected Cash Flows"/>
      <sheetName val="Swap Pricing"/>
      <sheetName val="Sensitivity"/>
      <sheetName val="FI_CaseStudyPricingStructBond"/>
    </sheetNames>
    <sheetDataSet>
      <sheetData sheetId="0" refreshError="1"/>
      <sheetData sheetId="1" refreshError="1"/>
      <sheetData sheetId="2"/>
      <sheetData sheetId="3" refreshError="1"/>
      <sheetData sheetId="4" refreshError="1"/>
      <sheetData sheetId="5"/>
      <sheetData sheetId="6"/>
      <sheetData sheetId="7" refreshError="1"/>
      <sheetData sheetId="8" refreshError="1"/>
      <sheetData sheetId="9">
        <row r="7">
          <cell r="J7">
            <v>36892</v>
          </cell>
        </row>
      </sheetData>
      <sheetData sheetId="10"/>
      <sheetData sheetId="11" refreshError="1"/>
      <sheetData sheetId="12" refreshError="1"/>
      <sheetData sheetId="13" refreshError="1"/>
      <sheetData sheetId="14">
        <row r="17">
          <cell r="B17">
            <v>23</v>
          </cell>
        </row>
      </sheetData>
      <sheetData sheetId="15" refreshError="1"/>
      <sheetData sheetId="16"/>
      <sheetData sheetId="17" refreshError="1"/>
      <sheetData sheetId="18" refreshError="1"/>
    </sheetDataSet>
  </externalBook>
</externalLink>
</file>

<file path=xl/persons/person.xml><?xml version="1.0" encoding="utf-8"?>
<personList xmlns="http://schemas.microsoft.com/office/spreadsheetml/2018/threadedcomments" xmlns:x="http://schemas.openxmlformats.org/spreadsheetml/2006/main">
  <person displayName="Fusai, Gianluca" id="{7B4C2F28-D1CB-42EC-9586-AE1B8FCA7449}" userId="S::Gianluca.Fusai.1@city.ac.uk::1e877acd-f7fe-4f6a-85ab-1d0dbe9014d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CEEFD2-304F-487E-9A93-81BEB99157F2}" name="tab_IRS" displayName="tab_IRS" ref="A1:E6032" totalsRowShown="0">
  <autoFilter ref="A1:E6032" xr:uid="{04CEEFD2-304F-487E-9A93-81BEB99157F2}"/>
  <tableColumns count="5">
    <tableColumn id="1" xr3:uid="{45E44733-8CFD-4392-AFD7-991CD0C6375B}" name="Date" dataDxfId="7"/>
    <tableColumn id="2" xr3:uid="{CEAE9F86-D40D-485E-AE18-24B05F3F4E14}" name="1YIRS"/>
    <tableColumn id="3" xr3:uid="{7BBD630E-6F2F-42BE-A8B1-79B928D50B87}" name="3YIRS"/>
    <tableColumn id="4" xr3:uid="{CC988386-16E6-4019-A9E5-2EF7E5FCF5B8}" name="5YIRS"/>
    <tableColumn id="5" xr3:uid="{1520DC43-639D-44F8-A573-C3858730751D}" name="10YIR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S19" dT="2024-10-25T09:05:28.19" personId="{7B4C2F28-D1CB-42EC-9586-AE1B8FCA7449}" id="{73A81DE4-3EBE-4225-8BBB-18AF9CE9B730}">
    <text>I used a Lambda function, but it is ok if you used =NORM.S.INV(RANDARRAY($S$12,1,0,1,0))*SQRT($S$15)</text>
  </threadedComment>
  <threadedComment ref="H24" dT="2024-10-25T09:04:06.54" personId="{7B4C2F28-D1CB-42EC-9586-AE1B8FCA7449}" id="{59D28B95-3D1D-4D8D-9AE2-1B7E8BA96C50}">
    <text>NB this cell must be set equal to E14. It does not account as an error if this has not been done. However applies the change in your spreadsheet</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88630C2-23D2-4A7A-A262-7F3B0EC32A97}">
  <we:reference id="wa200003696" version="1.2.0.0" store="en-US" storeType="OMEX"/>
  <we:alternateReferences>
    <we:reference id="wa200003696" version="1.2.0.0" store="wa200003696" storeType="OMEX"/>
  </we:alternateReferences>
  <we:properties>
    <we:property name="projectV0_1-56c6e055-265e-4713-816e-a646dbb708de" value="{&quot;kind&quot;:&quot;AFEJSONBlobNode&quot;,&quot;id&quot;:&quot;{52D065DB-468F-43A8-B097-3D525C3A0930}&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150EA-A61C-4F93-9FA3-75669219A573}">
  <sheetPr codeName="Sheet2"/>
  <dimension ref="A1:K6032"/>
  <sheetViews>
    <sheetView workbookViewId="0">
      <selection activeCell="K2" sqref="K2"/>
    </sheetView>
  </sheetViews>
  <sheetFormatPr defaultRowHeight="14.4"/>
  <cols>
    <col min="1" max="1" width="10.5546875" bestFit="1" customWidth="1"/>
    <col min="8" max="8" width="27.44140625" bestFit="1" customWidth="1"/>
  </cols>
  <sheetData>
    <row r="1" spans="1:11">
      <c r="A1" t="s">
        <v>15</v>
      </c>
      <c r="B1" t="s">
        <v>54</v>
      </c>
      <c r="C1" t="s">
        <v>55</v>
      </c>
      <c r="D1" t="s">
        <v>56</v>
      </c>
      <c r="E1" t="s">
        <v>57</v>
      </c>
      <c r="H1" s="133" t="s">
        <v>20</v>
      </c>
    </row>
    <row r="2" spans="1:11">
      <c r="A2" s="7">
        <v>36159</v>
      </c>
      <c r="B2">
        <v>3.258</v>
      </c>
      <c r="C2">
        <v>3.2480000000000002</v>
      </c>
      <c r="D2">
        <v>3.23</v>
      </c>
      <c r="E2">
        <v>3.2149999999999999</v>
      </c>
      <c r="H2" s="115">
        <v>40179</v>
      </c>
      <c r="J2" t="s">
        <v>222</v>
      </c>
      <c r="K2">
        <f>COUNTA(H2:H1048576)</f>
        <v>546</v>
      </c>
    </row>
    <row r="3" spans="1:11">
      <c r="A3" s="7">
        <v>36160</v>
      </c>
      <c r="B3">
        <v>3.254</v>
      </c>
      <c r="C3">
        <v>3.2450000000000001</v>
      </c>
      <c r="D3">
        <v>3.2330000000000001</v>
      </c>
      <c r="E3">
        <v>3.2130000000000001</v>
      </c>
      <c r="H3" s="115">
        <v>40270</v>
      </c>
    </row>
    <row r="4" spans="1:11">
      <c r="A4" s="7">
        <v>36161</v>
      </c>
      <c r="B4">
        <v>3.254</v>
      </c>
      <c r="C4">
        <v>3.2450000000000001</v>
      </c>
      <c r="D4">
        <v>3.2330000000000001</v>
      </c>
      <c r="E4">
        <v>3.2130000000000001</v>
      </c>
      <c r="H4" s="115">
        <v>40273</v>
      </c>
    </row>
    <row r="5" spans="1:11">
      <c r="A5" s="7">
        <v>36164</v>
      </c>
      <c r="B5">
        <v>3.242</v>
      </c>
      <c r="C5">
        <v>3.234</v>
      </c>
      <c r="D5">
        <v>3.2229999999999999</v>
      </c>
      <c r="E5">
        <v>3.2090000000000001</v>
      </c>
      <c r="H5" s="115">
        <v>40299</v>
      </c>
    </row>
    <row r="6" spans="1:11">
      <c r="A6" s="7">
        <v>36165</v>
      </c>
      <c r="B6">
        <v>3.2330000000000001</v>
      </c>
      <c r="C6">
        <v>3.222</v>
      </c>
      <c r="D6">
        <v>3.2040000000000002</v>
      </c>
      <c r="E6">
        <v>3.1869999999999998</v>
      </c>
      <c r="H6" s="115">
        <v>40537</v>
      </c>
    </row>
    <row r="7" spans="1:11">
      <c r="A7" s="7">
        <v>36166</v>
      </c>
      <c r="B7">
        <v>3.226</v>
      </c>
      <c r="C7">
        <v>3.214</v>
      </c>
      <c r="D7">
        <v>3.1970000000000001</v>
      </c>
      <c r="E7">
        <v>3.1760000000000002</v>
      </c>
      <c r="H7" s="115">
        <v>40538</v>
      </c>
    </row>
    <row r="8" spans="1:11">
      <c r="A8" s="7">
        <v>36167</v>
      </c>
      <c r="B8">
        <v>3.2240000000000002</v>
      </c>
      <c r="C8">
        <v>3.206</v>
      </c>
      <c r="D8">
        <v>3.1789999999999998</v>
      </c>
      <c r="E8">
        <v>3.1579999999999999</v>
      </c>
      <c r="H8" s="115">
        <v>40544</v>
      </c>
    </row>
    <row r="9" spans="1:11">
      <c r="A9" s="7">
        <v>36168</v>
      </c>
      <c r="B9">
        <v>3.2170000000000001</v>
      </c>
      <c r="C9">
        <v>3.1960000000000002</v>
      </c>
      <c r="D9">
        <v>3.1659999999999999</v>
      </c>
      <c r="E9">
        <v>3.1389999999999998</v>
      </c>
      <c r="H9" s="115">
        <v>40655</v>
      </c>
    </row>
    <row r="10" spans="1:11">
      <c r="A10" s="7">
        <v>36171</v>
      </c>
      <c r="B10">
        <v>3.214</v>
      </c>
      <c r="C10">
        <v>3.1930000000000001</v>
      </c>
      <c r="D10">
        <v>3.1560000000000001</v>
      </c>
      <c r="E10">
        <v>3.1259999999999999</v>
      </c>
      <c r="H10" s="115">
        <v>40658</v>
      </c>
    </row>
    <row r="11" spans="1:11">
      <c r="A11" s="7">
        <v>36172</v>
      </c>
      <c r="B11">
        <v>3.2130000000000001</v>
      </c>
      <c r="C11">
        <v>3.19</v>
      </c>
      <c r="D11">
        <v>3.153</v>
      </c>
      <c r="E11">
        <v>3.1219999999999999</v>
      </c>
      <c r="H11" s="115">
        <v>40664</v>
      </c>
    </row>
    <row r="12" spans="1:11">
      <c r="A12" s="7">
        <v>36173</v>
      </c>
      <c r="B12">
        <v>3.206</v>
      </c>
      <c r="C12">
        <v>3.1829999999999998</v>
      </c>
      <c r="D12">
        <v>3.141</v>
      </c>
      <c r="E12">
        <v>3.1070000000000002</v>
      </c>
      <c r="H12" s="94">
        <v>40902</v>
      </c>
    </row>
    <row r="13" spans="1:11">
      <c r="A13" s="7">
        <v>36174</v>
      </c>
      <c r="B13">
        <v>3.1909999999999998</v>
      </c>
      <c r="C13">
        <v>3.1629999999999998</v>
      </c>
      <c r="D13">
        <v>3.121</v>
      </c>
      <c r="E13">
        <v>3.0830000000000002</v>
      </c>
      <c r="H13" s="94">
        <v>40903</v>
      </c>
    </row>
    <row r="14" spans="1:11">
      <c r="A14" s="7">
        <v>36175</v>
      </c>
      <c r="B14">
        <v>3.1589999999999998</v>
      </c>
      <c r="C14">
        <v>3.1339999999999999</v>
      </c>
      <c r="D14">
        <v>3.085</v>
      </c>
      <c r="E14">
        <v>3.044</v>
      </c>
      <c r="H14" s="94">
        <v>40909</v>
      </c>
    </row>
    <row r="15" spans="1:11">
      <c r="A15" s="7">
        <v>36178</v>
      </c>
      <c r="B15">
        <v>3.12</v>
      </c>
      <c r="C15">
        <v>3.101</v>
      </c>
      <c r="D15">
        <v>3.056</v>
      </c>
      <c r="E15">
        <v>3.02</v>
      </c>
      <c r="H15" s="94">
        <v>41005</v>
      </c>
    </row>
    <row r="16" spans="1:11">
      <c r="A16" s="7">
        <v>36179</v>
      </c>
      <c r="B16">
        <v>3.0739999999999998</v>
      </c>
      <c r="C16">
        <v>3.056</v>
      </c>
      <c r="D16">
        <v>3.0179999999999998</v>
      </c>
      <c r="E16">
        <v>2.984</v>
      </c>
      <c r="H16" s="94">
        <v>41008</v>
      </c>
    </row>
    <row r="17" spans="1:8">
      <c r="A17" s="7">
        <v>36180</v>
      </c>
      <c r="B17">
        <v>3.0739999999999998</v>
      </c>
      <c r="C17">
        <v>3.0539999999999998</v>
      </c>
      <c r="D17">
        <v>3.0139999999999998</v>
      </c>
      <c r="E17">
        <v>2.9849999999999999</v>
      </c>
      <c r="H17" s="94">
        <v>41030</v>
      </c>
    </row>
    <row r="18" spans="1:8">
      <c r="A18" s="7">
        <v>36181</v>
      </c>
      <c r="B18">
        <v>3.0739999999999998</v>
      </c>
      <c r="C18">
        <v>3.056</v>
      </c>
      <c r="D18">
        <v>3.0169999999999999</v>
      </c>
      <c r="E18">
        <v>2.99</v>
      </c>
      <c r="H18" s="94">
        <v>41268</v>
      </c>
    </row>
    <row r="19" spans="1:8">
      <c r="A19" s="7">
        <v>36182</v>
      </c>
      <c r="B19">
        <v>3.0859999999999999</v>
      </c>
      <c r="C19">
        <v>3.0590000000000002</v>
      </c>
      <c r="D19">
        <v>3.0179999999999998</v>
      </c>
      <c r="E19">
        <v>2.99</v>
      </c>
      <c r="H19" s="94">
        <v>41269</v>
      </c>
    </row>
    <row r="20" spans="1:8">
      <c r="A20" s="7">
        <v>36185</v>
      </c>
      <c r="B20">
        <v>3.1110000000000002</v>
      </c>
      <c r="C20">
        <v>3.069</v>
      </c>
      <c r="D20">
        <v>3.016</v>
      </c>
      <c r="E20">
        <v>2.9809999999999999</v>
      </c>
      <c r="H20" s="94">
        <v>41275</v>
      </c>
    </row>
    <row r="21" spans="1:8">
      <c r="A21" s="7">
        <v>36186</v>
      </c>
      <c r="B21">
        <v>3.1339999999999999</v>
      </c>
      <c r="C21">
        <v>3.08</v>
      </c>
      <c r="D21">
        <v>3.02</v>
      </c>
      <c r="E21">
        <v>2.984</v>
      </c>
      <c r="H21" s="94">
        <v>41362</v>
      </c>
    </row>
    <row r="22" spans="1:8">
      <c r="A22" s="7">
        <v>36187</v>
      </c>
      <c r="B22">
        <v>3.1259999999999999</v>
      </c>
      <c r="C22">
        <v>3.08</v>
      </c>
      <c r="D22">
        <v>3.02</v>
      </c>
      <c r="E22">
        <v>2.9860000000000002</v>
      </c>
      <c r="H22" s="94">
        <v>41365</v>
      </c>
    </row>
    <row r="23" spans="1:8">
      <c r="A23" s="7">
        <v>36188</v>
      </c>
      <c r="B23">
        <v>3.1230000000000002</v>
      </c>
      <c r="C23">
        <v>3.077</v>
      </c>
      <c r="D23">
        <v>3.0169999999999999</v>
      </c>
      <c r="E23">
        <v>2.9809999999999999</v>
      </c>
      <c r="H23" s="94">
        <v>41395</v>
      </c>
    </row>
    <row r="24" spans="1:8">
      <c r="A24" s="7">
        <v>36189</v>
      </c>
      <c r="B24">
        <v>3.1190000000000002</v>
      </c>
      <c r="C24">
        <v>3.0739999999999998</v>
      </c>
      <c r="D24">
        <v>3.0110000000000001</v>
      </c>
      <c r="E24">
        <v>2.9809999999999999</v>
      </c>
      <c r="H24" s="94">
        <v>41633</v>
      </c>
    </row>
    <row r="25" spans="1:8">
      <c r="A25" s="7">
        <v>36192</v>
      </c>
      <c r="B25">
        <v>3.1259999999999999</v>
      </c>
      <c r="C25">
        <v>3.0779999999999998</v>
      </c>
      <c r="D25">
        <v>3.0169999999999999</v>
      </c>
      <c r="E25">
        <v>2.988</v>
      </c>
      <c r="H25" s="94">
        <v>41634</v>
      </c>
    </row>
    <row r="26" spans="1:8">
      <c r="A26" s="7">
        <v>36193</v>
      </c>
      <c r="B26">
        <v>3.1419999999999999</v>
      </c>
      <c r="C26">
        <v>3.0910000000000002</v>
      </c>
      <c r="D26">
        <v>3.028</v>
      </c>
      <c r="E26">
        <v>3.004</v>
      </c>
      <c r="H26" s="94">
        <v>41640</v>
      </c>
    </row>
    <row r="27" spans="1:8">
      <c r="A27" s="7">
        <v>36194</v>
      </c>
      <c r="B27">
        <v>3.1509999999999998</v>
      </c>
      <c r="C27">
        <v>3.0979999999999999</v>
      </c>
      <c r="D27">
        <v>3.0350000000000001</v>
      </c>
      <c r="E27">
        <v>3.012</v>
      </c>
      <c r="H27" s="94">
        <v>41747</v>
      </c>
    </row>
    <row r="28" spans="1:8">
      <c r="A28" s="7">
        <v>36195</v>
      </c>
      <c r="B28">
        <v>3.157</v>
      </c>
      <c r="C28">
        <v>3.105</v>
      </c>
      <c r="D28">
        <v>3.0430000000000001</v>
      </c>
      <c r="E28">
        <v>3.02</v>
      </c>
      <c r="H28" s="94">
        <v>41750</v>
      </c>
    </row>
    <row r="29" spans="1:8">
      <c r="A29" s="7">
        <v>36196</v>
      </c>
      <c r="B29">
        <v>3.1560000000000001</v>
      </c>
      <c r="C29">
        <v>3.1070000000000002</v>
      </c>
      <c r="D29">
        <v>3.044</v>
      </c>
      <c r="E29">
        <v>3.0259999999999998</v>
      </c>
      <c r="H29" s="94">
        <v>41760</v>
      </c>
    </row>
    <row r="30" spans="1:8">
      <c r="A30" s="7">
        <v>36199</v>
      </c>
      <c r="B30">
        <v>3.1579999999999999</v>
      </c>
      <c r="C30">
        <v>3.113</v>
      </c>
      <c r="D30">
        <v>3.0529999999999999</v>
      </c>
      <c r="E30">
        <v>3.036</v>
      </c>
      <c r="H30" s="94">
        <v>41998</v>
      </c>
    </row>
    <row r="31" spans="1:8">
      <c r="A31" s="7">
        <v>36200</v>
      </c>
      <c r="B31">
        <v>3.157</v>
      </c>
      <c r="C31">
        <v>3.1120000000000001</v>
      </c>
      <c r="D31">
        <v>3.0539999999999998</v>
      </c>
      <c r="E31">
        <v>3.0409999999999999</v>
      </c>
      <c r="H31" s="94">
        <v>41999</v>
      </c>
    </row>
    <row r="32" spans="1:8">
      <c r="A32" s="7">
        <v>36201</v>
      </c>
      <c r="B32">
        <v>3.1509999999999998</v>
      </c>
      <c r="C32">
        <v>3.109</v>
      </c>
      <c r="D32">
        <v>3.052</v>
      </c>
      <c r="E32">
        <v>3.0390000000000001</v>
      </c>
      <c r="H32" s="94">
        <v>42005</v>
      </c>
    </row>
    <row r="33" spans="1:8">
      <c r="A33" s="7">
        <v>36202</v>
      </c>
      <c r="B33">
        <v>3.1459999999999999</v>
      </c>
      <c r="C33">
        <v>3.1059999999999999</v>
      </c>
      <c r="D33">
        <v>3.0510000000000002</v>
      </c>
      <c r="E33">
        <v>3.0409999999999999</v>
      </c>
      <c r="H33" s="94">
        <v>42097</v>
      </c>
    </row>
    <row r="34" spans="1:8">
      <c r="A34" s="7">
        <v>36203</v>
      </c>
      <c r="B34">
        <v>3.1349999999999998</v>
      </c>
      <c r="C34">
        <v>3.1</v>
      </c>
      <c r="D34">
        <v>3.0489999999999999</v>
      </c>
      <c r="E34">
        <v>3.0390000000000001</v>
      </c>
      <c r="H34" s="94">
        <v>42100</v>
      </c>
    </row>
    <row r="35" spans="1:8">
      <c r="A35" s="7">
        <v>36206</v>
      </c>
      <c r="B35">
        <v>3.1230000000000002</v>
      </c>
      <c r="C35">
        <v>3.0990000000000002</v>
      </c>
      <c r="D35">
        <v>3.048</v>
      </c>
      <c r="E35">
        <v>3.0409999999999999</v>
      </c>
      <c r="H35" s="94">
        <v>42125</v>
      </c>
    </row>
    <row r="36" spans="1:8">
      <c r="A36" s="7">
        <v>36207</v>
      </c>
      <c r="B36">
        <v>3.113</v>
      </c>
      <c r="C36">
        <v>3.0920000000000001</v>
      </c>
      <c r="D36">
        <v>3.044</v>
      </c>
      <c r="E36">
        <v>3.0379999999999998</v>
      </c>
      <c r="H36" s="94">
        <v>42363</v>
      </c>
    </row>
    <row r="37" spans="1:8">
      <c r="A37" s="7">
        <v>36208</v>
      </c>
      <c r="B37">
        <v>3.1030000000000002</v>
      </c>
      <c r="C37">
        <v>3.0859999999999999</v>
      </c>
      <c r="D37">
        <v>3.04</v>
      </c>
      <c r="E37">
        <v>3.0339999999999998</v>
      </c>
      <c r="H37" s="94">
        <v>42364</v>
      </c>
    </row>
    <row r="38" spans="1:8">
      <c r="A38" s="7">
        <v>36209</v>
      </c>
      <c r="B38">
        <v>3.093</v>
      </c>
      <c r="C38">
        <v>3.0790000000000002</v>
      </c>
      <c r="D38">
        <v>3.0350000000000001</v>
      </c>
      <c r="E38">
        <v>3.0310000000000001</v>
      </c>
      <c r="H38" s="94">
        <v>42370</v>
      </c>
    </row>
    <row r="39" spans="1:8">
      <c r="A39" s="7">
        <v>36210</v>
      </c>
      <c r="B39">
        <v>3.0920000000000001</v>
      </c>
      <c r="C39">
        <v>3.077</v>
      </c>
      <c r="D39">
        <v>3.0329999999999999</v>
      </c>
      <c r="E39">
        <v>3.03</v>
      </c>
      <c r="H39" s="94">
        <v>42454</v>
      </c>
    </row>
    <row r="40" spans="1:8">
      <c r="A40" s="7">
        <v>36213</v>
      </c>
      <c r="B40">
        <v>3.093</v>
      </c>
      <c r="C40">
        <v>3.0750000000000002</v>
      </c>
      <c r="D40">
        <v>3.0289999999999999</v>
      </c>
      <c r="E40">
        <v>3.0249999999999999</v>
      </c>
      <c r="H40" s="94">
        <v>42457</v>
      </c>
    </row>
    <row r="41" spans="1:8">
      <c r="A41" s="7">
        <v>36214</v>
      </c>
      <c r="B41">
        <v>3.0979999999999999</v>
      </c>
      <c r="C41">
        <v>3.0760000000000001</v>
      </c>
      <c r="D41">
        <v>3.0259999999999998</v>
      </c>
      <c r="E41">
        <v>3.0230000000000001</v>
      </c>
      <c r="H41" s="94">
        <v>42491</v>
      </c>
    </row>
    <row r="42" spans="1:8">
      <c r="A42" s="7">
        <v>36215</v>
      </c>
      <c r="B42">
        <v>3.1019999999999999</v>
      </c>
      <c r="C42">
        <v>3.0790000000000002</v>
      </c>
      <c r="D42">
        <v>3.0270000000000001</v>
      </c>
      <c r="E42">
        <v>3.0230000000000001</v>
      </c>
      <c r="H42" s="94">
        <v>42729</v>
      </c>
    </row>
    <row r="43" spans="1:8">
      <c r="A43" s="7">
        <v>36216</v>
      </c>
      <c r="B43">
        <v>3.1110000000000002</v>
      </c>
      <c r="C43">
        <v>3.0870000000000002</v>
      </c>
      <c r="D43">
        <v>3.0379999999999998</v>
      </c>
      <c r="E43">
        <v>3.036</v>
      </c>
      <c r="H43" s="94">
        <v>42730</v>
      </c>
    </row>
    <row r="44" spans="1:8">
      <c r="A44" s="7">
        <v>36217</v>
      </c>
      <c r="B44">
        <v>3.12</v>
      </c>
      <c r="C44">
        <v>3.0979999999999999</v>
      </c>
      <c r="D44">
        <v>3.0550000000000002</v>
      </c>
      <c r="E44">
        <v>3.0710000000000002</v>
      </c>
      <c r="H44" s="94">
        <v>42736</v>
      </c>
    </row>
    <row r="45" spans="1:8">
      <c r="A45" s="7">
        <v>36220</v>
      </c>
      <c r="B45">
        <v>3.1219999999999999</v>
      </c>
      <c r="C45">
        <v>3.0990000000000002</v>
      </c>
      <c r="D45">
        <v>3.0590000000000002</v>
      </c>
      <c r="E45">
        <v>3.0790000000000002</v>
      </c>
      <c r="H45" s="94">
        <v>42839</v>
      </c>
    </row>
    <row r="46" spans="1:8">
      <c r="A46" s="7">
        <v>36221</v>
      </c>
      <c r="B46">
        <v>3.13</v>
      </c>
      <c r="C46">
        <v>3.1150000000000002</v>
      </c>
      <c r="D46">
        <v>3.1</v>
      </c>
      <c r="E46">
        <v>3.1480000000000001</v>
      </c>
      <c r="H46" s="94">
        <v>42842</v>
      </c>
    </row>
    <row r="47" spans="1:8">
      <c r="A47" s="7">
        <v>36222</v>
      </c>
      <c r="B47">
        <v>3.1230000000000002</v>
      </c>
      <c r="C47">
        <v>3.1120000000000001</v>
      </c>
      <c r="D47">
        <v>3.0990000000000002</v>
      </c>
      <c r="E47">
        <v>3.1459999999999999</v>
      </c>
      <c r="H47" s="94">
        <v>42856</v>
      </c>
    </row>
    <row r="48" spans="1:8">
      <c r="A48" s="7">
        <v>36223</v>
      </c>
      <c r="B48">
        <v>3.1150000000000002</v>
      </c>
      <c r="C48">
        <v>3.1110000000000002</v>
      </c>
      <c r="D48">
        <v>3.1019999999999999</v>
      </c>
      <c r="E48">
        <v>3.1509999999999998</v>
      </c>
      <c r="H48" s="94">
        <v>43094</v>
      </c>
    </row>
    <row r="49" spans="1:8">
      <c r="A49" s="7">
        <v>36224</v>
      </c>
      <c r="B49">
        <v>3.109</v>
      </c>
      <c r="C49">
        <v>3.1040000000000001</v>
      </c>
      <c r="D49">
        <v>3.0920000000000001</v>
      </c>
      <c r="E49">
        <v>3.13</v>
      </c>
      <c r="H49" s="94">
        <v>43095</v>
      </c>
    </row>
    <row r="50" spans="1:8">
      <c r="A50" s="7">
        <v>36227</v>
      </c>
      <c r="B50">
        <v>3.1</v>
      </c>
      <c r="C50">
        <v>3.093</v>
      </c>
      <c r="D50">
        <v>3.0680000000000001</v>
      </c>
      <c r="E50">
        <v>3.097</v>
      </c>
      <c r="H50" s="94">
        <v>43101</v>
      </c>
    </row>
    <row r="51" spans="1:8">
      <c r="A51" s="7">
        <v>36228</v>
      </c>
      <c r="B51">
        <v>3.0950000000000002</v>
      </c>
      <c r="C51">
        <v>3.0870000000000002</v>
      </c>
      <c r="D51">
        <v>3.0609999999999999</v>
      </c>
      <c r="E51">
        <v>3.0840000000000001</v>
      </c>
      <c r="H51" s="94">
        <v>43189</v>
      </c>
    </row>
    <row r="52" spans="1:8">
      <c r="A52" s="7">
        <v>36229</v>
      </c>
      <c r="B52">
        <v>3.0859999999999999</v>
      </c>
      <c r="C52">
        <v>3.081</v>
      </c>
      <c r="D52">
        <v>3.0550000000000002</v>
      </c>
      <c r="E52">
        <v>3.0779999999999998</v>
      </c>
      <c r="H52" s="94">
        <v>43192</v>
      </c>
    </row>
    <row r="53" spans="1:8">
      <c r="A53" s="7">
        <v>36230</v>
      </c>
      <c r="B53">
        <v>3.0760000000000001</v>
      </c>
      <c r="C53">
        <v>3.0739999999999998</v>
      </c>
      <c r="D53">
        <v>3.05</v>
      </c>
      <c r="E53">
        <v>3.0720000000000001</v>
      </c>
      <c r="H53" s="94">
        <v>43221</v>
      </c>
    </row>
    <row r="54" spans="1:8">
      <c r="A54" s="7">
        <v>36231</v>
      </c>
      <c r="B54">
        <v>3.0470000000000002</v>
      </c>
      <c r="C54">
        <v>3.0470000000000002</v>
      </c>
      <c r="D54">
        <v>3.024</v>
      </c>
      <c r="E54">
        <v>3.0289999999999999</v>
      </c>
      <c r="H54" s="94">
        <v>43459</v>
      </c>
    </row>
    <row r="55" spans="1:8">
      <c r="A55" s="7">
        <v>36234</v>
      </c>
      <c r="B55">
        <v>3.0379999999999998</v>
      </c>
      <c r="C55">
        <v>3.0390000000000001</v>
      </c>
      <c r="D55">
        <v>3.0150000000000001</v>
      </c>
      <c r="E55">
        <v>3.0259999999999998</v>
      </c>
      <c r="H55" s="94">
        <v>43460</v>
      </c>
    </row>
    <row r="56" spans="1:8">
      <c r="A56" s="7">
        <v>36235</v>
      </c>
      <c r="B56">
        <v>3.036</v>
      </c>
      <c r="C56">
        <v>3.036</v>
      </c>
      <c r="D56">
        <v>3.0150000000000001</v>
      </c>
      <c r="E56">
        <v>3.0270000000000001</v>
      </c>
      <c r="H56" s="94">
        <v>43466</v>
      </c>
    </row>
    <row r="57" spans="1:8">
      <c r="A57" s="7">
        <v>36236</v>
      </c>
      <c r="B57">
        <v>3.0419999999999998</v>
      </c>
      <c r="C57">
        <v>3.0379999999999998</v>
      </c>
      <c r="D57">
        <v>3.0169999999999999</v>
      </c>
      <c r="E57">
        <v>3.0270000000000001</v>
      </c>
      <c r="H57" s="94">
        <v>43574</v>
      </c>
    </row>
    <row r="58" spans="1:8">
      <c r="A58" s="7">
        <v>36237</v>
      </c>
      <c r="B58">
        <v>3.0369999999999999</v>
      </c>
      <c r="C58">
        <v>3.032</v>
      </c>
      <c r="D58">
        <v>3.01</v>
      </c>
      <c r="E58">
        <v>3.0190000000000001</v>
      </c>
      <c r="H58" s="94">
        <v>43577</v>
      </c>
    </row>
    <row r="59" spans="1:8">
      <c r="A59" s="7">
        <v>36238</v>
      </c>
      <c r="B59">
        <v>3.0310000000000001</v>
      </c>
      <c r="C59">
        <v>3.0270000000000001</v>
      </c>
      <c r="D59">
        <v>3.0030000000000001</v>
      </c>
      <c r="E59">
        <v>3.012</v>
      </c>
      <c r="H59" s="94">
        <v>43586</v>
      </c>
    </row>
    <row r="60" spans="1:8">
      <c r="A60" s="7">
        <v>36241</v>
      </c>
      <c r="B60">
        <v>3.0249999999999999</v>
      </c>
      <c r="C60">
        <v>3.02</v>
      </c>
      <c r="D60">
        <v>2.9990000000000001</v>
      </c>
      <c r="E60">
        <v>3.0089999999999999</v>
      </c>
      <c r="H60" s="94">
        <v>43824</v>
      </c>
    </row>
    <row r="61" spans="1:8">
      <c r="A61" s="7">
        <v>36242</v>
      </c>
      <c r="B61">
        <v>3.024</v>
      </c>
      <c r="C61">
        <v>3.0190000000000001</v>
      </c>
      <c r="D61">
        <v>2.9990000000000001</v>
      </c>
      <c r="E61">
        <v>3.0110000000000001</v>
      </c>
      <c r="H61" s="94">
        <v>43825</v>
      </c>
    </row>
    <row r="62" spans="1:8">
      <c r="A62" s="7">
        <v>36243</v>
      </c>
      <c r="B62">
        <v>3.02</v>
      </c>
      <c r="C62">
        <v>3.0139999999999998</v>
      </c>
      <c r="D62">
        <v>2.9950000000000001</v>
      </c>
      <c r="E62">
        <v>3.01</v>
      </c>
      <c r="H62" s="94">
        <v>43831</v>
      </c>
    </row>
    <row r="63" spans="1:8">
      <c r="A63" s="7">
        <v>36244</v>
      </c>
      <c r="B63">
        <v>3.008</v>
      </c>
      <c r="C63">
        <v>2.9980000000000002</v>
      </c>
      <c r="D63">
        <v>2.9750000000000001</v>
      </c>
      <c r="E63">
        <v>2.992</v>
      </c>
      <c r="H63" s="94">
        <v>43931</v>
      </c>
    </row>
    <row r="64" spans="1:8">
      <c r="A64" s="7">
        <v>36245</v>
      </c>
      <c r="B64">
        <v>3.004</v>
      </c>
      <c r="C64">
        <v>2.9910000000000001</v>
      </c>
      <c r="D64">
        <v>2.9670000000000001</v>
      </c>
      <c r="E64">
        <v>2.9849999999999999</v>
      </c>
      <c r="H64" s="94">
        <v>43934</v>
      </c>
    </row>
    <row r="65" spans="1:8">
      <c r="A65" s="7">
        <v>36248</v>
      </c>
      <c r="B65">
        <v>3.0019999999999998</v>
      </c>
      <c r="C65">
        <v>2.9849999999999999</v>
      </c>
      <c r="D65">
        <v>2.9630000000000001</v>
      </c>
      <c r="E65">
        <v>2.9849999999999999</v>
      </c>
      <c r="H65" s="94">
        <v>43952</v>
      </c>
    </row>
    <row r="66" spans="1:8">
      <c r="A66" s="7">
        <v>36249</v>
      </c>
      <c r="B66">
        <v>2.9980000000000002</v>
      </c>
      <c r="C66">
        <v>2.9809999999999999</v>
      </c>
      <c r="D66">
        <v>2.956</v>
      </c>
      <c r="E66">
        <v>2.9780000000000002</v>
      </c>
      <c r="H66" s="94">
        <v>44190</v>
      </c>
    </row>
    <row r="67" spans="1:8">
      <c r="A67" s="7">
        <v>36250</v>
      </c>
      <c r="B67">
        <v>2.992</v>
      </c>
      <c r="C67">
        <v>2.9710000000000001</v>
      </c>
      <c r="D67">
        <v>2.95</v>
      </c>
      <c r="E67">
        <v>2.9670000000000001</v>
      </c>
      <c r="H67" s="94">
        <v>44191</v>
      </c>
    </row>
    <row r="68" spans="1:8">
      <c r="A68" s="7">
        <v>36251</v>
      </c>
      <c r="B68">
        <v>2.9630000000000001</v>
      </c>
      <c r="C68">
        <v>2.9420000000000002</v>
      </c>
      <c r="D68">
        <v>2.92</v>
      </c>
      <c r="E68">
        <v>2.9390000000000001</v>
      </c>
      <c r="H68" s="94">
        <v>44197</v>
      </c>
    </row>
    <row r="69" spans="1:8">
      <c r="A69" s="7">
        <v>36252</v>
      </c>
      <c r="B69">
        <v>2.952</v>
      </c>
      <c r="C69">
        <v>2.9289999999999998</v>
      </c>
      <c r="D69">
        <v>2.9140000000000001</v>
      </c>
      <c r="E69">
        <v>2.9319999999999999</v>
      </c>
      <c r="H69" s="94">
        <v>44288</v>
      </c>
    </row>
    <row r="70" spans="1:8">
      <c r="A70" s="7">
        <v>36255</v>
      </c>
      <c r="B70">
        <v>2.9510000000000001</v>
      </c>
      <c r="C70">
        <v>2.9289999999999998</v>
      </c>
      <c r="D70">
        <v>2.9119999999999999</v>
      </c>
      <c r="E70">
        <v>2.93</v>
      </c>
      <c r="H70" s="94">
        <v>44291</v>
      </c>
    </row>
    <row r="71" spans="1:8">
      <c r="A71" s="7">
        <v>36256</v>
      </c>
      <c r="B71">
        <v>2.9329999999999998</v>
      </c>
      <c r="C71">
        <v>2.9049999999999998</v>
      </c>
      <c r="D71">
        <v>2.8889999999999998</v>
      </c>
      <c r="E71">
        <v>2.907</v>
      </c>
      <c r="H71" s="94">
        <v>44317</v>
      </c>
    </row>
    <row r="72" spans="1:8">
      <c r="A72" s="7">
        <v>36257</v>
      </c>
      <c r="B72">
        <v>2.9289999999999998</v>
      </c>
      <c r="C72">
        <v>2.9</v>
      </c>
      <c r="D72">
        <v>2.883</v>
      </c>
      <c r="E72">
        <v>2.903</v>
      </c>
      <c r="H72" s="94">
        <v>44555</v>
      </c>
    </row>
    <row r="73" spans="1:8">
      <c r="A73" s="7">
        <v>36258</v>
      </c>
      <c r="B73">
        <v>2.927</v>
      </c>
      <c r="C73">
        <v>2.895</v>
      </c>
      <c r="D73">
        <v>2.879</v>
      </c>
      <c r="E73">
        <v>2.899</v>
      </c>
      <c r="H73" s="94">
        <v>44556</v>
      </c>
    </row>
    <row r="74" spans="1:8">
      <c r="A74" s="7">
        <v>36259</v>
      </c>
      <c r="B74">
        <v>2.66</v>
      </c>
      <c r="C74">
        <v>2.66</v>
      </c>
      <c r="D74">
        <v>2.6760000000000002</v>
      </c>
      <c r="E74">
        <v>2.7189999999999999</v>
      </c>
      <c r="H74" s="94">
        <v>44562</v>
      </c>
    </row>
    <row r="75" spans="1:8">
      <c r="A75" s="7">
        <v>36262</v>
      </c>
      <c r="B75">
        <v>2.661</v>
      </c>
      <c r="C75">
        <v>2.661</v>
      </c>
      <c r="D75">
        <v>2.673</v>
      </c>
      <c r="E75">
        <v>2.7149999999999999</v>
      </c>
      <c r="H75" s="94">
        <v>44666</v>
      </c>
    </row>
    <row r="76" spans="1:8">
      <c r="A76" s="7">
        <v>36263</v>
      </c>
      <c r="B76">
        <v>2.6469999999999998</v>
      </c>
      <c r="C76">
        <v>2.6509999999999998</v>
      </c>
      <c r="D76">
        <v>2.6629999999999998</v>
      </c>
      <c r="E76">
        <v>2.7130000000000001</v>
      </c>
      <c r="H76" s="94">
        <v>44669</v>
      </c>
    </row>
    <row r="77" spans="1:8">
      <c r="A77" s="7">
        <v>36264</v>
      </c>
      <c r="B77">
        <v>2.6320000000000001</v>
      </c>
      <c r="C77">
        <v>2.637</v>
      </c>
      <c r="D77">
        <v>2.653</v>
      </c>
      <c r="E77">
        <v>2.7090000000000001</v>
      </c>
      <c r="H77" s="94">
        <v>44682</v>
      </c>
    </row>
    <row r="78" spans="1:8">
      <c r="A78" s="7">
        <v>36265</v>
      </c>
      <c r="B78">
        <v>2.6219999999999999</v>
      </c>
      <c r="C78">
        <v>2.6280000000000001</v>
      </c>
      <c r="D78">
        <v>2.6469999999999998</v>
      </c>
      <c r="E78">
        <v>2.7069999999999999</v>
      </c>
      <c r="H78" s="94">
        <v>44920</v>
      </c>
    </row>
    <row r="79" spans="1:8">
      <c r="A79" s="7">
        <v>36266</v>
      </c>
      <c r="B79">
        <v>2.6150000000000002</v>
      </c>
      <c r="C79">
        <v>2.6259999999999999</v>
      </c>
      <c r="D79">
        <v>2.6440000000000001</v>
      </c>
      <c r="E79">
        <v>2.71</v>
      </c>
      <c r="H79" s="94">
        <v>44921</v>
      </c>
    </row>
    <row r="80" spans="1:8">
      <c r="A80" s="7">
        <v>36269</v>
      </c>
      <c r="B80">
        <v>2.6059999999999999</v>
      </c>
      <c r="C80">
        <v>2.621</v>
      </c>
      <c r="D80">
        <v>2.637</v>
      </c>
      <c r="E80">
        <v>2.7069999999999999</v>
      </c>
      <c r="H80" s="94">
        <v>44927</v>
      </c>
    </row>
    <row r="81" spans="1:8">
      <c r="A81" s="7">
        <v>36270</v>
      </c>
      <c r="B81">
        <v>2.5939999999999999</v>
      </c>
      <c r="C81">
        <v>2.61</v>
      </c>
      <c r="D81">
        <v>2.6259999999999999</v>
      </c>
      <c r="E81">
        <v>2.7</v>
      </c>
      <c r="H81" s="94">
        <v>45023</v>
      </c>
    </row>
    <row r="82" spans="1:8">
      <c r="A82" s="7">
        <v>36271</v>
      </c>
      <c r="B82">
        <v>2.5819999999999999</v>
      </c>
      <c r="C82">
        <v>2.601</v>
      </c>
      <c r="D82">
        <v>2.6179999999999999</v>
      </c>
      <c r="E82">
        <v>2.6920000000000002</v>
      </c>
      <c r="H82" s="94">
        <v>45026</v>
      </c>
    </row>
    <row r="83" spans="1:8">
      <c r="A83" s="7">
        <v>36272</v>
      </c>
      <c r="B83">
        <v>2.577</v>
      </c>
      <c r="C83">
        <v>2.5960000000000001</v>
      </c>
      <c r="D83">
        <v>2.613</v>
      </c>
      <c r="E83">
        <v>2.6850000000000001</v>
      </c>
      <c r="H83" s="94">
        <v>45047</v>
      </c>
    </row>
    <row r="84" spans="1:8">
      <c r="A84" s="7">
        <v>36273</v>
      </c>
      <c r="B84">
        <v>2.5779999999999998</v>
      </c>
      <c r="C84">
        <v>2.5939999999999999</v>
      </c>
      <c r="D84">
        <v>2.613</v>
      </c>
      <c r="E84">
        <v>2.6829999999999998</v>
      </c>
      <c r="H84" s="94">
        <v>45285</v>
      </c>
    </row>
    <row r="85" spans="1:8">
      <c r="A85" s="7">
        <v>36276</v>
      </c>
      <c r="B85">
        <v>2.5739999999999998</v>
      </c>
      <c r="C85">
        <v>2.5910000000000002</v>
      </c>
      <c r="D85">
        <v>2.6110000000000002</v>
      </c>
      <c r="E85">
        <v>2.681</v>
      </c>
      <c r="H85" s="94">
        <v>45286</v>
      </c>
    </row>
    <row r="86" spans="1:8">
      <c r="A86" s="7">
        <v>36277</v>
      </c>
      <c r="B86">
        <v>2.573</v>
      </c>
      <c r="C86">
        <v>2.59</v>
      </c>
      <c r="D86">
        <v>2.6080000000000001</v>
      </c>
      <c r="E86">
        <v>2.677</v>
      </c>
      <c r="H86" s="94">
        <v>45292</v>
      </c>
    </row>
    <row r="87" spans="1:8">
      <c r="A87" s="7">
        <v>36278</v>
      </c>
      <c r="B87">
        <v>2.5710000000000002</v>
      </c>
      <c r="C87">
        <v>2.5880000000000001</v>
      </c>
      <c r="D87">
        <v>2.6070000000000002</v>
      </c>
      <c r="E87">
        <v>2.6779999999999999</v>
      </c>
      <c r="H87" s="94">
        <v>45380</v>
      </c>
    </row>
    <row r="88" spans="1:8">
      <c r="A88" s="7">
        <v>36279</v>
      </c>
      <c r="B88">
        <v>2.569</v>
      </c>
      <c r="C88">
        <v>2.585</v>
      </c>
      <c r="D88">
        <v>2.605</v>
      </c>
      <c r="E88">
        <v>2.6779999999999999</v>
      </c>
      <c r="H88" s="94">
        <v>45383</v>
      </c>
    </row>
    <row r="89" spans="1:8">
      <c r="A89" s="7">
        <v>36280</v>
      </c>
      <c r="B89">
        <v>2.5680000000000001</v>
      </c>
      <c r="C89">
        <v>2.5830000000000002</v>
      </c>
      <c r="D89">
        <v>2.6040000000000001</v>
      </c>
      <c r="E89">
        <v>2.6760000000000002</v>
      </c>
      <c r="H89" s="94">
        <v>45413</v>
      </c>
    </row>
    <row r="90" spans="1:8">
      <c r="A90" s="7">
        <v>36283</v>
      </c>
      <c r="B90">
        <v>2.5680000000000001</v>
      </c>
      <c r="C90">
        <v>2.5830000000000002</v>
      </c>
      <c r="D90">
        <v>2.6040000000000001</v>
      </c>
      <c r="E90">
        <v>2.68</v>
      </c>
      <c r="H90" s="94">
        <v>45651</v>
      </c>
    </row>
    <row r="91" spans="1:8">
      <c r="A91" s="7">
        <v>36284</v>
      </c>
      <c r="B91">
        <v>2.5670000000000002</v>
      </c>
      <c r="C91">
        <v>2.581</v>
      </c>
      <c r="D91">
        <v>2.6030000000000002</v>
      </c>
      <c r="E91">
        <v>2.68</v>
      </c>
      <c r="H91" s="94">
        <v>45652</v>
      </c>
    </row>
    <row r="92" spans="1:8">
      <c r="A92" s="7">
        <v>36285</v>
      </c>
      <c r="B92">
        <v>2.5659999999999998</v>
      </c>
      <c r="C92">
        <v>2.581</v>
      </c>
      <c r="D92">
        <v>2.6040000000000001</v>
      </c>
      <c r="E92">
        <v>2.6840000000000002</v>
      </c>
      <c r="H92" s="94">
        <v>45658</v>
      </c>
    </row>
    <row r="93" spans="1:8">
      <c r="A93" s="7">
        <v>36286</v>
      </c>
      <c r="B93">
        <v>2.5649999999999999</v>
      </c>
      <c r="C93">
        <v>2.5790000000000002</v>
      </c>
      <c r="D93">
        <v>2.6019999999999999</v>
      </c>
      <c r="E93">
        <v>2.6829999999999998</v>
      </c>
      <c r="H93" s="94">
        <v>45765</v>
      </c>
    </row>
    <row r="94" spans="1:8">
      <c r="A94" s="7">
        <v>36287</v>
      </c>
      <c r="B94">
        <v>2.5659999999999998</v>
      </c>
      <c r="C94">
        <v>2.581</v>
      </c>
      <c r="D94">
        <v>2.605</v>
      </c>
      <c r="E94">
        <v>2.6909999999999998</v>
      </c>
      <c r="H94" s="94">
        <v>45768</v>
      </c>
    </row>
    <row r="95" spans="1:8">
      <c r="A95" s="7">
        <v>36290</v>
      </c>
      <c r="B95">
        <v>2.5649999999999999</v>
      </c>
      <c r="C95">
        <v>2.5819999999999999</v>
      </c>
      <c r="D95">
        <v>2.6040000000000001</v>
      </c>
      <c r="E95">
        <v>2.6909999999999998</v>
      </c>
      <c r="H95" s="94">
        <v>45778</v>
      </c>
    </row>
    <row r="96" spans="1:8">
      <c r="A96" s="7">
        <v>36291</v>
      </c>
      <c r="B96">
        <v>2.5640000000000001</v>
      </c>
      <c r="C96">
        <v>2.5790000000000002</v>
      </c>
      <c r="D96">
        <v>2.6019999999999999</v>
      </c>
      <c r="E96">
        <v>2.6880000000000002</v>
      </c>
      <c r="H96" s="94">
        <v>46016</v>
      </c>
    </row>
    <row r="97" spans="1:8">
      <c r="A97" s="7">
        <v>36292</v>
      </c>
      <c r="B97">
        <v>2.5630000000000002</v>
      </c>
      <c r="C97">
        <v>2.5779999999999998</v>
      </c>
      <c r="D97">
        <v>2.5990000000000002</v>
      </c>
      <c r="E97">
        <v>2.6859999999999999</v>
      </c>
      <c r="H97" s="94">
        <v>46017</v>
      </c>
    </row>
    <row r="98" spans="1:8">
      <c r="A98" s="7">
        <v>36293</v>
      </c>
      <c r="B98">
        <v>2.56</v>
      </c>
      <c r="C98">
        <v>2.577</v>
      </c>
      <c r="D98">
        <v>2.5939999999999999</v>
      </c>
      <c r="E98">
        <v>2.68</v>
      </c>
      <c r="H98" s="94">
        <v>46023</v>
      </c>
    </row>
    <row r="99" spans="1:8">
      <c r="A99" s="7">
        <v>36294</v>
      </c>
      <c r="B99">
        <v>2.5569999999999999</v>
      </c>
      <c r="C99">
        <v>2.57</v>
      </c>
      <c r="D99">
        <v>2.5859999999999999</v>
      </c>
      <c r="E99">
        <v>2.6680000000000001</v>
      </c>
      <c r="H99" s="94">
        <v>46115</v>
      </c>
    </row>
    <row r="100" spans="1:8">
      <c r="A100" s="7">
        <v>36297</v>
      </c>
      <c r="B100">
        <v>2.56</v>
      </c>
      <c r="C100">
        <v>2.5750000000000002</v>
      </c>
      <c r="D100">
        <v>2.5920000000000001</v>
      </c>
      <c r="E100">
        <v>2.6779999999999999</v>
      </c>
      <c r="H100" s="94">
        <v>46118</v>
      </c>
    </row>
    <row r="101" spans="1:8">
      <c r="A101" s="7">
        <v>36298</v>
      </c>
      <c r="B101">
        <v>2.56</v>
      </c>
      <c r="C101">
        <v>2.5760000000000001</v>
      </c>
      <c r="D101">
        <v>2.5920000000000001</v>
      </c>
      <c r="E101">
        <v>2.677</v>
      </c>
      <c r="H101" s="94">
        <v>46143</v>
      </c>
    </row>
    <row r="102" spans="1:8">
      <c r="A102" s="7">
        <v>36299</v>
      </c>
      <c r="B102">
        <v>2.5760000000000001</v>
      </c>
      <c r="C102">
        <v>2.5830000000000002</v>
      </c>
      <c r="D102">
        <v>2.597</v>
      </c>
      <c r="E102">
        <v>2.6880000000000002</v>
      </c>
      <c r="H102" s="94">
        <v>46381</v>
      </c>
    </row>
    <row r="103" spans="1:8">
      <c r="A103" s="7">
        <v>36300</v>
      </c>
      <c r="B103">
        <v>2.577</v>
      </c>
      <c r="C103">
        <v>2.5840000000000001</v>
      </c>
      <c r="D103">
        <v>2.5979999999999999</v>
      </c>
      <c r="E103">
        <v>2.6880000000000002</v>
      </c>
      <c r="H103" s="94">
        <v>46382</v>
      </c>
    </row>
    <row r="104" spans="1:8">
      <c r="A104" s="7">
        <v>36301</v>
      </c>
      <c r="B104">
        <v>2.5739999999999998</v>
      </c>
      <c r="C104">
        <v>2.581</v>
      </c>
      <c r="D104">
        <v>2.597</v>
      </c>
      <c r="E104">
        <v>2.6859999999999999</v>
      </c>
      <c r="H104" s="94">
        <v>46388</v>
      </c>
    </row>
    <row r="105" spans="1:8">
      <c r="A105" s="7">
        <v>36304</v>
      </c>
      <c r="B105">
        <v>2.569</v>
      </c>
      <c r="C105">
        <v>2.5790000000000002</v>
      </c>
      <c r="D105">
        <v>2.5960000000000001</v>
      </c>
      <c r="E105">
        <v>2.6819999999999999</v>
      </c>
      <c r="H105" s="94">
        <v>46472</v>
      </c>
    </row>
    <row r="106" spans="1:8">
      <c r="A106" s="7">
        <v>36305</v>
      </c>
      <c r="B106">
        <v>2.569</v>
      </c>
      <c r="C106">
        <v>2.5790000000000002</v>
      </c>
      <c r="D106">
        <v>2.5960000000000001</v>
      </c>
      <c r="E106">
        <v>2.6789999999999998</v>
      </c>
      <c r="H106" s="94">
        <v>46475</v>
      </c>
    </row>
    <row r="107" spans="1:8">
      <c r="A107" s="7">
        <v>36306</v>
      </c>
      <c r="B107">
        <v>2.5659999999999998</v>
      </c>
      <c r="C107">
        <v>2.577</v>
      </c>
      <c r="D107">
        <v>2.5939999999999999</v>
      </c>
      <c r="E107">
        <v>2.6779999999999999</v>
      </c>
      <c r="H107" s="94">
        <v>46508</v>
      </c>
    </row>
    <row r="108" spans="1:8">
      <c r="A108" s="7">
        <v>36307</v>
      </c>
      <c r="B108">
        <v>2.5649999999999999</v>
      </c>
      <c r="C108">
        <v>2.577</v>
      </c>
      <c r="D108">
        <v>2.593</v>
      </c>
      <c r="E108">
        <v>2.6779999999999999</v>
      </c>
      <c r="H108" s="94">
        <v>46746</v>
      </c>
    </row>
    <row r="109" spans="1:8">
      <c r="A109" s="7">
        <v>36308</v>
      </c>
      <c r="B109">
        <v>2.5649999999999999</v>
      </c>
      <c r="C109">
        <v>2.5779999999999998</v>
      </c>
      <c r="D109">
        <v>2.5960000000000001</v>
      </c>
      <c r="E109">
        <v>2.6850000000000001</v>
      </c>
      <c r="H109" s="94">
        <v>46747</v>
      </c>
    </row>
    <row r="110" spans="1:8">
      <c r="A110" s="7">
        <v>36311</v>
      </c>
      <c r="B110">
        <v>2.5659999999999998</v>
      </c>
      <c r="C110">
        <v>2.5779999999999998</v>
      </c>
      <c r="D110">
        <v>2.5960000000000001</v>
      </c>
      <c r="E110">
        <v>2.6869999999999998</v>
      </c>
      <c r="H110" s="94">
        <v>46753</v>
      </c>
    </row>
    <row r="111" spans="1:8">
      <c r="A111" s="7">
        <v>36312</v>
      </c>
      <c r="B111">
        <v>2.5710000000000002</v>
      </c>
      <c r="C111">
        <v>2.585</v>
      </c>
      <c r="D111">
        <v>2.6150000000000002</v>
      </c>
      <c r="E111">
        <v>2.7349999999999999</v>
      </c>
      <c r="H111" s="94">
        <v>46857</v>
      </c>
    </row>
    <row r="112" spans="1:8">
      <c r="A112" s="7">
        <v>36313</v>
      </c>
      <c r="B112">
        <v>2.577</v>
      </c>
      <c r="C112">
        <v>2.601</v>
      </c>
      <c r="D112">
        <v>2.657</v>
      </c>
      <c r="E112">
        <v>2.8119999999999998</v>
      </c>
      <c r="H112" s="94">
        <v>46860</v>
      </c>
    </row>
    <row r="113" spans="1:8">
      <c r="A113" s="7">
        <v>36314</v>
      </c>
      <c r="B113">
        <v>2.5750000000000002</v>
      </c>
      <c r="C113">
        <v>2.597</v>
      </c>
      <c r="D113">
        <v>2.649</v>
      </c>
      <c r="E113">
        <v>2.7839999999999998</v>
      </c>
      <c r="H113" s="94">
        <v>46874</v>
      </c>
    </row>
    <row r="114" spans="1:8">
      <c r="A114" s="7">
        <v>36315</v>
      </c>
      <c r="B114">
        <v>2.5760000000000001</v>
      </c>
      <c r="C114">
        <v>2.597</v>
      </c>
      <c r="D114">
        <v>2.6509999999999998</v>
      </c>
      <c r="E114">
        <v>2.7949999999999999</v>
      </c>
      <c r="H114" s="94">
        <v>47112</v>
      </c>
    </row>
    <row r="115" spans="1:8">
      <c r="A115" s="7">
        <v>36318</v>
      </c>
      <c r="B115">
        <v>2.5790000000000002</v>
      </c>
      <c r="C115">
        <v>2.6019999999999999</v>
      </c>
      <c r="D115">
        <v>2.6539999999999999</v>
      </c>
      <c r="E115">
        <v>2.8050000000000002</v>
      </c>
      <c r="H115" s="94">
        <v>47113</v>
      </c>
    </row>
    <row r="116" spans="1:8">
      <c r="A116" s="7">
        <v>36319</v>
      </c>
      <c r="B116">
        <v>2.5819999999999999</v>
      </c>
      <c r="C116">
        <v>2.6</v>
      </c>
      <c r="D116">
        <v>2.6480000000000001</v>
      </c>
      <c r="E116">
        <v>2.7839999999999998</v>
      </c>
      <c r="H116" s="94">
        <v>47119</v>
      </c>
    </row>
    <row r="117" spans="1:8">
      <c r="A117" s="7">
        <v>36320</v>
      </c>
      <c r="B117">
        <v>2.5830000000000002</v>
      </c>
      <c r="C117">
        <v>2.6030000000000002</v>
      </c>
      <c r="D117">
        <v>2.6469999999999998</v>
      </c>
      <c r="E117">
        <v>2.7810000000000001</v>
      </c>
      <c r="H117" s="94">
        <v>47207</v>
      </c>
    </row>
    <row r="118" spans="1:8">
      <c r="A118" s="7">
        <v>36321</v>
      </c>
      <c r="B118">
        <v>2.585</v>
      </c>
      <c r="C118">
        <v>2.605</v>
      </c>
      <c r="D118">
        <v>2.6509999999999998</v>
      </c>
      <c r="E118">
        <v>2.794</v>
      </c>
      <c r="H118" s="94">
        <v>47210</v>
      </c>
    </row>
    <row r="119" spans="1:8">
      <c r="A119" s="7">
        <v>36322</v>
      </c>
      <c r="B119">
        <v>2.5990000000000002</v>
      </c>
      <c r="C119">
        <v>2.6190000000000002</v>
      </c>
      <c r="D119">
        <v>2.6669999999999998</v>
      </c>
      <c r="E119">
        <v>2.831</v>
      </c>
      <c r="H119" s="94">
        <v>47239</v>
      </c>
    </row>
    <row r="120" spans="1:8">
      <c r="A120" s="7">
        <v>36325</v>
      </c>
      <c r="B120">
        <v>2.6019999999999999</v>
      </c>
      <c r="C120">
        <v>2.6230000000000002</v>
      </c>
      <c r="D120">
        <v>2.67</v>
      </c>
      <c r="E120">
        <v>2.8359999999999999</v>
      </c>
      <c r="H120" s="94">
        <v>47477</v>
      </c>
    </row>
    <row r="121" spans="1:8">
      <c r="A121" s="7">
        <v>36326</v>
      </c>
      <c r="B121">
        <v>2.6030000000000002</v>
      </c>
      <c r="C121">
        <v>2.625</v>
      </c>
      <c r="D121">
        <v>2.6720000000000002</v>
      </c>
      <c r="E121">
        <v>2.8380000000000001</v>
      </c>
      <c r="H121" s="94">
        <v>47478</v>
      </c>
    </row>
    <row r="122" spans="1:8">
      <c r="A122" s="7">
        <v>36327</v>
      </c>
      <c r="B122">
        <v>2.6070000000000002</v>
      </c>
      <c r="C122">
        <v>2.6280000000000001</v>
      </c>
      <c r="D122">
        <v>2.6709999999999998</v>
      </c>
      <c r="E122">
        <v>2.8380000000000001</v>
      </c>
      <c r="H122" s="94">
        <v>47484</v>
      </c>
    </row>
    <row r="123" spans="1:8">
      <c r="A123" s="7">
        <v>36328</v>
      </c>
      <c r="B123">
        <v>2.6120000000000001</v>
      </c>
      <c r="C123">
        <v>2.6320000000000001</v>
      </c>
      <c r="D123">
        <v>2.67</v>
      </c>
      <c r="E123">
        <v>2.8340000000000001</v>
      </c>
      <c r="H123" s="94">
        <v>47592</v>
      </c>
    </row>
    <row r="124" spans="1:8">
      <c r="A124" s="7">
        <v>36329</v>
      </c>
      <c r="B124">
        <v>2.6160000000000001</v>
      </c>
      <c r="C124">
        <v>2.6320000000000001</v>
      </c>
      <c r="D124">
        <v>2.665</v>
      </c>
      <c r="E124">
        <v>2.819</v>
      </c>
      <c r="H124" s="94">
        <v>47595</v>
      </c>
    </row>
    <row r="125" spans="1:8">
      <c r="A125" s="7">
        <v>36332</v>
      </c>
      <c r="B125">
        <v>2.625</v>
      </c>
      <c r="C125">
        <v>2.637</v>
      </c>
      <c r="D125">
        <v>2.6680000000000001</v>
      </c>
      <c r="E125">
        <v>2.8170000000000002</v>
      </c>
      <c r="H125" s="94">
        <v>47604</v>
      </c>
    </row>
    <row r="126" spans="1:8">
      <c r="A126" s="7">
        <v>36333</v>
      </c>
      <c r="B126">
        <v>2.6309999999999998</v>
      </c>
      <c r="C126">
        <v>2.645</v>
      </c>
      <c r="D126">
        <v>2.6760000000000002</v>
      </c>
      <c r="E126">
        <v>2.8420000000000001</v>
      </c>
      <c r="H126" s="94">
        <v>47842</v>
      </c>
    </row>
    <row r="127" spans="1:8">
      <c r="A127" s="7">
        <v>36334</v>
      </c>
      <c r="B127">
        <v>2.6280000000000001</v>
      </c>
      <c r="C127">
        <v>2.6469999999999998</v>
      </c>
      <c r="D127">
        <v>2.6789999999999998</v>
      </c>
      <c r="E127">
        <v>2.8559999999999999</v>
      </c>
      <c r="H127" s="94">
        <v>47843</v>
      </c>
    </row>
    <row r="128" spans="1:8">
      <c r="A128" s="7">
        <v>36335</v>
      </c>
      <c r="B128">
        <v>2.6269999999999998</v>
      </c>
      <c r="C128">
        <v>2.649</v>
      </c>
      <c r="D128">
        <v>2.6880000000000002</v>
      </c>
      <c r="E128">
        <v>2.8780000000000001</v>
      </c>
      <c r="H128" s="94">
        <v>47849</v>
      </c>
    </row>
    <row r="129" spans="1:8">
      <c r="A129" s="7">
        <v>36336</v>
      </c>
      <c r="B129">
        <v>2.6309999999999998</v>
      </c>
      <c r="C129">
        <v>2.66</v>
      </c>
      <c r="D129">
        <v>2.7120000000000002</v>
      </c>
      <c r="E129">
        <v>2.9279999999999999</v>
      </c>
      <c r="H129" s="94">
        <v>47949</v>
      </c>
    </row>
    <row r="130" spans="1:8">
      <c r="A130" s="7">
        <v>36339</v>
      </c>
      <c r="B130">
        <v>2.6360000000000001</v>
      </c>
      <c r="C130">
        <v>2.6640000000000001</v>
      </c>
      <c r="D130">
        <v>2.718</v>
      </c>
      <c r="E130">
        <v>2.9279999999999999</v>
      </c>
      <c r="H130" s="94">
        <v>47952</v>
      </c>
    </row>
    <row r="131" spans="1:8">
      <c r="A131" s="7">
        <v>36340</v>
      </c>
      <c r="B131">
        <v>2.6389999999999998</v>
      </c>
      <c r="C131">
        <v>2.6669999999999998</v>
      </c>
      <c r="D131">
        <v>2.8109999999999999</v>
      </c>
      <c r="E131">
        <v>2.927</v>
      </c>
      <c r="H131" s="94">
        <v>47969</v>
      </c>
    </row>
    <row r="132" spans="1:8">
      <c r="A132" s="7">
        <v>36341</v>
      </c>
      <c r="B132">
        <v>2.6360000000000001</v>
      </c>
      <c r="C132">
        <v>2.669</v>
      </c>
      <c r="D132">
        <v>2.823</v>
      </c>
      <c r="E132">
        <v>2.9359999999999999</v>
      </c>
      <c r="H132" s="94">
        <v>48207</v>
      </c>
    </row>
    <row r="133" spans="1:8">
      <c r="A133" s="7">
        <v>36342</v>
      </c>
      <c r="B133">
        <v>2.6309999999999998</v>
      </c>
      <c r="C133">
        <v>2.6549999999999998</v>
      </c>
      <c r="D133">
        <v>2.8109999999999999</v>
      </c>
      <c r="E133">
        <v>2.91</v>
      </c>
      <c r="H133" s="94">
        <v>48208</v>
      </c>
    </row>
    <row r="134" spans="1:8">
      <c r="A134" s="7">
        <v>36343</v>
      </c>
      <c r="B134">
        <v>2.6360000000000001</v>
      </c>
      <c r="C134">
        <v>2.6629999999999998</v>
      </c>
      <c r="D134">
        <v>2.8410000000000002</v>
      </c>
      <c r="E134">
        <v>2.956</v>
      </c>
      <c r="H134" s="94">
        <v>48214</v>
      </c>
    </row>
    <row r="135" spans="1:8">
      <c r="A135" s="7">
        <v>36346</v>
      </c>
      <c r="B135">
        <v>2.6339999999999999</v>
      </c>
      <c r="C135">
        <v>2.6619999999999999</v>
      </c>
      <c r="D135">
        <v>2.843</v>
      </c>
      <c r="E135">
        <v>2.956</v>
      </c>
      <c r="H135" s="94">
        <v>48299</v>
      </c>
    </row>
    <row r="136" spans="1:8">
      <c r="A136" s="7">
        <v>36347</v>
      </c>
      <c r="B136">
        <v>2.633</v>
      </c>
      <c r="C136">
        <v>2.6629999999999998</v>
      </c>
      <c r="D136">
        <v>2.851</v>
      </c>
      <c r="E136">
        <v>2.9710000000000001</v>
      </c>
      <c r="H136" s="94">
        <v>48302</v>
      </c>
    </row>
    <row r="137" spans="1:8">
      <c r="A137" s="7">
        <v>36348</v>
      </c>
      <c r="B137">
        <v>2.6240000000000001</v>
      </c>
      <c r="C137">
        <v>2.6629999999999998</v>
      </c>
      <c r="D137">
        <v>2.8530000000000002</v>
      </c>
      <c r="E137">
        <v>2.976</v>
      </c>
      <c r="H137" s="94">
        <v>48335</v>
      </c>
    </row>
    <row r="138" spans="1:8">
      <c r="A138" s="7">
        <v>36349</v>
      </c>
      <c r="B138">
        <v>2.6230000000000002</v>
      </c>
      <c r="C138">
        <v>2.6640000000000001</v>
      </c>
      <c r="D138">
        <v>2.86</v>
      </c>
      <c r="E138">
        <v>2.9830000000000001</v>
      </c>
      <c r="H138" s="94">
        <v>48573</v>
      </c>
    </row>
    <row r="139" spans="1:8">
      <c r="A139" s="7">
        <v>36350</v>
      </c>
      <c r="B139">
        <v>2.6240000000000001</v>
      </c>
      <c r="C139">
        <v>2.665</v>
      </c>
      <c r="D139">
        <v>2.8650000000000002</v>
      </c>
      <c r="E139">
        <v>2.9910000000000001</v>
      </c>
      <c r="H139" s="94">
        <v>48574</v>
      </c>
    </row>
    <row r="140" spans="1:8">
      <c r="A140" s="7">
        <v>36353</v>
      </c>
      <c r="B140">
        <v>2.625</v>
      </c>
      <c r="C140">
        <v>2.665</v>
      </c>
      <c r="D140">
        <v>2.8679999999999999</v>
      </c>
      <c r="E140">
        <v>2.9969999999999999</v>
      </c>
      <c r="H140" s="94">
        <v>48580</v>
      </c>
    </row>
    <row r="141" spans="1:8">
      <c r="A141" s="7">
        <v>36354</v>
      </c>
      <c r="B141">
        <v>2.625</v>
      </c>
      <c r="C141">
        <v>2.6659999999999999</v>
      </c>
      <c r="D141">
        <v>2.8679999999999999</v>
      </c>
      <c r="E141">
        <v>2.9940000000000002</v>
      </c>
      <c r="H141" s="94">
        <v>48684</v>
      </c>
    </row>
    <row r="142" spans="1:8">
      <c r="A142" s="7">
        <v>36355</v>
      </c>
      <c r="B142">
        <v>2.6259999999999999</v>
      </c>
      <c r="C142">
        <v>2.6640000000000001</v>
      </c>
      <c r="D142">
        <v>2.8660000000000001</v>
      </c>
      <c r="E142">
        <v>2.9769999999999999</v>
      </c>
      <c r="H142" s="94">
        <v>48687</v>
      </c>
    </row>
    <row r="143" spans="1:8">
      <c r="A143" s="7">
        <v>36356</v>
      </c>
      <c r="B143">
        <v>2.629</v>
      </c>
      <c r="C143">
        <v>2.6629999999999998</v>
      </c>
      <c r="D143">
        <v>2.86</v>
      </c>
      <c r="E143">
        <v>2.964</v>
      </c>
      <c r="H143" s="94">
        <v>48700</v>
      </c>
    </row>
    <row r="144" spans="1:8">
      <c r="A144" s="7">
        <v>36357</v>
      </c>
      <c r="B144">
        <v>2.65</v>
      </c>
      <c r="C144">
        <v>2.6930000000000001</v>
      </c>
      <c r="D144">
        <v>2.9319999999999999</v>
      </c>
      <c r="E144">
        <v>3.069</v>
      </c>
      <c r="H144" s="94">
        <v>48938</v>
      </c>
    </row>
    <row r="145" spans="1:8">
      <c r="A145" s="7">
        <v>36360</v>
      </c>
      <c r="B145">
        <v>2.6589999999999998</v>
      </c>
      <c r="C145">
        <v>2.6989999999999998</v>
      </c>
      <c r="D145">
        <v>2.9420000000000002</v>
      </c>
      <c r="E145">
        <v>3.0910000000000002</v>
      </c>
      <c r="H145" s="94">
        <v>48939</v>
      </c>
    </row>
    <row r="146" spans="1:8">
      <c r="A146" s="7">
        <v>36361</v>
      </c>
      <c r="B146">
        <v>2.6629999999999998</v>
      </c>
      <c r="C146">
        <v>2.7029999999999998</v>
      </c>
      <c r="D146">
        <v>2.948</v>
      </c>
      <c r="E146">
        <v>3.0939999999999999</v>
      </c>
      <c r="H146" s="94">
        <v>48945</v>
      </c>
    </row>
    <row r="147" spans="1:8">
      <c r="A147" s="7">
        <v>36362</v>
      </c>
      <c r="B147">
        <v>2.6579999999999999</v>
      </c>
      <c r="C147">
        <v>2.6970000000000001</v>
      </c>
      <c r="D147">
        <v>2.9369999999999998</v>
      </c>
      <c r="E147">
        <v>3.0750000000000002</v>
      </c>
      <c r="H147" s="94">
        <v>49041</v>
      </c>
    </row>
    <row r="148" spans="1:8">
      <c r="A148" s="7">
        <v>36363</v>
      </c>
      <c r="B148">
        <v>2.6320000000000001</v>
      </c>
      <c r="C148">
        <v>2.681</v>
      </c>
      <c r="D148">
        <v>2.9169999999999998</v>
      </c>
      <c r="E148">
        <v>3.05</v>
      </c>
      <c r="H148" s="94">
        <v>49044</v>
      </c>
    </row>
    <row r="149" spans="1:8">
      <c r="A149" s="7">
        <v>36364</v>
      </c>
      <c r="B149">
        <v>2.6320000000000001</v>
      </c>
      <c r="C149">
        <v>2.6850000000000001</v>
      </c>
      <c r="D149">
        <v>2.9319999999999999</v>
      </c>
      <c r="E149">
        <v>3.09</v>
      </c>
      <c r="H149" s="94">
        <v>49065</v>
      </c>
    </row>
    <row r="150" spans="1:8">
      <c r="A150" s="7">
        <v>36367</v>
      </c>
      <c r="B150">
        <v>2.63</v>
      </c>
      <c r="C150">
        <v>2.6850000000000001</v>
      </c>
      <c r="D150">
        <v>2.9409999999999998</v>
      </c>
      <c r="E150">
        <v>3.0939999999999999</v>
      </c>
      <c r="H150" s="94">
        <v>49303</v>
      </c>
    </row>
    <row r="151" spans="1:8">
      <c r="A151" s="7">
        <v>36368</v>
      </c>
      <c r="B151">
        <v>2.6309999999999998</v>
      </c>
      <c r="C151">
        <v>2.6850000000000001</v>
      </c>
      <c r="D151">
        <v>2.9430000000000001</v>
      </c>
      <c r="E151">
        <v>3.093</v>
      </c>
      <c r="H151" s="94">
        <v>49304</v>
      </c>
    </row>
    <row r="152" spans="1:8">
      <c r="A152" s="7">
        <v>36369</v>
      </c>
      <c r="B152">
        <v>2.63</v>
      </c>
      <c r="C152">
        <v>2.6850000000000001</v>
      </c>
      <c r="D152">
        <v>2.944</v>
      </c>
      <c r="E152">
        <v>3.0950000000000002</v>
      </c>
      <c r="H152" s="94">
        <v>49310</v>
      </c>
    </row>
    <row r="153" spans="1:8">
      <c r="A153" s="7">
        <v>36370</v>
      </c>
      <c r="B153">
        <v>2.6309999999999998</v>
      </c>
      <c r="C153">
        <v>2.6859999999999999</v>
      </c>
      <c r="D153">
        <v>2.9540000000000002</v>
      </c>
      <c r="E153">
        <v>3.1040000000000001</v>
      </c>
      <c r="H153" s="94">
        <v>49391</v>
      </c>
    </row>
    <row r="154" spans="1:8">
      <c r="A154" s="7">
        <v>36371</v>
      </c>
      <c r="B154">
        <v>2.633</v>
      </c>
      <c r="C154">
        <v>2.69</v>
      </c>
      <c r="D154">
        <v>2.9689999999999999</v>
      </c>
      <c r="E154">
        <v>3.13</v>
      </c>
      <c r="H154" s="94">
        <v>49394</v>
      </c>
    </row>
    <row r="155" spans="1:8">
      <c r="A155" s="7">
        <v>36374</v>
      </c>
      <c r="B155">
        <v>2.6360000000000001</v>
      </c>
      <c r="C155">
        <v>2.6970000000000001</v>
      </c>
      <c r="D155">
        <v>3.012</v>
      </c>
      <c r="E155">
        <v>3.1880000000000002</v>
      </c>
      <c r="H155" s="94">
        <v>49430</v>
      </c>
    </row>
    <row r="156" spans="1:8">
      <c r="A156" s="7">
        <v>36375</v>
      </c>
      <c r="B156">
        <v>2.637</v>
      </c>
      <c r="C156">
        <v>2.7050000000000001</v>
      </c>
      <c r="D156">
        <v>3.0369999999999999</v>
      </c>
      <c r="E156">
        <v>3.2330000000000001</v>
      </c>
      <c r="H156" s="94">
        <v>49668</v>
      </c>
    </row>
    <row r="157" spans="1:8">
      <c r="A157" s="7">
        <v>36376</v>
      </c>
      <c r="B157">
        <v>2.6309999999999998</v>
      </c>
      <c r="C157">
        <v>2.702</v>
      </c>
      <c r="D157">
        <v>3.0350000000000001</v>
      </c>
      <c r="E157">
        <v>3.2250000000000001</v>
      </c>
      <c r="H157" s="94">
        <v>49669</v>
      </c>
    </row>
    <row r="158" spans="1:8">
      <c r="A158" s="7">
        <v>36377</v>
      </c>
      <c r="B158">
        <v>2.6259999999999999</v>
      </c>
      <c r="C158">
        <v>2.7010000000000001</v>
      </c>
      <c r="D158">
        <v>3.0379999999999998</v>
      </c>
      <c r="E158">
        <v>3.2290000000000001</v>
      </c>
      <c r="H158" s="94">
        <v>49675</v>
      </c>
    </row>
    <row r="159" spans="1:8">
      <c r="A159" s="7">
        <v>36378</v>
      </c>
      <c r="B159">
        <v>2.6240000000000001</v>
      </c>
      <c r="C159">
        <v>2.6989999999999998</v>
      </c>
      <c r="D159">
        <v>3.0409999999999999</v>
      </c>
      <c r="E159">
        <v>3.238</v>
      </c>
      <c r="H159" s="94">
        <v>49776</v>
      </c>
    </row>
    <row r="160" spans="1:8">
      <c r="A160" s="7">
        <v>36381</v>
      </c>
      <c r="B160">
        <v>2.6240000000000001</v>
      </c>
      <c r="C160">
        <v>2.7029999999999998</v>
      </c>
      <c r="D160">
        <v>3.06</v>
      </c>
      <c r="E160">
        <v>3.3010000000000002</v>
      </c>
      <c r="H160" s="94">
        <v>49779</v>
      </c>
    </row>
    <row r="161" spans="1:8">
      <c r="A161" s="7">
        <v>36382</v>
      </c>
      <c r="B161">
        <v>2.6240000000000001</v>
      </c>
      <c r="C161">
        <v>2.7040000000000002</v>
      </c>
      <c r="D161">
        <v>3.073</v>
      </c>
      <c r="E161">
        <v>3.3140000000000001</v>
      </c>
      <c r="H161" s="94">
        <v>49796</v>
      </c>
    </row>
    <row r="162" spans="1:8">
      <c r="A162" s="7">
        <v>36383</v>
      </c>
      <c r="B162">
        <v>2.6219999999999999</v>
      </c>
      <c r="C162">
        <v>2.7029999999999998</v>
      </c>
      <c r="D162">
        <v>3.0710000000000002</v>
      </c>
      <c r="E162">
        <v>3.294</v>
      </c>
      <c r="H162" s="94">
        <v>50034</v>
      </c>
    </row>
    <row r="163" spans="1:8">
      <c r="A163" s="7">
        <v>36384</v>
      </c>
      <c r="B163">
        <v>2.6230000000000002</v>
      </c>
      <c r="C163">
        <v>2.7029999999999998</v>
      </c>
      <c r="D163">
        <v>3.0680000000000001</v>
      </c>
      <c r="E163">
        <v>3.2770000000000001</v>
      </c>
      <c r="H163" s="94">
        <v>50035</v>
      </c>
    </row>
    <row r="164" spans="1:8">
      <c r="A164" s="7">
        <v>36385</v>
      </c>
      <c r="B164">
        <v>2.6230000000000002</v>
      </c>
      <c r="C164">
        <v>2.7040000000000002</v>
      </c>
      <c r="D164">
        <v>3.0680000000000001</v>
      </c>
      <c r="E164">
        <v>3.28</v>
      </c>
      <c r="H164" s="94">
        <v>50041</v>
      </c>
    </row>
    <row r="165" spans="1:8">
      <c r="A165" s="7">
        <v>36388</v>
      </c>
      <c r="B165">
        <v>2.6219999999999999</v>
      </c>
      <c r="C165">
        <v>2.7040000000000002</v>
      </c>
      <c r="D165">
        <v>3.0670000000000002</v>
      </c>
      <c r="E165">
        <v>3.27</v>
      </c>
      <c r="H165" s="94">
        <v>50133</v>
      </c>
    </row>
    <row r="166" spans="1:8">
      <c r="A166" s="7">
        <v>36389</v>
      </c>
      <c r="B166">
        <v>2.6230000000000002</v>
      </c>
      <c r="C166">
        <v>2.702</v>
      </c>
      <c r="D166">
        <v>3.0670000000000002</v>
      </c>
      <c r="E166">
        <v>3.2679999999999998</v>
      </c>
      <c r="H166" s="94">
        <v>50136</v>
      </c>
    </row>
    <row r="167" spans="1:8">
      <c r="A167" s="7">
        <v>36390</v>
      </c>
      <c r="B167">
        <v>2.5830000000000002</v>
      </c>
      <c r="C167">
        <v>2.6779999999999999</v>
      </c>
      <c r="D167">
        <v>3.048</v>
      </c>
      <c r="E167">
        <v>3.2050000000000001</v>
      </c>
      <c r="H167" s="94">
        <v>50161</v>
      </c>
    </row>
    <row r="168" spans="1:8">
      <c r="A168" s="7">
        <v>36391</v>
      </c>
      <c r="B168">
        <v>2.5830000000000002</v>
      </c>
      <c r="C168">
        <v>2.677</v>
      </c>
      <c r="D168">
        <v>3.0430000000000001</v>
      </c>
      <c r="E168">
        <v>3.198</v>
      </c>
      <c r="H168" s="94">
        <v>50399</v>
      </c>
    </row>
    <row r="169" spans="1:8">
      <c r="A169" s="7">
        <v>36392</v>
      </c>
      <c r="B169">
        <v>2.5960000000000001</v>
      </c>
      <c r="C169">
        <v>2.6840000000000002</v>
      </c>
      <c r="D169">
        <v>3.0449999999999999</v>
      </c>
      <c r="E169">
        <v>3.1890000000000001</v>
      </c>
      <c r="H169" s="94">
        <v>50400</v>
      </c>
    </row>
    <row r="170" spans="1:8">
      <c r="A170" s="7">
        <v>36395</v>
      </c>
      <c r="B170">
        <v>2.6</v>
      </c>
      <c r="C170">
        <v>2.6840000000000002</v>
      </c>
      <c r="D170">
        <v>3.0430000000000001</v>
      </c>
      <c r="E170">
        <v>3.18</v>
      </c>
      <c r="H170" s="94">
        <v>50406</v>
      </c>
    </row>
    <row r="171" spans="1:8">
      <c r="A171" s="7">
        <v>36396</v>
      </c>
      <c r="B171">
        <v>2.6019999999999999</v>
      </c>
      <c r="C171">
        <v>2.6859999999999999</v>
      </c>
      <c r="D171">
        <v>3.048</v>
      </c>
      <c r="E171">
        <v>3.1859999999999999</v>
      </c>
      <c r="H171" s="94">
        <v>50518</v>
      </c>
    </row>
    <row r="172" spans="1:8">
      <c r="A172" s="7">
        <v>36397</v>
      </c>
      <c r="B172">
        <v>2.6019999999999999</v>
      </c>
      <c r="C172">
        <v>2.6859999999999999</v>
      </c>
      <c r="D172">
        <v>3.048</v>
      </c>
      <c r="E172">
        <v>3.1880000000000002</v>
      </c>
      <c r="H172" s="94">
        <v>50521</v>
      </c>
    </row>
    <row r="173" spans="1:8">
      <c r="A173" s="7">
        <v>36398</v>
      </c>
      <c r="B173">
        <v>2.6019999999999999</v>
      </c>
      <c r="C173">
        <v>2.6859999999999999</v>
      </c>
      <c r="D173">
        <v>3.0459999999999998</v>
      </c>
      <c r="E173">
        <v>3.1859999999999999</v>
      </c>
      <c r="H173" s="94">
        <v>50526</v>
      </c>
    </row>
    <row r="174" spans="1:8">
      <c r="A174" s="7">
        <v>36399</v>
      </c>
      <c r="B174">
        <v>2.6040000000000001</v>
      </c>
      <c r="C174">
        <v>2.6909999999999998</v>
      </c>
      <c r="D174">
        <v>3.0619999999999998</v>
      </c>
      <c r="E174">
        <v>3.2349999999999999</v>
      </c>
      <c r="H174" s="94">
        <v>50764</v>
      </c>
    </row>
    <row r="175" spans="1:8">
      <c r="A175" s="7">
        <v>36402</v>
      </c>
      <c r="B175">
        <v>2.605</v>
      </c>
      <c r="C175">
        <v>2.6949999999999998</v>
      </c>
      <c r="D175">
        <v>3.0720000000000001</v>
      </c>
      <c r="E175">
        <v>3.2549999999999999</v>
      </c>
      <c r="H175" s="94">
        <v>50765</v>
      </c>
    </row>
    <row r="176" spans="1:8">
      <c r="A176" s="7">
        <v>36403</v>
      </c>
      <c r="B176">
        <v>2.605</v>
      </c>
      <c r="C176">
        <v>2.6970000000000001</v>
      </c>
      <c r="D176">
        <v>3.08</v>
      </c>
      <c r="E176">
        <v>3.2810000000000001</v>
      </c>
      <c r="H176" s="94">
        <v>50771</v>
      </c>
    </row>
    <row r="177" spans="1:8">
      <c r="A177" s="7">
        <v>36404</v>
      </c>
      <c r="B177">
        <v>2.605</v>
      </c>
      <c r="C177">
        <v>2.6989999999999998</v>
      </c>
      <c r="D177">
        <v>3.089</v>
      </c>
      <c r="E177">
        <v>3.2839999999999998</v>
      </c>
      <c r="H177" s="94">
        <v>50868</v>
      </c>
    </row>
    <row r="178" spans="1:8">
      <c r="A178" s="7">
        <v>36405</v>
      </c>
      <c r="B178">
        <v>2.6040000000000001</v>
      </c>
      <c r="C178">
        <v>2.698</v>
      </c>
      <c r="D178">
        <v>3.097</v>
      </c>
      <c r="E178">
        <v>3.2879999999999998</v>
      </c>
      <c r="H178" s="94">
        <v>50871</v>
      </c>
    </row>
    <row r="179" spans="1:8">
      <c r="A179" s="7">
        <v>36406</v>
      </c>
      <c r="B179">
        <v>2.6019999999999999</v>
      </c>
      <c r="C179">
        <v>2.6960000000000002</v>
      </c>
      <c r="D179">
        <v>3.0990000000000002</v>
      </c>
      <c r="E179">
        <v>3.2879999999999998</v>
      </c>
      <c r="H179" s="94">
        <v>50891</v>
      </c>
    </row>
    <row r="180" spans="1:8">
      <c r="A180" s="7">
        <v>36409</v>
      </c>
      <c r="B180">
        <v>2.597</v>
      </c>
      <c r="C180">
        <v>2.69</v>
      </c>
      <c r="D180">
        <v>3.0840000000000001</v>
      </c>
      <c r="E180">
        <v>3.242</v>
      </c>
      <c r="H180" s="94">
        <v>51129</v>
      </c>
    </row>
    <row r="181" spans="1:8">
      <c r="A181" s="7">
        <v>36410</v>
      </c>
      <c r="B181">
        <v>2.593</v>
      </c>
      <c r="C181">
        <v>2.6880000000000002</v>
      </c>
      <c r="D181">
        <v>3.0840000000000001</v>
      </c>
      <c r="E181">
        <v>3.2469999999999999</v>
      </c>
      <c r="H181" s="94">
        <v>51130</v>
      </c>
    </row>
    <row r="182" spans="1:8">
      <c r="A182" s="7">
        <v>36411</v>
      </c>
      <c r="B182">
        <v>2.589</v>
      </c>
      <c r="C182">
        <v>2.6869999999999998</v>
      </c>
      <c r="D182">
        <v>3.0960000000000001</v>
      </c>
      <c r="E182">
        <v>3.278</v>
      </c>
      <c r="H182" s="94">
        <v>51136</v>
      </c>
    </row>
    <row r="183" spans="1:8">
      <c r="A183" s="7">
        <v>36412</v>
      </c>
      <c r="B183">
        <v>2.585</v>
      </c>
      <c r="C183">
        <v>2.6890000000000001</v>
      </c>
      <c r="D183">
        <v>3.1019999999999999</v>
      </c>
      <c r="E183">
        <v>3.2909999999999999</v>
      </c>
      <c r="H183" s="94">
        <v>51225</v>
      </c>
    </row>
    <row r="184" spans="1:8">
      <c r="A184" s="7">
        <v>36413</v>
      </c>
      <c r="B184">
        <v>2.5840000000000001</v>
      </c>
      <c r="C184">
        <v>2.6920000000000002</v>
      </c>
      <c r="D184">
        <v>3.1080000000000001</v>
      </c>
      <c r="E184">
        <v>3.3079999999999998</v>
      </c>
      <c r="H184" s="94">
        <v>51228</v>
      </c>
    </row>
    <row r="185" spans="1:8">
      <c r="A185" s="7">
        <v>36416</v>
      </c>
      <c r="B185">
        <v>2.5840000000000001</v>
      </c>
      <c r="C185">
        <v>2.6930000000000001</v>
      </c>
      <c r="D185">
        <v>3.1139999999999999</v>
      </c>
      <c r="E185">
        <v>3.3140000000000001</v>
      </c>
      <c r="H185" s="94">
        <v>51257</v>
      </c>
    </row>
    <row r="186" spans="1:8">
      <c r="A186" s="7">
        <v>36417</v>
      </c>
      <c r="B186">
        <v>2.5830000000000002</v>
      </c>
      <c r="C186">
        <v>2.69</v>
      </c>
      <c r="D186">
        <v>3.1160000000000001</v>
      </c>
      <c r="E186">
        <v>3.3210000000000002</v>
      </c>
      <c r="H186" s="94">
        <v>51495</v>
      </c>
    </row>
    <row r="187" spans="1:8">
      <c r="A187" s="7">
        <v>36418</v>
      </c>
      <c r="B187">
        <v>2.5830000000000002</v>
      </c>
      <c r="C187">
        <v>2.69</v>
      </c>
      <c r="D187">
        <v>3.12</v>
      </c>
      <c r="E187">
        <v>3.327</v>
      </c>
      <c r="H187" s="94">
        <v>51496</v>
      </c>
    </row>
    <row r="188" spans="1:8">
      <c r="A188" s="7">
        <v>36419</v>
      </c>
      <c r="B188">
        <v>2.5819999999999999</v>
      </c>
      <c r="C188">
        <v>2.69</v>
      </c>
      <c r="D188">
        <v>3.1179999999999999</v>
      </c>
      <c r="E188">
        <v>3.32</v>
      </c>
      <c r="H188" s="94">
        <v>51502</v>
      </c>
    </row>
    <row r="189" spans="1:8">
      <c r="A189" s="7">
        <v>36420</v>
      </c>
      <c r="B189">
        <v>2.5790000000000002</v>
      </c>
      <c r="C189">
        <v>2.6869999999999998</v>
      </c>
      <c r="D189">
        <v>3.1120000000000001</v>
      </c>
      <c r="E189">
        <v>3.31</v>
      </c>
      <c r="H189" s="94">
        <v>51610</v>
      </c>
    </row>
    <row r="190" spans="1:8">
      <c r="A190" s="7">
        <v>36423</v>
      </c>
      <c r="B190">
        <v>2.5579999999999998</v>
      </c>
      <c r="C190">
        <v>2.681</v>
      </c>
      <c r="D190">
        <v>3.1070000000000002</v>
      </c>
      <c r="E190">
        <v>3.2949999999999999</v>
      </c>
      <c r="H190" s="94">
        <v>51613</v>
      </c>
    </row>
    <row r="191" spans="1:8">
      <c r="A191" s="7">
        <v>36424</v>
      </c>
      <c r="B191">
        <v>2.5680000000000001</v>
      </c>
      <c r="C191">
        <v>2.6840000000000002</v>
      </c>
      <c r="D191">
        <v>3.113</v>
      </c>
      <c r="E191">
        <v>3.3050000000000002</v>
      </c>
      <c r="H191" s="94">
        <v>51622</v>
      </c>
    </row>
    <row r="192" spans="1:8">
      <c r="A192" s="7">
        <v>36425</v>
      </c>
      <c r="B192">
        <v>2.5710000000000002</v>
      </c>
      <c r="C192">
        <v>2.6869999999999998</v>
      </c>
      <c r="D192">
        <v>3.1139999999999999</v>
      </c>
      <c r="E192">
        <v>3.3119999999999998</v>
      </c>
      <c r="H192" s="94">
        <v>51860</v>
      </c>
    </row>
    <row r="193" spans="1:8">
      <c r="A193" s="7">
        <v>36426</v>
      </c>
      <c r="B193">
        <v>2.577</v>
      </c>
      <c r="C193">
        <v>2.698</v>
      </c>
      <c r="D193">
        <v>3.12</v>
      </c>
      <c r="E193">
        <v>3.319</v>
      </c>
      <c r="H193" s="94">
        <v>51861</v>
      </c>
    </row>
    <row r="194" spans="1:8">
      <c r="A194" s="7">
        <v>36427</v>
      </c>
      <c r="B194">
        <v>2.5760000000000001</v>
      </c>
      <c r="C194">
        <v>2.69</v>
      </c>
      <c r="D194">
        <v>3.1040000000000001</v>
      </c>
      <c r="E194">
        <v>3.2930000000000001</v>
      </c>
      <c r="H194" s="94">
        <v>51867</v>
      </c>
    </row>
    <row r="195" spans="1:8">
      <c r="A195" s="7">
        <v>36430</v>
      </c>
      <c r="B195">
        <v>2.577</v>
      </c>
      <c r="C195">
        <v>2.69</v>
      </c>
      <c r="D195">
        <v>3.1</v>
      </c>
      <c r="E195">
        <v>3.2829999999999999</v>
      </c>
      <c r="H195" s="94">
        <v>51960</v>
      </c>
    </row>
    <row r="196" spans="1:8">
      <c r="A196" s="7">
        <v>36431</v>
      </c>
      <c r="B196">
        <v>2.5779999999999998</v>
      </c>
      <c r="C196">
        <v>2.698</v>
      </c>
      <c r="D196">
        <v>3.1110000000000002</v>
      </c>
      <c r="E196">
        <v>3.3119999999999998</v>
      </c>
      <c r="H196" s="94">
        <v>51963</v>
      </c>
    </row>
    <row r="197" spans="1:8">
      <c r="A197" s="7">
        <v>36432</v>
      </c>
      <c r="B197">
        <v>2.5790000000000002</v>
      </c>
      <c r="C197">
        <v>3.0840000000000001</v>
      </c>
      <c r="D197">
        <v>3.1219999999999999</v>
      </c>
      <c r="E197">
        <v>3.34</v>
      </c>
      <c r="H197" s="94">
        <v>51987</v>
      </c>
    </row>
    <row r="198" spans="1:8">
      <c r="A198" s="7">
        <v>36433</v>
      </c>
      <c r="B198">
        <v>2.5840000000000001</v>
      </c>
      <c r="C198">
        <v>3.0859999999999999</v>
      </c>
      <c r="D198">
        <v>3.1259999999999999</v>
      </c>
      <c r="E198">
        <v>3.3479999999999999</v>
      </c>
      <c r="H198" s="94">
        <v>52225</v>
      </c>
    </row>
    <row r="199" spans="1:8">
      <c r="A199" s="7">
        <v>36434</v>
      </c>
      <c r="B199">
        <v>2.637</v>
      </c>
      <c r="C199">
        <v>3.1259999999999999</v>
      </c>
      <c r="D199">
        <v>3.1779999999999999</v>
      </c>
      <c r="E199">
        <v>3.4009999999999998</v>
      </c>
      <c r="H199" s="94">
        <v>52226</v>
      </c>
    </row>
    <row r="200" spans="1:8">
      <c r="A200" s="7">
        <v>36437</v>
      </c>
      <c r="B200">
        <v>2.7749999999999999</v>
      </c>
      <c r="C200">
        <v>3.2250000000000001</v>
      </c>
      <c r="D200">
        <v>3.3010000000000002</v>
      </c>
      <c r="E200">
        <v>3.5409999999999999</v>
      </c>
      <c r="H200" s="94">
        <v>52232</v>
      </c>
    </row>
    <row r="201" spans="1:8">
      <c r="A201" s="7">
        <v>36438</v>
      </c>
      <c r="B201">
        <v>2.798</v>
      </c>
      <c r="C201">
        <v>3.2519999999999998</v>
      </c>
      <c r="D201">
        <v>3.34</v>
      </c>
      <c r="E201">
        <v>3.5609999999999999</v>
      </c>
      <c r="H201" s="94">
        <v>52317</v>
      </c>
    </row>
    <row r="202" spans="1:8">
      <c r="A202" s="7">
        <v>36439</v>
      </c>
      <c r="B202">
        <v>2.8130000000000002</v>
      </c>
      <c r="C202">
        <v>3.2919999999999998</v>
      </c>
      <c r="D202">
        <v>3.379</v>
      </c>
      <c r="E202">
        <v>3.605</v>
      </c>
      <c r="H202" s="94">
        <v>52320</v>
      </c>
    </row>
    <row r="203" spans="1:8">
      <c r="A203" s="7">
        <v>36440</v>
      </c>
      <c r="B203">
        <v>2.827</v>
      </c>
      <c r="C203">
        <v>3.3170000000000002</v>
      </c>
      <c r="D203">
        <v>3.3969999999999998</v>
      </c>
      <c r="E203">
        <v>3.617</v>
      </c>
      <c r="H203" s="94">
        <v>52352</v>
      </c>
    </row>
    <row r="204" spans="1:8">
      <c r="A204" s="7">
        <v>36441</v>
      </c>
      <c r="B204">
        <v>2.6429999999999998</v>
      </c>
      <c r="C204">
        <v>3.2629999999999999</v>
      </c>
      <c r="D204">
        <v>3.3530000000000002</v>
      </c>
      <c r="E204">
        <v>3.5579999999999998</v>
      </c>
      <c r="H204" s="94">
        <v>52590</v>
      </c>
    </row>
    <row r="205" spans="1:8">
      <c r="A205" s="7">
        <v>36444</v>
      </c>
      <c r="B205">
        <v>2.6440000000000001</v>
      </c>
      <c r="C205">
        <v>3.2770000000000001</v>
      </c>
      <c r="D205">
        <v>3.367</v>
      </c>
      <c r="E205">
        <v>3.581</v>
      </c>
      <c r="H205" s="94">
        <v>52591</v>
      </c>
    </row>
    <row r="206" spans="1:8">
      <c r="A206" s="7">
        <v>36445</v>
      </c>
      <c r="B206">
        <v>2.6619999999999999</v>
      </c>
      <c r="C206">
        <v>3.298</v>
      </c>
      <c r="D206">
        <v>3.3929999999999998</v>
      </c>
      <c r="E206">
        <v>3.6179999999999999</v>
      </c>
      <c r="H206" s="94">
        <v>52597</v>
      </c>
    </row>
    <row r="207" spans="1:8">
      <c r="A207" s="7">
        <v>36446</v>
      </c>
      <c r="B207">
        <v>2.7229999999999999</v>
      </c>
      <c r="C207">
        <v>3.3580000000000001</v>
      </c>
      <c r="D207">
        <v>3.4620000000000002</v>
      </c>
      <c r="E207">
        <v>3.6819999999999999</v>
      </c>
      <c r="H207" s="94">
        <v>52702</v>
      </c>
    </row>
    <row r="208" spans="1:8">
      <c r="A208" s="7">
        <v>36447</v>
      </c>
      <c r="B208">
        <v>2.7309999999999999</v>
      </c>
      <c r="C208">
        <v>3.379</v>
      </c>
      <c r="D208">
        <v>3.4780000000000002</v>
      </c>
      <c r="E208">
        <v>3.714</v>
      </c>
      <c r="H208" s="94">
        <v>52705</v>
      </c>
    </row>
    <row r="209" spans="1:8">
      <c r="A209" s="7">
        <v>36448</v>
      </c>
      <c r="B209">
        <v>2.782</v>
      </c>
      <c r="C209">
        <v>3.4289999999999998</v>
      </c>
      <c r="D209">
        <v>3.5259999999999998</v>
      </c>
      <c r="E209">
        <v>3.7549999999999999</v>
      </c>
      <c r="H209" s="94">
        <v>52718</v>
      </c>
    </row>
    <row r="210" spans="1:8">
      <c r="A210" s="7">
        <v>36451</v>
      </c>
      <c r="B210">
        <v>2.774</v>
      </c>
      <c r="C210">
        <v>3.4329999999999998</v>
      </c>
      <c r="D210">
        <v>3.5129999999999999</v>
      </c>
      <c r="E210">
        <v>3.7389999999999999</v>
      </c>
      <c r="H210" s="94">
        <v>52956</v>
      </c>
    </row>
    <row r="211" spans="1:8">
      <c r="A211" s="7">
        <v>36452</v>
      </c>
      <c r="B211">
        <v>2.734</v>
      </c>
      <c r="C211">
        <v>3.4289999999999998</v>
      </c>
      <c r="D211">
        <v>3.5150000000000001</v>
      </c>
      <c r="E211">
        <v>3.738</v>
      </c>
      <c r="H211" s="94">
        <v>52957</v>
      </c>
    </row>
    <row r="212" spans="1:8">
      <c r="A212" s="7">
        <v>36453</v>
      </c>
      <c r="B212">
        <v>2.7749999999999999</v>
      </c>
      <c r="C212">
        <v>3.45</v>
      </c>
      <c r="D212">
        <v>3.5390000000000001</v>
      </c>
      <c r="E212">
        <v>3.7719999999999998</v>
      </c>
      <c r="H212" s="94">
        <v>52963</v>
      </c>
    </row>
    <row r="213" spans="1:8">
      <c r="A213" s="7">
        <v>36454</v>
      </c>
      <c r="B213">
        <v>2.8</v>
      </c>
      <c r="C213">
        <v>3.4740000000000002</v>
      </c>
      <c r="D213">
        <v>3.5550000000000002</v>
      </c>
      <c r="E213">
        <v>3.7930000000000001</v>
      </c>
      <c r="H213" s="94">
        <v>53059</v>
      </c>
    </row>
    <row r="214" spans="1:8">
      <c r="A214" s="7">
        <v>36455</v>
      </c>
      <c r="B214">
        <v>2.7530000000000001</v>
      </c>
      <c r="C214">
        <v>3.4569999999999999</v>
      </c>
      <c r="D214">
        <v>3.5430000000000001</v>
      </c>
      <c r="E214">
        <v>3.77</v>
      </c>
      <c r="H214" s="94">
        <v>53062</v>
      </c>
    </row>
    <row r="215" spans="1:8">
      <c r="A215" s="7">
        <v>36458</v>
      </c>
      <c r="B215">
        <v>2.754</v>
      </c>
      <c r="C215">
        <v>3.4510000000000001</v>
      </c>
      <c r="D215">
        <v>3.5369999999999999</v>
      </c>
      <c r="E215">
        <v>3.7570000000000001</v>
      </c>
      <c r="H215" s="94">
        <v>53083</v>
      </c>
    </row>
    <row r="216" spans="1:8">
      <c r="A216" s="7">
        <v>36459</v>
      </c>
      <c r="B216">
        <v>2.8220000000000001</v>
      </c>
      <c r="C216">
        <v>3.4849999999999999</v>
      </c>
      <c r="D216">
        <v>3.56</v>
      </c>
      <c r="E216">
        <v>3.802</v>
      </c>
      <c r="H216" s="94">
        <v>53321</v>
      </c>
    </row>
    <row r="217" spans="1:8">
      <c r="A217" s="7">
        <v>36460</v>
      </c>
      <c r="B217">
        <v>2.8540000000000001</v>
      </c>
      <c r="C217">
        <v>3.5009999999999999</v>
      </c>
      <c r="D217">
        <v>3.569</v>
      </c>
      <c r="E217">
        <v>3.8170000000000002</v>
      </c>
      <c r="H217" s="94">
        <v>53322</v>
      </c>
    </row>
    <row r="218" spans="1:8">
      <c r="A218" s="7">
        <v>36461</v>
      </c>
      <c r="B218">
        <v>2.8570000000000002</v>
      </c>
      <c r="C218">
        <v>3.5019999999999998</v>
      </c>
      <c r="D218">
        <v>3.5550000000000002</v>
      </c>
      <c r="E218">
        <v>3.7869999999999999</v>
      </c>
      <c r="H218" s="94">
        <v>53328</v>
      </c>
    </row>
    <row r="219" spans="1:8">
      <c r="A219" s="7">
        <v>36462</v>
      </c>
      <c r="B219">
        <v>2.8620000000000001</v>
      </c>
      <c r="C219">
        <v>3.4910000000000001</v>
      </c>
      <c r="D219">
        <v>3.5390000000000001</v>
      </c>
      <c r="E219">
        <v>3.7490000000000001</v>
      </c>
      <c r="H219" s="94">
        <v>53409</v>
      </c>
    </row>
    <row r="220" spans="1:8">
      <c r="A220" s="7">
        <v>36465</v>
      </c>
      <c r="B220">
        <v>2.8919999999999999</v>
      </c>
      <c r="C220">
        <v>3.5009999999999999</v>
      </c>
      <c r="D220">
        <v>3.5459999999999998</v>
      </c>
      <c r="E220">
        <v>3.7559999999999998</v>
      </c>
      <c r="H220" s="94">
        <v>53412</v>
      </c>
    </row>
    <row r="221" spans="1:8">
      <c r="A221" s="7">
        <v>36466</v>
      </c>
      <c r="B221">
        <v>3.0150000000000001</v>
      </c>
      <c r="C221">
        <v>3.528</v>
      </c>
      <c r="D221">
        <v>3.5670000000000002</v>
      </c>
      <c r="E221">
        <v>3.7730000000000001</v>
      </c>
      <c r="H221" s="94">
        <v>53448</v>
      </c>
    </row>
    <row r="222" spans="1:8">
      <c r="A222" s="7">
        <v>36467</v>
      </c>
      <c r="B222">
        <v>3.0230000000000001</v>
      </c>
      <c r="C222">
        <v>3.5310000000000001</v>
      </c>
      <c r="D222">
        <v>3.5670000000000002</v>
      </c>
      <c r="E222">
        <v>3.7650000000000001</v>
      </c>
      <c r="H222" s="94">
        <v>53686</v>
      </c>
    </row>
    <row r="223" spans="1:8">
      <c r="A223" s="7">
        <v>36468</v>
      </c>
      <c r="B223">
        <v>2.9750000000000001</v>
      </c>
      <c r="C223">
        <v>3.5169999999999999</v>
      </c>
      <c r="D223">
        <v>3.556</v>
      </c>
      <c r="E223">
        <v>3.746</v>
      </c>
      <c r="H223" s="94">
        <v>53687</v>
      </c>
    </row>
    <row r="224" spans="1:8">
      <c r="A224" s="7">
        <v>36469</v>
      </c>
      <c r="B224">
        <v>3.0339999999999998</v>
      </c>
      <c r="C224">
        <v>3.5049999999999999</v>
      </c>
      <c r="D224">
        <v>3.5379999999999998</v>
      </c>
      <c r="E224">
        <v>3.7130000000000001</v>
      </c>
      <c r="H224" s="94">
        <v>53693</v>
      </c>
    </row>
    <row r="225" spans="1:8">
      <c r="A225" s="7">
        <v>36472</v>
      </c>
      <c r="B225">
        <v>3.0179999999999998</v>
      </c>
      <c r="C225">
        <v>3.492</v>
      </c>
      <c r="D225">
        <v>3.516</v>
      </c>
      <c r="E225">
        <v>3.6589999999999998</v>
      </c>
      <c r="H225" s="94">
        <v>53794</v>
      </c>
    </row>
    <row r="226" spans="1:8">
      <c r="A226" s="7">
        <v>36473</v>
      </c>
      <c r="B226">
        <v>2.9950000000000001</v>
      </c>
      <c r="C226">
        <v>3.4609999999999999</v>
      </c>
      <c r="D226">
        <v>3.4710000000000001</v>
      </c>
      <c r="E226">
        <v>3.585</v>
      </c>
      <c r="H226" s="94">
        <v>53797</v>
      </c>
    </row>
    <row r="227" spans="1:8">
      <c r="A227" s="7">
        <v>36474</v>
      </c>
      <c r="B227">
        <v>2.992</v>
      </c>
      <c r="C227">
        <v>3.4609999999999999</v>
      </c>
      <c r="D227">
        <v>3.4670000000000001</v>
      </c>
      <c r="E227">
        <v>3.601</v>
      </c>
      <c r="H227" s="94">
        <v>53813</v>
      </c>
    </row>
    <row r="228" spans="1:8">
      <c r="A228" s="7">
        <v>36475</v>
      </c>
      <c r="B228">
        <v>2.9910000000000001</v>
      </c>
      <c r="C228">
        <v>3.4620000000000002</v>
      </c>
      <c r="D228">
        <v>3.4660000000000002</v>
      </c>
      <c r="E228">
        <v>3.6190000000000002</v>
      </c>
      <c r="H228" s="94">
        <v>54051</v>
      </c>
    </row>
    <row r="229" spans="1:8">
      <c r="A229" s="7">
        <v>36476</v>
      </c>
      <c r="B229">
        <v>3.0030000000000001</v>
      </c>
      <c r="C229">
        <v>3.452</v>
      </c>
      <c r="D229">
        <v>3.456</v>
      </c>
      <c r="E229">
        <v>3.6059999999999999</v>
      </c>
      <c r="H229" s="94">
        <v>54052</v>
      </c>
    </row>
    <row r="230" spans="1:8">
      <c r="A230" s="7">
        <v>36479</v>
      </c>
      <c r="B230">
        <v>3.0169999999999999</v>
      </c>
      <c r="C230">
        <v>3.4489999999999998</v>
      </c>
      <c r="D230">
        <v>3.4529999999999998</v>
      </c>
      <c r="E230">
        <v>3.5960000000000001</v>
      </c>
      <c r="H230" s="94">
        <v>54058</v>
      </c>
    </row>
    <row r="231" spans="1:8">
      <c r="A231" s="7">
        <v>36480</v>
      </c>
      <c r="B231">
        <v>3.0270000000000001</v>
      </c>
      <c r="C231">
        <v>3.4489999999999998</v>
      </c>
      <c r="D231">
        <v>3.452</v>
      </c>
      <c r="E231">
        <v>3.6</v>
      </c>
      <c r="H231" s="94">
        <v>54151</v>
      </c>
    </row>
    <row r="232" spans="1:8">
      <c r="A232" s="7">
        <v>36481</v>
      </c>
      <c r="B232">
        <v>3.03</v>
      </c>
      <c r="C232">
        <v>3.4489999999999998</v>
      </c>
      <c r="D232">
        <v>3.4529999999999998</v>
      </c>
      <c r="E232">
        <v>3.6070000000000002</v>
      </c>
      <c r="H232" s="94">
        <v>54154</v>
      </c>
    </row>
    <row r="233" spans="1:8">
      <c r="A233" s="7">
        <v>36482</v>
      </c>
      <c r="B233">
        <v>3.0219999999999998</v>
      </c>
      <c r="C233">
        <v>3.45</v>
      </c>
      <c r="D233">
        <v>3.4540000000000002</v>
      </c>
      <c r="E233">
        <v>3.6459999999999999</v>
      </c>
      <c r="H233" s="94">
        <v>54179</v>
      </c>
    </row>
    <row r="234" spans="1:8">
      <c r="A234" s="7">
        <v>36483</v>
      </c>
      <c r="B234">
        <v>3.0259999999999998</v>
      </c>
      <c r="C234">
        <v>3.45</v>
      </c>
      <c r="D234">
        <v>3.4540000000000002</v>
      </c>
      <c r="E234">
        <v>3.661</v>
      </c>
      <c r="H234" s="94">
        <v>54417</v>
      </c>
    </row>
    <row r="235" spans="1:8">
      <c r="A235" s="7">
        <v>36486</v>
      </c>
      <c r="B235">
        <v>3.0449999999999999</v>
      </c>
      <c r="C235">
        <v>3.4529999999999998</v>
      </c>
      <c r="D235">
        <v>3.46</v>
      </c>
      <c r="E235">
        <v>3.7029999999999998</v>
      </c>
      <c r="H235" s="94">
        <v>54418</v>
      </c>
    </row>
    <row r="236" spans="1:8">
      <c r="A236" s="7">
        <v>36487</v>
      </c>
      <c r="B236">
        <v>3.056</v>
      </c>
      <c r="C236">
        <v>3.4510000000000001</v>
      </c>
      <c r="D236">
        <v>3.4609999999999999</v>
      </c>
      <c r="E236">
        <v>3.7290000000000001</v>
      </c>
      <c r="H236" s="94">
        <v>54424</v>
      </c>
    </row>
    <row r="237" spans="1:8">
      <c r="A237" s="7">
        <v>36488</v>
      </c>
      <c r="B237">
        <v>3.0550000000000002</v>
      </c>
      <c r="C237">
        <v>3.4460000000000002</v>
      </c>
      <c r="D237">
        <v>3.4569999999999999</v>
      </c>
      <c r="E237">
        <v>3.7229999999999999</v>
      </c>
      <c r="H237" s="94">
        <v>54529</v>
      </c>
    </row>
    <row r="238" spans="1:8">
      <c r="A238" s="7">
        <v>36489</v>
      </c>
      <c r="B238">
        <v>3.0579999999999998</v>
      </c>
      <c r="C238">
        <v>3.444</v>
      </c>
      <c r="D238">
        <v>3.4550000000000001</v>
      </c>
      <c r="E238">
        <v>3.7280000000000002</v>
      </c>
      <c r="H238" s="94">
        <v>54532</v>
      </c>
    </row>
    <row r="239" spans="1:8">
      <c r="A239" s="7">
        <v>36490</v>
      </c>
      <c r="B239">
        <v>3.0619999999999998</v>
      </c>
      <c r="C239">
        <v>3.4449999999999998</v>
      </c>
      <c r="D239">
        <v>3.4649999999999999</v>
      </c>
      <c r="E239">
        <v>3.7789999999999999</v>
      </c>
      <c r="H239" s="94">
        <v>54544</v>
      </c>
    </row>
    <row r="240" spans="1:8">
      <c r="A240" s="7">
        <v>36493</v>
      </c>
      <c r="B240">
        <v>3.4940000000000002</v>
      </c>
      <c r="C240">
        <v>3.4449999999999998</v>
      </c>
      <c r="D240">
        <v>3.4689999999999999</v>
      </c>
      <c r="E240">
        <v>3.78</v>
      </c>
      <c r="H240" s="94">
        <v>54782</v>
      </c>
    </row>
    <row r="241" spans="1:8">
      <c r="A241" s="7">
        <v>36494</v>
      </c>
      <c r="B241">
        <v>3.5059999999999998</v>
      </c>
      <c r="C241">
        <v>3.448</v>
      </c>
      <c r="D241">
        <v>3.472</v>
      </c>
      <c r="E241">
        <v>3.7879999999999998</v>
      </c>
      <c r="H241" s="94">
        <v>54783</v>
      </c>
    </row>
    <row r="242" spans="1:8">
      <c r="A242" s="7">
        <v>36495</v>
      </c>
      <c r="B242">
        <v>3.512</v>
      </c>
      <c r="C242">
        <v>3.45</v>
      </c>
      <c r="D242">
        <v>3.4729999999999999</v>
      </c>
      <c r="E242">
        <v>3.7629999999999999</v>
      </c>
      <c r="H242" s="94">
        <v>54789</v>
      </c>
    </row>
    <row r="243" spans="1:8">
      <c r="A243" s="7">
        <v>36496</v>
      </c>
      <c r="B243">
        <v>3.5179999999999998</v>
      </c>
      <c r="C243">
        <v>3.4510000000000001</v>
      </c>
      <c r="D243">
        <v>3.4750000000000001</v>
      </c>
      <c r="E243">
        <v>3.766</v>
      </c>
      <c r="H243" s="94">
        <v>54886</v>
      </c>
    </row>
    <row r="244" spans="1:8">
      <c r="A244" s="7">
        <v>36497</v>
      </c>
      <c r="B244">
        <v>3.5209999999999999</v>
      </c>
      <c r="C244">
        <v>3.4540000000000002</v>
      </c>
      <c r="D244">
        <v>3.4820000000000002</v>
      </c>
      <c r="E244">
        <v>3.78</v>
      </c>
      <c r="H244" s="94">
        <v>54889</v>
      </c>
    </row>
    <row r="245" spans="1:8">
      <c r="A245" s="7">
        <v>36500</v>
      </c>
      <c r="B245">
        <v>3.532</v>
      </c>
      <c r="C245">
        <v>3.4590000000000001</v>
      </c>
      <c r="D245">
        <v>3.484</v>
      </c>
      <c r="E245">
        <v>3.7770000000000001</v>
      </c>
      <c r="H245" s="94">
        <v>54909</v>
      </c>
    </row>
    <row r="246" spans="1:8">
      <c r="A246" s="7">
        <v>36501</v>
      </c>
      <c r="B246">
        <v>3.5419999999999998</v>
      </c>
      <c r="C246">
        <v>3.4609999999999999</v>
      </c>
      <c r="D246">
        <v>3.4830000000000001</v>
      </c>
      <c r="E246">
        <v>3.7730000000000001</v>
      </c>
      <c r="H246" s="94">
        <v>55147</v>
      </c>
    </row>
    <row r="247" spans="1:8">
      <c r="A247" s="7">
        <v>36502</v>
      </c>
      <c r="B247">
        <v>3.5419999999999998</v>
      </c>
      <c r="C247">
        <v>3.4609999999999999</v>
      </c>
      <c r="D247">
        <v>3.484</v>
      </c>
      <c r="E247">
        <v>3.774</v>
      </c>
      <c r="H247" s="94">
        <v>55148</v>
      </c>
    </row>
    <row r="248" spans="1:8">
      <c r="A248" s="7">
        <v>36503</v>
      </c>
      <c r="B248">
        <v>3.5459999999999998</v>
      </c>
      <c r="C248">
        <v>3.4609999999999999</v>
      </c>
      <c r="D248">
        <v>3.4870000000000001</v>
      </c>
      <c r="E248">
        <v>3.7759999999999998</v>
      </c>
      <c r="H248" s="94">
        <v>55154</v>
      </c>
    </row>
    <row r="249" spans="1:8">
      <c r="A249" s="7">
        <v>36504</v>
      </c>
      <c r="B249">
        <v>3.5470000000000002</v>
      </c>
      <c r="C249">
        <v>3.4569999999999999</v>
      </c>
      <c r="D249">
        <v>3.4870000000000001</v>
      </c>
      <c r="E249">
        <v>3.7730000000000001</v>
      </c>
      <c r="H249" s="94">
        <v>55243</v>
      </c>
    </row>
    <row r="250" spans="1:8">
      <c r="A250" s="7">
        <v>36507</v>
      </c>
      <c r="B250">
        <v>3.5470000000000002</v>
      </c>
      <c r="C250">
        <v>3.4550000000000001</v>
      </c>
      <c r="D250">
        <v>3.4889999999999999</v>
      </c>
      <c r="E250">
        <v>3.7719999999999998</v>
      </c>
      <c r="H250" s="94">
        <v>55246</v>
      </c>
    </row>
    <row r="251" spans="1:8">
      <c r="A251" s="7">
        <v>36508</v>
      </c>
      <c r="B251">
        <v>3.5489999999999999</v>
      </c>
      <c r="C251">
        <v>3.456</v>
      </c>
      <c r="D251">
        <v>3.4910000000000001</v>
      </c>
      <c r="E251">
        <v>3.7839999999999998</v>
      </c>
      <c r="H251" s="94">
        <v>55274</v>
      </c>
    </row>
    <row r="252" spans="1:8">
      <c r="A252" s="7">
        <v>36509</v>
      </c>
      <c r="B252">
        <v>3.5510000000000002</v>
      </c>
      <c r="C252">
        <v>3.456</v>
      </c>
      <c r="D252">
        <v>3.4969999999999999</v>
      </c>
      <c r="E252">
        <v>3.7970000000000002</v>
      </c>
      <c r="H252" s="94">
        <v>55512</v>
      </c>
    </row>
    <row r="253" spans="1:8">
      <c r="A253" s="7">
        <v>36510</v>
      </c>
      <c r="B253">
        <v>3.5539999999999998</v>
      </c>
      <c r="C253">
        <v>3.4580000000000002</v>
      </c>
      <c r="D253">
        <v>3.504</v>
      </c>
      <c r="E253">
        <v>3.8140000000000001</v>
      </c>
      <c r="H253" s="94">
        <v>55513</v>
      </c>
    </row>
    <row r="254" spans="1:8">
      <c r="A254" s="7">
        <v>36511</v>
      </c>
      <c r="B254">
        <v>3.5630000000000002</v>
      </c>
      <c r="C254">
        <v>3.4649999999999999</v>
      </c>
      <c r="D254">
        <v>3.5390000000000001</v>
      </c>
      <c r="E254">
        <v>3.89</v>
      </c>
      <c r="H254" s="94">
        <v>55519</v>
      </c>
    </row>
    <row r="255" spans="1:8">
      <c r="A255" s="7">
        <v>36514</v>
      </c>
      <c r="B255">
        <v>3.5760000000000001</v>
      </c>
      <c r="C255">
        <v>3.4660000000000002</v>
      </c>
      <c r="D255">
        <v>3.5430000000000001</v>
      </c>
      <c r="E255">
        <v>3.891</v>
      </c>
      <c r="H255" s="94">
        <v>55628</v>
      </c>
    </row>
    <row r="256" spans="1:8">
      <c r="A256" s="7">
        <v>36515</v>
      </c>
      <c r="B256">
        <v>3.5640000000000001</v>
      </c>
      <c r="C256">
        <v>3.4660000000000002</v>
      </c>
      <c r="D256">
        <v>3.5510000000000002</v>
      </c>
      <c r="E256">
        <v>3.895</v>
      </c>
      <c r="H256" s="94">
        <v>55631</v>
      </c>
    </row>
    <row r="257" spans="1:8">
      <c r="A257" s="7">
        <v>36516</v>
      </c>
      <c r="B257">
        <v>3.5430000000000001</v>
      </c>
      <c r="C257">
        <v>3.4580000000000002</v>
      </c>
      <c r="D257">
        <v>3.5510000000000002</v>
      </c>
      <c r="E257">
        <v>3.8849999999999998</v>
      </c>
      <c r="H257" s="94">
        <v>55640</v>
      </c>
    </row>
    <row r="258" spans="1:8">
      <c r="A258" s="7">
        <v>36517</v>
      </c>
      <c r="B258">
        <v>3.5379999999999998</v>
      </c>
      <c r="C258">
        <v>3.4470000000000001</v>
      </c>
      <c r="D258">
        <v>3.5470000000000002</v>
      </c>
      <c r="E258">
        <v>3.879</v>
      </c>
      <c r="H258" s="94">
        <v>55878</v>
      </c>
    </row>
    <row r="259" spans="1:8">
      <c r="A259" s="7">
        <v>36518</v>
      </c>
      <c r="B259">
        <v>3.5350000000000001</v>
      </c>
      <c r="C259">
        <v>3.4489999999999998</v>
      </c>
      <c r="D259">
        <v>3.548</v>
      </c>
      <c r="E259">
        <v>3.879</v>
      </c>
      <c r="H259" s="94">
        <v>55879</v>
      </c>
    </row>
    <row r="260" spans="1:8">
      <c r="A260" s="7">
        <v>36521</v>
      </c>
      <c r="B260">
        <v>3.5379999999999998</v>
      </c>
      <c r="C260">
        <v>3.45</v>
      </c>
      <c r="D260">
        <v>3.552</v>
      </c>
      <c r="E260">
        <v>3.8809999999999998</v>
      </c>
      <c r="H260" s="94">
        <v>55885</v>
      </c>
    </row>
    <row r="261" spans="1:8">
      <c r="A261" s="7">
        <v>36522</v>
      </c>
      <c r="B261">
        <v>3.5369999999999999</v>
      </c>
      <c r="C261">
        <v>3.4489999999999998</v>
      </c>
      <c r="D261">
        <v>3.5539999999999998</v>
      </c>
      <c r="E261">
        <v>3.8809999999999998</v>
      </c>
      <c r="H261" s="94">
        <v>55978</v>
      </c>
    </row>
    <row r="262" spans="1:8">
      <c r="A262" s="7">
        <v>36523</v>
      </c>
      <c r="B262">
        <v>3.18</v>
      </c>
      <c r="C262">
        <v>3.3450000000000002</v>
      </c>
      <c r="D262">
        <v>3.5169999999999999</v>
      </c>
      <c r="E262">
        <v>3.8730000000000002</v>
      </c>
      <c r="H262" s="94">
        <v>55981</v>
      </c>
    </row>
    <row r="263" spans="1:8">
      <c r="A263" s="7">
        <v>36524</v>
      </c>
      <c r="B263">
        <v>3.1709999999999998</v>
      </c>
      <c r="C263">
        <v>3.339</v>
      </c>
      <c r="D263">
        <v>3.5190000000000001</v>
      </c>
      <c r="E263">
        <v>3.8759999999999999</v>
      </c>
      <c r="H263" s="94">
        <v>56005</v>
      </c>
    </row>
    <row r="264" spans="1:8">
      <c r="A264" s="7">
        <v>36525</v>
      </c>
      <c r="B264">
        <v>3.1709999999999998</v>
      </c>
      <c r="C264">
        <v>3.339</v>
      </c>
      <c r="D264">
        <v>3.5190000000000001</v>
      </c>
      <c r="E264">
        <v>3.8759999999999999</v>
      </c>
      <c r="H264" s="94">
        <v>56243</v>
      </c>
    </row>
    <row r="265" spans="1:8">
      <c r="A265" s="7">
        <v>36528</v>
      </c>
      <c r="B265">
        <v>3.1709999999999998</v>
      </c>
      <c r="C265">
        <v>3.3380000000000001</v>
      </c>
      <c r="D265">
        <v>3.5230000000000001</v>
      </c>
      <c r="E265">
        <v>3.8849999999999998</v>
      </c>
      <c r="H265" s="94">
        <v>56244</v>
      </c>
    </row>
    <row r="266" spans="1:8">
      <c r="A266" s="7">
        <v>36529</v>
      </c>
      <c r="B266">
        <v>3.1589999999999998</v>
      </c>
      <c r="C266">
        <v>3.343</v>
      </c>
      <c r="D266">
        <v>3.5529999999999999</v>
      </c>
      <c r="E266">
        <v>3.952</v>
      </c>
      <c r="H266" s="94">
        <v>56250</v>
      </c>
    </row>
    <row r="267" spans="1:8">
      <c r="A267" s="7">
        <v>36530</v>
      </c>
      <c r="B267">
        <v>3.1509999999999998</v>
      </c>
      <c r="C267">
        <v>3.3410000000000002</v>
      </c>
      <c r="D267">
        <v>3.55</v>
      </c>
      <c r="E267">
        <v>3.9550000000000001</v>
      </c>
      <c r="H267" s="94">
        <v>56335</v>
      </c>
    </row>
    <row r="268" spans="1:8">
      <c r="A268" s="7">
        <v>36531</v>
      </c>
      <c r="B268">
        <v>3.1309999999999998</v>
      </c>
      <c r="C268">
        <v>3.331</v>
      </c>
      <c r="D268">
        <v>3.552</v>
      </c>
      <c r="E268">
        <v>3.9529999999999998</v>
      </c>
      <c r="H268" s="94">
        <v>56338</v>
      </c>
    </row>
    <row r="269" spans="1:8">
      <c r="A269" s="7">
        <v>36532</v>
      </c>
      <c r="B269">
        <v>3.1160000000000001</v>
      </c>
      <c r="C269">
        <v>3.3220000000000001</v>
      </c>
      <c r="D269">
        <v>3.5459999999999998</v>
      </c>
      <c r="E269">
        <v>3.9409999999999998</v>
      </c>
      <c r="H269" s="94">
        <v>56370</v>
      </c>
    </row>
    <row r="270" spans="1:8">
      <c r="A270" s="7">
        <v>36535</v>
      </c>
      <c r="B270">
        <v>3.1139999999999999</v>
      </c>
      <c r="C270">
        <v>3.3170000000000002</v>
      </c>
      <c r="D270">
        <v>3.5339999999999998</v>
      </c>
      <c r="E270">
        <v>3.9140000000000001</v>
      </c>
      <c r="H270" s="94">
        <v>56608</v>
      </c>
    </row>
    <row r="271" spans="1:8">
      <c r="A271" s="7">
        <v>36536</v>
      </c>
      <c r="B271">
        <v>3.1139999999999999</v>
      </c>
      <c r="C271">
        <v>3.3149999999999999</v>
      </c>
      <c r="D271">
        <v>3.532</v>
      </c>
      <c r="E271">
        <v>3.9129999999999998</v>
      </c>
      <c r="H271" s="94">
        <v>56609</v>
      </c>
    </row>
    <row r="272" spans="1:8">
      <c r="A272" s="7">
        <v>36537</v>
      </c>
      <c r="B272">
        <v>3.1280000000000001</v>
      </c>
      <c r="C272">
        <v>3.3220000000000001</v>
      </c>
      <c r="D272">
        <v>3.5449999999999999</v>
      </c>
      <c r="E272">
        <v>3.948</v>
      </c>
      <c r="H272" s="94">
        <v>56615</v>
      </c>
    </row>
    <row r="273" spans="1:8">
      <c r="A273" s="7">
        <v>36538</v>
      </c>
      <c r="B273">
        <v>3.1280000000000001</v>
      </c>
      <c r="C273">
        <v>3.3220000000000001</v>
      </c>
      <c r="D273">
        <v>3.544</v>
      </c>
      <c r="E273">
        <v>3.9460000000000002</v>
      </c>
      <c r="H273" s="94">
        <v>56720</v>
      </c>
    </row>
    <row r="274" spans="1:8">
      <c r="A274" s="7">
        <v>36539</v>
      </c>
      <c r="B274">
        <v>3.125</v>
      </c>
      <c r="C274">
        <v>3.3210000000000002</v>
      </c>
      <c r="D274">
        <v>3.5390000000000001</v>
      </c>
      <c r="E274">
        <v>3.9319999999999999</v>
      </c>
      <c r="H274" s="94">
        <v>56723</v>
      </c>
    </row>
    <row r="275" spans="1:8">
      <c r="A275" s="7">
        <v>36542</v>
      </c>
      <c r="B275">
        <v>3.1219999999999999</v>
      </c>
      <c r="C275">
        <v>3.3159999999999998</v>
      </c>
      <c r="D275">
        <v>3.5289999999999999</v>
      </c>
      <c r="E275">
        <v>3.9209999999999998</v>
      </c>
      <c r="H275" s="94">
        <v>56735</v>
      </c>
    </row>
    <row r="276" spans="1:8">
      <c r="A276" s="7">
        <v>36543</v>
      </c>
      <c r="B276">
        <v>3.12</v>
      </c>
      <c r="C276">
        <v>3.3130000000000002</v>
      </c>
      <c r="D276">
        <v>3.5289999999999999</v>
      </c>
      <c r="E276">
        <v>3.9249999999999998</v>
      </c>
      <c r="H276" s="94">
        <v>56973</v>
      </c>
    </row>
    <row r="277" spans="1:8">
      <c r="A277" s="7">
        <v>36544</v>
      </c>
      <c r="B277">
        <v>3.1040000000000001</v>
      </c>
      <c r="C277">
        <v>3.3079999999999998</v>
      </c>
      <c r="D277">
        <v>3.5310000000000001</v>
      </c>
      <c r="E277">
        <v>3.9390000000000001</v>
      </c>
      <c r="H277" s="94">
        <v>56974</v>
      </c>
    </row>
    <row r="278" spans="1:8">
      <c r="A278" s="7">
        <v>36545</v>
      </c>
      <c r="B278">
        <v>3.12</v>
      </c>
      <c r="C278">
        <v>3.31</v>
      </c>
      <c r="D278">
        <v>3.53</v>
      </c>
      <c r="E278">
        <v>3.93</v>
      </c>
      <c r="H278" s="94">
        <v>56980</v>
      </c>
    </row>
    <row r="279" spans="1:8">
      <c r="A279" s="7">
        <v>36546</v>
      </c>
      <c r="B279">
        <v>3.121</v>
      </c>
      <c r="C279">
        <v>3.31</v>
      </c>
      <c r="D279">
        <v>3.5270000000000001</v>
      </c>
      <c r="E279">
        <v>3.9209999999999998</v>
      </c>
      <c r="H279" s="94">
        <v>57070</v>
      </c>
    </row>
    <row r="280" spans="1:8">
      <c r="A280" s="7">
        <v>36549</v>
      </c>
      <c r="B280">
        <v>3.1259999999999999</v>
      </c>
      <c r="C280">
        <v>3.3170000000000002</v>
      </c>
      <c r="D280">
        <v>3.532</v>
      </c>
      <c r="E280">
        <v>3.9340000000000002</v>
      </c>
      <c r="H280" s="94">
        <v>57073</v>
      </c>
    </row>
    <row r="281" spans="1:8">
      <c r="A281" s="7">
        <v>36550</v>
      </c>
      <c r="B281">
        <v>3.1269999999999998</v>
      </c>
      <c r="C281">
        <v>3.3220000000000001</v>
      </c>
      <c r="D281">
        <v>3.5379999999999998</v>
      </c>
      <c r="E281">
        <v>3.9350000000000001</v>
      </c>
      <c r="H281" s="94">
        <v>57101</v>
      </c>
    </row>
    <row r="282" spans="1:8">
      <c r="A282" s="7">
        <v>36551</v>
      </c>
      <c r="B282">
        <v>3.1309999999999998</v>
      </c>
      <c r="C282">
        <v>3.3319999999999999</v>
      </c>
      <c r="D282">
        <v>3.5510000000000002</v>
      </c>
      <c r="E282">
        <v>3.948</v>
      </c>
      <c r="H282" s="94">
        <v>57339</v>
      </c>
    </row>
    <row r="283" spans="1:8">
      <c r="A283" s="7">
        <v>36552</v>
      </c>
      <c r="B283">
        <v>3.2429999999999999</v>
      </c>
      <c r="C283">
        <v>3.4279999999999999</v>
      </c>
      <c r="D283">
        <v>3.6349999999999998</v>
      </c>
      <c r="E283">
        <v>4.0170000000000003</v>
      </c>
      <c r="H283" s="94">
        <v>57340</v>
      </c>
    </row>
    <row r="284" spans="1:8">
      <c r="A284" s="7">
        <v>36553</v>
      </c>
      <c r="B284">
        <v>3.298</v>
      </c>
      <c r="C284">
        <v>3.4860000000000002</v>
      </c>
      <c r="D284">
        <v>3.68</v>
      </c>
      <c r="E284">
        <v>4.0620000000000003</v>
      </c>
      <c r="H284" s="94">
        <v>57346</v>
      </c>
    </row>
    <row r="285" spans="1:8">
      <c r="A285" s="7">
        <v>36556</v>
      </c>
      <c r="B285">
        <v>3.306</v>
      </c>
      <c r="C285">
        <v>3.492</v>
      </c>
      <c r="D285">
        <v>3.6819999999999999</v>
      </c>
      <c r="E285">
        <v>4.0679999999999996</v>
      </c>
      <c r="H285" s="94">
        <v>57455</v>
      </c>
    </row>
    <row r="286" spans="1:8">
      <c r="A286" s="7">
        <v>36557</v>
      </c>
      <c r="B286">
        <v>3.3130000000000002</v>
      </c>
      <c r="C286">
        <v>3.496</v>
      </c>
      <c r="D286">
        <v>3.6970000000000001</v>
      </c>
      <c r="E286">
        <v>4.0789999999999997</v>
      </c>
      <c r="H286" s="94">
        <v>57458</v>
      </c>
    </row>
    <row r="287" spans="1:8">
      <c r="A287" s="7">
        <v>36558</v>
      </c>
      <c r="B287">
        <v>3.2949999999999999</v>
      </c>
      <c r="C287">
        <v>3.4889999999999999</v>
      </c>
      <c r="D287">
        <v>3.6859999999999999</v>
      </c>
      <c r="E287">
        <v>4.0640000000000001</v>
      </c>
      <c r="H287" s="94">
        <v>57466</v>
      </c>
    </row>
    <row r="288" spans="1:8">
      <c r="A288" s="7">
        <v>36559</v>
      </c>
      <c r="B288">
        <v>3.302</v>
      </c>
      <c r="C288">
        <v>3.4980000000000002</v>
      </c>
      <c r="D288">
        <v>3.6930000000000001</v>
      </c>
      <c r="E288">
        <v>4.0650000000000004</v>
      </c>
      <c r="H288" s="94">
        <v>57704</v>
      </c>
    </row>
    <row r="289" spans="1:8">
      <c r="A289" s="7">
        <v>36560</v>
      </c>
      <c r="B289">
        <v>3.3210000000000002</v>
      </c>
      <c r="C289">
        <v>3.4929999999999999</v>
      </c>
      <c r="D289">
        <v>3.6909999999999998</v>
      </c>
      <c r="E289">
        <v>4.0490000000000004</v>
      </c>
      <c r="H289" s="94">
        <v>57705</v>
      </c>
    </row>
    <row r="290" spans="1:8">
      <c r="A290" s="7">
        <v>36563</v>
      </c>
      <c r="B290">
        <v>3.3250000000000002</v>
      </c>
      <c r="C290">
        <v>3.496</v>
      </c>
      <c r="D290">
        <v>3.6920000000000002</v>
      </c>
      <c r="E290">
        <v>4.0609999999999999</v>
      </c>
      <c r="H290" s="94">
        <v>57711</v>
      </c>
    </row>
    <row r="291" spans="1:8">
      <c r="A291" s="7">
        <v>36564</v>
      </c>
      <c r="B291">
        <v>3.323</v>
      </c>
      <c r="C291">
        <v>3.496</v>
      </c>
      <c r="D291">
        <v>3.6949999999999998</v>
      </c>
      <c r="E291">
        <v>4.08</v>
      </c>
      <c r="H291" s="94">
        <v>57812</v>
      </c>
    </row>
    <row r="292" spans="1:8">
      <c r="A292" s="7">
        <v>36565</v>
      </c>
      <c r="B292">
        <v>3.3220000000000001</v>
      </c>
      <c r="C292">
        <v>3.492</v>
      </c>
      <c r="D292">
        <v>3.6930000000000001</v>
      </c>
      <c r="E292">
        <v>4.0730000000000004</v>
      </c>
      <c r="H292" s="94">
        <v>57815</v>
      </c>
    </row>
    <row r="293" spans="1:8">
      <c r="A293" s="7">
        <v>36566</v>
      </c>
      <c r="B293">
        <v>3.3210000000000002</v>
      </c>
      <c r="C293">
        <v>3.4870000000000001</v>
      </c>
      <c r="D293">
        <v>3.6930000000000001</v>
      </c>
      <c r="E293">
        <v>4.0759999999999996</v>
      </c>
      <c r="H293" s="94">
        <v>57831</v>
      </c>
    </row>
    <row r="294" spans="1:8">
      <c r="A294" s="7">
        <v>36567</v>
      </c>
      <c r="B294">
        <v>3.3210000000000002</v>
      </c>
      <c r="C294">
        <v>3.4910000000000001</v>
      </c>
      <c r="D294">
        <v>3.694</v>
      </c>
      <c r="E294">
        <v>4.0830000000000002</v>
      </c>
      <c r="H294" s="94">
        <v>58069</v>
      </c>
    </row>
    <row r="295" spans="1:8">
      <c r="A295" s="7">
        <v>36570</v>
      </c>
      <c r="B295">
        <v>3.32</v>
      </c>
      <c r="C295">
        <v>3.49</v>
      </c>
      <c r="D295">
        <v>3.6930000000000001</v>
      </c>
      <c r="E295">
        <v>4.0830000000000002</v>
      </c>
      <c r="H295" s="94">
        <v>58070</v>
      </c>
    </row>
    <row r="296" spans="1:8">
      <c r="A296" s="7">
        <v>36571</v>
      </c>
      <c r="B296">
        <v>3.319</v>
      </c>
      <c r="C296">
        <v>3.4870000000000001</v>
      </c>
      <c r="D296">
        <v>3.6920000000000002</v>
      </c>
      <c r="E296">
        <v>4.0810000000000004</v>
      </c>
      <c r="H296" s="94">
        <v>58076</v>
      </c>
    </row>
    <row r="297" spans="1:8">
      <c r="A297" s="7">
        <v>36572</v>
      </c>
      <c r="B297">
        <v>3.3210000000000002</v>
      </c>
      <c r="C297">
        <v>3.488</v>
      </c>
      <c r="D297">
        <v>3.6960000000000002</v>
      </c>
      <c r="E297">
        <v>4.0860000000000003</v>
      </c>
      <c r="H297" s="94">
        <v>58162</v>
      </c>
    </row>
    <row r="298" spans="1:8">
      <c r="A298" s="7">
        <v>36573</v>
      </c>
      <c r="B298">
        <v>3.319</v>
      </c>
      <c r="C298">
        <v>3.4889999999999999</v>
      </c>
      <c r="D298">
        <v>3.702</v>
      </c>
      <c r="E298">
        <v>4.0960000000000001</v>
      </c>
      <c r="H298" s="94">
        <v>58165</v>
      </c>
    </row>
    <row r="299" spans="1:8">
      <c r="A299" s="7">
        <v>36574</v>
      </c>
      <c r="B299">
        <v>3.3460000000000001</v>
      </c>
      <c r="C299">
        <v>3.5310000000000001</v>
      </c>
      <c r="D299">
        <v>3.746</v>
      </c>
      <c r="E299">
        <v>4.157</v>
      </c>
      <c r="H299" s="94">
        <v>58196</v>
      </c>
    </row>
    <row r="300" spans="1:8">
      <c r="A300" s="7">
        <v>36577</v>
      </c>
      <c r="B300">
        <v>3.4289999999999998</v>
      </c>
      <c r="C300">
        <v>3.6120000000000001</v>
      </c>
      <c r="D300">
        <v>3.8029999999999999</v>
      </c>
      <c r="E300">
        <v>4.2080000000000002</v>
      </c>
      <c r="H300" s="94">
        <v>58434</v>
      </c>
    </row>
    <row r="301" spans="1:8">
      <c r="A301" s="7">
        <v>36578</v>
      </c>
      <c r="B301">
        <v>3.4369999999999998</v>
      </c>
      <c r="C301">
        <v>3.625</v>
      </c>
      <c r="D301">
        <v>3.8170000000000002</v>
      </c>
      <c r="E301">
        <v>4.2060000000000004</v>
      </c>
      <c r="H301" s="94">
        <v>58435</v>
      </c>
    </row>
    <row r="302" spans="1:8">
      <c r="A302" s="7">
        <v>36579</v>
      </c>
      <c r="B302">
        <v>3.4529999999999998</v>
      </c>
      <c r="C302">
        <v>3.6320000000000001</v>
      </c>
      <c r="D302">
        <v>3.8180000000000001</v>
      </c>
      <c r="E302">
        <v>4.1920000000000002</v>
      </c>
      <c r="H302" s="94">
        <v>58441</v>
      </c>
    </row>
    <row r="303" spans="1:8">
      <c r="A303" s="7">
        <v>36580</v>
      </c>
      <c r="B303">
        <v>3.4489999999999998</v>
      </c>
      <c r="C303">
        <v>3.6320000000000001</v>
      </c>
      <c r="D303">
        <v>3.8159999999999998</v>
      </c>
      <c r="E303">
        <v>4.1769999999999996</v>
      </c>
      <c r="H303" s="94">
        <v>58547</v>
      </c>
    </row>
    <row r="304" spans="1:8">
      <c r="A304" s="7">
        <v>36581</v>
      </c>
      <c r="B304">
        <v>3.4079999999999999</v>
      </c>
      <c r="C304">
        <v>3.5979999999999999</v>
      </c>
      <c r="D304">
        <v>3.7770000000000001</v>
      </c>
      <c r="E304">
        <v>4.1130000000000004</v>
      </c>
      <c r="H304" s="94">
        <v>58550</v>
      </c>
    </row>
    <row r="305" spans="1:8">
      <c r="A305" s="7">
        <v>36584</v>
      </c>
      <c r="B305">
        <v>3.44</v>
      </c>
      <c r="C305">
        <v>3.6160000000000001</v>
      </c>
      <c r="D305">
        <v>3.8109999999999999</v>
      </c>
      <c r="E305">
        <v>4.1550000000000002</v>
      </c>
      <c r="H305" s="94">
        <v>58562</v>
      </c>
    </row>
    <row r="306" spans="1:8">
      <c r="A306" s="7">
        <v>36585</v>
      </c>
      <c r="B306">
        <v>3.4580000000000002</v>
      </c>
      <c r="C306">
        <v>3.6339999999999999</v>
      </c>
      <c r="D306">
        <v>3.823</v>
      </c>
      <c r="E306">
        <v>4.1559999999999997</v>
      </c>
      <c r="H306" s="94">
        <v>58800</v>
      </c>
    </row>
    <row r="307" spans="1:8">
      <c r="A307" s="7">
        <v>36586</v>
      </c>
      <c r="B307">
        <v>3.4430000000000001</v>
      </c>
      <c r="C307">
        <v>3.633</v>
      </c>
      <c r="D307">
        <v>3.8220000000000001</v>
      </c>
      <c r="E307">
        <v>4.165</v>
      </c>
      <c r="H307" s="94">
        <v>58801</v>
      </c>
    </row>
    <row r="308" spans="1:8">
      <c r="A308" s="7">
        <v>36587</v>
      </c>
      <c r="B308">
        <v>3.4590000000000001</v>
      </c>
      <c r="C308">
        <v>3.6419999999999999</v>
      </c>
      <c r="D308">
        <v>3.8370000000000002</v>
      </c>
      <c r="E308">
        <v>4.1909999999999998</v>
      </c>
      <c r="H308" s="94">
        <v>58807</v>
      </c>
    </row>
    <row r="309" spans="1:8">
      <c r="A309" s="7">
        <v>36588</v>
      </c>
      <c r="B309">
        <v>3.4279999999999999</v>
      </c>
      <c r="C309">
        <v>3.6320000000000001</v>
      </c>
      <c r="D309">
        <v>3.8330000000000002</v>
      </c>
      <c r="E309">
        <v>4.1959999999999997</v>
      </c>
      <c r="H309" s="94">
        <v>58904</v>
      </c>
    </row>
    <row r="310" spans="1:8">
      <c r="A310" s="7">
        <v>36591</v>
      </c>
      <c r="B310">
        <v>3.4329999999999998</v>
      </c>
      <c r="C310">
        <v>3.64</v>
      </c>
      <c r="D310">
        <v>3.843</v>
      </c>
      <c r="E310">
        <v>4.2149999999999999</v>
      </c>
      <c r="H310" s="94">
        <v>58907</v>
      </c>
    </row>
    <row r="311" spans="1:8">
      <c r="A311" s="7">
        <v>36592</v>
      </c>
      <c r="B311">
        <v>3.44</v>
      </c>
      <c r="C311">
        <v>3.6459999999999999</v>
      </c>
      <c r="D311">
        <v>3.85</v>
      </c>
      <c r="E311">
        <v>4.2190000000000003</v>
      </c>
      <c r="H311" s="94">
        <v>58927</v>
      </c>
    </row>
    <row r="312" spans="1:8">
      <c r="A312" s="7">
        <v>36593</v>
      </c>
      <c r="B312">
        <v>3.4750000000000001</v>
      </c>
      <c r="C312">
        <v>3.669</v>
      </c>
      <c r="D312">
        <v>3.875</v>
      </c>
      <c r="E312">
        <v>4.2480000000000002</v>
      </c>
      <c r="H312" s="94">
        <v>59165</v>
      </c>
    </row>
    <row r="313" spans="1:8">
      <c r="A313" s="7">
        <v>36594</v>
      </c>
      <c r="B313">
        <v>3.528</v>
      </c>
      <c r="C313">
        <v>3.714</v>
      </c>
      <c r="D313">
        <v>3.9180000000000001</v>
      </c>
      <c r="E313">
        <v>4.2720000000000002</v>
      </c>
      <c r="H313" s="94">
        <v>59166</v>
      </c>
    </row>
    <row r="314" spans="1:8">
      <c r="A314" s="7">
        <v>36595</v>
      </c>
      <c r="B314">
        <v>3.55</v>
      </c>
      <c r="C314">
        <v>3.7360000000000002</v>
      </c>
      <c r="D314">
        <v>3.9249999999999998</v>
      </c>
      <c r="E314">
        <v>4.2610000000000001</v>
      </c>
      <c r="H314" s="94">
        <v>59172</v>
      </c>
    </row>
    <row r="315" spans="1:8">
      <c r="A315" s="7">
        <v>36598</v>
      </c>
      <c r="B315">
        <v>3.6469999999999998</v>
      </c>
      <c r="C315">
        <v>3.7789999999999999</v>
      </c>
      <c r="D315">
        <v>3.9710000000000001</v>
      </c>
      <c r="E315">
        <v>4.3010000000000002</v>
      </c>
      <c r="H315" s="94">
        <v>59254</v>
      </c>
    </row>
    <row r="316" spans="1:8">
      <c r="A316" s="7">
        <v>36599</v>
      </c>
      <c r="B316">
        <v>3.6480000000000001</v>
      </c>
      <c r="C316">
        <v>3.786</v>
      </c>
      <c r="D316">
        <v>3.9790000000000001</v>
      </c>
      <c r="E316">
        <v>4.306</v>
      </c>
      <c r="H316" s="94">
        <v>59257</v>
      </c>
    </row>
    <row r="317" spans="1:8">
      <c r="A317" s="7">
        <v>36600</v>
      </c>
      <c r="B317">
        <v>3.653</v>
      </c>
      <c r="C317">
        <v>3.794</v>
      </c>
      <c r="D317">
        <v>3.988</v>
      </c>
      <c r="E317">
        <v>4.3170000000000002</v>
      </c>
      <c r="H317" s="94">
        <v>59292</v>
      </c>
    </row>
    <row r="318" spans="1:8">
      <c r="A318" s="7">
        <v>36601</v>
      </c>
      <c r="B318">
        <v>3.6619999999999999</v>
      </c>
      <c r="C318">
        <v>3.8050000000000002</v>
      </c>
      <c r="D318">
        <v>3.9950000000000001</v>
      </c>
      <c r="E318">
        <v>4.327</v>
      </c>
      <c r="H318" s="94">
        <v>59530</v>
      </c>
    </row>
    <row r="319" spans="1:8">
      <c r="A319" s="7">
        <v>36602</v>
      </c>
      <c r="B319">
        <v>3.625</v>
      </c>
      <c r="C319">
        <v>3.7709999999999999</v>
      </c>
      <c r="D319">
        <v>3.9689999999999999</v>
      </c>
      <c r="E319">
        <v>4.2869999999999999</v>
      </c>
      <c r="H319" s="94">
        <v>59531</v>
      </c>
    </row>
    <row r="320" spans="1:8">
      <c r="A320" s="7">
        <v>36605</v>
      </c>
      <c r="B320">
        <v>3.6230000000000002</v>
      </c>
      <c r="C320">
        <v>3.7690000000000001</v>
      </c>
      <c r="D320">
        <v>3.9569999999999999</v>
      </c>
      <c r="E320">
        <v>4.2699999999999996</v>
      </c>
      <c r="H320" s="94">
        <v>59537</v>
      </c>
    </row>
    <row r="321" spans="1:8">
      <c r="A321" s="7">
        <v>36606</v>
      </c>
      <c r="B321">
        <v>3.6219999999999999</v>
      </c>
      <c r="C321">
        <v>3.766</v>
      </c>
      <c r="D321">
        <v>3.9460000000000002</v>
      </c>
      <c r="E321">
        <v>4.2539999999999996</v>
      </c>
      <c r="H321" s="94">
        <v>59639</v>
      </c>
    </row>
    <row r="322" spans="1:8">
      <c r="A322" s="7">
        <v>36607</v>
      </c>
      <c r="B322">
        <v>3.6269999999999998</v>
      </c>
      <c r="C322">
        <v>3.766</v>
      </c>
      <c r="D322">
        <v>3.9460000000000002</v>
      </c>
      <c r="E322">
        <v>4.2569999999999997</v>
      </c>
      <c r="H322" s="94">
        <v>59642</v>
      </c>
    </row>
    <row r="323" spans="1:8">
      <c r="A323" s="7">
        <v>36608</v>
      </c>
      <c r="B323">
        <v>3.637</v>
      </c>
      <c r="C323">
        <v>3.7669999999999999</v>
      </c>
      <c r="D323">
        <v>3.9460000000000002</v>
      </c>
      <c r="E323">
        <v>4.2560000000000002</v>
      </c>
      <c r="H323" s="94">
        <v>59657</v>
      </c>
    </row>
    <row r="324" spans="1:8">
      <c r="A324" s="7">
        <v>36609</v>
      </c>
      <c r="B324">
        <v>3.6419999999999999</v>
      </c>
      <c r="C324">
        <v>3.7719999999999998</v>
      </c>
      <c r="D324">
        <v>3.95</v>
      </c>
      <c r="E324">
        <v>4.2619999999999996</v>
      </c>
      <c r="H324" s="94">
        <v>59895</v>
      </c>
    </row>
    <row r="325" spans="1:8">
      <c r="A325" s="7">
        <v>36612</v>
      </c>
      <c r="B325">
        <v>3.665</v>
      </c>
      <c r="C325">
        <v>3.7970000000000002</v>
      </c>
      <c r="D325">
        <v>3.9860000000000002</v>
      </c>
      <c r="E325">
        <v>4.3049999999999997</v>
      </c>
      <c r="H325" s="94">
        <v>59896</v>
      </c>
    </row>
    <row r="326" spans="1:8">
      <c r="A326" s="7">
        <v>36613</v>
      </c>
      <c r="B326">
        <v>3.673</v>
      </c>
      <c r="C326">
        <v>3.8119999999999998</v>
      </c>
      <c r="D326">
        <v>3.9889999999999999</v>
      </c>
      <c r="E326">
        <v>4.306</v>
      </c>
      <c r="H326" s="94">
        <v>59902</v>
      </c>
    </row>
    <row r="327" spans="1:8">
      <c r="A327" s="7">
        <v>36614</v>
      </c>
      <c r="B327">
        <v>3.6819999999999999</v>
      </c>
      <c r="C327">
        <v>3.8210000000000002</v>
      </c>
      <c r="D327">
        <v>3.9929999999999999</v>
      </c>
      <c r="E327">
        <v>4.3079999999999998</v>
      </c>
      <c r="H327" s="94">
        <v>59996</v>
      </c>
    </row>
    <row r="328" spans="1:8">
      <c r="A328" s="7">
        <v>36615</v>
      </c>
      <c r="B328">
        <v>3.698</v>
      </c>
      <c r="C328">
        <v>3.8340000000000001</v>
      </c>
      <c r="D328">
        <v>4.0140000000000002</v>
      </c>
      <c r="E328">
        <v>4.3259999999999996</v>
      </c>
      <c r="H328" s="94">
        <v>59999</v>
      </c>
    </row>
    <row r="329" spans="1:8">
      <c r="A329" s="7">
        <v>36616</v>
      </c>
      <c r="B329">
        <v>3.6920000000000002</v>
      </c>
      <c r="C329">
        <v>3.831</v>
      </c>
      <c r="D329">
        <v>4.0010000000000003</v>
      </c>
      <c r="E329">
        <v>4.3029999999999999</v>
      </c>
      <c r="H329" s="94">
        <v>60023</v>
      </c>
    </row>
    <row r="330" spans="1:8">
      <c r="A330" s="7">
        <v>36619</v>
      </c>
      <c r="B330">
        <v>3.694</v>
      </c>
      <c r="C330">
        <v>3.8330000000000002</v>
      </c>
      <c r="D330">
        <v>4.0019999999999998</v>
      </c>
      <c r="E330">
        <v>4.3040000000000003</v>
      </c>
      <c r="H330" s="94">
        <v>60261</v>
      </c>
    </row>
    <row r="331" spans="1:8">
      <c r="A331" s="7">
        <v>36620</v>
      </c>
      <c r="B331">
        <v>3.6949999999999998</v>
      </c>
      <c r="C331">
        <v>3.8340000000000001</v>
      </c>
      <c r="D331">
        <v>3.9990000000000001</v>
      </c>
      <c r="E331">
        <v>4.3010000000000002</v>
      </c>
      <c r="H331" s="94">
        <v>60262</v>
      </c>
    </row>
    <row r="332" spans="1:8">
      <c r="A332" s="7">
        <v>36621</v>
      </c>
      <c r="B332">
        <v>3.6920000000000002</v>
      </c>
      <c r="C332">
        <v>3.8319999999999999</v>
      </c>
      <c r="D332">
        <v>3.9929999999999999</v>
      </c>
      <c r="E332">
        <v>4.2850000000000001</v>
      </c>
      <c r="H332" s="94">
        <v>60268</v>
      </c>
    </row>
    <row r="333" spans="1:8">
      <c r="A333" s="7">
        <v>36622</v>
      </c>
      <c r="B333">
        <v>3.694</v>
      </c>
      <c r="C333">
        <v>3.8340000000000001</v>
      </c>
      <c r="D333">
        <v>3.9889999999999999</v>
      </c>
      <c r="E333">
        <v>4.2610000000000001</v>
      </c>
      <c r="H333" s="94">
        <v>60353</v>
      </c>
    </row>
    <row r="334" spans="1:8">
      <c r="A334" s="7">
        <v>36623</v>
      </c>
      <c r="B334">
        <v>3.7349999999999999</v>
      </c>
      <c r="C334">
        <v>3.8610000000000002</v>
      </c>
      <c r="D334">
        <v>4.0179999999999998</v>
      </c>
      <c r="E334">
        <v>4.2949999999999999</v>
      </c>
      <c r="H334" s="94">
        <v>60356</v>
      </c>
    </row>
    <row r="335" spans="1:8">
      <c r="A335" s="7">
        <v>36626</v>
      </c>
      <c r="B335">
        <v>3.754</v>
      </c>
      <c r="C335">
        <v>3.8759999999999999</v>
      </c>
      <c r="D335">
        <v>4.0309999999999997</v>
      </c>
      <c r="E335">
        <v>4.3049999999999997</v>
      </c>
      <c r="H335" s="94">
        <v>60388</v>
      </c>
    </row>
    <row r="336" spans="1:8">
      <c r="A336" s="7">
        <v>36627</v>
      </c>
      <c r="B336">
        <v>3.7770000000000001</v>
      </c>
      <c r="C336">
        <v>3.9009999999999998</v>
      </c>
      <c r="D336">
        <v>4.0449999999999999</v>
      </c>
      <c r="E336">
        <v>4.3159999999999998</v>
      </c>
      <c r="H336" s="94">
        <v>60626</v>
      </c>
    </row>
    <row r="337" spans="1:8">
      <c r="A337" s="7">
        <v>36628</v>
      </c>
      <c r="B337">
        <v>3.7869999999999999</v>
      </c>
      <c r="C337">
        <v>3.9169999999999998</v>
      </c>
      <c r="D337">
        <v>4.0620000000000003</v>
      </c>
      <c r="E337">
        <v>4.3369999999999997</v>
      </c>
      <c r="H337" s="94">
        <v>60627</v>
      </c>
    </row>
    <row r="338" spans="1:8">
      <c r="A338" s="7">
        <v>36629</v>
      </c>
      <c r="B338">
        <v>3.786</v>
      </c>
      <c r="C338">
        <v>3.923</v>
      </c>
      <c r="D338">
        <v>4.0739999999999998</v>
      </c>
      <c r="E338">
        <v>4.3479999999999999</v>
      </c>
      <c r="H338" s="94">
        <v>60633</v>
      </c>
    </row>
    <row r="339" spans="1:8">
      <c r="A339" s="7">
        <v>36630</v>
      </c>
      <c r="B339">
        <v>3.758</v>
      </c>
      <c r="C339">
        <v>3.92</v>
      </c>
      <c r="D339">
        <v>4.0650000000000004</v>
      </c>
      <c r="E339">
        <v>4.3419999999999996</v>
      </c>
      <c r="H339" s="94">
        <v>60731</v>
      </c>
    </row>
    <row r="340" spans="1:8">
      <c r="A340" s="7">
        <v>36633</v>
      </c>
      <c r="B340">
        <v>3.7629999999999999</v>
      </c>
      <c r="C340">
        <v>3.9180000000000001</v>
      </c>
      <c r="D340">
        <v>4.0629999999999997</v>
      </c>
      <c r="E340">
        <v>4.3289999999999997</v>
      </c>
      <c r="H340" s="94">
        <v>60734</v>
      </c>
    </row>
    <row r="341" spans="1:8">
      <c r="A341" s="7">
        <v>36634</v>
      </c>
      <c r="B341">
        <v>3.8039999999999998</v>
      </c>
      <c r="C341">
        <v>3.9369999999999998</v>
      </c>
      <c r="D341">
        <v>4.085</v>
      </c>
      <c r="E341">
        <v>4.3579999999999997</v>
      </c>
      <c r="H341" s="94">
        <v>60753</v>
      </c>
    </row>
    <row r="342" spans="1:8">
      <c r="A342" s="7">
        <v>36635</v>
      </c>
      <c r="B342">
        <v>3.8239999999999998</v>
      </c>
      <c r="C342">
        <v>3.948</v>
      </c>
      <c r="D342">
        <v>4.1059999999999999</v>
      </c>
      <c r="E342">
        <v>4.375</v>
      </c>
      <c r="H342" s="94">
        <v>60991</v>
      </c>
    </row>
    <row r="343" spans="1:8">
      <c r="A343" s="7">
        <v>36636</v>
      </c>
      <c r="B343">
        <v>3.8340000000000001</v>
      </c>
      <c r="C343">
        <v>3.9630000000000001</v>
      </c>
      <c r="D343">
        <v>4.1210000000000004</v>
      </c>
      <c r="E343">
        <v>4.391</v>
      </c>
      <c r="H343" s="94">
        <v>60992</v>
      </c>
    </row>
    <row r="344" spans="1:8">
      <c r="A344" s="7">
        <v>36637</v>
      </c>
      <c r="B344">
        <v>3.8340000000000001</v>
      </c>
      <c r="C344">
        <v>3.9630000000000001</v>
      </c>
      <c r="D344">
        <v>4.1210000000000004</v>
      </c>
      <c r="E344">
        <v>4.391</v>
      </c>
      <c r="H344" s="94">
        <v>60998</v>
      </c>
    </row>
    <row r="345" spans="1:8">
      <c r="A345" s="7">
        <v>36640</v>
      </c>
      <c r="B345">
        <v>3.8340000000000001</v>
      </c>
      <c r="C345">
        <v>3.9630000000000001</v>
      </c>
      <c r="D345">
        <v>4.1210000000000004</v>
      </c>
      <c r="E345">
        <v>4.391</v>
      </c>
      <c r="H345" s="94">
        <v>61088</v>
      </c>
    </row>
    <row r="346" spans="1:8">
      <c r="A346" s="7">
        <v>36641</v>
      </c>
      <c r="B346">
        <v>3.8809999999999998</v>
      </c>
      <c r="C346">
        <v>3.9980000000000002</v>
      </c>
      <c r="D346">
        <v>4.1660000000000004</v>
      </c>
      <c r="E346">
        <v>4.4560000000000004</v>
      </c>
      <c r="H346" s="94">
        <v>61091</v>
      </c>
    </row>
    <row r="347" spans="1:8">
      <c r="A347" s="7">
        <v>36642</v>
      </c>
      <c r="B347">
        <v>3.927</v>
      </c>
      <c r="C347">
        <v>4.0359999999999996</v>
      </c>
      <c r="D347">
        <v>4.2069999999999999</v>
      </c>
      <c r="E347">
        <v>4.5060000000000002</v>
      </c>
      <c r="H347" s="94">
        <v>61118</v>
      </c>
    </row>
    <row r="348" spans="1:8">
      <c r="A348" s="7">
        <v>36643</v>
      </c>
      <c r="B348">
        <v>3.899</v>
      </c>
      <c r="C348">
        <v>4.03</v>
      </c>
      <c r="D348">
        <v>4.2</v>
      </c>
      <c r="E348">
        <v>4.4870000000000001</v>
      </c>
      <c r="H348" s="94">
        <v>61356</v>
      </c>
    </row>
    <row r="349" spans="1:8">
      <c r="A349" s="7">
        <v>36644</v>
      </c>
      <c r="B349">
        <v>3.9329999999999998</v>
      </c>
      <c r="C349">
        <v>4.0940000000000003</v>
      </c>
      <c r="D349">
        <v>4.2619999999999996</v>
      </c>
      <c r="E349">
        <v>4.5650000000000004</v>
      </c>
      <c r="H349" s="94">
        <v>61357</v>
      </c>
    </row>
    <row r="350" spans="1:8">
      <c r="A350" s="7">
        <v>36647</v>
      </c>
      <c r="B350">
        <v>3.9329999999999998</v>
      </c>
      <c r="C350">
        <v>4.0940000000000003</v>
      </c>
      <c r="D350">
        <v>4.2619999999999996</v>
      </c>
      <c r="E350">
        <v>4.5650000000000004</v>
      </c>
      <c r="H350" s="94">
        <v>61363</v>
      </c>
    </row>
    <row r="351" spans="1:8">
      <c r="A351" s="7">
        <v>36648</v>
      </c>
      <c r="B351">
        <v>3.944</v>
      </c>
      <c r="C351">
        <v>4.1040000000000001</v>
      </c>
      <c r="D351">
        <v>4.2770000000000001</v>
      </c>
      <c r="E351">
        <v>4.5730000000000004</v>
      </c>
      <c r="H351" s="94">
        <v>61473</v>
      </c>
    </row>
    <row r="352" spans="1:8">
      <c r="A352" s="7">
        <v>36649</v>
      </c>
      <c r="B352">
        <v>4.0019999999999998</v>
      </c>
      <c r="C352">
        <v>4.1829999999999998</v>
      </c>
      <c r="D352">
        <v>4.3529999999999998</v>
      </c>
      <c r="E352">
        <v>4.673</v>
      </c>
      <c r="H352" s="94">
        <v>61476</v>
      </c>
    </row>
    <row r="353" spans="1:8">
      <c r="A353" s="7">
        <v>36650</v>
      </c>
      <c r="B353">
        <v>4.0990000000000002</v>
      </c>
      <c r="C353">
        <v>4.2889999999999997</v>
      </c>
      <c r="D353">
        <v>4.4509999999999996</v>
      </c>
      <c r="E353">
        <v>4.7519999999999998</v>
      </c>
      <c r="H353" s="94">
        <v>61484</v>
      </c>
    </row>
    <row r="354" spans="1:8">
      <c r="A354" s="7">
        <v>36651</v>
      </c>
      <c r="B354">
        <v>4.1479999999999997</v>
      </c>
      <c r="C354">
        <v>4.3230000000000004</v>
      </c>
      <c r="D354">
        <v>4.49</v>
      </c>
      <c r="E354">
        <v>4.7830000000000004</v>
      </c>
      <c r="H354" s="94">
        <v>61722</v>
      </c>
    </row>
    <row r="355" spans="1:8">
      <c r="A355" s="7">
        <v>36654</v>
      </c>
      <c r="B355">
        <v>4.1379999999999999</v>
      </c>
      <c r="C355">
        <v>4.3140000000000001</v>
      </c>
      <c r="D355">
        <v>4.476</v>
      </c>
      <c r="E355">
        <v>4.7590000000000003</v>
      </c>
      <c r="H355" s="94">
        <v>61723</v>
      </c>
    </row>
    <row r="356" spans="1:8">
      <c r="A356" s="7">
        <v>36655</v>
      </c>
      <c r="B356">
        <v>4.141</v>
      </c>
      <c r="C356">
        <v>4.319</v>
      </c>
      <c r="D356">
        <v>4.4720000000000004</v>
      </c>
      <c r="E356">
        <v>4.7560000000000002</v>
      </c>
      <c r="H356" s="94">
        <v>61729</v>
      </c>
    </row>
    <row r="357" spans="1:8">
      <c r="A357" s="7">
        <v>36656</v>
      </c>
      <c r="B357">
        <v>4.1280000000000001</v>
      </c>
      <c r="C357">
        <v>4.3029999999999999</v>
      </c>
      <c r="D357">
        <v>4.4489999999999998</v>
      </c>
      <c r="E357">
        <v>4.726</v>
      </c>
      <c r="H357" s="94">
        <v>61830</v>
      </c>
    </row>
    <row r="358" spans="1:8">
      <c r="A358" s="7">
        <v>36657</v>
      </c>
      <c r="B358">
        <v>4.1059999999999999</v>
      </c>
      <c r="C358">
        <v>4.2880000000000003</v>
      </c>
      <c r="D358">
        <v>4.4359999999999999</v>
      </c>
      <c r="E358">
        <v>4.7249999999999996</v>
      </c>
      <c r="H358" s="94">
        <v>61833</v>
      </c>
    </row>
    <row r="359" spans="1:8">
      <c r="A359" s="7">
        <v>36658</v>
      </c>
      <c r="B359">
        <v>4.1189999999999998</v>
      </c>
      <c r="C359">
        <v>4.3280000000000003</v>
      </c>
      <c r="D359">
        <v>4.5170000000000003</v>
      </c>
      <c r="E359">
        <v>4.8390000000000004</v>
      </c>
      <c r="H359" s="94">
        <v>61849</v>
      </c>
    </row>
    <row r="360" spans="1:8">
      <c r="A360" s="7">
        <v>36661</v>
      </c>
      <c r="B360">
        <v>4.1260000000000003</v>
      </c>
      <c r="C360">
        <v>4.3289999999999997</v>
      </c>
      <c r="D360">
        <v>4.5209999999999999</v>
      </c>
      <c r="E360">
        <v>4.8419999999999996</v>
      </c>
      <c r="H360" s="94">
        <v>62087</v>
      </c>
    </row>
    <row r="361" spans="1:8">
      <c r="A361" s="7">
        <v>36662</v>
      </c>
      <c r="B361">
        <v>4.1360000000000001</v>
      </c>
      <c r="C361">
        <v>4.3360000000000003</v>
      </c>
      <c r="D361">
        <v>4.524</v>
      </c>
      <c r="E361">
        <v>4.8319999999999999</v>
      </c>
      <c r="H361" s="94">
        <v>62088</v>
      </c>
    </row>
    <row r="362" spans="1:8">
      <c r="A362" s="7">
        <v>36663</v>
      </c>
      <c r="B362">
        <v>4.234</v>
      </c>
      <c r="C362">
        <v>4.4320000000000004</v>
      </c>
      <c r="D362">
        <v>4.625</v>
      </c>
      <c r="E362">
        <v>4.9390000000000001</v>
      </c>
      <c r="H362" s="94">
        <v>62094</v>
      </c>
    </row>
    <row r="363" spans="1:8">
      <c r="A363" s="7">
        <v>36664</v>
      </c>
      <c r="B363">
        <v>4.266</v>
      </c>
      <c r="C363">
        <v>4.476</v>
      </c>
      <c r="D363">
        <v>4.6550000000000002</v>
      </c>
      <c r="E363">
        <v>4.9859999999999998</v>
      </c>
      <c r="H363" s="94">
        <v>62180</v>
      </c>
    </row>
    <row r="364" spans="1:8">
      <c r="A364" s="7">
        <v>36665</v>
      </c>
      <c r="B364">
        <v>4.2380000000000004</v>
      </c>
      <c r="C364">
        <v>4.4610000000000003</v>
      </c>
      <c r="D364">
        <v>4.6529999999999996</v>
      </c>
      <c r="E364">
        <v>4.9749999999999996</v>
      </c>
      <c r="H364" s="94">
        <v>62183</v>
      </c>
    </row>
    <row r="365" spans="1:8">
      <c r="A365" s="7">
        <v>36668</v>
      </c>
      <c r="B365">
        <v>4.2469999999999999</v>
      </c>
      <c r="C365">
        <v>4.4809999999999999</v>
      </c>
      <c r="D365">
        <v>4.6859999999999999</v>
      </c>
      <c r="E365">
        <v>5.0010000000000003</v>
      </c>
      <c r="H365" s="94">
        <v>62214</v>
      </c>
    </row>
    <row r="366" spans="1:8">
      <c r="A366" s="7">
        <v>36669</v>
      </c>
      <c r="B366">
        <v>4.2510000000000003</v>
      </c>
      <c r="C366">
        <v>4.4710000000000001</v>
      </c>
      <c r="D366">
        <v>4.6639999999999997</v>
      </c>
      <c r="E366">
        <v>4.9720000000000004</v>
      </c>
      <c r="H366" s="94">
        <v>62452</v>
      </c>
    </row>
    <row r="367" spans="1:8">
      <c r="A367" s="7">
        <v>36670</v>
      </c>
      <c r="B367">
        <v>4.2320000000000002</v>
      </c>
      <c r="C367">
        <v>4.4480000000000004</v>
      </c>
      <c r="D367">
        <v>4.6360000000000001</v>
      </c>
      <c r="E367">
        <v>4.9420000000000002</v>
      </c>
      <c r="H367" s="94">
        <v>62453</v>
      </c>
    </row>
    <row r="368" spans="1:8">
      <c r="A368" s="7">
        <v>36671</v>
      </c>
      <c r="B368">
        <v>4.2169999999999996</v>
      </c>
      <c r="C368">
        <v>4.4279999999999999</v>
      </c>
      <c r="D368">
        <v>4.6269999999999998</v>
      </c>
      <c r="E368">
        <v>4.9279999999999999</v>
      </c>
      <c r="H368" s="94">
        <v>62459</v>
      </c>
    </row>
    <row r="369" spans="1:8">
      <c r="A369" s="7">
        <v>36672</v>
      </c>
      <c r="B369">
        <v>4.1820000000000004</v>
      </c>
      <c r="C369">
        <v>4.4009999999999998</v>
      </c>
      <c r="D369">
        <v>4.5970000000000004</v>
      </c>
      <c r="E369">
        <v>4.8970000000000002</v>
      </c>
      <c r="H369" s="94">
        <v>62565</v>
      </c>
    </row>
    <row r="370" spans="1:8">
      <c r="A370" s="7">
        <v>36675</v>
      </c>
      <c r="B370">
        <v>4.1849999999999996</v>
      </c>
      <c r="C370">
        <v>4.3970000000000002</v>
      </c>
      <c r="D370">
        <v>4.5960000000000001</v>
      </c>
      <c r="E370">
        <v>4.8899999999999997</v>
      </c>
      <c r="H370" s="94">
        <v>62568</v>
      </c>
    </row>
    <row r="371" spans="1:8">
      <c r="A371" s="7">
        <v>36676</v>
      </c>
      <c r="B371">
        <v>4.1980000000000004</v>
      </c>
      <c r="C371">
        <v>4.4009999999999998</v>
      </c>
      <c r="D371">
        <v>4.5960000000000001</v>
      </c>
      <c r="E371">
        <v>4.8920000000000003</v>
      </c>
      <c r="H371" s="94">
        <v>62579</v>
      </c>
    </row>
    <row r="372" spans="1:8">
      <c r="A372" s="7">
        <v>36677</v>
      </c>
      <c r="B372">
        <v>4.2530000000000001</v>
      </c>
      <c r="C372">
        <v>4.4530000000000003</v>
      </c>
      <c r="D372">
        <v>4.665</v>
      </c>
      <c r="E372">
        <v>4.9850000000000003</v>
      </c>
      <c r="H372" s="94">
        <v>62817</v>
      </c>
    </row>
    <row r="373" spans="1:8">
      <c r="A373" s="7">
        <v>36678</v>
      </c>
      <c r="B373">
        <v>4.2939999999999996</v>
      </c>
      <c r="C373">
        <v>4.4669999999999996</v>
      </c>
      <c r="D373">
        <v>4.6719999999999997</v>
      </c>
      <c r="E373">
        <v>4.9829999999999997</v>
      </c>
      <c r="H373" s="94">
        <v>62818</v>
      </c>
    </row>
    <row r="374" spans="1:8">
      <c r="A374" s="7">
        <v>36679</v>
      </c>
      <c r="B374">
        <v>4.2750000000000004</v>
      </c>
      <c r="C374">
        <v>4.4649999999999999</v>
      </c>
      <c r="D374">
        <v>4.6539999999999999</v>
      </c>
      <c r="E374">
        <v>4.96</v>
      </c>
      <c r="H374" s="94">
        <v>62824</v>
      </c>
    </row>
    <row r="375" spans="1:8">
      <c r="A375" s="7">
        <v>36682</v>
      </c>
      <c r="B375">
        <v>4.2590000000000003</v>
      </c>
      <c r="C375">
        <v>4.4269999999999996</v>
      </c>
      <c r="D375">
        <v>4.6109999999999998</v>
      </c>
      <c r="E375">
        <v>4.88</v>
      </c>
      <c r="H375" s="94">
        <v>62922</v>
      </c>
    </row>
    <row r="376" spans="1:8">
      <c r="A376" s="7">
        <v>36683</v>
      </c>
      <c r="B376">
        <v>4.26</v>
      </c>
      <c r="C376">
        <v>4.4279999999999999</v>
      </c>
      <c r="D376">
        <v>4.6130000000000004</v>
      </c>
      <c r="E376">
        <v>4.875</v>
      </c>
      <c r="H376" s="94">
        <v>62925</v>
      </c>
    </row>
    <row r="377" spans="1:8">
      <c r="A377" s="7">
        <v>36684</v>
      </c>
      <c r="B377">
        <v>4.2430000000000003</v>
      </c>
      <c r="C377">
        <v>4.4119999999999999</v>
      </c>
      <c r="D377">
        <v>4.5949999999999998</v>
      </c>
      <c r="E377">
        <v>4.8440000000000003</v>
      </c>
      <c r="H377" s="94">
        <v>62945</v>
      </c>
    </row>
    <row r="378" spans="1:8">
      <c r="A378" s="7">
        <v>36685</v>
      </c>
      <c r="B378">
        <v>4.242</v>
      </c>
      <c r="C378">
        <v>4.4160000000000004</v>
      </c>
      <c r="D378">
        <v>4.5949999999999998</v>
      </c>
      <c r="E378">
        <v>4.8440000000000003</v>
      </c>
      <c r="H378" s="94">
        <v>63183</v>
      </c>
    </row>
    <row r="379" spans="1:8">
      <c r="A379" s="7">
        <v>36686</v>
      </c>
      <c r="B379">
        <v>4.43</v>
      </c>
      <c r="C379">
        <v>4.5519999999999996</v>
      </c>
      <c r="D379">
        <v>4.7480000000000002</v>
      </c>
      <c r="E379">
        <v>5.0380000000000003</v>
      </c>
      <c r="H379" s="94">
        <v>63184</v>
      </c>
    </row>
    <row r="380" spans="1:8">
      <c r="A380" s="7">
        <v>36689</v>
      </c>
      <c r="B380">
        <v>4.4260000000000002</v>
      </c>
      <c r="C380">
        <v>4.5490000000000004</v>
      </c>
      <c r="D380">
        <v>4.7329999999999997</v>
      </c>
      <c r="E380">
        <v>5.0129999999999999</v>
      </c>
      <c r="H380" s="94">
        <v>63190</v>
      </c>
    </row>
    <row r="381" spans="1:8">
      <c r="A381" s="7">
        <v>36690</v>
      </c>
      <c r="B381">
        <v>4.4169999999999998</v>
      </c>
      <c r="C381">
        <v>4.548</v>
      </c>
      <c r="D381">
        <v>4.7270000000000003</v>
      </c>
      <c r="E381">
        <v>4.9980000000000002</v>
      </c>
      <c r="H381" s="94">
        <v>63272</v>
      </c>
    </row>
    <row r="382" spans="1:8">
      <c r="A382" s="7">
        <v>36691</v>
      </c>
      <c r="B382">
        <v>4.4020000000000001</v>
      </c>
      <c r="C382">
        <v>4.5339999999999998</v>
      </c>
      <c r="D382">
        <v>4.6980000000000004</v>
      </c>
      <c r="E382">
        <v>4.9690000000000003</v>
      </c>
      <c r="H382" s="94">
        <v>63275</v>
      </c>
    </row>
    <row r="383" spans="1:8">
      <c r="A383" s="7">
        <v>36692</v>
      </c>
      <c r="B383">
        <v>4.3760000000000003</v>
      </c>
      <c r="C383">
        <v>4.5060000000000002</v>
      </c>
      <c r="D383">
        <v>4.665</v>
      </c>
      <c r="E383">
        <v>4.9409999999999998</v>
      </c>
      <c r="H383" s="94">
        <v>63310</v>
      </c>
    </row>
    <row r="384" spans="1:8">
      <c r="A384" s="7">
        <v>36693</v>
      </c>
      <c r="B384">
        <v>4.3650000000000002</v>
      </c>
      <c r="C384">
        <v>4.476</v>
      </c>
      <c r="D384">
        <v>4.63</v>
      </c>
      <c r="E384">
        <v>4.915</v>
      </c>
      <c r="H384" s="94">
        <v>63548</v>
      </c>
    </row>
    <row r="385" spans="1:8">
      <c r="A385" s="7">
        <v>36696</v>
      </c>
      <c r="B385">
        <v>4.3609999999999998</v>
      </c>
      <c r="C385">
        <v>4.47</v>
      </c>
      <c r="D385">
        <v>4.6180000000000003</v>
      </c>
      <c r="E385">
        <v>4.8899999999999997</v>
      </c>
      <c r="H385" s="94">
        <v>63549</v>
      </c>
    </row>
    <row r="386" spans="1:8">
      <c r="A386" s="7">
        <v>36697</v>
      </c>
      <c r="B386">
        <v>4.3810000000000002</v>
      </c>
      <c r="C386">
        <v>4.4859999999999998</v>
      </c>
      <c r="D386">
        <v>4.6399999999999997</v>
      </c>
      <c r="E386">
        <v>4.9249999999999998</v>
      </c>
      <c r="H386" s="94">
        <v>63555</v>
      </c>
    </row>
    <row r="387" spans="1:8">
      <c r="A387" s="7">
        <v>36698</v>
      </c>
      <c r="B387">
        <v>4.4269999999999996</v>
      </c>
      <c r="C387">
        <v>4.5179999999999998</v>
      </c>
      <c r="D387">
        <v>4.681</v>
      </c>
      <c r="E387">
        <v>4.9800000000000004</v>
      </c>
      <c r="H387" s="94">
        <v>63657</v>
      </c>
    </row>
    <row r="388" spans="1:8">
      <c r="A388" s="7">
        <v>36699</v>
      </c>
      <c r="B388">
        <v>4.4189999999999996</v>
      </c>
      <c r="C388">
        <v>4.5179999999999998</v>
      </c>
      <c r="D388">
        <v>4.6870000000000003</v>
      </c>
      <c r="E388">
        <v>4.9880000000000004</v>
      </c>
      <c r="H388" s="94">
        <v>63660</v>
      </c>
    </row>
    <row r="389" spans="1:8">
      <c r="A389" s="7">
        <v>36700</v>
      </c>
      <c r="B389">
        <v>4.423</v>
      </c>
      <c r="C389">
        <v>4.5289999999999999</v>
      </c>
      <c r="D389">
        <v>4.7009999999999996</v>
      </c>
      <c r="E389">
        <v>5.0069999999999997</v>
      </c>
      <c r="H389" s="94">
        <v>63675</v>
      </c>
    </row>
    <row r="390" spans="1:8">
      <c r="A390" s="7">
        <v>36703</v>
      </c>
      <c r="B390">
        <v>4.4429999999999996</v>
      </c>
      <c r="C390">
        <v>4.5439999999999996</v>
      </c>
      <c r="D390">
        <v>4.7160000000000002</v>
      </c>
      <c r="E390">
        <v>5.0350000000000001</v>
      </c>
      <c r="H390" s="94">
        <v>63913</v>
      </c>
    </row>
    <row r="391" spans="1:8">
      <c r="A391" s="7">
        <v>36704</v>
      </c>
      <c r="B391">
        <v>4.4429999999999996</v>
      </c>
      <c r="C391">
        <v>4.5510000000000002</v>
      </c>
      <c r="D391">
        <v>4.718</v>
      </c>
      <c r="E391">
        <v>5.0359999999999996</v>
      </c>
      <c r="H391" s="94">
        <v>63914</v>
      </c>
    </row>
    <row r="392" spans="1:8">
      <c r="A392" s="7">
        <v>36705</v>
      </c>
      <c r="B392">
        <v>4.4249999999999998</v>
      </c>
      <c r="C392">
        <v>4.5469999999999997</v>
      </c>
      <c r="D392">
        <v>4.7160000000000002</v>
      </c>
      <c r="E392">
        <v>5.0250000000000004</v>
      </c>
      <c r="H392" s="94">
        <v>63920</v>
      </c>
    </row>
    <row r="393" spans="1:8">
      <c r="A393" s="7">
        <v>36706</v>
      </c>
      <c r="B393">
        <v>4.4169999999999998</v>
      </c>
      <c r="C393">
        <v>4.548</v>
      </c>
      <c r="D393">
        <v>4.7859999999999996</v>
      </c>
      <c r="E393">
        <v>5.0449999999999999</v>
      </c>
      <c r="H393" s="94">
        <v>64014</v>
      </c>
    </row>
    <row r="394" spans="1:8">
      <c r="A394" s="7">
        <v>36707</v>
      </c>
      <c r="B394">
        <v>4.4169999999999998</v>
      </c>
      <c r="C394">
        <v>4.5469999999999997</v>
      </c>
      <c r="D394">
        <v>4.78</v>
      </c>
      <c r="E394">
        <v>5.0369999999999999</v>
      </c>
      <c r="H394" s="94">
        <v>64017</v>
      </c>
    </row>
    <row r="395" spans="1:8">
      <c r="A395" s="7">
        <v>36710</v>
      </c>
      <c r="B395">
        <v>4.423</v>
      </c>
      <c r="C395">
        <v>4.5510000000000002</v>
      </c>
      <c r="D395">
        <v>4.782</v>
      </c>
      <c r="E395">
        <v>5.0410000000000004</v>
      </c>
      <c r="H395" s="94">
        <v>64040</v>
      </c>
    </row>
    <row r="396" spans="1:8">
      <c r="A396" s="7">
        <v>36711</v>
      </c>
      <c r="B396">
        <v>4.4139999999999997</v>
      </c>
      <c r="C396">
        <v>4.5469999999999997</v>
      </c>
      <c r="D396">
        <v>4.78</v>
      </c>
      <c r="E396">
        <v>5.0410000000000004</v>
      </c>
      <c r="H396" s="94">
        <v>64278</v>
      </c>
    </row>
    <row r="397" spans="1:8">
      <c r="A397" s="7">
        <v>36712</v>
      </c>
      <c r="B397">
        <v>4.407</v>
      </c>
      <c r="C397">
        <v>4.5439999999999996</v>
      </c>
      <c r="D397">
        <v>4.78</v>
      </c>
      <c r="E397">
        <v>5.0419999999999998</v>
      </c>
      <c r="H397" s="94">
        <v>64279</v>
      </c>
    </row>
    <row r="398" spans="1:8">
      <c r="A398" s="7">
        <v>36713</v>
      </c>
      <c r="B398">
        <v>4.4050000000000002</v>
      </c>
      <c r="C398">
        <v>4.5350000000000001</v>
      </c>
      <c r="D398">
        <v>4.766</v>
      </c>
      <c r="E398">
        <v>5.0049999999999999</v>
      </c>
      <c r="H398" s="94">
        <v>64285</v>
      </c>
    </row>
    <row r="399" spans="1:8">
      <c r="A399" s="7">
        <v>36714</v>
      </c>
      <c r="B399">
        <v>4.4020000000000001</v>
      </c>
      <c r="C399">
        <v>4.5380000000000003</v>
      </c>
      <c r="D399">
        <v>4.7709999999999999</v>
      </c>
      <c r="E399">
        <v>5.0309999999999997</v>
      </c>
      <c r="H399" s="94">
        <v>64392</v>
      </c>
    </row>
    <row r="400" spans="1:8">
      <c r="A400" s="7">
        <v>36717</v>
      </c>
      <c r="B400">
        <v>4.4000000000000004</v>
      </c>
      <c r="C400">
        <v>4.5369999999999999</v>
      </c>
      <c r="D400">
        <v>4.7699999999999996</v>
      </c>
      <c r="E400">
        <v>5.0259999999999998</v>
      </c>
      <c r="H400" s="94">
        <v>64395</v>
      </c>
    </row>
    <row r="401" spans="1:8">
      <c r="A401" s="7">
        <v>36718</v>
      </c>
      <c r="B401">
        <v>4.399</v>
      </c>
      <c r="C401">
        <v>4.5389999999999997</v>
      </c>
      <c r="D401">
        <v>4.7750000000000004</v>
      </c>
      <c r="E401">
        <v>5.0309999999999997</v>
      </c>
      <c r="H401" s="94">
        <v>64406</v>
      </c>
    </row>
    <row r="402" spans="1:8">
      <c r="A402" s="7">
        <v>36719</v>
      </c>
      <c r="B402">
        <v>4.3979999999999997</v>
      </c>
      <c r="C402">
        <v>4.5410000000000004</v>
      </c>
      <c r="D402">
        <v>4.7779999999999996</v>
      </c>
      <c r="E402">
        <v>5.0439999999999996</v>
      </c>
      <c r="H402" s="94">
        <v>64644</v>
      </c>
    </row>
    <row r="403" spans="1:8">
      <c r="A403" s="7">
        <v>36720</v>
      </c>
      <c r="B403">
        <v>4.391</v>
      </c>
      <c r="C403">
        <v>4.548</v>
      </c>
      <c r="D403">
        <v>4.7939999999999996</v>
      </c>
      <c r="E403">
        <v>5.0839999999999996</v>
      </c>
      <c r="H403" s="94">
        <v>64645</v>
      </c>
    </row>
    <row r="404" spans="1:8">
      <c r="A404" s="7">
        <v>36721</v>
      </c>
      <c r="B404">
        <v>4.391</v>
      </c>
      <c r="C404">
        <v>4.5579999999999998</v>
      </c>
      <c r="D404">
        <v>4.8129999999999997</v>
      </c>
      <c r="E404">
        <v>5.1059999999999999</v>
      </c>
      <c r="H404" s="94">
        <v>64651</v>
      </c>
    </row>
    <row r="405" spans="1:8">
      <c r="A405" s="7">
        <v>36724</v>
      </c>
      <c r="B405">
        <v>4.3929999999999998</v>
      </c>
      <c r="C405">
        <v>4.5620000000000003</v>
      </c>
      <c r="D405">
        <v>4.8360000000000003</v>
      </c>
      <c r="E405">
        <v>5.1379999999999999</v>
      </c>
      <c r="H405" s="94">
        <v>64749</v>
      </c>
    </row>
    <row r="406" spans="1:8">
      <c r="A406" s="7">
        <v>36725</v>
      </c>
      <c r="B406">
        <v>4.3940000000000001</v>
      </c>
      <c r="C406">
        <v>4.5659999999999998</v>
      </c>
      <c r="D406">
        <v>4.8360000000000003</v>
      </c>
      <c r="E406">
        <v>5.1340000000000003</v>
      </c>
      <c r="H406" s="94">
        <v>64752</v>
      </c>
    </row>
    <row r="407" spans="1:8">
      <c r="A407" s="7">
        <v>36726</v>
      </c>
      <c r="B407">
        <v>4.42</v>
      </c>
      <c r="C407">
        <v>4.625</v>
      </c>
      <c r="D407">
        <v>4.8959999999999999</v>
      </c>
      <c r="E407">
        <v>5.1980000000000004</v>
      </c>
      <c r="H407" s="94">
        <v>64771</v>
      </c>
    </row>
    <row r="408" spans="1:8">
      <c r="A408" s="7">
        <v>36727</v>
      </c>
      <c r="B408">
        <v>4.4210000000000003</v>
      </c>
      <c r="C408">
        <v>4.6360000000000001</v>
      </c>
      <c r="D408">
        <v>4.9020000000000001</v>
      </c>
      <c r="E408">
        <v>5.1950000000000003</v>
      </c>
      <c r="H408" s="94">
        <v>65009</v>
      </c>
    </row>
    <row r="409" spans="1:8">
      <c r="A409" s="7">
        <v>36728</v>
      </c>
      <c r="B409">
        <v>4.4160000000000004</v>
      </c>
      <c r="C409">
        <v>4.6239999999999997</v>
      </c>
      <c r="D409">
        <v>4.88</v>
      </c>
      <c r="E409">
        <v>5.1420000000000003</v>
      </c>
      <c r="H409" s="94">
        <v>65010</v>
      </c>
    </row>
    <row r="410" spans="1:8">
      <c r="A410" s="7">
        <v>36731</v>
      </c>
      <c r="B410">
        <v>4.415</v>
      </c>
      <c r="C410">
        <v>4.6239999999999997</v>
      </c>
      <c r="D410">
        <v>4.8949999999999996</v>
      </c>
      <c r="E410">
        <v>5.149</v>
      </c>
      <c r="H410" s="94">
        <v>65016</v>
      </c>
    </row>
    <row r="411" spans="1:8">
      <c r="A411" s="7">
        <v>36732</v>
      </c>
      <c r="B411">
        <v>4.4119999999999999</v>
      </c>
      <c r="C411">
        <v>4.6260000000000003</v>
      </c>
      <c r="D411">
        <v>4.8959999999999999</v>
      </c>
      <c r="E411">
        <v>5.149</v>
      </c>
      <c r="H411" s="94">
        <v>65106</v>
      </c>
    </row>
    <row r="412" spans="1:8">
      <c r="A412" s="7">
        <v>36733</v>
      </c>
      <c r="B412">
        <v>4.4109999999999996</v>
      </c>
      <c r="C412">
        <v>4.6310000000000002</v>
      </c>
      <c r="D412">
        <v>4.8940000000000001</v>
      </c>
      <c r="E412">
        <v>5.1459999999999999</v>
      </c>
      <c r="H412" s="94">
        <v>65109</v>
      </c>
    </row>
    <row r="413" spans="1:8">
      <c r="A413" s="7">
        <v>36734</v>
      </c>
      <c r="B413">
        <v>4.4130000000000003</v>
      </c>
      <c r="C413">
        <v>4.63</v>
      </c>
      <c r="D413">
        <v>4.8979999999999997</v>
      </c>
      <c r="E413">
        <v>5.1529999999999996</v>
      </c>
      <c r="H413" s="94">
        <v>65136</v>
      </c>
    </row>
    <row r="414" spans="1:8">
      <c r="A414" s="7">
        <v>36735</v>
      </c>
      <c r="B414">
        <v>4.4189999999999996</v>
      </c>
      <c r="C414">
        <v>4.6379999999999999</v>
      </c>
      <c r="D414">
        <v>4.9119999999999999</v>
      </c>
      <c r="E414">
        <v>5.1740000000000004</v>
      </c>
      <c r="H414" s="94">
        <v>65374</v>
      </c>
    </row>
    <row r="415" spans="1:8">
      <c r="A415" s="7">
        <v>36738</v>
      </c>
      <c r="B415">
        <v>4.4169999999999998</v>
      </c>
      <c r="C415">
        <v>4.641</v>
      </c>
      <c r="D415">
        <v>4.92</v>
      </c>
      <c r="E415">
        <v>5.1769999999999996</v>
      </c>
      <c r="H415" s="94">
        <v>65375</v>
      </c>
    </row>
    <row r="416" spans="1:8">
      <c r="A416" s="7">
        <v>36739</v>
      </c>
      <c r="B416">
        <v>4.4160000000000004</v>
      </c>
      <c r="C416">
        <v>4.6360000000000001</v>
      </c>
      <c r="D416">
        <v>4.9160000000000004</v>
      </c>
      <c r="E416">
        <v>5.1639999999999997</v>
      </c>
      <c r="H416" s="94">
        <v>65381</v>
      </c>
    </row>
    <row r="417" spans="1:8">
      <c r="A417" s="7">
        <v>36740</v>
      </c>
      <c r="B417">
        <v>4.4169999999999998</v>
      </c>
      <c r="C417">
        <v>4.6390000000000002</v>
      </c>
      <c r="D417">
        <v>4.9169999999999998</v>
      </c>
      <c r="E417">
        <v>5.1609999999999996</v>
      </c>
      <c r="H417" s="94">
        <v>65484</v>
      </c>
    </row>
    <row r="418" spans="1:8">
      <c r="A418" s="7">
        <v>36741</v>
      </c>
      <c r="B418">
        <v>4.4169999999999998</v>
      </c>
      <c r="C418">
        <v>4.6420000000000003</v>
      </c>
      <c r="D418">
        <v>4.9219999999999997</v>
      </c>
      <c r="E418">
        <v>5.1689999999999996</v>
      </c>
      <c r="H418" s="94">
        <v>65487</v>
      </c>
    </row>
    <row r="419" spans="1:8">
      <c r="A419" s="7">
        <v>36742</v>
      </c>
      <c r="B419">
        <v>4.4160000000000004</v>
      </c>
      <c r="C419">
        <v>4.6440000000000001</v>
      </c>
      <c r="D419">
        <v>4.9169999999999998</v>
      </c>
      <c r="E419">
        <v>5.1660000000000004</v>
      </c>
      <c r="H419" s="94">
        <v>65501</v>
      </c>
    </row>
    <row r="420" spans="1:8">
      <c r="A420" s="7">
        <v>36745</v>
      </c>
      <c r="B420">
        <v>4.4139999999999997</v>
      </c>
      <c r="C420">
        <v>4.6390000000000002</v>
      </c>
      <c r="D420">
        <v>4.9020000000000001</v>
      </c>
      <c r="E420">
        <v>5.1429999999999998</v>
      </c>
      <c r="H420" s="94">
        <v>65739</v>
      </c>
    </row>
    <row r="421" spans="1:8">
      <c r="A421" s="7">
        <v>36746</v>
      </c>
      <c r="B421">
        <v>4.4059999999999997</v>
      </c>
      <c r="C421">
        <v>4.6369999999999996</v>
      </c>
      <c r="D421">
        <v>4.8949999999999996</v>
      </c>
      <c r="E421">
        <v>5.1260000000000003</v>
      </c>
      <c r="H421" s="94">
        <v>65740</v>
      </c>
    </row>
    <row r="422" spans="1:8">
      <c r="A422" s="7">
        <v>36747</v>
      </c>
      <c r="B422">
        <v>4.4059999999999997</v>
      </c>
      <c r="C422">
        <v>4.6440000000000001</v>
      </c>
      <c r="D422">
        <v>4.8979999999999997</v>
      </c>
      <c r="E422">
        <v>5.1379999999999999</v>
      </c>
      <c r="H422" s="94">
        <v>65746</v>
      </c>
    </row>
    <row r="423" spans="1:8">
      <c r="A423" s="7">
        <v>36748</v>
      </c>
      <c r="B423">
        <v>4.4080000000000004</v>
      </c>
      <c r="C423">
        <v>4.6479999999999997</v>
      </c>
      <c r="D423">
        <v>4.9009999999999998</v>
      </c>
      <c r="E423">
        <v>5.1449999999999996</v>
      </c>
      <c r="H423" s="94">
        <v>65841</v>
      </c>
    </row>
    <row r="424" spans="1:8">
      <c r="A424" s="7">
        <v>36749</v>
      </c>
      <c r="B424">
        <v>4.4649999999999999</v>
      </c>
      <c r="C424">
        <v>4.7110000000000003</v>
      </c>
      <c r="D424">
        <v>4.9459999999999997</v>
      </c>
      <c r="E424">
        <v>5.1879999999999997</v>
      </c>
      <c r="H424" s="94">
        <v>65844</v>
      </c>
    </row>
    <row r="425" spans="1:8">
      <c r="A425" s="7">
        <v>36752</v>
      </c>
      <c r="B425">
        <v>4.5540000000000003</v>
      </c>
      <c r="C425">
        <v>4.7839999999999998</v>
      </c>
      <c r="D425">
        <v>5.0039999999999996</v>
      </c>
      <c r="E425">
        <v>5.25</v>
      </c>
      <c r="H425" s="94">
        <v>65867</v>
      </c>
    </row>
    <row r="426" spans="1:8">
      <c r="A426" s="7">
        <v>36753</v>
      </c>
      <c r="B426">
        <v>4.5640000000000001</v>
      </c>
      <c r="C426">
        <v>4.7859999999999996</v>
      </c>
      <c r="D426">
        <v>5.0140000000000002</v>
      </c>
      <c r="E426">
        <v>5.2519999999999998</v>
      </c>
      <c r="H426" s="94">
        <v>66105</v>
      </c>
    </row>
    <row r="427" spans="1:8">
      <c r="A427" s="7">
        <v>36754</v>
      </c>
      <c r="B427">
        <v>4.5979999999999999</v>
      </c>
      <c r="C427">
        <v>4.8239999999999998</v>
      </c>
      <c r="D427">
        <v>5.0460000000000003</v>
      </c>
      <c r="E427">
        <v>5.29</v>
      </c>
      <c r="H427" s="94">
        <v>66106</v>
      </c>
    </row>
    <row r="428" spans="1:8">
      <c r="A428" s="7">
        <v>36755</v>
      </c>
      <c r="B428">
        <v>4.63</v>
      </c>
      <c r="C428">
        <v>4.8410000000000002</v>
      </c>
      <c r="D428">
        <v>5.0670000000000002</v>
      </c>
      <c r="E428">
        <v>5.306</v>
      </c>
      <c r="H428" s="94">
        <v>66112</v>
      </c>
    </row>
    <row r="429" spans="1:8">
      <c r="A429" s="7">
        <v>36756</v>
      </c>
      <c r="B429">
        <v>4.6260000000000003</v>
      </c>
      <c r="C429">
        <v>4.8319999999999999</v>
      </c>
      <c r="D429">
        <v>5.0549999999999997</v>
      </c>
      <c r="E429">
        <v>5.29</v>
      </c>
      <c r="H429" s="94">
        <v>66198</v>
      </c>
    </row>
    <row r="430" spans="1:8">
      <c r="A430" s="7">
        <v>36759</v>
      </c>
      <c r="B430">
        <v>4.6420000000000003</v>
      </c>
      <c r="C430">
        <v>4.8440000000000003</v>
      </c>
      <c r="D430">
        <v>5.0720000000000001</v>
      </c>
      <c r="E430">
        <v>5.32</v>
      </c>
      <c r="H430" s="94">
        <v>66201</v>
      </c>
    </row>
    <row r="431" spans="1:8">
      <c r="A431" s="7">
        <v>36760</v>
      </c>
      <c r="B431">
        <v>4.6859999999999999</v>
      </c>
      <c r="C431">
        <v>4.8710000000000004</v>
      </c>
      <c r="D431">
        <v>5.0940000000000003</v>
      </c>
      <c r="E431">
        <v>5.3369999999999997</v>
      </c>
      <c r="H431" s="94">
        <v>66232</v>
      </c>
    </row>
    <row r="432" spans="1:8">
      <c r="A432" s="7">
        <v>36761</v>
      </c>
      <c r="B432">
        <v>4.6820000000000004</v>
      </c>
      <c r="C432">
        <v>4.87</v>
      </c>
      <c r="D432">
        <v>5.0890000000000004</v>
      </c>
      <c r="E432">
        <v>5.3250000000000002</v>
      </c>
      <c r="H432" s="94">
        <v>66470</v>
      </c>
    </row>
    <row r="433" spans="1:8">
      <c r="A433" s="7">
        <v>36762</v>
      </c>
      <c r="B433">
        <v>4.6749999999999998</v>
      </c>
      <c r="C433">
        <v>4.8639999999999999</v>
      </c>
      <c r="D433">
        <v>5.08</v>
      </c>
      <c r="E433">
        <v>5.2990000000000004</v>
      </c>
      <c r="H433" s="94">
        <v>66471</v>
      </c>
    </row>
    <row r="434" spans="1:8">
      <c r="A434" s="7">
        <v>36763</v>
      </c>
      <c r="B434">
        <v>4.7359999999999998</v>
      </c>
      <c r="C434">
        <v>4.9020000000000001</v>
      </c>
      <c r="D434">
        <v>5.1040000000000001</v>
      </c>
      <c r="E434">
        <v>5.3280000000000003</v>
      </c>
      <c r="H434" s="94">
        <v>66477</v>
      </c>
    </row>
    <row r="435" spans="1:8">
      <c r="A435" s="7">
        <v>36766</v>
      </c>
      <c r="B435">
        <v>4.78</v>
      </c>
      <c r="C435">
        <v>4.9189999999999996</v>
      </c>
      <c r="D435">
        <v>5.1159999999999997</v>
      </c>
      <c r="E435">
        <v>5.3410000000000002</v>
      </c>
      <c r="H435" s="94">
        <v>66583</v>
      </c>
    </row>
    <row r="436" spans="1:8">
      <c r="A436" s="7">
        <v>36767</v>
      </c>
      <c r="B436">
        <v>4.7809999999999997</v>
      </c>
      <c r="C436">
        <v>4.915</v>
      </c>
      <c r="D436">
        <v>5.1109999999999998</v>
      </c>
      <c r="E436">
        <v>5.3390000000000004</v>
      </c>
      <c r="H436" s="94">
        <v>66586</v>
      </c>
    </row>
    <row r="437" spans="1:8">
      <c r="A437" s="7">
        <v>36768</v>
      </c>
      <c r="B437">
        <v>4.75</v>
      </c>
      <c r="C437">
        <v>4.8929999999999998</v>
      </c>
      <c r="D437">
        <v>5.0940000000000003</v>
      </c>
      <c r="E437">
        <v>5.3239999999999998</v>
      </c>
      <c r="H437" s="94">
        <v>66597</v>
      </c>
    </row>
    <row r="438" spans="1:8">
      <c r="A438" s="7">
        <v>36769</v>
      </c>
      <c r="B438">
        <v>4.7409999999999997</v>
      </c>
      <c r="C438">
        <v>4.8879999999999999</v>
      </c>
      <c r="D438">
        <v>5.0919999999999996</v>
      </c>
      <c r="E438">
        <v>5.3129999999999997</v>
      </c>
      <c r="H438" s="94">
        <v>66835</v>
      </c>
    </row>
    <row r="439" spans="1:8">
      <c r="A439" s="7">
        <v>36770</v>
      </c>
      <c r="B439">
        <v>4.6639999999999997</v>
      </c>
      <c r="C439">
        <v>4.8289999999999997</v>
      </c>
      <c r="D439">
        <v>5.0439999999999996</v>
      </c>
      <c r="E439">
        <v>5.2610000000000001</v>
      </c>
      <c r="H439" s="94">
        <v>66836</v>
      </c>
    </row>
    <row r="440" spans="1:8">
      <c r="A440" s="7">
        <v>36773</v>
      </c>
      <c r="B440">
        <v>4.6479999999999997</v>
      </c>
      <c r="C440">
        <v>4.8159999999999998</v>
      </c>
      <c r="D440">
        <v>5.016</v>
      </c>
      <c r="E440">
        <v>5.2130000000000001</v>
      </c>
      <c r="H440" s="94">
        <v>66842</v>
      </c>
    </row>
    <row r="441" spans="1:8">
      <c r="A441" s="7">
        <v>36774</v>
      </c>
      <c r="B441">
        <v>4.657</v>
      </c>
      <c r="C441">
        <v>4.8239999999999998</v>
      </c>
      <c r="D441">
        <v>5.024</v>
      </c>
      <c r="E441">
        <v>5.2329999999999997</v>
      </c>
      <c r="H441" s="94">
        <v>66933</v>
      </c>
    </row>
    <row r="442" spans="1:8">
      <c r="A442" s="7">
        <v>36775</v>
      </c>
      <c r="B442">
        <v>4.6710000000000003</v>
      </c>
      <c r="C442">
        <v>4.8330000000000002</v>
      </c>
      <c r="D442">
        <v>5.0490000000000004</v>
      </c>
      <c r="E442">
        <v>5.2720000000000002</v>
      </c>
      <c r="H442" s="94">
        <v>66936</v>
      </c>
    </row>
    <row r="443" spans="1:8">
      <c r="A443" s="7">
        <v>36776</v>
      </c>
      <c r="B443">
        <v>4.7110000000000003</v>
      </c>
      <c r="C443">
        <v>4.87</v>
      </c>
      <c r="D443">
        <v>5.0970000000000004</v>
      </c>
      <c r="E443">
        <v>5.3280000000000003</v>
      </c>
      <c r="H443" s="94">
        <v>66962</v>
      </c>
    </row>
    <row r="444" spans="1:8">
      <c r="A444" s="7">
        <v>36777</v>
      </c>
      <c r="B444">
        <v>4.7060000000000004</v>
      </c>
      <c r="C444">
        <v>4.8600000000000003</v>
      </c>
      <c r="D444">
        <v>5.085</v>
      </c>
      <c r="E444">
        <v>5.2930000000000001</v>
      </c>
      <c r="H444" s="94">
        <v>67200</v>
      </c>
    </row>
    <row r="445" spans="1:8">
      <c r="A445" s="7">
        <v>36780</v>
      </c>
      <c r="B445">
        <v>4.7050000000000001</v>
      </c>
      <c r="C445">
        <v>4.8630000000000004</v>
      </c>
      <c r="D445">
        <v>5.0860000000000003</v>
      </c>
      <c r="E445">
        <v>5.2930000000000001</v>
      </c>
      <c r="H445" s="94">
        <v>67201</v>
      </c>
    </row>
    <row r="446" spans="1:8">
      <c r="A446" s="7">
        <v>36781</v>
      </c>
      <c r="B446">
        <v>4.702</v>
      </c>
      <c r="C446">
        <v>4.8609999999999998</v>
      </c>
      <c r="D446">
        <v>5.077</v>
      </c>
      <c r="E446">
        <v>5.2889999999999997</v>
      </c>
      <c r="H446" s="94">
        <v>67207</v>
      </c>
    </row>
    <row r="447" spans="1:8">
      <c r="A447" s="7">
        <v>36782</v>
      </c>
      <c r="B447">
        <v>4.6820000000000004</v>
      </c>
      <c r="C447">
        <v>4.8460000000000001</v>
      </c>
      <c r="D447">
        <v>5.0540000000000003</v>
      </c>
      <c r="E447">
        <v>5.258</v>
      </c>
      <c r="H447" s="94">
        <v>67290</v>
      </c>
    </row>
    <row r="448" spans="1:8">
      <c r="A448" s="7">
        <v>36783</v>
      </c>
      <c r="B448">
        <v>4.6630000000000003</v>
      </c>
      <c r="C448">
        <v>4.8310000000000004</v>
      </c>
      <c r="D448">
        <v>5.0439999999999996</v>
      </c>
      <c r="E448">
        <v>5.2409999999999997</v>
      </c>
      <c r="H448" s="94">
        <v>67293</v>
      </c>
    </row>
    <row r="449" spans="1:8">
      <c r="A449" s="7">
        <v>36784</v>
      </c>
      <c r="B449">
        <v>4.649</v>
      </c>
      <c r="C449">
        <v>4.8090000000000002</v>
      </c>
      <c r="D449">
        <v>5.0110000000000001</v>
      </c>
      <c r="E449">
        <v>5.202</v>
      </c>
      <c r="H449" s="94">
        <v>67328</v>
      </c>
    </row>
    <row r="450" spans="1:8">
      <c r="A450" s="7">
        <v>36787</v>
      </c>
      <c r="B450">
        <v>4.6639999999999997</v>
      </c>
      <c r="C450">
        <v>4.8159999999999998</v>
      </c>
      <c r="D450">
        <v>5.0110000000000001</v>
      </c>
      <c r="E450">
        <v>5.2080000000000002</v>
      </c>
      <c r="H450" s="94">
        <v>67566</v>
      </c>
    </row>
    <row r="451" spans="1:8">
      <c r="A451" s="7">
        <v>36788</v>
      </c>
      <c r="B451">
        <v>4.6689999999999996</v>
      </c>
      <c r="C451">
        <v>4.8159999999999998</v>
      </c>
      <c r="D451">
        <v>5.0049999999999999</v>
      </c>
      <c r="E451">
        <v>5.1719999999999997</v>
      </c>
      <c r="H451" s="94">
        <v>67567</v>
      </c>
    </row>
    <row r="452" spans="1:8">
      <c r="A452" s="7">
        <v>36789</v>
      </c>
      <c r="B452">
        <v>4.6689999999999996</v>
      </c>
      <c r="C452">
        <v>4.8179999999999996</v>
      </c>
      <c r="D452">
        <v>5.0019999999999998</v>
      </c>
      <c r="E452">
        <v>5.1680000000000001</v>
      </c>
      <c r="H452" s="94">
        <v>67573</v>
      </c>
    </row>
    <row r="453" spans="1:8">
      <c r="A453" s="7">
        <v>36790</v>
      </c>
      <c r="B453">
        <v>4.6779999999999999</v>
      </c>
      <c r="C453">
        <v>4.8150000000000004</v>
      </c>
      <c r="D453">
        <v>4.9960000000000004</v>
      </c>
      <c r="E453">
        <v>5.1479999999999997</v>
      </c>
      <c r="H453" s="94">
        <v>67675</v>
      </c>
    </row>
    <row r="454" spans="1:8">
      <c r="A454" s="7">
        <v>36791</v>
      </c>
      <c r="B454">
        <v>4.6849999999999996</v>
      </c>
      <c r="C454">
        <v>4.8109999999999999</v>
      </c>
      <c r="D454">
        <v>4.9820000000000002</v>
      </c>
      <c r="E454">
        <v>5.1180000000000003</v>
      </c>
      <c r="H454" s="94">
        <v>67678</v>
      </c>
    </row>
    <row r="455" spans="1:8">
      <c r="A455" s="7">
        <v>36794</v>
      </c>
      <c r="B455">
        <v>4.7039999999999997</v>
      </c>
      <c r="C455">
        <v>4.827</v>
      </c>
      <c r="D455">
        <v>4.9939999999999998</v>
      </c>
      <c r="E455">
        <v>5.141</v>
      </c>
      <c r="H455" s="94">
        <v>67693</v>
      </c>
    </row>
    <row r="456" spans="1:8">
      <c r="A456" s="7">
        <v>36795</v>
      </c>
      <c r="B456">
        <v>4.774</v>
      </c>
      <c r="C456">
        <v>4.8840000000000003</v>
      </c>
      <c r="D456">
        <v>5.0449999999999999</v>
      </c>
      <c r="E456">
        <v>5.1890000000000001</v>
      </c>
      <c r="H456" s="94">
        <v>67931</v>
      </c>
    </row>
    <row r="457" spans="1:8">
      <c r="A457" s="7">
        <v>36796</v>
      </c>
      <c r="B457">
        <v>4.774</v>
      </c>
      <c r="C457">
        <v>4.8849999999999998</v>
      </c>
      <c r="D457">
        <v>5.0469999999999997</v>
      </c>
      <c r="E457">
        <v>5.1820000000000004</v>
      </c>
      <c r="H457" s="94">
        <v>67932</v>
      </c>
    </row>
    <row r="458" spans="1:8">
      <c r="A458" s="7">
        <v>36797</v>
      </c>
      <c r="B458">
        <v>4.7859999999999996</v>
      </c>
      <c r="C458">
        <v>4.9989999999999997</v>
      </c>
      <c r="D458">
        <v>5.0650000000000004</v>
      </c>
      <c r="E458">
        <v>5.2</v>
      </c>
      <c r="H458" s="94">
        <v>67938</v>
      </c>
    </row>
    <row r="459" spans="1:8">
      <c r="A459" s="7">
        <v>36798</v>
      </c>
      <c r="B459">
        <v>4.7910000000000004</v>
      </c>
      <c r="C459">
        <v>4.9960000000000004</v>
      </c>
      <c r="D459">
        <v>5.0629999999999997</v>
      </c>
      <c r="E459">
        <v>5.1950000000000003</v>
      </c>
      <c r="H459" s="94">
        <v>68025</v>
      </c>
    </row>
    <row r="460" spans="1:8">
      <c r="A460" s="7">
        <v>36801</v>
      </c>
      <c r="B460">
        <v>4.7869999999999999</v>
      </c>
      <c r="C460">
        <v>4.9909999999999997</v>
      </c>
      <c r="D460">
        <v>5.0469999999999997</v>
      </c>
      <c r="E460">
        <v>5.173</v>
      </c>
      <c r="H460" s="94">
        <v>68028</v>
      </c>
    </row>
    <row r="461" spans="1:8">
      <c r="A461" s="7">
        <v>36802</v>
      </c>
      <c r="B461">
        <v>4.7830000000000004</v>
      </c>
      <c r="C461">
        <v>4.9850000000000003</v>
      </c>
      <c r="D461">
        <v>5.0410000000000004</v>
      </c>
      <c r="E461">
        <v>5.1589999999999998</v>
      </c>
      <c r="H461" s="94">
        <v>68058</v>
      </c>
    </row>
    <row r="462" spans="1:8">
      <c r="A462" s="7">
        <v>36803</v>
      </c>
      <c r="B462">
        <v>4.7770000000000001</v>
      </c>
      <c r="C462">
        <v>4.9809999999999999</v>
      </c>
      <c r="D462">
        <v>5.04</v>
      </c>
      <c r="E462">
        <v>5.1550000000000002</v>
      </c>
      <c r="H462" s="94">
        <v>68296</v>
      </c>
    </row>
    <row r="463" spans="1:8">
      <c r="A463" s="7">
        <v>36804</v>
      </c>
      <c r="B463">
        <v>4.7699999999999996</v>
      </c>
      <c r="C463">
        <v>4.9809999999999999</v>
      </c>
      <c r="D463">
        <v>5.05</v>
      </c>
      <c r="E463">
        <v>5.1719999999999997</v>
      </c>
      <c r="H463" s="94">
        <v>68297</v>
      </c>
    </row>
    <row r="464" spans="1:8">
      <c r="A464" s="7">
        <v>36805</v>
      </c>
      <c r="B464">
        <v>4.8460000000000001</v>
      </c>
      <c r="C464">
        <v>5.0209999999999999</v>
      </c>
      <c r="D464">
        <v>5.0910000000000002</v>
      </c>
      <c r="E464">
        <v>5.2140000000000004</v>
      </c>
      <c r="H464" s="94">
        <v>68303</v>
      </c>
    </row>
    <row r="465" spans="1:8">
      <c r="A465" s="7">
        <v>36808</v>
      </c>
      <c r="B465">
        <v>4.8449999999999998</v>
      </c>
      <c r="C465">
        <v>5.0199999999999996</v>
      </c>
      <c r="D465">
        <v>5.085</v>
      </c>
      <c r="E465">
        <v>5.2119999999999997</v>
      </c>
      <c r="H465" s="94">
        <v>68410</v>
      </c>
    </row>
    <row r="466" spans="1:8">
      <c r="A466" s="7">
        <v>36809</v>
      </c>
      <c r="B466">
        <v>4.84</v>
      </c>
      <c r="C466">
        <v>5.016</v>
      </c>
      <c r="D466">
        <v>5.0789999999999997</v>
      </c>
      <c r="E466">
        <v>5.2050000000000001</v>
      </c>
      <c r="H466" s="94">
        <v>68413</v>
      </c>
    </row>
    <row r="467" spans="1:8">
      <c r="A467" s="7">
        <v>36810</v>
      </c>
      <c r="B467">
        <v>4.8239999999999998</v>
      </c>
      <c r="C467">
        <v>5.0069999999999997</v>
      </c>
      <c r="D467">
        <v>5.0640000000000001</v>
      </c>
      <c r="E467">
        <v>5.1879999999999997</v>
      </c>
      <c r="H467" s="94">
        <v>68423</v>
      </c>
    </row>
    <row r="468" spans="1:8">
      <c r="A468" s="7">
        <v>36811</v>
      </c>
      <c r="B468">
        <v>4.8209999999999997</v>
      </c>
      <c r="C468">
        <v>5.0069999999999997</v>
      </c>
      <c r="D468">
        <v>5.0609999999999999</v>
      </c>
      <c r="E468">
        <v>5.1849999999999996</v>
      </c>
      <c r="H468" s="94">
        <v>68661</v>
      </c>
    </row>
    <row r="469" spans="1:8">
      <c r="A469" s="7">
        <v>36812</v>
      </c>
      <c r="B469">
        <v>4.8079999999999998</v>
      </c>
      <c r="C469">
        <v>4.99</v>
      </c>
      <c r="D469">
        <v>5.0449999999999999</v>
      </c>
      <c r="E469">
        <v>5.1449999999999996</v>
      </c>
      <c r="H469" s="94">
        <v>68662</v>
      </c>
    </row>
    <row r="470" spans="1:8">
      <c r="A470" s="7">
        <v>36815</v>
      </c>
      <c r="B470">
        <v>4.8209999999999997</v>
      </c>
      <c r="C470">
        <v>5.0090000000000003</v>
      </c>
      <c r="D470">
        <v>5.07</v>
      </c>
      <c r="E470">
        <v>5.194</v>
      </c>
      <c r="H470" s="94">
        <v>68668</v>
      </c>
    </row>
    <row r="471" spans="1:8">
      <c r="A471" s="7">
        <v>36816</v>
      </c>
      <c r="B471">
        <v>4.8280000000000003</v>
      </c>
      <c r="C471">
        <v>5.0179999999999998</v>
      </c>
      <c r="D471">
        <v>5.0780000000000003</v>
      </c>
      <c r="E471">
        <v>5.2009999999999996</v>
      </c>
      <c r="H471" s="94">
        <v>68767</v>
      </c>
    </row>
    <row r="472" spans="1:8">
      <c r="A472" s="7">
        <v>36817</v>
      </c>
      <c r="B472">
        <v>4.8250000000000002</v>
      </c>
      <c r="C472">
        <v>5.016</v>
      </c>
      <c r="D472">
        <v>5.0739999999999998</v>
      </c>
      <c r="E472">
        <v>5.1890000000000001</v>
      </c>
      <c r="H472" s="94">
        <v>68770</v>
      </c>
    </row>
    <row r="473" spans="1:8">
      <c r="A473" s="7">
        <v>36818</v>
      </c>
      <c r="B473">
        <v>4.843</v>
      </c>
      <c r="C473">
        <v>5.0250000000000004</v>
      </c>
      <c r="D473">
        <v>5.0970000000000004</v>
      </c>
      <c r="E473">
        <v>5.2089999999999996</v>
      </c>
      <c r="H473" s="94">
        <v>68789</v>
      </c>
    </row>
    <row r="474" spans="1:8">
      <c r="A474" s="7">
        <v>36819</v>
      </c>
      <c r="B474">
        <v>4.859</v>
      </c>
      <c r="C474">
        <v>5.0389999999999997</v>
      </c>
      <c r="D474">
        <v>5.1130000000000004</v>
      </c>
      <c r="E474">
        <v>5.2249999999999996</v>
      </c>
      <c r="H474" s="94">
        <v>69027</v>
      </c>
    </row>
    <row r="475" spans="1:8">
      <c r="A475" s="7">
        <v>36822</v>
      </c>
      <c r="B475">
        <v>4.8760000000000003</v>
      </c>
      <c r="C475">
        <v>5.0640000000000001</v>
      </c>
      <c r="D475">
        <v>5.125</v>
      </c>
      <c r="E475">
        <v>5.2370000000000001</v>
      </c>
      <c r="H475" s="94">
        <v>69028</v>
      </c>
    </row>
    <row r="476" spans="1:8">
      <c r="A476" s="7">
        <v>36823</v>
      </c>
      <c r="B476">
        <v>4.9139999999999997</v>
      </c>
      <c r="C476">
        <v>5.0999999999999996</v>
      </c>
      <c r="D476">
        <v>5.16</v>
      </c>
      <c r="E476">
        <v>5.28</v>
      </c>
      <c r="H476" s="94">
        <v>69034</v>
      </c>
    </row>
    <row r="477" spans="1:8">
      <c r="A477" s="7">
        <v>36824</v>
      </c>
      <c r="B477">
        <v>4.92</v>
      </c>
      <c r="C477">
        <v>5.1029999999999998</v>
      </c>
      <c r="D477">
        <v>5.1660000000000004</v>
      </c>
      <c r="E477">
        <v>5.2880000000000003</v>
      </c>
      <c r="H477" s="94">
        <v>69124</v>
      </c>
    </row>
    <row r="478" spans="1:8">
      <c r="A478" s="7">
        <v>36825</v>
      </c>
      <c r="B478">
        <v>4.9379999999999997</v>
      </c>
      <c r="C478">
        <v>5.125</v>
      </c>
      <c r="D478">
        <v>5.194</v>
      </c>
      <c r="E478">
        <v>5.3049999999999997</v>
      </c>
      <c r="H478" s="94">
        <v>69127</v>
      </c>
    </row>
    <row r="479" spans="1:8">
      <c r="A479" s="7">
        <v>36826</v>
      </c>
      <c r="B479">
        <v>4.9489999999999998</v>
      </c>
      <c r="C479">
        <v>5.1319999999999997</v>
      </c>
      <c r="D479">
        <v>5.194</v>
      </c>
      <c r="E479">
        <v>5.29</v>
      </c>
      <c r="H479" s="94">
        <v>69154</v>
      </c>
    </row>
    <row r="480" spans="1:8">
      <c r="A480" s="7">
        <v>36829</v>
      </c>
      <c r="B480">
        <v>4.9560000000000004</v>
      </c>
      <c r="C480">
        <v>5.1379999999999999</v>
      </c>
      <c r="D480">
        <v>5.1970000000000001</v>
      </c>
      <c r="E480">
        <v>5.2880000000000003</v>
      </c>
      <c r="H480" s="94">
        <v>69392</v>
      </c>
    </row>
    <row r="481" spans="1:8">
      <c r="A481" s="7">
        <v>36830</v>
      </c>
      <c r="B481">
        <v>4.9569999999999999</v>
      </c>
      <c r="C481">
        <v>5.14</v>
      </c>
      <c r="D481">
        <v>5.202</v>
      </c>
      <c r="E481">
        <v>5.2910000000000004</v>
      </c>
      <c r="H481" s="94">
        <v>69393</v>
      </c>
    </row>
    <row r="482" spans="1:8">
      <c r="A482" s="7">
        <v>36831</v>
      </c>
      <c r="B482">
        <v>4.9560000000000004</v>
      </c>
      <c r="C482">
        <v>5.1369999999999996</v>
      </c>
      <c r="D482">
        <v>5.1950000000000003</v>
      </c>
      <c r="E482">
        <v>5.2720000000000002</v>
      </c>
      <c r="H482" s="94">
        <v>69399</v>
      </c>
    </row>
    <row r="483" spans="1:8">
      <c r="A483" s="7">
        <v>36832</v>
      </c>
      <c r="B483">
        <v>4.9509999999999996</v>
      </c>
      <c r="C483">
        <v>5.125</v>
      </c>
      <c r="D483">
        <v>5.181</v>
      </c>
      <c r="E483">
        <v>5.2519999999999998</v>
      </c>
      <c r="H483" s="94">
        <v>69502</v>
      </c>
    </row>
    <row r="484" spans="1:8">
      <c r="A484" s="7">
        <v>36833</v>
      </c>
      <c r="B484">
        <v>4.9480000000000004</v>
      </c>
      <c r="C484">
        <v>5.125</v>
      </c>
      <c r="D484">
        <v>5.1749999999999998</v>
      </c>
      <c r="E484">
        <v>5.2510000000000003</v>
      </c>
      <c r="H484" s="94">
        <v>69505</v>
      </c>
    </row>
    <row r="485" spans="1:8">
      <c r="A485" s="7">
        <v>36836</v>
      </c>
      <c r="B485">
        <v>4.9450000000000003</v>
      </c>
      <c r="C485">
        <v>5.1219999999999999</v>
      </c>
      <c r="D485">
        <v>5.1710000000000003</v>
      </c>
      <c r="E485">
        <v>5.2460000000000004</v>
      </c>
      <c r="H485" s="94">
        <v>69519</v>
      </c>
    </row>
    <row r="486" spans="1:8">
      <c r="A486" s="7">
        <v>36837</v>
      </c>
      <c r="B486">
        <v>4.9429999999999996</v>
      </c>
      <c r="C486">
        <v>5.1189999999999998</v>
      </c>
      <c r="D486">
        <v>5.1680000000000001</v>
      </c>
      <c r="E486">
        <v>5.2450000000000001</v>
      </c>
      <c r="H486" s="94">
        <v>69757</v>
      </c>
    </row>
    <row r="487" spans="1:8">
      <c r="A487" s="7">
        <v>36838</v>
      </c>
      <c r="B487">
        <v>4.9390000000000001</v>
      </c>
      <c r="C487">
        <v>5.1219999999999999</v>
      </c>
      <c r="D487">
        <v>5.1740000000000004</v>
      </c>
      <c r="E487">
        <v>5.2539999999999996</v>
      </c>
      <c r="H487" s="94">
        <v>69758</v>
      </c>
    </row>
    <row r="488" spans="1:8">
      <c r="A488" s="7">
        <v>36839</v>
      </c>
      <c r="B488">
        <v>4.9370000000000003</v>
      </c>
      <c r="C488">
        <v>5.1230000000000002</v>
      </c>
      <c r="D488">
        <v>5.1740000000000004</v>
      </c>
      <c r="E488">
        <v>5.2530000000000001</v>
      </c>
      <c r="H488" s="94">
        <v>69764</v>
      </c>
    </row>
    <row r="489" spans="1:8">
      <c r="A489" s="7">
        <v>36840</v>
      </c>
      <c r="B489">
        <v>4.9320000000000004</v>
      </c>
      <c r="C489">
        <v>5.1120000000000001</v>
      </c>
      <c r="D489">
        <v>5.157</v>
      </c>
      <c r="E489">
        <v>5.2229999999999999</v>
      </c>
      <c r="H489" s="94">
        <v>69859</v>
      </c>
    </row>
    <row r="490" spans="1:8">
      <c r="A490" s="7">
        <v>36843</v>
      </c>
      <c r="B490">
        <v>4.9189999999999996</v>
      </c>
      <c r="C490">
        <v>5.1059999999999999</v>
      </c>
      <c r="D490">
        <v>5.1429999999999998</v>
      </c>
      <c r="E490">
        <v>5.2009999999999996</v>
      </c>
      <c r="H490" s="94">
        <v>69862</v>
      </c>
    </row>
    <row r="491" spans="1:8">
      <c r="A491" s="7">
        <v>36844</v>
      </c>
      <c r="B491">
        <v>4.9080000000000004</v>
      </c>
      <c r="C491">
        <v>5.0940000000000003</v>
      </c>
      <c r="D491">
        <v>5.125</v>
      </c>
      <c r="E491">
        <v>5.1879999999999997</v>
      </c>
      <c r="H491" s="94">
        <v>69884</v>
      </c>
    </row>
    <row r="492" spans="1:8">
      <c r="A492" s="7">
        <v>36845</v>
      </c>
      <c r="B492">
        <v>4.8920000000000003</v>
      </c>
      <c r="C492">
        <v>5.085</v>
      </c>
      <c r="D492">
        <v>5.12</v>
      </c>
      <c r="E492">
        <v>5.1790000000000003</v>
      </c>
      <c r="H492" s="94">
        <v>70122</v>
      </c>
    </row>
    <row r="493" spans="1:8">
      <c r="A493" s="7">
        <v>36846</v>
      </c>
      <c r="B493">
        <v>4.8860000000000001</v>
      </c>
      <c r="C493">
        <v>5.0780000000000003</v>
      </c>
      <c r="D493">
        <v>5.1109999999999998</v>
      </c>
      <c r="E493">
        <v>5.1660000000000004</v>
      </c>
      <c r="H493" s="94">
        <v>70123</v>
      </c>
    </row>
    <row r="494" spans="1:8">
      <c r="A494" s="7">
        <v>36847</v>
      </c>
      <c r="B494">
        <v>4.8730000000000002</v>
      </c>
      <c r="C494">
        <v>5.0620000000000003</v>
      </c>
      <c r="D494">
        <v>5.0949999999999998</v>
      </c>
      <c r="E494">
        <v>5.15</v>
      </c>
      <c r="H494" s="94">
        <v>70129</v>
      </c>
    </row>
    <row r="495" spans="1:8">
      <c r="A495" s="7">
        <v>36850</v>
      </c>
      <c r="B495">
        <v>4.8719999999999999</v>
      </c>
      <c r="C495">
        <v>5.0609999999999999</v>
      </c>
      <c r="D495">
        <v>5.093</v>
      </c>
      <c r="E495">
        <v>5.1509999999999998</v>
      </c>
      <c r="H495" s="94">
        <v>70216</v>
      </c>
    </row>
    <row r="496" spans="1:8">
      <c r="A496" s="7">
        <v>36851</v>
      </c>
      <c r="B496">
        <v>4.8860000000000001</v>
      </c>
      <c r="C496">
        <v>5.07</v>
      </c>
      <c r="D496">
        <v>5.0999999999999996</v>
      </c>
      <c r="E496">
        <v>5.1609999999999996</v>
      </c>
      <c r="H496" s="94">
        <v>70219</v>
      </c>
    </row>
    <row r="497" spans="1:8">
      <c r="A497" s="7">
        <v>36852</v>
      </c>
      <c r="B497">
        <v>4.891</v>
      </c>
      <c r="C497">
        <v>5.0720000000000001</v>
      </c>
      <c r="D497">
        <v>5.1029999999999998</v>
      </c>
      <c r="E497">
        <v>5.1680000000000001</v>
      </c>
      <c r="H497" s="94">
        <v>70250</v>
      </c>
    </row>
    <row r="498" spans="1:8">
      <c r="A498" s="7">
        <v>36853</v>
      </c>
      <c r="B498">
        <v>4.8929999999999998</v>
      </c>
      <c r="C498">
        <v>5.07</v>
      </c>
      <c r="D498">
        <v>5.1029999999999998</v>
      </c>
      <c r="E498">
        <v>5.1669999999999998</v>
      </c>
      <c r="H498" s="94">
        <v>70488</v>
      </c>
    </row>
    <row r="499" spans="1:8">
      <c r="A499" s="7">
        <v>36854</v>
      </c>
      <c r="B499">
        <v>4.8959999999999999</v>
      </c>
      <c r="C499">
        <v>5.0709999999999997</v>
      </c>
      <c r="D499">
        <v>5.1040000000000001</v>
      </c>
      <c r="E499">
        <v>5.1669999999999998</v>
      </c>
      <c r="H499" s="94">
        <v>70489</v>
      </c>
    </row>
    <row r="500" spans="1:8">
      <c r="A500" s="7">
        <v>36857</v>
      </c>
      <c r="B500">
        <v>4.899</v>
      </c>
      <c r="C500">
        <v>5.0750000000000002</v>
      </c>
      <c r="D500">
        <v>5.1120000000000001</v>
      </c>
      <c r="E500">
        <v>5.1710000000000003</v>
      </c>
      <c r="H500" s="94">
        <v>70495</v>
      </c>
    </row>
    <row r="501" spans="1:8">
      <c r="A501" s="7">
        <v>36858</v>
      </c>
      <c r="B501">
        <v>4.9050000000000002</v>
      </c>
      <c r="C501">
        <v>5.0739999999999998</v>
      </c>
      <c r="D501">
        <v>5.1070000000000002</v>
      </c>
      <c r="E501">
        <v>5.165</v>
      </c>
      <c r="H501" s="94">
        <v>70594</v>
      </c>
    </row>
    <row r="502" spans="1:8">
      <c r="A502" s="7">
        <v>36859</v>
      </c>
      <c r="B502">
        <v>5.0460000000000003</v>
      </c>
      <c r="C502">
        <v>5.069</v>
      </c>
      <c r="D502">
        <v>5.0979999999999999</v>
      </c>
      <c r="E502">
        <v>5.1310000000000002</v>
      </c>
      <c r="H502" s="94">
        <v>70597</v>
      </c>
    </row>
    <row r="503" spans="1:8">
      <c r="A503" s="7">
        <v>36860</v>
      </c>
      <c r="B503">
        <v>5.0309999999999997</v>
      </c>
      <c r="C503">
        <v>5.0510000000000002</v>
      </c>
      <c r="D503">
        <v>5.069</v>
      </c>
      <c r="E503">
        <v>5.0910000000000002</v>
      </c>
      <c r="H503" s="94">
        <v>70615</v>
      </c>
    </row>
    <row r="504" spans="1:8">
      <c r="A504" s="7">
        <v>36861</v>
      </c>
      <c r="B504">
        <v>5.0170000000000003</v>
      </c>
      <c r="C504">
        <v>5.0209999999999999</v>
      </c>
      <c r="D504">
        <v>5.03</v>
      </c>
      <c r="E504">
        <v>5.0540000000000003</v>
      </c>
      <c r="H504" s="94">
        <v>70853</v>
      </c>
    </row>
    <row r="505" spans="1:8">
      <c r="A505" s="7">
        <v>36864</v>
      </c>
      <c r="B505">
        <v>5.0069999999999997</v>
      </c>
      <c r="C505">
        <v>5.0119999999999996</v>
      </c>
      <c r="D505">
        <v>5.0209999999999999</v>
      </c>
      <c r="E505">
        <v>5.0419999999999998</v>
      </c>
      <c r="H505" s="94">
        <v>70854</v>
      </c>
    </row>
    <row r="506" spans="1:8">
      <c r="A506" s="7">
        <v>36865</v>
      </c>
      <c r="B506">
        <v>5.0010000000000003</v>
      </c>
      <c r="C506">
        <v>5.0060000000000002</v>
      </c>
      <c r="D506">
        <v>5.0110000000000001</v>
      </c>
      <c r="E506">
        <v>5.0250000000000004</v>
      </c>
      <c r="H506" s="94">
        <v>70860</v>
      </c>
    </row>
    <row r="507" spans="1:8">
      <c r="A507" s="7">
        <v>36866</v>
      </c>
      <c r="B507">
        <v>4.9870000000000001</v>
      </c>
      <c r="C507">
        <v>4.9720000000000004</v>
      </c>
      <c r="D507">
        <v>4.9509999999999996</v>
      </c>
      <c r="E507">
        <v>4.931</v>
      </c>
      <c r="H507" s="94">
        <v>70951</v>
      </c>
    </row>
    <row r="508" spans="1:8">
      <c r="A508" s="7">
        <v>36867</v>
      </c>
      <c r="B508">
        <v>4.9740000000000002</v>
      </c>
      <c r="C508">
        <v>4.9560000000000004</v>
      </c>
      <c r="D508">
        <v>4.931</v>
      </c>
      <c r="E508">
        <v>4.907</v>
      </c>
      <c r="H508" s="94">
        <v>70954</v>
      </c>
    </row>
    <row r="509" spans="1:8">
      <c r="A509" s="7">
        <v>36868</v>
      </c>
      <c r="B509">
        <v>4.9669999999999996</v>
      </c>
      <c r="C509">
        <v>4.9560000000000004</v>
      </c>
      <c r="D509">
        <v>4.9340000000000002</v>
      </c>
      <c r="E509">
        <v>4.9109999999999996</v>
      </c>
      <c r="H509" s="94">
        <v>70980</v>
      </c>
    </row>
    <row r="510" spans="1:8">
      <c r="A510" s="7">
        <v>36871</v>
      </c>
      <c r="B510">
        <v>4.9749999999999996</v>
      </c>
      <c r="C510">
        <v>4.9669999999999996</v>
      </c>
      <c r="D510">
        <v>4.9550000000000001</v>
      </c>
      <c r="E510">
        <v>4.9409999999999998</v>
      </c>
      <c r="H510" s="94">
        <v>71218</v>
      </c>
    </row>
    <row r="511" spans="1:8">
      <c r="A511" s="7">
        <v>36872</v>
      </c>
      <c r="B511">
        <v>4.9790000000000001</v>
      </c>
      <c r="C511">
        <v>4.9669999999999996</v>
      </c>
      <c r="D511">
        <v>4.9580000000000002</v>
      </c>
      <c r="E511">
        <v>4.9509999999999996</v>
      </c>
      <c r="H511" s="94">
        <v>71219</v>
      </c>
    </row>
    <row r="512" spans="1:8">
      <c r="A512" s="7">
        <v>36873</v>
      </c>
      <c r="B512">
        <v>4.9770000000000003</v>
      </c>
      <c r="C512">
        <v>4.9660000000000002</v>
      </c>
      <c r="D512">
        <v>4.9550000000000001</v>
      </c>
      <c r="E512">
        <v>4.9420000000000002</v>
      </c>
      <c r="H512" s="94">
        <v>71225</v>
      </c>
    </row>
    <row r="513" spans="1:8">
      <c r="A513" s="7">
        <v>36874</v>
      </c>
      <c r="B513">
        <v>4.9710000000000001</v>
      </c>
      <c r="C513">
        <v>4.9530000000000003</v>
      </c>
      <c r="D513">
        <v>4.9279999999999999</v>
      </c>
      <c r="E513">
        <v>4.8860000000000001</v>
      </c>
      <c r="H513" s="94">
        <v>71336</v>
      </c>
    </row>
    <row r="514" spans="1:8">
      <c r="A514" s="7">
        <v>36875</v>
      </c>
      <c r="B514">
        <v>4.9649999999999999</v>
      </c>
      <c r="C514">
        <v>4.9489999999999998</v>
      </c>
      <c r="D514">
        <v>4.9240000000000004</v>
      </c>
      <c r="E514">
        <v>4.8760000000000003</v>
      </c>
      <c r="H514" s="94">
        <v>71339</v>
      </c>
    </row>
    <row r="515" spans="1:8">
      <c r="A515" s="7">
        <v>36878</v>
      </c>
      <c r="B515">
        <v>4.9400000000000004</v>
      </c>
      <c r="C515">
        <v>4.9329999999999998</v>
      </c>
      <c r="D515">
        <v>4.9059999999999997</v>
      </c>
      <c r="E515">
        <v>4.851</v>
      </c>
      <c r="H515" s="94">
        <v>71345</v>
      </c>
    </row>
    <row r="516" spans="1:8">
      <c r="A516" s="7">
        <v>36879</v>
      </c>
      <c r="B516">
        <v>4.9290000000000003</v>
      </c>
      <c r="C516">
        <v>4.9160000000000004</v>
      </c>
      <c r="D516">
        <v>4.8929999999999998</v>
      </c>
      <c r="E516">
        <v>4.8330000000000002</v>
      </c>
      <c r="H516" s="94">
        <v>71583</v>
      </c>
    </row>
    <row r="517" spans="1:8">
      <c r="A517" s="7">
        <v>36880</v>
      </c>
      <c r="B517">
        <v>4.9130000000000003</v>
      </c>
      <c r="C517">
        <v>4.9050000000000002</v>
      </c>
      <c r="D517">
        <v>4.8730000000000002</v>
      </c>
      <c r="E517">
        <v>4.8019999999999996</v>
      </c>
      <c r="H517" s="94">
        <v>71584</v>
      </c>
    </row>
    <row r="518" spans="1:8">
      <c r="A518" s="7">
        <v>36881</v>
      </c>
      <c r="B518">
        <v>4.9050000000000002</v>
      </c>
      <c r="C518">
        <v>4.8920000000000003</v>
      </c>
      <c r="D518">
        <v>4.851</v>
      </c>
      <c r="E518">
        <v>4.7670000000000003</v>
      </c>
      <c r="H518" s="94">
        <v>71590</v>
      </c>
    </row>
    <row r="519" spans="1:8">
      <c r="A519" s="7">
        <v>36882</v>
      </c>
      <c r="B519">
        <v>4.8979999999999997</v>
      </c>
      <c r="C519">
        <v>4.8789999999999996</v>
      </c>
      <c r="D519">
        <v>4.8449999999999998</v>
      </c>
      <c r="E519">
        <v>4.7649999999999997</v>
      </c>
      <c r="H519" s="94">
        <v>71693</v>
      </c>
    </row>
    <row r="520" spans="1:8">
      <c r="A520" s="7">
        <v>36885</v>
      </c>
      <c r="B520">
        <v>4.8979999999999997</v>
      </c>
      <c r="C520">
        <v>4.8789999999999996</v>
      </c>
      <c r="D520">
        <v>4.8449999999999998</v>
      </c>
      <c r="E520">
        <v>4.7649999999999997</v>
      </c>
      <c r="H520" s="94">
        <v>71696</v>
      </c>
    </row>
    <row r="521" spans="1:8">
      <c r="A521" s="7">
        <v>36886</v>
      </c>
      <c r="B521">
        <v>4.8979999999999997</v>
      </c>
      <c r="C521">
        <v>4.8789999999999996</v>
      </c>
      <c r="D521">
        <v>4.8449999999999998</v>
      </c>
      <c r="E521">
        <v>4.7649999999999997</v>
      </c>
      <c r="H521" s="94">
        <v>71711</v>
      </c>
    </row>
    <row r="522" spans="1:8">
      <c r="A522" s="7">
        <v>36887</v>
      </c>
      <c r="B522">
        <v>4.8959999999999999</v>
      </c>
      <c r="C522">
        <v>4.88</v>
      </c>
      <c r="D522">
        <v>4.8410000000000002</v>
      </c>
      <c r="E522">
        <v>4.7549999999999999</v>
      </c>
      <c r="H522" s="94">
        <v>71949</v>
      </c>
    </row>
    <row r="523" spans="1:8">
      <c r="A523" s="7">
        <v>36888</v>
      </c>
      <c r="B523">
        <v>4.859</v>
      </c>
      <c r="C523">
        <v>4.859</v>
      </c>
      <c r="D523">
        <v>4.8339999999999996</v>
      </c>
      <c r="E523">
        <v>4.75</v>
      </c>
      <c r="H523" s="94">
        <v>71950</v>
      </c>
    </row>
    <row r="524" spans="1:8">
      <c r="A524" s="7">
        <v>36889</v>
      </c>
      <c r="B524">
        <v>4.8570000000000002</v>
      </c>
      <c r="C524">
        <v>4.8550000000000004</v>
      </c>
      <c r="D524">
        <v>4.8330000000000002</v>
      </c>
      <c r="E524">
        <v>4.7489999999999997</v>
      </c>
      <c r="H524" s="94">
        <v>71956</v>
      </c>
    </row>
    <row r="525" spans="1:8">
      <c r="A525" s="7">
        <v>36892</v>
      </c>
      <c r="B525">
        <v>4.8570000000000002</v>
      </c>
      <c r="C525">
        <v>4.8550000000000004</v>
      </c>
      <c r="D525">
        <v>4.8330000000000002</v>
      </c>
      <c r="E525">
        <v>4.7489999999999997</v>
      </c>
      <c r="H525" s="94">
        <v>72043</v>
      </c>
    </row>
    <row r="526" spans="1:8">
      <c r="A526" s="7">
        <v>36893</v>
      </c>
      <c r="B526">
        <v>4.851</v>
      </c>
      <c r="C526">
        <v>4.8440000000000003</v>
      </c>
      <c r="D526">
        <v>4.7880000000000003</v>
      </c>
      <c r="E526">
        <v>4.6920000000000002</v>
      </c>
      <c r="H526" s="94">
        <v>72046</v>
      </c>
    </row>
    <row r="527" spans="1:8">
      <c r="A527" s="7">
        <v>36894</v>
      </c>
      <c r="B527">
        <v>4.835</v>
      </c>
      <c r="C527">
        <v>4.806</v>
      </c>
      <c r="D527">
        <v>4.7249999999999996</v>
      </c>
      <c r="E527">
        <v>4.6189999999999998</v>
      </c>
      <c r="H527" s="94">
        <v>72076</v>
      </c>
    </row>
    <row r="528" spans="1:8">
      <c r="A528" s="7">
        <v>36895</v>
      </c>
      <c r="B528">
        <v>4.7889999999999997</v>
      </c>
      <c r="C528">
        <v>4.7409999999999997</v>
      </c>
      <c r="D528">
        <v>4.6310000000000002</v>
      </c>
      <c r="E528">
        <v>4.5259999999999998</v>
      </c>
      <c r="H528" s="94">
        <v>72314</v>
      </c>
    </row>
    <row r="529" spans="1:8">
      <c r="A529" s="7">
        <v>36896</v>
      </c>
      <c r="B529">
        <v>4.766</v>
      </c>
      <c r="C529">
        <v>4.7009999999999996</v>
      </c>
      <c r="D529">
        <v>4.5839999999999996</v>
      </c>
      <c r="E529">
        <v>4.4580000000000002</v>
      </c>
      <c r="H529" s="94">
        <v>72315</v>
      </c>
    </row>
    <row r="530" spans="1:8">
      <c r="A530" s="7">
        <v>36899</v>
      </c>
      <c r="B530">
        <v>4.7619999999999996</v>
      </c>
      <c r="C530">
        <v>4.6870000000000003</v>
      </c>
      <c r="D530">
        <v>4.5759999999999996</v>
      </c>
      <c r="E530">
        <v>4.4509999999999996</v>
      </c>
      <c r="H530" s="94">
        <v>72321</v>
      </c>
    </row>
    <row r="531" spans="1:8">
      <c r="A531" s="7">
        <v>36900</v>
      </c>
      <c r="B531">
        <v>4.7779999999999996</v>
      </c>
      <c r="C531">
        <v>4.7110000000000003</v>
      </c>
      <c r="D531">
        <v>4.6100000000000003</v>
      </c>
      <c r="E531">
        <v>4.4930000000000003</v>
      </c>
      <c r="H531" s="94">
        <v>72428</v>
      </c>
    </row>
    <row r="532" spans="1:8">
      <c r="A532" s="7">
        <v>36901</v>
      </c>
      <c r="B532">
        <v>4.8120000000000003</v>
      </c>
      <c r="C532">
        <v>4.7750000000000004</v>
      </c>
      <c r="D532">
        <v>4.6859999999999999</v>
      </c>
      <c r="E532">
        <v>4.577</v>
      </c>
      <c r="H532" s="94">
        <v>72431</v>
      </c>
    </row>
    <row r="533" spans="1:8">
      <c r="A533" s="7">
        <v>36902</v>
      </c>
      <c r="B533">
        <v>4.8239999999999998</v>
      </c>
      <c r="C533">
        <v>4.7969999999999997</v>
      </c>
      <c r="D533">
        <v>4.7039999999999997</v>
      </c>
      <c r="E533">
        <v>4.6020000000000003</v>
      </c>
      <c r="H533" s="94">
        <v>72441</v>
      </c>
    </row>
    <row r="534" spans="1:8">
      <c r="A534" s="7">
        <v>36903</v>
      </c>
      <c r="B534">
        <v>4.827</v>
      </c>
      <c r="C534">
        <v>4.8</v>
      </c>
      <c r="D534">
        <v>4.7110000000000003</v>
      </c>
      <c r="E534">
        <v>4.5979999999999999</v>
      </c>
      <c r="H534" s="94">
        <v>72679</v>
      </c>
    </row>
    <row r="535" spans="1:8">
      <c r="A535" s="7">
        <v>36906</v>
      </c>
      <c r="B535">
        <v>4.8319999999999999</v>
      </c>
      <c r="C535">
        <v>4.8150000000000004</v>
      </c>
      <c r="D535">
        <v>4.7270000000000003</v>
      </c>
      <c r="E535">
        <v>4.6429999999999998</v>
      </c>
      <c r="H535" s="94">
        <v>72680</v>
      </c>
    </row>
    <row r="536" spans="1:8">
      <c r="A536" s="7">
        <v>36907</v>
      </c>
      <c r="B536">
        <v>4.8230000000000004</v>
      </c>
      <c r="C536">
        <v>4.8010000000000002</v>
      </c>
      <c r="D536">
        <v>4.7</v>
      </c>
      <c r="E536">
        <v>4.5880000000000001</v>
      </c>
      <c r="H536" s="94">
        <v>72686</v>
      </c>
    </row>
    <row r="537" spans="1:8">
      <c r="A537" s="7">
        <v>36908</v>
      </c>
      <c r="B537">
        <v>4.8120000000000003</v>
      </c>
      <c r="C537">
        <v>4.7949999999999999</v>
      </c>
      <c r="D537">
        <v>4.7080000000000002</v>
      </c>
      <c r="E537">
        <v>4.6059999999999999</v>
      </c>
      <c r="H537" s="94">
        <v>72785</v>
      </c>
    </row>
    <row r="538" spans="1:8">
      <c r="A538" s="7">
        <v>36909</v>
      </c>
      <c r="B538">
        <v>4.7969999999999997</v>
      </c>
      <c r="C538">
        <v>4.7779999999999996</v>
      </c>
      <c r="D538">
        <v>4.6870000000000003</v>
      </c>
      <c r="E538">
        <v>4.5629999999999997</v>
      </c>
      <c r="H538" s="94">
        <v>72788</v>
      </c>
    </row>
    <row r="539" spans="1:8">
      <c r="A539" s="7">
        <v>36910</v>
      </c>
      <c r="B539">
        <v>4.7960000000000003</v>
      </c>
      <c r="C539">
        <v>4.7629999999999999</v>
      </c>
      <c r="D539">
        <v>4.6580000000000004</v>
      </c>
      <c r="E539">
        <v>4.5389999999999997</v>
      </c>
      <c r="H539" s="94">
        <v>72806</v>
      </c>
    </row>
    <row r="540" spans="1:8">
      <c r="A540" s="7">
        <v>36913</v>
      </c>
      <c r="B540">
        <v>4.7889999999999997</v>
      </c>
      <c r="C540">
        <v>4.7569999999999997</v>
      </c>
      <c r="D540">
        <v>4.649</v>
      </c>
      <c r="E540">
        <v>4.5410000000000004</v>
      </c>
      <c r="H540" s="94">
        <v>73044</v>
      </c>
    </row>
    <row r="541" spans="1:8">
      <c r="A541" s="7">
        <v>36914</v>
      </c>
      <c r="B541">
        <v>4.7880000000000003</v>
      </c>
      <c r="C541">
        <v>4.7560000000000002</v>
      </c>
      <c r="D541">
        <v>4.6479999999999997</v>
      </c>
      <c r="E541">
        <v>4.5430000000000001</v>
      </c>
      <c r="H541" s="94">
        <v>73045</v>
      </c>
    </row>
    <row r="542" spans="1:8">
      <c r="A542" s="7">
        <v>36915</v>
      </c>
      <c r="B542">
        <v>4.7960000000000003</v>
      </c>
      <c r="C542">
        <v>4.7670000000000003</v>
      </c>
      <c r="D542">
        <v>4.6710000000000003</v>
      </c>
      <c r="E542">
        <v>4.5860000000000003</v>
      </c>
      <c r="H542" s="94">
        <v>73051</v>
      </c>
    </row>
    <row r="543" spans="1:8">
      <c r="A543" s="7">
        <v>36916</v>
      </c>
      <c r="B543">
        <v>4.8040000000000003</v>
      </c>
      <c r="C543">
        <v>4.7679999999999998</v>
      </c>
      <c r="D543">
        <v>4.6920000000000002</v>
      </c>
      <c r="E543">
        <v>4.6139999999999999</v>
      </c>
      <c r="H543" s="94">
        <v>73135</v>
      </c>
    </row>
    <row r="544" spans="1:8">
      <c r="A544" s="7">
        <v>36917</v>
      </c>
      <c r="B544">
        <v>4.8159999999999998</v>
      </c>
      <c r="C544">
        <v>4.7839999999999998</v>
      </c>
      <c r="D544">
        <v>4.694</v>
      </c>
      <c r="E544">
        <v>4.6150000000000002</v>
      </c>
      <c r="H544" s="94">
        <v>73138</v>
      </c>
    </row>
    <row r="545" spans="1:8">
      <c r="A545" s="7">
        <v>36920</v>
      </c>
      <c r="B545">
        <v>4.8120000000000003</v>
      </c>
      <c r="C545">
        <v>4.7850000000000001</v>
      </c>
      <c r="D545">
        <v>4.6929999999999996</v>
      </c>
      <c r="E545">
        <v>4.62</v>
      </c>
      <c r="H545" s="94">
        <v>73171</v>
      </c>
    </row>
    <row r="546" spans="1:8">
      <c r="A546" s="7">
        <v>36921</v>
      </c>
      <c r="B546">
        <v>4.8099999999999996</v>
      </c>
      <c r="C546">
        <v>4.7809999999999997</v>
      </c>
      <c r="D546">
        <v>4.6859999999999999</v>
      </c>
      <c r="E546">
        <v>4.6130000000000004</v>
      </c>
      <c r="H546" s="94">
        <v>73409</v>
      </c>
    </row>
    <row r="547" spans="1:8">
      <c r="A547" s="7">
        <v>36922</v>
      </c>
      <c r="B547">
        <v>4.7889999999999997</v>
      </c>
      <c r="C547">
        <v>4.7439999999999998</v>
      </c>
      <c r="D547">
        <v>4.6280000000000001</v>
      </c>
      <c r="E547">
        <v>4.5330000000000004</v>
      </c>
      <c r="H547" s="94">
        <v>73410</v>
      </c>
    </row>
    <row r="548" spans="1:8">
      <c r="A548" s="7">
        <v>36923</v>
      </c>
      <c r="B548">
        <v>4.7759999999999998</v>
      </c>
      <c r="C548">
        <v>4.7140000000000004</v>
      </c>
      <c r="D548">
        <v>4.6059999999999999</v>
      </c>
      <c r="E548">
        <v>4.5049999999999999</v>
      </c>
    </row>
    <row r="549" spans="1:8">
      <c r="A549" s="7">
        <v>36924</v>
      </c>
      <c r="B549">
        <v>4.7759999999999998</v>
      </c>
      <c r="C549">
        <v>4.7240000000000002</v>
      </c>
      <c r="D549">
        <v>4.641</v>
      </c>
      <c r="E549">
        <v>4.5439999999999996</v>
      </c>
    </row>
    <row r="550" spans="1:8">
      <c r="A550" s="7">
        <v>36927</v>
      </c>
      <c r="B550">
        <v>4.7729999999999997</v>
      </c>
      <c r="C550">
        <v>4.7279999999999998</v>
      </c>
      <c r="D550">
        <v>4.6369999999999996</v>
      </c>
      <c r="E550">
        <v>4.5460000000000003</v>
      </c>
    </row>
    <row r="551" spans="1:8">
      <c r="A551" s="7">
        <v>36928</v>
      </c>
      <c r="B551">
        <v>4.774</v>
      </c>
      <c r="C551">
        <v>4.7249999999999996</v>
      </c>
      <c r="D551">
        <v>4.6369999999999996</v>
      </c>
      <c r="E551">
        <v>4.5439999999999996</v>
      </c>
    </row>
    <row r="552" spans="1:8">
      <c r="A552" s="7">
        <v>36929</v>
      </c>
      <c r="B552">
        <v>4.774</v>
      </c>
      <c r="C552">
        <v>4.7270000000000003</v>
      </c>
      <c r="D552">
        <v>4.6440000000000001</v>
      </c>
      <c r="E552">
        <v>4.5510000000000002</v>
      </c>
    </row>
    <row r="553" spans="1:8">
      <c r="A553" s="7">
        <v>36930</v>
      </c>
      <c r="B553">
        <v>4.7759999999999998</v>
      </c>
      <c r="C553">
        <v>4.7309999999999999</v>
      </c>
      <c r="D553">
        <v>4.6449999999999996</v>
      </c>
      <c r="E553">
        <v>4.5540000000000003</v>
      </c>
    </row>
    <row r="554" spans="1:8">
      <c r="A554" s="7">
        <v>36931</v>
      </c>
      <c r="B554">
        <v>4.7750000000000004</v>
      </c>
      <c r="C554">
        <v>4.734</v>
      </c>
      <c r="D554">
        <v>4.6580000000000004</v>
      </c>
      <c r="E554">
        <v>4.5910000000000002</v>
      </c>
    </row>
    <row r="555" spans="1:8">
      <c r="A555" s="7">
        <v>36934</v>
      </c>
      <c r="B555">
        <v>4.774</v>
      </c>
      <c r="C555">
        <v>4.734</v>
      </c>
      <c r="D555">
        <v>4.6440000000000001</v>
      </c>
      <c r="E555">
        <v>4.5640000000000001</v>
      </c>
    </row>
    <row r="556" spans="1:8">
      <c r="A556" s="7">
        <v>36935</v>
      </c>
      <c r="B556">
        <v>4.7729999999999997</v>
      </c>
      <c r="C556">
        <v>4.7329999999999997</v>
      </c>
      <c r="D556">
        <v>4.6449999999999996</v>
      </c>
      <c r="E556">
        <v>4.5650000000000004</v>
      </c>
    </row>
    <row r="557" spans="1:8">
      <c r="A557" s="7">
        <v>36936</v>
      </c>
      <c r="B557">
        <v>4.7960000000000003</v>
      </c>
      <c r="C557">
        <v>4.7430000000000003</v>
      </c>
      <c r="D557">
        <v>4.6539999999999999</v>
      </c>
      <c r="E557">
        <v>4.5750000000000002</v>
      </c>
    </row>
    <row r="558" spans="1:8">
      <c r="A558" s="7">
        <v>36937</v>
      </c>
      <c r="B558">
        <v>4.8</v>
      </c>
      <c r="C558">
        <v>4.7469999999999999</v>
      </c>
      <c r="D558">
        <v>4.6660000000000004</v>
      </c>
      <c r="E558">
        <v>4.6079999999999997</v>
      </c>
    </row>
    <row r="559" spans="1:8">
      <c r="A559" s="7">
        <v>36938</v>
      </c>
      <c r="B559">
        <v>4.7939999999999996</v>
      </c>
      <c r="C559">
        <v>4.7519999999999998</v>
      </c>
      <c r="D559">
        <v>4.6749999999999998</v>
      </c>
      <c r="E559">
        <v>4.6180000000000003</v>
      </c>
    </row>
    <row r="560" spans="1:8">
      <c r="A560" s="7">
        <v>36941</v>
      </c>
      <c r="B560">
        <v>4.8109999999999999</v>
      </c>
      <c r="C560">
        <v>4.7590000000000003</v>
      </c>
      <c r="D560">
        <v>4.6740000000000004</v>
      </c>
      <c r="E560">
        <v>4.6130000000000004</v>
      </c>
    </row>
    <row r="561" spans="1:5">
      <c r="A561" s="7">
        <v>36942</v>
      </c>
      <c r="B561">
        <v>4.8470000000000004</v>
      </c>
      <c r="C561">
        <v>4.7789999999999999</v>
      </c>
      <c r="D561">
        <v>4.6859999999999999</v>
      </c>
      <c r="E561">
        <v>4.6260000000000003</v>
      </c>
    </row>
    <row r="562" spans="1:5">
      <c r="A562" s="7">
        <v>36943</v>
      </c>
      <c r="B562">
        <v>4.8520000000000003</v>
      </c>
      <c r="C562">
        <v>4.7889999999999997</v>
      </c>
      <c r="D562">
        <v>4.7</v>
      </c>
      <c r="E562">
        <v>4.6440000000000001</v>
      </c>
    </row>
    <row r="563" spans="1:5">
      <c r="A563" s="7">
        <v>36944</v>
      </c>
      <c r="B563">
        <v>4.8209999999999997</v>
      </c>
      <c r="C563">
        <v>4.798</v>
      </c>
      <c r="D563">
        <v>4.7240000000000002</v>
      </c>
      <c r="E563">
        <v>4.6829999999999998</v>
      </c>
    </row>
    <row r="564" spans="1:5">
      <c r="A564" s="7">
        <v>36945</v>
      </c>
      <c r="B564">
        <v>4.82</v>
      </c>
      <c r="C564">
        <v>4.8070000000000004</v>
      </c>
      <c r="D564">
        <v>4.7350000000000003</v>
      </c>
      <c r="E564">
        <v>4.6909999999999998</v>
      </c>
    </row>
    <row r="565" spans="1:5">
      <c r="A565" s="7">
        <v>36948</v>
      </c>
      <c r="B565">
        <v>4.8360000000000003</v>
      </c>
      <c r="C565">
        <v>4.8109999999999999</v>
      </c>
      <c r="D565">
        <v>4.7119999999999997</v>
      </c>
      <c r="E565">
        <v>4.649</v>
      </c>
    </row>
    <row r="566" spans="1:5">
      <c r="A566" s="7">
        <v>36949</v>
      </c>
      <c r="B566">
        <v>4.8360000000000003</v>
      </c>
      <c r="C566">
        <v>4.8099999999999996</v>
      </c>
      <c r="D566">
        <v>4.7060000000000004</v>
      </c>
      <c r="E566">
        <v>4.6159999999999997</v>
      </c>
    </row>
    <row r="567" spans="1:5">
      <c r="A567" s="7">
        <v>36950</v>
      </c>
      <c r="B567">
        <v>4.8079999999999998</v>
      </c>
      <c r="C567">
        <v>4.7709999999999999</v>
      </c>
      <c r="D567">
        <v>4.6390000000000002</v>
      </c>
      <c r="E567">
        <v>4.5389999999999997</v>
      </c>
    </row>
    <row r="568" spans="1:5">
      <c r="A568" s="7">
        <v>36951</v>
      </c>
      <c r="B568">
        <v>4.806</v>
      </c>
      <c r="C568">
        <v>4.7560000000000002</v>
      </c>
      <c r="D568">
        <v>4.6289999999999996</v>
      </c>
      <c r="E568">
        <v>4.532</v>
      </c>
    </row>
    <row r="569" spans="1:5">
      <c r="A569" s="7">
        <v>36952</v>
      </c>
      <c r="B569">
        <v>4.8049999999999997</v>
      </c>
      <c r="C569">
        <v>4.7610000000000001</v>
      </c>
      <c r="D569">
        <v>4.6509999999999998</v>
      </c>
      <c r="E569">
        <v>4.5629999999999997</v>
      </c>
    </row>
    <row r="570" spans="1:5">
      <c r="A570" s="7">
        <v>36955</v>
      </c>
      <c r="B570">
        <v>4.8070000000000004</v>
      </c>
      <c r="C570">
        <v>4.7610000000000001</v>
      </c>
      <c r="D570">
        <v>4.6589999999999998</v>
      </c>
      <c r="E570">
        <v>4.585</v>
      </c>
    </row>
    <row r="571" spans="1:5">
      <c r="A571" s="7">
        <v>36956</v>
      </c>
      <c r="B571">
        <v>4.8109999999999999</v>
      </c>
      <c r="C571">
        <v>4.7709999999999999</v>
      </c>
      <c r="D571">
        <v>4.67</v>
      </c>
      <c r="E571">
        <v>4.609</v>
      </c>
    </row>
    <row r="572" spans="1:5">
      <c r="A572" s="7">
        <v>36957</v>
      </c>
      <c r="B572">
        <v>4.8159999999999998</v>
      </c>
      <c r="C572">
        <v>4.7759999999999998</v>
      </c>
      <c r="D572">
        <v>4.6630000000000003</v>
      </c>
      <c r="E572">
        <v>4.58</v>
      </c>
    </row>
    <row r="573" spans="1:5">
      <c r="A573" s="7">
        <v>36958</v>
      </c>
      <c r="B573">
        <v>4.8239999999999998</v>
      </c>
      <c r="C573">
        <v>4.7779999999999996</v>
      </c>
      <c r="D573">
        <v>4.6609999999999996</v>
      </c>
      <c r="E573">
        <v>4.569</v>
      </c>
    </row>
    <row r="574" spans="1:5">
      <c r="A574" s="7">
        <v>36959</v>
      </c>
      <c r="B574">
        <v>4.8330000000000002</v>
      </c>
      <c r="C574">
        <v>4.782</v>
      </c>
      <c r="D574">
        <v>4.6619999999999999</v>
      </c>
      <c r="E574">
        <v>4.5670000000000002</v>
      </c>
    </row>
    <row r="575" spans="1:5">
      <c r="A575" s="7">
        <v>36962</v>
      </c>
      <c r="B575">
        <v>4.8330000000000002</v>
      </c>
      <c r="C575">
        <v>4.7839999999999998</v>
      </c>
      <c r="D575">
        <v>4.6680000000000001</v>
      </c>
      <c r="E575">
        <v>4.5759999999999996</v>
      </c>
    </row>
    <row r="576" spans="1:5">
      <c r="A576" s="7">
        <v>36963</v>
      </c>
      <c r="B576">
        <v>4.8230000000000004</v>
      </c>
      <c r="C576">
        <v>4.7830000000000004</v>
      </c>
      <c r="D576">
        <v>4.6609999999999996</v>
      </c>
      <c r="E576">
        <v>4.5529999999999999</v>
      </c>
    </row>
    <row r="577" spans="1:5">
      <c r="A577" s="7">
        <v>36964</v>
      </c>
      <c r="B577">
        <v>4.8150000000000004</v>
      </c>
      <c r="C577">
        <v>4.7839999999999998</v>
      </c>
      <c r="D577">
        <v>4.6710000000000003</v>
      </c>
      <c r="E577">
        <v>4.5679999999999996</v>
      </c>
    </row>
    <row r="578" spans="1:5">
      <c r="A578" s="7">
        <v>36965</v>
      </c>
      <c r="B578">
        <v>4.806</v>
      </c>
      <c r="C578">
        <v>4.7670000000000003</v>
      </c>
      <c r="D578">
        <v>4.6260000000000003</v>
      </c>
      <c r="E578">
        <v>4.5110000000000001</v>
      </c>
    </row>
    <row r="579" spans="1:5">
      <c r="A579" s="7">
        <v>36966</v>
      </c>
      <c r="B579">
        <v>4.8150000000000004</v>
      </c>
      <c r="C579">
        <v>4.7690000000000001</v>
      </c>
      <c r="D579">
        <v>4.62</v>
      </c>
      <c r="E579">
        <v>4.4950000000000001</v>
      </c>
    </row>
    <row r="580" spans="1:5">
      <c r="A580" s="7">
        <v>36969</v>
      </c>
      <c r="B580">
        <v>4.8159999999999998</v>
      </c>
      <c r="C580">
        <v>4.7690000000000001</v>
      </c>
      <c r="D580">
        <v>4.6159999999999997</v>
      </c>
      <c r="E580">
        <v>4.4870000000000001</v>
      </c>
    </row>
    <row r="581" spans="1:5">
      <c r="A581" s="7">
        <v>36970</v>
      </c>
      <c r="B581">
        <v>4.819</v>
      </c>
      <c r="C581">
        <v>4.766</v>
      </c>
      <c r="D581">
        <v>4.6139999999999999</v>
      </c>
      <c r="E581">
        <v>4.4829999999999997</v>
      </c>
    </row>
    <row r="582" spans="1:5">
      <c r="A582" s="7">
        <v>36971</v>
      </c>
      <c r="B582">
        <v>4.8179999999999996</v>
      </c>
      <c r="C582">
        <v>4.7530000000000001</v>
      </c>
      <c r="D582">
        <v>4.59</v>
      </c>
      <c r="E582">
        <v>4.4470000000000001</v>
      </c>
    </row>
    <row r="583" spans="1:5">
      <c r="A583" s="7">
        <v>36972</v>
      </c>
      <c r="B583">
        <v>4.766</v>
      </c>
      <c r="C583">
        <v>4.649</v>
      </c>
      <c r="D583">
        <v>4.4939999999999998</v>
      </c>
      <c r="E583">
        <v>4.3479999999999999</v>
      </c>
    </row>
    <row r="584" spans="1:5">
      <c r="A584" s="7">
        <v>36973</v>
      </c>
      <c r="B584">
        <v>4.6769999999999996</v>
      </c>
      <c r="C584">
        <v>4.5739999999999998</v>
      </c>
      <c r="D584">
        <v>4.4359999999999999</v>
      </c>
      <c r="E584">
        <v>4.3170000000000002</v>
      </c>
    </row>
    <row r="585" spans="1:5">
      <c r="A585" s="7">
        <v>36976</v>
      </c>
      <c r="B585">
        <v>4.6760000000000002</v>
      </c>
      <c r="C585">
        <v>4.5659999999999998</v>
      </c>
      <c r="D585">
        <v>4.4279999999999999</v>
      </c>
      <c r="E585">
        <v>4.3150000000000004</v>
      </c>
    </row>
    <row r="586" spans="1:5">
      <c r="A586" s="7">
        <v>36977</v>
      </c>
      <c r="B586">
        <v>4.67</v>
      </c>
      <c r="C586">
        <v>4.5599999999999996</v>
      </c>
      <c r="D586">
        <v>4.41</v>
      </c>
      <c r="E586">
        <v>4.3010000000000002</v>
      </c>
    </row>
    <row r="587" spans="1:5">
      <c r="A587" s="7">
        <v>36978</v>
      </c>
      <c r="B587">
        <v>4.6740000000000004</v>
      </c>
      <c r="C587">
        <v>4.5659999999999998</v>
      </c>
      <c r="D587">
        <v>4.4260000000000002</v>
      </c>
      <c r="E587">
        <v>4.3289999999999997</v>
      </c>
    </row>
    <row r="588" spans="1:5">
      <c r="A588" s="7">
        <v>36979</v>
      </c>
      <c r="B588">
        <v>4.6660000000000004</v>
      </c>
      <c r="C588">
        <v>4.5540000000000003</v>
      </c>
      <c r="D588">
        <v>4.4130000000000003</v>
      </c>
      <c r="E588">
        <v>4.3070000000000004</v>
      </c>
    </row>
    <row r="589" spans="1:5">
      <c r="A589" s="7">
        <v>36980</v>
      </c>
      <c r="B589">
        <v>4.6980000000000004</v>
      </c>
      <c r="C589">
        <v>4.5609999999999999</v>
      </c>
      <c r="D589">
        <v>4.4240000000000004</v>
      </c>
      <c r="E589">
        <v>4.3220000000000001</v>
      </c>
    </row>
    <row r="590" spans="1:5">
      <c r="A590" s="7">
        <v>36983</v>
      </c>
      <c r="B590">
        <v>4.7220000000000004</v>
      </c>
      <c r="C590">
        <v>4.5709999999999997</v>
      </c>
      <c r="D590">
        <v>4.431</v>
      </c>
      <c r="E590">
        <v>4.3140000000000001</v>
      </c>
    </row>
    <row r="591" spans="1:5">
      <c r="A591" s="7">
        <v>36984</v>
      </c>
      <c r="B591">
        <v>4.7300000000000004</v>
      </c>
      <c r="C591">
        <v>4.5860000000000003</v>
      </c>
      <c r="D591">
        <v>4.4539999999999997</v>
      </c>
      <c r="E591">
        <v>4.3479999999999999</v>
      </c>
    </row>
    <row r="592" spans="1:5">
      <c r="A592" s="7">
        <v>36985</v>
      </c>
      <c r="B592">
        <v>4.7050000000000001</v>
      </c>
      <c r="C592">
        <v>4.5720000000000001</v>
      </c>
      <c r="D592">
        <v>4.4189999999999996</v>
      </c>
      <c r="E592">
        <v>4.3040000000000003</v>
      </c>
    </row>
    <row r="593" spans="1:5">
      <c r="A593" s="7">
        <v>36986</v>
      </c>
      <c r="B593">
        <v>4.7</v>
      </c>
      <c r="C593">
        <v>4.5730000000000004</v>
      </c>
      <c r="D593">
        <v>4.4409999999999998</v>
      </c>
      <c r="E593">
        <v>4.3390000000000004</v>
      </c>
    </row>
    <row r="594" spans="1:5">
      <c r="A594" s="7">
        <v>36987</v>
      </c>
      <c r="B594">
        <v>4.6959999999999997</v>
      </c>
      <c r="C594">
        <v>4.5739999999999998</v>
      </c>
      <c r="D594">
        <v>4.4509999999999996</v>
      </c>
      <c r="E594">
        <v>4.351</v>
      </c>
    </row>
    <row r="595" spans="1:5">
      <c r="A595" s="7">
        <v>36990</v>
      </c>
      <c r="B595">
        <v>4.6890000000000001</v>
      </c>
      <c r="C595">
        <v>4.5590000000000002</v>
      </c>
      <c r="D595">
        <v>4.4119999999999999</v>
      </c>
      <c r="E595">
        <v>4.2969999999999997</v>
      </c>
    </row>
    <row r="596" spans="1:5">
      <c r="A596" s="7">
        <v>36991</v>
      </c>
      <c r="B596">
        <v>4.6689999999999996</v>
      </c>
      <c r="C596">
        <v>4.5540000000000003</v>
      </c>
      <c r="D596">
        <v>4.4039999999999999</v>
      </c>
      <c r="E596">
        <v>4.2910000000000004</v>
      </c>
    </row>
    <row r="597" spans="1:5">
      <c r="A597" s="7">
        <v>36992</v>
      </c>
      <c r="B597">
        <v>4.7290000000000001</v>
      </c>
      <c r="C597">
        <v>4.5830000000000002</v>
      </c>
      <c r="D597">
        <v>4.4359999999999999</v>
      </c>
      <c r="E597">
        <v>4.3369999999999997</v>
      </c>
    </row>
    <row r="598" spans="1:5">
      <c r="A598" s="7">
        <v>36993</v>
      </c>
      <c r="B598">
        <v>4.883</v>
      </c>
      <c r="C598">
        <v>4.742</v>
      </c>
      <c r="D598">
        <v>4.6130000000000004</v>
      </c>
      <c r="E598">
        <v>4.5359999999999996</v>
      </c>
    </row>
    <row r="599" spans="1:5">
      <c r="A599" s="7">
        <v>36994</v>
      </c>
      <c r="B599">
        <v>4.883</v>
      </c>
      <c r="C599">
        <v>4.742</v>
      </c>
      <c r="D599">
        <v>4.6130000000000004</v>
      </c>
      <c r="E599">
        <v>4.5359999999999996</v>
      </c>
    </row>
    <row r="600" spans="1:5">
      <c r="A600" s="7">
        <v>36997</v>
      </c>
      <c r="B600">
        <v>4.883</v>
      </c>
      <c r="C600">
        <v>4.742</v>
      </c>
      <c r="D600">
        <v>4.6130000000000004</v>
      </c>
      <c r="E600">
        <v>4.5359999999999996</v>
      </c>
    </row>
    <row r="601" spans="1:5">
      <c r="A601" s="7">
        <v>36998</v>
      </c>
      <c r="B601">
        <v>4.8869999999999996</v>
      </c>
      <c r="C601">
        <v>4.7649999999999997</v>
      </c>
      <c r="D601">
        <v>4.6429999999999998</v>
      </c>
      <c r="E601">
        <v>4.5780000000000003</v>
      </c>
    </row>
    <row r="602" spans="1:5">
      <c r="A602" s="7">
        <v>36999</v>
      </c>
      <c r="B602">
        <v>4.899</v>
      </c>
      <c r="C602">
        <v>4.7789999999999999</v>
      </c>
      <c r="D602">
        <v>4.68</v>
      </c>
      <c r="E602">
        <v>4.6260000000000003</v>
      </c>
    </row>
    <row r="603" spans="1:5">
      <c r="A603" s="7">
        <v>37000</v>
      </c>
      <c r="B603">
        <v>4.7889999999999997</v>
      </c>
      <c r="C603">
        <v>4.6769999999999996</v>
      </c>
      <c r="D603">
        <v>4.556</v>
      </c>
      <c r="E603">
        <v>4.4790000000000001</v>
      </c>
    </row>
    <row r="604" spans="1:5">
      <c r="A604" s="7">
        <v>37001</v>
      </c>
      <c r="B604">
        <v>4.8170000000000002</v>
      </c>
      <c r="C604">
        <v>4.7649999999999997</v>
      </c>
      <c r="D604">
        <v>4.6529999999999996</v>
      </c>
      <c r="E604">
        <v>4.5910000000000002</v>
      </c>
    </row>
    <row r="605" spans="1:5">
      <c r="A605" s="7">
        <v>37004</v>
      </c>
      <c r="B605">
        <v>4.8109999999999999</v>
      </c>
      <c r="C605">
        <v>4.7539999999999996</v>
      </c>
      <c r="D605">
        <v>4.6470000000000002</v>
      </c>
      <c r="E605">
        <v>4.5789999999999997</v>
      </c>
    </row>
    <row r="606" spans="1:5">
      <c r="A606" s="7">
        <v>37005</v>
      </c>
      <c r="B606">
        <v>4.8129999999999997</v>
      </c>
      <c r="C606">
        <v>4.7729999999999997</v>
      </c>
      <c r="D606">
        <v>4.7060000000000004</v>
      </c>
      <c r="E606">
        <v>4.6420000000000003</v>
      </c>
    </row>
    <row r="607" spans="1:5">
      <c r="A607" s="7">
        <v>37006</v>
      </c>
      <c r="B607">
        <v>4.82</v>
      </c>
      <c r="C607">
        <v>4.78</v>
      </c>
      <c r="D607">
        <v>4.7069999999999999</v>
      </c>
      <c r="E607">
        <v>4.6390000000000002</v>
      </c>
    </row>
    <row r="608" spans="1:5">
      <c r="A608" s="7">
        <v>37007</v>
      </c>
      <c r="B608">
        <v>4.82</v>
      </c>
      <c r="C608">
        <v>4.7789999999999999</v>
      </c>
      <c r="D608">
        <v>4.6970000000000001</v>
      </c>
      <c r="E608">
        <v>4.62</v>
      </c>
    </row>
    <row r="609" spans="1:5">
      <c r="A609" s="7">
        <v>37008</v>
      </c>
      <c r="B609">
        <v>4.8170000000000002</v>
      </c>
      <c r="C609">
        <v>4.7699999999999996</v>
      </c>
      <c r="D609">
        <v>4.6710000000000003</v>
      </c>
      <c r="E609">
        <v>4.577</v>
      </c>
    </row>
    <row r="610" spans="1:5">
      <c r="A610" s="7">
        <v>37011</v>
      </c>
      <c r="B610">
        <v>4.8220000000000001</v>
      </c>
      <c r="C610">
        <v>4.8019999999999996</v>
      </c>
      <c r="D610">
        <v>4.7409999999999997</v>
      </c>
      <c r="E610">
        <v>4.6920000000000002</v>
      </c>
    </row>
    <row r="611" spans="1:5">
      <c r="A611" s="7">
        <v>37012</v>
      </c>
      <c r="B611">
        <v>4.8220000000000001</v>
      </c>
      <c r="C611">
        <v>4.8019999999999996</v>
      </c>
      <c r="D611">
        <v>4.7409999999999997</v>
      </c>
      <c r="E611">
        <v>4.6920000000000002</v>
      </c>
    </row>
    <row r="612" spans="1:5">
      <c r="A612" s="7">
        <v>37013</v>
      </c>
      <c r="B612">
        <v>4.8449999999999998</v>
      </c>
      <c r="C612">
        <v>4.8170000000000002</v>
      </c>
      <c r="D612">
        <v>4.7640000000000002</v>
      </c>
      <c r="E612">
        <v>4.7279999999999998</v>
      </c>
    </row>
    <row r="613" spans="1:5">
      <c r="A613" s="7">
        <v>37014</v>
      </c>
      <c r="B613">
        <v>4.843</v>
      </c>
      <c r="C613">
        <v>4.82</v>
      </c>
      <c r="D613">
        <v>4.7679999999999998</v>
      </c>
      <c r="E613">
        <v>4.7290000000000001</v>
      </c>
    </row>
    <row r="614" spans="1:5">
      <c r="A614" s="7">
        <v>37015</v>
      </c>
      <c r="B614">
        <v>4.8310000000000004</v>
      </c>
      <c r="C614">
        <v>4.8140000000000001</v>
      </c>
      <c r="D614">
        <v>4.7430000000000003</v>
      </c>
      <c r="E614">
        <v>4.6870000000000003</v>
      </c>
    </row>
    <row r="615" spans="1:5">
      <c r="A615" s="7">
        <v>37018</v>
      </c>
      <c r="B615">
        <v>4.8289999999999997</v>
      </c>
      <c r="C615">
        <v>4.8040000000000003</v>
      </c>
      <c r="D615">
        <v>4.7270000000000003</v>
      </c>
      <c r="E615">
        <v>4.665</v>
      </c>
    </row>
    <row r="616" spans="1:5">
      <c r="A616" s="7">
        <v>37019</v>
      </c>
      <c r="B616">
        <v>4.8220000000000001</v>
      </c>
      <c r="C616">
        <v>4.8010000000000002</v>
      </c>
      <c r="D616">
        <v>4.7080000000000002</v>
      </c>
      <c r="E616">
        <v>4.6360000000000001</v>
      </c>
    </row>
    <row r="617" spans="1:5">
      <c r="A617" s="7">
        <v>37020</v>
      </c>
      <c r="B617">
        <v>4.8159999999999998</v>
      </c>
      <c r="C617">
        <v>4.7930000000000001</v>
      </c>
      <c r="D617">
        <v>4.7009999999999996</v>
      </c>
      <c r="E617">
        <v>4.6310000000000002</v>
      </c>
    </row>
    <row r="618" spans="1:5">
      <c r="A618" s="7">
        <v>37021</v>
      </c>
      <c r="B618">
        <v>4.8070000000000004</v>
      </c>
      <c r="C618">
        <v>4.766</v>
      </c>
      <c r="D618">
        <v>4.657</v>
      </c>
      <c r="E618">
        <v>4.5759999999999996</v>
      </c>
    </row>
    <row r="619" spans="1:5">
      <c r="A619" s="7">
        <v>37022</v>
      </c>
      <c r="B619">
        <v>4.5960000000000001</v>
      </c>
      <c r="C619">
        <v>4.5629999999999997</v>
      </c>
      <c r="D619">
        <v>4.468</v>
      </c>
      <c r="E619">
        <v>4.391</v>
      </c>
    </row>
    <row r="620" spans="1:5">
      <c r="A620" s="7">
        <v>37025</v>
      </c>
      <c r="B620">
        <v>4.5940000000000003</v>
      </c>
      <c r="C620">
        <v>4.5720000000000001</v>
      </c>
      <c r="D620">
        <v>4.5010000000000003</v>
      </c>
      <c r="E620">
        <v>4.4459999999999997</v>
      </c>
    </row>
    <row r="621" spans="1:5">
      <c r="A621" s="7">
        <v>37026</v>
      </c>
      <c r="B621">
        <v>4.593</v>
      </c>
      <c r="C621">
        <v>4.5720000000000001</v>
      </c>
      <c r="D621">
        <v>4.49</v>
      </c>
      <c r="E621">
        <v>4.4329999999999998</v>
      </c>
    </row>
    <row r="622" spans="1:5">
      <c r="A622" s="7">
        <v>37027</v>
      </c>
      <c r="B622">
        <v>4.5919999999999996</v>
      </c>
      <c r="C622">
        <v>4.5670000000000002</v>
      </c>
      <c r="D622">
        <v>4.4710000000000001</v>
      </c>
      <c r="E622">
        <v>4.4240000000000004</v>
      </c>
    </row>
    <row r="623" spans="1:5">
      <c r="A623" s="7">
        <v>37028</v>
      </c>
      <c r="B623">
        <v>4.5890000000000004</v>
      </c>
      <c r="C623">
        <v>4.5640000000000001</v>
      </c>
      <c r="D623">
        <v>4.4770000000000003</v>
      </c>
      <c r="E623">
        <v>4.4420000000000002</v>
      </c>
    </row>
    <row r="624" spans="1:5">
      <c r="A624" s="7">
        <v>37029</v>
      </c>
      <c r="B624">
        <v>4.5860000000000003</v>
      </c>
      <c r="C624">
        <v>4.5570000000000004</v>
      </c>
      <c r="D624">
        <v>4.4710000000000001</v>
      </c>
      <c r="E624">
        <v>4.4400000000000004</v>
      </c>
    </row>
    <row r="625" spans="1:5">
      <c r="A625" s="7">
        <v>37032</v>
      </c>
      <c r="B625">
        <v>4.5810000000000004</v>
      </c>
      <c r="C625">
        <v>4.5570000000000004</v>
      </c>
      <c r="D625">
        <v>4.4960000000000004</v>
      </c>
      <c r="E625">
        <v>4.4909999999999997</v>
      </c>
    </row>
    <row r="626" spans="1:5">
      <c r="A626" s="7">
        <v>37033</v>
      </c>
      <c r="B626">
        <v>4.58</v>
      </c>
      <c r="C626">
        <v>4.5549999999999997</v>
      </c>
      <c r="D626">
        <v>4.4740000000000002</v>
      </c>
      <c r="E626">
        <v>4.4580000000000002</v>
      </c>
    </row>
    <row r="627" spans="1:5">
      <c r="A627" s="7">
        <v>37034</v>
      </c>
      <c r="B627">
        <v>4.5830000000000002</v>
      </c>
      <c r="C627">
        <v>4.5629999999999997</v>
      </c>
      <c r="D627">
        <v>4.5019999999999998</v>
      </c>
      <c r="E627">
        <v>4.5049999999999999</v>
      </c>
    </row>
    <row r="628" spans="1:5">
      <c r="A628" s="7">
        <v>37035</v>
      </c>
      <c r="B628">
        <v>4.5860000000000003</v>
      </c>
      <c r="C628">
        <v>4.5590000000000002</v>
      </c>
      <c r="D628">
        <v>4.4930000000000003</v>
      </c>
      <c r="E628">
        <v>4.4850000000000003</v>
      </c>
    </row>
    <row r="629" spans="1:5">
      <c r="A629" s="7">
        <v>37036</v>
      </c>
      <c r="B629">
        <v>4.5869999999999997</v>
      </c>
      <c r="C629">
        <v>4.5640000000000001</v>
      </c>
      <c r="D629">
        <v>4.49</v>
      </c>
      <c r="E629">
        <v>4.4790000000000001</v>
      </c>
    </row>
    <row r="630" spans="1:5">
      <c r="A630" s="7">
        <v>37039</v>
      </c>
      <c r="B630">
        <v>4.5869999999999997</v>
      </c>
      <c r="C630">
        <v>4.5640000000000001</v>
      </c>
      <c r="D630">
        <v>4.4880000000000004</v>
      </c>
      <c r="E630">
        <v>4.4749999999999996</v>
      </c>
    </row>
    <row r="631" spans="1:5">
      <c r="A631" s="7">
        <v>37040</v>
      </c>
      <c r="B631">
        <v>4.5890000000000004</v>
      </c>
      <c r="C631">
        <v>4.5599999999999996</v>
      </c>
      <c r="D631">
        <v>4.4770000000000003</v>
      </c>
      <c r="E631">
        <v>4.4560000000000004</v>
      </c>
    </row>
    <row r="632" spans="1:5">
      <c r="A632" s="7">
        <v>37041</v>
      </c>
      <c r="B632">
        <v>4.5839999999999996</v>
      </c>
      <c r="C632">
        <v>4.5439999999999996</v>
      </c>
      <c r="D632">
        <v>4.4589999999999996</v>
      </c>
      <c r="E632">
        <v>4.4390000000000001</v>
      </c>
    </row>
    <row r="633" spans="1:5">
      <c r="A633" s="7">
        <v>37042</v>
      </c>
      <c r="B633">
        <v>4.5739999999999998</v>
      </c>
      <c r="C633">
        <v>4.5309999999999997</v>
      </c>
      <c r="D633">
        <v>4.4459999999999997</v>
      </c>
      <c r="E633">
        <v>4.4340000000000002</v>
      </c>
    </row>
    <row r="634" spans="1:5">
      <c r="A634" s="7">
        <v>37043</v>
      </c>
      <c r="B634">
        <v>4.5620000000000003</v>
      </c>
      <c r="C634">
        <v>4.5129999999999999</v>
      </c>
      <c r="D634">
        <v>4.4160000000000004</v>
      </c>
      <c r="E634">
        <v>4.3959999999999999</v>
      </c>
    </row>
    <row r="635" spans="1:5">
      <c r="A635" s="7">
        <v>37046</v>
      </c>
      <c r="B635">
        <v>4.5549999999999997</v>
      </c>
      <c r="C635">
        <v>4.4960000000000004</v>
      </c>
      <c r="D635">
        <v>4.3879999999999999</v>
      </c>
      <c r="E635">
        <v>4.359</v>
      </c>
    </row>
    <row r="636" spans="1:5">
      <c r="A636" s="7">
        <v>37047</v>
      </c>
      <c r="B636">
        <v>4.55</v>
      </c>
      <c r="C636">
        <v>4.4859999999999998</v>
      </c>
      <c r="D636">
        <v>4.3789999999999996</v>
      </c>
      <c r="E636">
        <v>4.3490000000000002</v>
      </c>
    </row>
    <row r="637" spans="1:5">
      <c r="A637" s="7">
        <v>37048</v>
      </c>
      <c r="B637">
        <v>4.5140000000000002</v>
      </c>
      <c r="C637">
        <v>4.4489999999999998</v>
      </c>
      <c r="D637">
        <v>4.343</v>
      </c>
      <c r="E637">
        <v>4.3040000000000003</v>
      </c>
    </row>
    <row r="638" spans="1:5">
      <c r="A638" s="7">
        <v>37049</v>
      </c>
      <c r="B638">
        <v>4.4880000000000004</v>
      </c>
      <c r="C638">
        <v>4.4329999999999998</v>
      </c>
      <c r="D638">
        <v>4.3339999999999996</v>
      </c>
      <c r="E638">
        <v>4.3070000000000004</v>
      </c>
    </row>
    <row r="639" spans="1:5">
      <c r="A639" s="7">
        <v>37050</v>
      </c>
      <c r="B639">
        <v>4.53</v>
      </c>
      <c r="C639">
        <v>4.4509999999999996</v>
      </c>
      <c r="D639">
        <v>4.3570000000000002</v>
      </c>
      <c r="E639">
        <v>4.3209999999999997</v>
      </c>
    </row>
    <row r="640" spans="1:5">
      <c r="A640" s="7">
        <v>37053</v>
      </c>
      <c r="B640">
        <v>4.532</v>
      </c>
      <c r="C640">
        <v>4.4509999999999996</v>
      </c>
      <c r="D640">
        <v>4.3479999999999999</v>
      </c>
      <c r="E640">
        <v>4.3150000000000004</v>
      </c>
    </row>
    <row r="641" spans="1:5">
      <c r="A641" s="7">
        <v>37054</v>
      </c>
      <c r="B641">
        <v>4.5289999999999999</v>
      </c>
      <c r="C641">
        <v>4.4489999999999998</v>
      </c>
      <c r="D641">
        <v>4.3490000000000002</v>
      </c>
      <c r="E641">
        <v>4.3179999999999996</v>
      </c>
    </row>
    <row r="642" spans="1:5">
      <c r="A642" s="7">
        <v>37055</v>
      </c>
      <c r="B642">
        <v>4.5410000000000004</v>
      </c>
      <c r="C642">
        <v>4.47</v>
      </c>
      <c r="D642">
        <v>4.4000000000000004</v>
      </c>
      <c r="E642">
        <v>4.3849999999999998</v>
      </c>
    </row>
    <row r="643" spans="1:5">
      <c r="A643" s="7">
        <v>37056</v>
      </c>
      <c r="B643">
        <v>4.5410000000000004</v>
      </c>
      <c r="C643">
        <v>4.4740000000000002</v>
      </c>
      <c r="D643">
        <v>4.3970000000000002</v>
      </c>
      <c r="E643">
        <v>4.3789999999999996</v>
      </c>
    </row>
    <row r="644" spans="1:5">
      <c r="A644" s="7">
        <v>37057</v>
      </c>
      <c r="B644">
        <v>4.5410000000000004</v>
      </c>
      <c r="C644">
        <v>4.4649999999999999</v>
      </c>
      <c r="D644">
        <v>4.375</v>
      </c>
      <c r="E644">
        <v>4.3470000000000004</v>
      </c>
    </row>
    <row r="645" spans="1:5">
      <c r="A645" s="7">
        <v>37060</v>
      </c>
      <c r="B645">
        <v>4.5410000000000004</v>
      </c>
      <c r="C645">
        <v>4.4640000000000004</v>
      </c>
      <c r="D645">
        <v>4.3659999999999997</v>
      </c>
      <c r="E645">
        <v>4.3339999999999996</v>
      </c>
    </row>
    <row r="646" spans="1:5">
      <c r="A646" s="7">
        <v>37061</v>
      </c>
      <c r="B646">
        <v>4.5359999999999996</v>
      </c>
      <c r="C646">
        <v>4.4619999999999997</v>
      </c>
      <c r="D646">
        <v>4.3600000000000003</v>
      </c>
      <c r="E646">
        <v>4.3259999999999996</v>
      </c>
    </row>
    <row r="647" spans="1:5">
      <c r="A647" s="7">
        <v>37062</v>
      </c>
      <c r="B647">
        <v>4.5289999999999999</v>
      </c>
      <c r="C647">
        <v>4.452</v>
      </c>
      <c r="D647">
        <v>4.3419999999999996</v>
      </c>
      <c r="E647">
        <v>4.3019999999999996</v>
      </c>
    </row>
    <row r="648" spans="1:5">
      <c r="A648" s="7">
        <v>37063</v>
      </c>
      <c r="B648">
        <v>4.5110000000000001</v>
      </c>
      <c r="C648">
        <v>4.4329999999999998</v>
      </c>
      <c r="D648">
        <v>4.3179999999999996</v>
      </c>
      <c r="E648">
        <v>4.2690000000000001</v>
      </c>
    </row>
    <row r="649" spans="1:5">
      <c r="A649" s="7">
        <v>37064</v>
      </c>
      <c r="B649">
        <v>4.5250000000000004</v>
      </c>
      <c r="C649">
        <v>4.4329999999999998</v>
      </c>
      <c r="D649">
        <v>4.3150000000000004</v>
      </c>
      <c r="E649">
        <v>4.2619999999999996</v>
      </c>
    </row>
    <row r="650" spans="1:5">
      <c r="A650" s="7">
        <v>37067</v>
      </c>
      <c r="B650">
        <v>4.5250000000000004</v>
      </c>
      <c r="C650">
        <v>4.4320000000000004</v>
      </c>
      <c r="D650">
        <v>4.3070000000000004</v>
      </c>
      <c r="E650">
        <v>4.2450000000000001</v>
      </c>
    </row>
    <row r="651" spans="1:5">
      <c r="A651" s="7">
        <v>37068</v>
      </c>
      <c r="B651">
        <v>4.5229999999999997</v>
      </c>
      <c r="C651">
        <v>4.4260000000000002</v>
      </c>
      <c r="D651">
        <v>4.3019999999999996</v>
      </c>
      <c r="E651">
        <v>4.2309999999999999</v>
      </c>
    </row>
    <row r="652" spans="1:5">
      <c r="A652" s="7">
        <v>37069</v>
      </c>
      <c r="B652">
        <v>4.5259999999999998</v>
      </c>
      <c r="C652">
        <v>4.4349999999999996</v>
      </c>
      <c r="D652">
        <v>4.3259999999999996</v>
      </c>
      <c r="E652">
        <v>4.26</v>
      </c>
    </row>
    <row r="653" spans="1:5">
      <c r="A653" s="7">
        <v>37070</v>
      </c>
      <c r="B653">
        <v>4.508</v>
      </c>
      <c r="C653">
        <v>4.41</v>
      </c>
      <c r="D653">
        <v>4.3159999999999998</v>
      </c>
      <c r="E653">
        <v>4.2359999999999998</v>
      </c>
    </row>
    <row r="654" spans="1:5">
      <c r="A654" s="7">
        <v>37071</v>
      </c>
      <c r="B654">
        <v>4.5229999999999997</v>
      </c>
      <c r="C654">
        <v>4.4409999999999998</v>
      </c>
      <c r="D654">
        <v>4.3730000000000002</v>
      </c>
      <c r="E654">
        <v>4.3170000000000002</v>
      </c>
    </row>
    <row r="655" spans="1:5">
      <c r="A655" s="7">
        <v>37074</v>
      </c>
      <c r="B655">
        <v>4.5170000000000003</v>
      </c>
      <c r="C655">
        <v>4.4349999999999996</v>
      </c>
      <c r="D655">
        <v>4.3609999999999998</v>
      </c>
      <c r="E655">
        <v>4.3049999999999997</v>
      </c>
    </row>
    <row r="656" spans="1:5">
      <c r="A656" s="7">
        <v>37075</v>
      </c>
      <c r="B656">
        <v>4.5019999999999998</v>
      </c>
      <c r="C656">
        <v>4.4160000000000004</v>
      </c>
      <c r="D656">
        <v>4.3390000000000004</v>
      </c>
      <c r="E656">
        <v>4.2839999999999998</v>
      </c>
    </row>
    <row r="657" spans="1:5">
      <c r="A657" s="7">
        <v>37076</v>
      </c>
      <c r="B657">
        <v>4.5289999999999999</v>
      </c>
      <c r="C657">
        <v>4.4480000000000004</v>
      </c>
      <c r="D657">
        <v>4.4050000000000002</v>
      </c>
      <c r="E657">
        <v>4.37</v>
      </c>
    </row>
    <row r="658" spans="1:5">
      <c r="A658" s="7">
        <v>37077</v>
      </c>
      <c r="B658">
        <v>4.516</v>
      </c>
      <c r="C658">
        <v>4.4459999999999997</v>
      </c>
      <c r="D658">
        <v>4.391</v>
      </c>
      <c r="E658">
        <v>4.3490000000000002</v>
      </c>
    </row>
    <row r="659" spans="1:5">
      <c r="A659" s="7">
        <v>37078</v>
      </c>
      <c r="B659">
        <v>4.5359999999999996</v>
      </c>
      <c r="C659">
        <v>4.4710000000000001</v>
      </c>
      <c r="D659">
        <v>4.423</v>
      </c>
      <c r="E659">
        <v>4.375</v>
      </c>
    </row>
    <row r="660" spans="1:5">
      <c r="A660" s="7">
        <v>37081</v>
      </c>
      <c r="B660">
        <v>4.5410000000000004</v>
      </c>
      <c r="C660">
        <v>4.4820000000000002</v>
      </c>
      <c r="D660">
        <v>4.415</v>
      </c>
      <c r="E660">
        <v>4.3490000000000002</v>
      </c>
    </row>
    <row r="661" spans="1:5">
      <c r="A661" s="7">
        <v>37082</v>
      </c>
      <c r="B661">
        <v>4.5380000000000003</v>
      </c>
      <c r="C661">
        <v>4.4989999999999997</v>
      </c>
      <c r="D661">
        <v>4.43</v>
      </c>
      <c r="E661">
        <v>4.367</v>
      </c>
    </row>
    <row r="662" spans="1:5">
      <c r="A662" s="7">
        <v>37083</v>
      </c>
      <c r="B662">
        <v>4.5330000000000004</v>
      </c>
      <c r="C662">
        <v>4.4870000000000001</v>
      </c>
      <c r="D662">
        <v>4.4020000000000001</v>
      </c>
      <c r="E662">
        <v>4.3170000000000002</v>
      </c>
    </row>
    <row r="663" spans="1:5">
      <c r="A663" s="7">
        <v>37084</v>
      </c>
      <c r="B663">
        <v>4.5339999999999998</v>
      </c>
      <c r="C663">
        <v>4.4870000000000001</v>
      </c>
      <c r="D663">
        <v>4.4089999999999998</v>
      </c>
      <c r="E663">
        <v>4.3369999999999997</v>
      </c>
    </row>
    <row r="664" spans="1:5">
      <c r="A664" s="7">
        <v>37085</v>
      </c>
      <c r="B664">
        <v>4.5330000000000004</v>
      </c>
      <c r="C664">
        <v>4.484</v>
      </c>
      <c r="D664">
        <v>4.4009999999999998</v>
      </c>
      <c r="E664">
        <v>4.3250000000000002</v>
      </c>
    </row>
    <row r="665" spans="1:5">
      <c r="A665" s="7">
        <v>37088</v>
      </c>
      <c r="B665">
        <v>4.5359999999999996</v>
      </c>
      <c r="C665">
        <v>4.4859999999999998</v>
      </c>
      <c r="D665">
        <v>4.4039999999999999</v>
      </c>
      <c r="E665">
        <v>4.327</v>
      </c>
    </row>
    <row r="666" spans="1:5">
      <c r="A666" s="7">
        <v>37089</v>
      </c>
      <c r="B666">
        <v>4.5339999999999998</v>
      </c>
      <c r="C666">
        <v>4.4829999999999997</v>
      </c>
      <c r="D666">
        <v>4.399</v>
      </c>
      <c r="E666">
        <v>4.32</v>
      </c>
    </row>
    <row r="667" spans="1:5">
      <c r="A667" s="7">
        <v>37090</v>
      </c>
      <c r="B667">
        <v>4.5339999999999998</v>
      </c>
      <c r="C667">
        <v>4.4829999999999997</v>
      </c>
      <c r="D667">
        <v>4.4000000000000004</v>
      </c>
      <c r="E667">
        <v>4.3209999999999997</v>
      </c>
    </row>
    <row r="668" spans="1:5">
      <c r="A668" s="7">
        <v>37091</v>
      </c>
      <c r="B668">
        <v>4.5049999999999999</v>
      </c>
      <c r="C668">
        <v>4.4660000000000002</v>
      </c>
      <c r="D668">
        <v>4.3680000000000003</v>
      </c>
      <c r="E668">
        <v>4.2830000000000004</v>
      </c>
    </row>
    <row r="669" spans="1:5">
      <c r="A669" s="7">
        <v>37092</v>
      </c>
      <c r="B669">
        <v>4.5179999999999998</v>
      </c>
      <c r="C669">
        <v>4.4749999999999996</v>
      </c>
      <c r="D669">
        <v>4.3890000000000002</v>
      </c>
      <c r="E669">
        <v>4.3090000000000002</v>
      </c>
    </row>
    <row r="670" spans="1:5">
      <c r="A670" s="7">
        <v>37095</v>
      </c>
      <c r="B670">
        <v>4.5190000000000001</v>
      </c>
      <c r="C670">
        <v>4.4740000000000002</v>
      </c>
      <c r="D670">
        <v>4.3840000000000003</v>
      </c>
      <c r="E670">
        <v>4.2939999999999996</v>
      </c>
    </row>
    <row r="671" spans="1:5">
      <c r="A671" s="7">
        <v>37096</v>
      </c>
      <c r="B671">
        <v>4.5229999999999997</v>
      </c>
      <c r="C671">
        <v>4.4690000000000003</v>
      </c>
      <c r="D671">
        <v>4.3769999999999998</v>
      </c>
      <c r="E671">
        <v>4.2830000000000004</v>
      </c>
    </row>
    <row r="672" spans="1:5">
      <c r="A672" s="7">
        <v>37097</v>
      </c>
      <c r="B672">
        <v>4.5229999999999997</v>
      </c>
      <c r="C672">
        <v>4.4660000000000002</v>
      </c>
      <c r="D672">
        <v>4.383</v>
      </c>
      <c r="E672">
        <v>4.2910000000000004</v>
      </c>
    </row>
    <row r="673" spans="1:5">
      <c r="A673" s="7">
        <v>37098</v>
      </c>
      <c r="B673">
        <v>4.5229999999999997</v>
      </c>
      <c r="C673">
        <v>4.4640000000000004</v>
      </c>
      <c r="D673">
        <v>4.383</v>
      </c>
      <c r="E673">
        <v>4.2990000000000004</v>
      </c>
    </row>
    <row r="674" spans="1:5">
      <c r="A674" s="7">
        <v>37099</v>
      </c>
      <c r="B674">
        <v>4.5190000000000001</v>
      </c>
      <c r="C674">
        <v>4.4569999999999999</v>
      </c>
      <c r="D674">
        <v>4.37</v>
      </c>
      <c r="E674">
        <v>4.2679999999999998</v>
      </c>
    </row>
    <row r="675" spans="1:5">
      <c r="A675" s="7">
        <v>37102</v>
      </c>
      <c r="B675">
        <v>4.516</v>
      </c>
      <c r="C675">
        <v>4.4550000000000001</v>
      </c>
      <c r="D675">
        <v>4.3520000000000003</v>
      </c>
      <c r="E675">
        <v>4.2409999999999997</v>
      </c>
    </row>
    <row r="676" spans="1:5">
      <c r="A676" s="7">
        <v>37103</v>
      </c>
      <c r="B676">
        <v>4.5140000000000002</v>
      </c>
      <c r="C676">
        <v>4.444</v>
      </c>
      <c r="D676">
        <v>4.3360000000000003</v>
      </c>
      <c r="E676">
        <v>4.226</v>
      </c>
    </row>
    <row r="677" spans="1:5">
      <c r="A677" s="7">
        <v>37104</v>
      </c>
      <c r="B677">
        <v>4.5049999999999999</v>
      </c>
      <c r="C677">
        <v>4.4290000000000003</v>
      </c>
      <c r="D677">
        <v>4.3230000000000004</v>
      </c>
      <c r="E677">
        <v>4.2149999999999999</v>
      </c>
    </row>
    <row r="678" spans="1:5">
      <c r="A678" s="7">
        <v>37105</v>
      </c>
      <c r="B678">
        <v>4.4889999999999999</v>
      </c>
      <c r="C678">
        <v>4.415</v>
      </c>
      <c r="D678">
        <v>4.3090000000000002</v>
      </c>
      <c r="E678">
        <v>4.2069999999999999</v>
      </c>
    </row>
    <row r="679" spans="1:5">
      <c r="A679" s="7">
        <v>37106</v>
      </c>
      <c r="B679">
        <v>4.5289999999999999</v>
      </c>
      <c r="C679">
        <v>4.4329999999999998</v>
      </c>
      <c r="D679">
        <v>4.3360000000000003</v>
      </c>
      <c r="E679">
        <v>4.2290000000000001</v>
      </c>
    </row>
    <row r="680" spans="1:5">
      <c r="A680" s="7">
        <v>37109</v>
      </c>
      <c r="B680">
        <v>4.5250000000000004</v>
      </c>
      <c r="C680">
        <v>4.4249999999999998</v>
      </c>
      <c r="D680">
        <v>4.3070000000000004</v>
      </c>
      <c r="E680">
        <v>4.1890000000000001</v>
      </c>
    </row>
    <row r="681" spans="1:5">
      <c r="A681" s="7">
        <v>37110</v>
      </c>
      <c r="B681">
        <v>4.5229999999999997</v>
      </c>
      <c r="C681">
        <v>4.4249999999999998</v>
      </c>
      <c r="D681">
        <v>4.3010000000000002</v>
      </c>
      <c r="E681">
        <v>4.1879999999999997</v>
      </c>
    </row>
    <row r="682" spans="1:5">
      <c r="A682" s="7">
        <v>37111</v>
      </c>
      <c r="B682">
        <v>4.524</v>
      </c>
      <c r="C682">
        <v>4.431</v>
      </c>
      <c r="D682">
        <v>4.3120000000000003</v>
      </c>
      <c r="E682">
        <v>4.21</v>
      </c>
    </row>
    <row r="683" spans="1:5">
      <c r="A683" s="7">
        <v>37112</v>
      </c>
      <c r="B683">
        <v>4.5179999999999998</v>
      </c>
      <c r="C683">
        <v>4.41</v>
      </c>
      <c r="D683">
        <v>4.28</v>
      </c>
      <c r="E683">
        <v>4.1559999999999997</v>
      </c>
    </row>
    <row r="684" spans="1:5">
      <c r="A684" s="7">
        <v>37113</v>
      </c>
      <c r="B684">
        <v>4.5069999999999997</v>
      </c>
      <c r="C684">
        <v>4.3819999999999997</v>
      </c>
      <c r="D684">
        <v>4.2480000000000002</v>
      </c>
      <c r="E684">
        <v>4.1230000000000002</v>
      </c>
    </row>
    <row r="685" spans="1:5">
      <c r="A685" s="7">
        <v>37116</v>
      </c>
      <c r="B685">
        <v>4.4989999999999997</v>
      </c>
      <c r="C685">
        <v>4.3620000000000001</v>
      </c>
      <c r="D685">
        <v>4.218</v>
      </c>
      <c r="E685">
        <v>4.0910000000000002</v>
      </c>
    </row>
    <row r="686" spans="1:5">
      <c r="A686" s="7">
        <v>37117</v>
      </c>
      <c r="B686">
        <v>4.4969999999999999</v>
      </c>
      <c r="C686">
        <v>4.3600000000000003</v>
      </c>
      <c r="D686">
        <v>4.2220000000000004</v>
      </c>
      <c r="E686">
        <v>4.0990000000000002</v>
      </c>
    </row>
    <row r="687" spans="1:5">
      <c r="A687" s="7">
        <v>37118</v>
      </c>
      <c r="B687">
        <v>4.4950000000000001</v>
      </c>
      <c r="C687">
        <v>4.3570000000000002</v>
      </c>
      <c r="D687">
        <v>4.2130000000000001</v>
      </c>
      <c r="E687">
        <v>4.0860000000000003</v>
      </c>
    </row>
    <row r="688" spans="1:5">
      <c r="A688" s="7">
        <v>37119</v>
      </c>
      <c r="B688">
        <v>4.4870000000000001</v>
      </c>
      <c r="C688">
        <v>4.3460000000000001</v>
      </c>
      <c r="D688">
        <v>4.2</v>
      </c>
      <c r="E688">
        <v>4.077</v>
      </c>
    </row>
    <row r="689" spans="1:5">
      <c r="A689" s="7">
        <v>37120</v>
      </c>
      <c r="B689">
        <v>4.484</v>
      </c>
      <c r="C689">
        <v>4.3449999999999998</v>
      </c>
      <c r="D689">
        <v>4.2030000000000003</v>
      </c>
      <c r="E689">
        <v>4.0780000000000003</v>
      </c>
    </row>
    <row r="690" spans="1:5">
      <c r="A690" s="7">
        <v>37123</v>
      </c>
      <c r="B690">
        <v>4.4749999999999996</v>
      </c>
      <c r="C690">
        <v>4.335</v>
      </c>
      <c r="D690">
        <v>4.18</v>
      </c>
      <c r="E690">
        <v>4.0469999999999997</v>
      </c>
    </row>
    <row r="691" spans="1:5">
      <c r="A691" s="7">
        <v>37124</v>
      </c>
      <c r="B691">
        <v>4.4660000000000002</v>
      </c>
      <c r="C691">
        <v>4.3250000000000002</v>
      </c>
      <c r="D691">
        <v>4.1760000000000002</v>
      </c>
      <c r="E691">
        <v>4.0460000000000003</v>
      </c>
    </row>
    <row r="692" spans="1:5">
      <c r="A692" s="7">
        <v>37125</v>
      </c>
      <c r="B692">
        <v>4.4329999999999998</v>
      </c>
      <c r="C692">
        <v>4.3079999999999998</v>
      </c>
      <c r="D692">
        <v>4.165</v>
      </c>
      <c r="E692">
        <v>4.0430000000000001</v>
      </c>
    </row>
    <row r="693" spans="1:5">
      <c r="A693" s="7">
        <v>37126</v>
      </c>
      <c r="B693">
        <v>4.4260000000000002</v>
      </c>
      <c r="C693">
        <v>4.3129999999999997</v>
      </c>
      <c r="D693">
        <v>4.1769999999999996</v>
      </c>
      <c r="E693">
        <v>4.07</v>
      </c>
    </row>
    <row r="694" spans="1:5">
      <c r="A694" s="7">
        <v>37127</v>
      </c>
      <c r="B694">
        <v>4.4210000000000003</v>
      </c>
      <c r="C694">
        <v>4.3109999999999999</v>
      </c>
      <c r="D694">
        <v>4.1879999999999997</v>
      </c>
      <c r="E694">
        <v>4.0869999999999997</v>
      </c>
    </row>
    <row r="695" spans="1:5">
      <c r="A695" s="7">
        <v>37130</v>
      </c>
      <c r="B695">
        <v>4.4219999999999997</v>
      </c>
      <c r="C695">
        <v>4.3150000000000004</v>
      </c>
      <c r="D695">
        <v>4.1980000000000004</v>
      </c>
      <c r="E695">
        <v>4.1050000000000004</v>
      </c>
    </row>
    <row r="696" spans="1:5">
      <c r="A696" s="7">
        <v>37131</v>
      </c>
      <c r="B696">
        <v>4.4189999999999996</v>
      </c>
      <c r="C696">
        <v>4.3049999999999997</v>
      </c>
      <c r="D696">
        <v>4.1840000000000002</v>
      </c>
      <c r="E696">
        <v>4.0789999999999997</v>
      </c>
    </row>
    <row r="697" spans="1:5">
      <c r="A697" s="7">
        <v>37132</v>
      </c>
      <c r="B697">
        <v>4.3600000000000003</v>
      </c>
      <c r="C697">
        <v>4.2699999999999996</v>
      </c>
      <c r="D697">
        <v>4.1500000000000004</v>
      </c>
      <c r="E697">
        <v>4.03</v>
      </c>
    </row>
    <row r="698" spans="1:5">
      <c r="A698" s="7">
        <v>37133</v>
      </c>
      <c r="B698">
        <v>4.3680000000000003</v>
      </c>
      <c r="C698">
        <v>4.2759999999999998</v>
      </c>
      <c r="D698">
        <v>4.16</v>
      </c>
      <c r="E698">
        <v>4.0430000000000001</v>
      </c>
    </row>
    <row r="699" spans="1:5">
      <c r="A699" s="7">
        <v>37134</v>
      </c>
      <c r="B699">
        <v>4.3150000000000004</v>
      </c>
      <c r="C699">
        <v>4.2530000000000001</v>
      </c>
      <c r="D699">
        <v>4.1230000000000002</v>
      </c>
      <c r="E699">
        <v>3.9750000000000001</v>
      </c>
    </row>
    <row r="700" spans="1:5">
      <c r="A700" s="7">
        <v>37137</v>
      </c>
      <c r="B700">
        <v>4.3140000000000001</v>
      </c>
      <c r="C700">
        <v>4.2539999999999996</v>
      </c>
      <c r="D700">
        <v>4.13</v>
      </c>
      <c r="E700">
        <v>3.976</v>
      </c>
    </row>
    <row r="701" spans="1:5">
      <c r="A701" s="7">
        <v>37138</v>
      </c>
      <c r="B701">
        <v>4.3140000000000001</v>
      </c>
      <c r="C701">
        <v>4.258</v>
      </c>
      <c r="D701">
        <v>4.1589999999999998</v>
      </c>
      <c r="E701">
        <v>4.0049999999999999</v>
      </c>
    </row>
    <row r="702" spans="1:5">
      <c r="A702" s="7">
        <v>37139</v>
      </c>
      <c r="B702">
        <v>4.3159999999999998</v>
      </c>
      <c r="C702">
        <v>4.2759999999999998</v>
      </c>
      <c r="D702">
        <v>4.1870000000000003</v>
      </c>
      <c r="E702">
        <v>4.0780000000000003</v>
      </c>
    </row>
    <row r="703" spans="1:5">
      <c r="A703" s="7">
        <v>37140</v>
      </c>
      <c r="B703">
        <v>4.3140000000000001</v>
      </c>
      <c r="C703">
        <v>4.2789999999999999</v>
      </c>
      <c r="D703">
        <v>4.1849999999999996</v>
      </c>
      <c r="E703">
        <v>4.0890000000000004</v>
      </c>
    </row>
    <row r="704" spans="1:5">
      <c r="A704" s="7">
        <v>37141</v>
      </c>
      <c r="B704">
        <v>4.3079999999999998</v>
      </c>
      <c r="C704">
        <v>4.2640000000000002</v>
      </c>
      <c r="D704">
        <v>4.1509999999999998</v>
      </c>
      <c r="E704">
        <v>4.0229999999999997</v>
      </c>
    </row>
    <row r="705" spans="1:5">
      <c r="A705" s="7">
        <v>37144</v>
      </c>
      <c r="B705">
        <v>4.3010000000000002</v>
      </c>
      <c r="C705">
        <v>4.242</v>
      </c>
      <c r="D705">
        <v>4.1139999999999999</v>
      </c>
      <c r="E705">
        <v>3.9660000000000002</v>
      </c>
    </row>
    <row r="706" spans="1:5">
      <c r="A706" s="7">
        <v>37145</v>
      </c>
      <c r="B706">
        <v>4.3010000000000002</v>
      </c>
      <c r="C706">
        <v>4.242</v>
      </c>
      <c r="D706">
        <v>4.1269999999999998</v>
      </c>
      <c r="E706">
        <v>3.9969999999999999</v>
      </c>
    </row>
    <row r="707" spans="1:5">
      <c r="A707" s="7">
        <v>37146</v>
      </c>
      <c r="B707">
        <v>4.2910000000000004</v>
      </c>
      <c r="C707">
        <v>4.1760000000000002</v>
      </c>
      <c r="D707">
        <v>4.048</v>
      </c>
      <c r="E707">
        <v>3.883</v>
      </c>
    </row>
    <row r="708" spans="1:5">
      <c r="A708" s="7">
        <v>37147</v>
      </c>
      <c r="B708">
        <v>4.2969999999999997</v>
      </c>
      <c r="C708">
        <v>4.165</v>
      </c>
      <c r="D708">
        <v>4.0339999999999998</v>
      </c>
      <c r="E708">
        <v>3.8860000000000001</v>
      </c>
    </row>
    <row r="709" spans="1:5">
      <c r="A709" s="7">
        <v>37148</v>
      </c>
      <c r="B709">
        <v>4.2859999999999996</v>
      </c>
      <c r="C709">
        <v>4.16</v>
      </c>
      <c r="D709">
        <v>3.9910000000000001</v>
      </c>
      <c r="E709">
        <v>3.8279999999999998</v>
      </c>
    </row>
    <row r="710" spans="1:5">
      <c r="A710" s="7">
        <v>37151</v>
      </c>
      <c r="B710">
        <v>4.226</v>
      </c>
      <c r="C710">
        <v>4.1369999999999996</v>
      </c>
      <c r="D710">
        <v>3.9729999999999999</v>
      </c>
      <c r="E710">
        <v>3.7989999999999999</v>
      </c>
    </row>
    <row r="711" spans="1:5">
      <c r="A711" s="7">
        <v>37152</v>
      </c>
      <c r="B711">
        <v>3.8079999999999998</v>
      </c>
      <c r="C711">
        <v>3.7789999999999999</v>
      </c>
      <c r="D711">
        <v>3.7069999999999999</v>
      </c>
      <c r="E711">
        <v>3.59</v>
      </c>
    </row>
    <row r="712" spans="1:5">
      <c r="A712" s="7">
        <v>37153</v>
      </c>
      <c r="B712">
        <v>3.754</v>
      </c>
      <c r="C712">
        <v>3.76</v>
      </c>
      <c r="D712">
        <v>3.6859999999999999</v>
      </c>
      <c r="E712">
        <v>3.597</v>
      </c>
    </row>
    <row r="713" spans="1:5">
      <c r="A713" s="7">
        <v>37154</v>
      </c>
      <c r="B713">
        <v>3.758</v>
      </c>
      <c r="C713">
        <v>3.7010000000000001</v>
      </c>
      <c r="D713">
        <v>3.6179999999999999</v>
      </c>
      <c r="E713">
        <v>3.5670000000000002</v>
      </c>
    </row>
    <row r="714" spans="1:5">
      <c r="A714" s="7">
        <v>37155</v>
      </c>
      <c r="B714">
        <v>3.75</v>
      </c>
      <c r="C714">
        <v>3.69</v>
      </c>
      <c r="D714">
        <v>3.5939999999999999</v>
      </c>
      <c r="E714">
        <v>3.552</v>
      </c>
    </row>
    <row r="715" spans="1:5">
      <c r="A715" s="7">
        <v>37158</v>
      </c>
      <c r="B715">
        <v>3.7490000000000001</v>
      </c>
      <c r="C715">
        <v>3.661</v>
      </c>
      <c r="D715">
        <v>3.5830000000000002</v>
      </c>
      <c r="E715">
        <v>3.5449999999999999</v>
      </c>
    </row>
    <row r="716" spans="1:5">
      <c r="A716" s="7">
        <v>37159</v>
      </c>
      <c r="B716">
        <v>3.7389999999999999</v>
      </c>
      <c r="C716">
        <v>3.6539999999999999</v>
      </c>
      <c r="D716">
        <v>3.5710000000000002</v>
      </c>
      <c r="E716">
        <v>3.5179999999999998</v>
      </c>
    </row>
    <row r="717" spans="1:5">
      <c r="A717" s="7">
        <v>37160</v>
      </c>
      <c r="B717">
        <v>3.7349999999999999</v>
      </c>
      <c r="C717">
        <v>3.6480000000000001</v>
      </c>
      <c r="D717">
        <v>3.5590000000000002</v>
      </c>
      <c r="E717">
        <v>3.5089999999999999</v>
      </c>
    </row>
    <row r="718" spans="1:5">
      <c r="A718" s="7">
        <v>37161</v>
      </c>
      <c r="B718">
        <v>3.7280000000000002</v>
      </c>
      <c r="C718">
        <v>3.6549999999999998</v>
      </c>
      <c r="D718">
        <v>3.552</v>
      </c>
      <c r="E718">
        <v>3.4950000000000001</v>
      </c>
    </row>
    <row r="719" spans="1:5">
      <c r="A719" s="7">
        <v>37162</v>
      </c>
      <c r="B719">
        <v>3.7269999999999999</v>
      </c>
      <c r="C719">
        <v>3.6560000000000001</v>
      </c>
      <c r="D719">
        <v>3.5459999999999998</v>
      </c>
      <c r="E719">
        <v>3.496</v>
      </c>
    </row>
    <row r="720" spans="1:5">
      <c r="A720" s="7">
        <v>37165</v>
      </c>
      <c r="B720">
        <v>3.7269999999999999</v>
      </c>
      <c r="C720">
        <v>3.6560000000000001</v>
      </c>
      <c r="D720">
        <v>3.5459999999999998</v>
      </c>
      <c r="E720">
        <v>3.4929999999999999</v>
      </c>
    </row>
    <row r="721" spans="1:5">
      <c r="A721" s="7">
        <v>37166</v>
      </c>
      <c r="B721">
        <v>3.722</v>
      </c>
      <c r="C721">
        <v>3.6509999999999998</v>
      </c>
      <c r="D721">
        <v>3.5369999999999999</v>
      </c>
      <c r="E721">
        <v>3.4769999999999999</v>
      </c>
    </row>
    <row r="722" spans="1:5">
      <c r="A722" s="7">
        <v>37167</v>
      </c>
      <c r="B722">
        <v>3.71</v>
      </c>
      <c r="C722">
        <v>3.6219999999999999</v>
      </c>
      <c r="D722">
        <v>3.4910000000000001</v>
      </c>
      <c r="E722">
        <v>3.4039999999999999</v>
      </c>
    </row>
    <row r="723" spans="1:5">
      <c r="A723" s="7">
        <v>37168</v>
      </c>
      <c r="B723">
        <v>3.6920000000000002</v>
      </c>
      <c r="C723">
        <v>3.5979999999999999</v>
      </c>
      <c r="D723">
        <v>3.468</v>
      </c>
      <c r="E723">
        <v>3.3919999999999999</v>
      </c>
    </row>
    <row r="724" spans="1:5">
      <c r="A724" s="7">
        <v>37169</v>
      </c>
      <c r="B724">
        <v>3.64</v>
      </c>
      <c r="C724">
        <v>3.5579999999999998</v>
      </c>
      <c r="D724">
        <v>3.43</v>
      </c>
      <c r="E724">
        <v>3.3450000000000002</v>
      </c>
    </row>
    <row r="725" spans="1:5">
      <c r="A725" s="7">
        <v>37172</v>
      </c>
      <c r="B725">
        <v>3.669</v>
      </c>
      <c r="C725">
        <v>3.5569999999999999</v>
      </c>
      <c r="D725">
        <v>3.4289999999999998</v>
      </c>
      <c r="E725">
        <v>3.347</v>
      </c>
    </row>
    <row r="726" spans="1:5">
      <c r="A726" s="7">
        <v>37173</v>
      </c>
      <c r="B726">
        <v>3.6880000000000002</v>
      </c>
      <c r="C726">
        <v>3.5819999999999999</v>
      </c>
      <c r="D726">
        <v>3.4580000000000002</v>
      </c>
      <c r="E726">
        <v>3.3719999999999999</v>
      </c>
    </row>
    <row r="727" spans="1:5">
      <c r="A727" s="7">
        <v>37174</v>
      </c>
      <c r="B727">
        <v>3.7890000000000001</v>
      </c>
      <c r="C727">
        <v>3.6240000000000001</v>
      </c>
      <c r="D727">
        <v>3.4910000000000001</v>
      </c>
      <c r="E727">
        <v>3.41</v>
      </c>
    </row>
    <row r="728" spans="1:5">
      <c r="A728" s="7">
        <v>37175</v>
      </c>
      <c r="B728">
        <v>3.742</v>
      </c>
      <c r="C728">
        <v>3.6139999999999999</v>
      </c>
      <c r="D728">
        <v>3.4910000000000001</v>
      </c>
      <c r="E728">
        <v>3.4169999999999998</v>
      </c>
    </row>
    <row r="729" spans="1:5">
      <c r="A729" s="7">
        <v>37176</v>
      </c>
      <c r="B729">
        <v>3.7829999999999999</v>
      </c>
      <c r="C729">
        <v>3.6560000000000001</v>
      </c>
      <c r="D729">
        <v>3.5249999999999999</v>
      </c>
      <c r="E729">
        <v>3.4660000000000002</v>
      </c>
    </row>
    <row r="730" spans="1:5">
      <c r="A730" s="7">
        <v>37179</v>
      </c>
      <c r="B730">
        <v>3.7759999999999998</v>
      </c>
      <c r="C730">
        <v>3.6360000000000001</v>
      </c>
      <c r="D730">
        <v>3.5009999999999999</v>
      </c>
      <c r="E730">
        <v>3.427</v>
      </c>
    </row>
    <row r="731" spans="1:5">
      <c r="A731" s="7">
        <v>37180</v>
      </c>
      <c r="B731">
        <v>3.7690000000000001</v>
      </c>
      <c r="C731">
        <v>3.6259999999999999</v>
      </c>
      <c r="D731">
        <v>3.4849999999999999</v>
      </c>
      <c r="E731">
        <v>3.4049999999999998</v>
      </c>
    </row>
    <row r="732" spans="1:5">
      <c r="A732" s="7">
        <v>37181</v>
      </c>
      <c r="B732">
        <v>3.8210000000000002</v>
      </c>
      <c r="C732">
        <v>3.645</v>
      </c>
      <c r="D732">
        <v>3.4980000000000002</v>
      </c>
      <c r="E732">
        <v>3.4079999999999999</v>
      </c>
    </row>
    <row r="733" spans="1:5">
      <c r="A733" s="7">
        <v>37182</v>
      </c>
      <c r="B733">
        <v>3.782</v>
      </c>
      <c r="C733">
        <v>3.633</v>
      </c>
      <c r="D733">
        <v>3.4830000000000001</v>
      </c>
      <c r="E733">
        <v>3.399</v>
      </c>
    </row>
    <row r="734" spans="1:5">
      <c r="A734" s="7">
        <v>37183</v>
      </c>
      <c r="B734">
        <v>3.7610000000000001</v>
      </c>
      <c r="C734">
        <v>3.6070000000000002</v>
      </c>
      <c r="D734">
        <v>3.4510000000000001</v>
      </c>
      <c r="E734">
        <v>3.3530000000000002</v>
      </c>
    </row>
    <row r="735" spans="1:5">
      <c r="A735" s="7">
        <v>37186</v>
      </c>
      <c r="B735">
        <v>3.7080000000000002</v>
      </c>
      <c r="C735">
        <v>3.58</v>
      </c>
      <c r="D735">
        <v>3.4249999999999998</v>
      </c>
      <c r="E735">
        <v>3.3330000000000002</v>
      </c>
    </row>
    <row r="736" spans="1:5">
      <c r="A736" s="7">
        <v>37187</v>
      </c>
      <c r="B736">
        <v>3.698</v>
      </c>
      <c r="C736">
        <v>3.5790000000000002</v>
      </c>
      <c r="D736">
        <v>3.4279999999999999</v>
      </c>
      <c r="E736">
        <v>3.34</v>
      </c>
    </row>
    <row r="737" spans="1:5">
      <c r="A737" s="7">
        <v>37188</v>
      </c>
      <c r="B737">
        <v>3.6840000000000002</v>
      </c>
      <c r="C737">
        <v>3.5750000000000002</v>
      </c>
      <c r="D737">
        <v>3.4369999999999998</v>
      </c>
      <c r="E737">
        <v>3.343</v>
      </c>
    </row>
    <row r="738" spans="1:5">
      <c r="A738" s="7">
        <v>37189</v>
      </c>
      <c r="B738">
        <v>3.6509999999999998</v>
      </c>
      <c r="C738">
        <v>3.5630000000000002</v>
      </c>
      <c r="D738">
        <v>3.4249999999999998</v>
      </c>
      <c r="E738">
        <v>3.3260000000000001</v>
      </c>
    </row>
    <row r="739" spans="1:5">
      <c r="A739" s="7">
        <v>37190</v>
      </c>
      <c r="B739">
        <v>3.7090000000000001</v>
      </c>
      <c r="C739">
        <v>3.5790000000000002</v>
      </c>
      <c r="D739">
        <v>3.4319999999999999</v>
      </c>
      <c r="E739">
        <v>3.3239999999999998</v>
      </c>
    </row>
    <row r="740" spans="1:5">
      <c r="A740" s="7">
        <v>37193</v>
      </c>
      <c r="B740">
        <v>3.7010000000000001</v>
      </c>
      <c r="C740">
        <v>3.5760000000000001</v>
      </c>
      <c r="D740">
        <v>3.4140000000000001</v>
      </c>
      <c r="E740">
        <v>3.282</v>
      </c>
    </row>
    <row r="741" spans="1:5">
      <c r="A741" s="7">
        <v>37194</v>
      </c>
      <c r="B741">
        <v>3.6709999999999998</v>
      </c>
      <c r="C741">
        <v>3.5579999999999998</v>
      </c>
      <c r="D741">
        <v>3.3719999999999999</v>
      </c>
      <c r="E741">
        <v>3.2320000000000002</v>
      </c>
    </row>
    <row r="742" spans="1:5">
      <c r="A742" s="7">
        <v>37195</v>
      </c>
      <c r="B742">
        <v>3.6419999999999999</v>
      </c>
      <c r="C742">
        <v>3.5219999999999998</v>
      </c>
      <c r="D742">
        <v>3.3479999999999999</v>
      </c>
      <c r="E742">
        <v>3.2010000000000001</v>
      </c>
    </row>
    <row r="743" spans="1:5">
      <c r="A743" s="7">
        <v>37196</v>
      </c>
      <c r="B743">
        <v>3.6230000000000002</v>
      </c>
      <c r="C743">
        <v>3.512</v>
      </c>
      <c r="D743">
        <v>3.3420000000000001</v>
      </c>
      <c r="E743">
        <v>3.1930000000000001</v>
      </c>
    </row>
    <row r="744" spans="1:5">
      <c r="A744" s="7">
        <v>37197</v>
      </c>
      <c r="B744">
        <v>3.6160000000000001</v>
      </c>
      <c r="C744">
        <v>3.4990000000000001</v>
      </c>
      <c r="D744">
        <v>3.33</v>
      </c>
      <c r="E744">
        <v>3.1789999999999998</v>
      </c>
    </row>
    <row r="745" spans="1:5">
      <c r="A745" s="7">
        <v>37200</v>
      </c>
      <c r="B745">
        <v>3.613</v>
      </c>
      <c r="C745">
        <v>3.4910000000000001</v>
      </c>
      <c r="D745">
        <v>3.3260000000000001</v>
      </c>
      <c r="E745">
        <v>3.165</v>
      </c>
    </row>
    <row r="746" spans="1:5">
      <c r="A746" s="7">
        <v>37201</v>
      </c>
      <c r="B746">
        <v>3.621</v>
      </c>
      <c r="C746">
        <v>3.4670000000000001</v>
      </c>
      <c r="D746">
        <v>3.2869999999999999</v>
      </c>
      <c r="E746">
        <v>3.1110000000000002</v>
      </c>
    </row>
    <row r="747" spans="1:5">
      <c r="A747" s="7">
        <v>37202</v>
      </c>
      <c r="B747">
        <v>3.5419999999999998</v>
      </c>
      <c r="C747">
        <v>3.371</v>
      </c>
      <c r="D747">
        <v>3.21</v>
      </c>
      <c r="E747">
        <v>3.0430000000000001</v>
      </c>
    </row>
    <row r="748" spans="1:5">
      <c r="A748" s="7">
        <v>37203</v>
      </c>
      <c r="B748">
        <v>3.4380000000000002</v>
      </c>
      <c r="C748">
        <v>3.3239999999999998</v>
      </c>
      <c r="D748">
        <v>3.1589999999999998</v>
      </c>
      <c r="E748">
        <v>2.9940000000000002</v>
      </c>
    </row>
    <row r="749" spans="1:5">
      <c r="A749" s="7">
        <v>37204</v>
      </c>
      <c r="B749">
        <v>3.423</v>
      </c>
      <c r="C749">
        <v>3.3420000000000001</v>
      </c>
      <c r="D749">
        <v>3.165</v>
      </c>
      <c r="E749">
        <v>3.02</v>
      </c>
    </row>
    <row r="750" spans="1:5">
      <c r="A750" s="7">
        <v>37207</v>
      </c>
      <c r="B750">
        <v>3.419</v>
      </c>
      <c r="C750">
        <v>3.35</v>
      </c>
      <c r="D750">
        <v>3.1850000000000001</v>
      </c>
      <c r="E750">
        <v>3.056</v>
      </c>
    </row>
    <row r="751" spans="1:5">
      <c r="A751" s="7">
        <v>37208</v>
      </c>
      <c r="B751">
        <v>3.4220000000000002</v>
      </c>
      <c r="C751">
        <v>3.351</v>
      </c>
      <c r="D751">
        <v>3.1949999999999998</v>
      </c>
      <c r="E751">
        <v>3.0630000000000002</v>
      </c>
    </row>
    <row r="752" spans="1:5">
      <c r="A752" s="7">
        <v>37209</v>
      </c>
      <c r="B752">
        <v>3.367</v>
      </c>
      <c r="C752">
        <v>3.3380000000000001</v>
      </c>
      <c r="D752">
        <v>3.2010000000000001</v>
      </c>
      <c r="E752">
        <v>3.105</v>
      </c>
    </row>
    <row r="753" spans="1:5">
      <c r="A753" s="7">
        <v>37210</v>
      </c>
      <c r="B753">
        <v>3.3570000000000002</v>
      </c>
      <c r="C753">
        <v>3.359</v>
      </c>
      <c r="D753">
        <v>3.2490000000000001</v>
      </c>
      <c r="E753">
        <v>3.214</v>
      </c>
    </row>
    <row r="754" spans="1:5">
      <c r="A754" s="7">
        <v>37211</v>
      </c>
      <c r="B754">
        <v>3.3559999999999999</v>
      </c>
      <c r="C754">
        <v>3.383</v>
      </c>
      <c r="D754">
        <v>3.3159999999999998</v>
      </c>
      <c r="E754">
        <v>3.3279999999999998</v>
      </c>
    </row>
    <row r="755" spans="1:5">
      <c r="A755" s="7">
        <v>37214</v>
      </c>
      <c r="B755">
        <v>3.327</v>
      </c>
      <c r="C755">
        <v>3.3730000000000002</v>
      </c>
      <c r="D755">
        <v>3.2959999999999998</v>
      </c>
      <c r="E755">
        <v>3.3149999999999999</v>
      </c>
    </row>
    <row r="756" spans="1:5">
      <c r="A756" s="7">
        <v>37215</v>
      </c>
      <c r="B756">
        <v>3.31</v>
      </c>
      <c r="C756">
        <v>3.3490000000000002</v>
      </c>
      <c r="D756">
        <v>3.2530000000000001</v>
      </c>
      <c r="E756">
        <v>3.238</v>
      </c>
    </row>
    <row r="757" spans="1:5">
      <c r="A757" s="7">
        <v>37216</v>
      </c>
      <c r="B757">
        <v>3.3490000000000002</v>
      </c>
      <c r="C757">
        <v>3.363</v>
      </c>
      <c r="D757">
        <v>3.278</v>
      </c>
      <c r="E757">
        <v>3.2650000000000001</v>
      </c>
    </row>
    <row r="758" spans="1:5">
      <c r="A758" s="7">
        <v>37217</v>
      </c>
      <c r="B758">
        <v>3.3580000000000001</v>
      </c>
      <c r="C758">
        <v>3.38</v>
      </c>
      <c r="D758">
        <v>3.306</v>
      </c>
      <c r="E758">
        <v>3.343</v>
      </c>
    </row>
    <row r="759" spans="1:5">
      <c r="A759" s="7">
        <v>37218</v>
      </c>
      <c r="B759">
        <v>3.3450000000000002</v>
      </c>
      <c r="C759">
        <v>3.375</v>
      </c>
      <c r="D759">
        <v>3.2970000000000002</v>
      </c>
      <c r="E759">
        <v>3.3180000000000001</v>
      </c>
    </row>
    <row r="760" spans="1:5">
      <c r="A760" s="7">
        <v>37221</v>
      </c>
      <c r="B760">
        <v>3.343</v>
      </c>
      <c r="C760">
        <v>3.3690000000000002</v>
      </c>
      <c r="D760">
        <v>3.2829999999999999</v>
      </c>
      <c r="E760">
        <v>3.302</v>
      </c>
    </row>
    <row r="761" spans="1:5">
      <c r="A761" s="7">
        <v>37222</v>
      </c>
      <c r="B761">
        <v>3.343</v>
      </c>
      <c r="C761">
        <v>3.3769999999999998</v>
      </c>
      <c r="D761">
        <v>3.2919999999999998</v>
      </c>
      <c r="E761">
        <v>3.3090000000000002</v>
      </c>
    </row>
    <row r="762" spans="1:5">
      <c r="A762" s="7">
        <v>37223</v>
      </c>
      <c r="B762">
        <v>3.3410000000000002</v>
      </c>
      <c r="C762">
        <v>3.3759999999999999</v>
      </c>
      <c r="D762">
        <v>3.2879999999999998</v>
      </c>
      <c r="E762">
        <v>3.3069999999999999</v>
      </c>
    </row>
    <row r="763" spans="1:5">
      <c r="A763" s="7">
        <v>37224</v>
      </c>
      <c r="B763">
        <v>3.4489999999999998</v>
      </c>
      <c r="C763">
        <v>3.3759999999999999</v>
      </c>
      <c r="D763">
        <v>3.274</v>
      </c>
      <c r="E763">
        <v>3.2679999999999998</v>
      </c>
    </row>
    <row r="764" spans="1:5">
      <c r="A764" s="7">
        <v>37225</v>
      </c>
      <c r="B764">
        <v>3.4249999999999998</v>
      </c>
      <c r="C764">
        <v>3.36</v>
      </c>
      <c r="D764">
        <v>3.242</v>
      </c>
      <c r="E764">
        <v>3.2170000000000001</v>
      </c>
    </row>
    <row r="765" spans="1:5">
      <c r="A765" s="7">
        <v>37228</v>
      </c>
      <c r="B765">
        <v>3.4220000000000002</v>
      </c>
      <c r="C765">
        <v>3.3460000000000001</v>
      </c>
      <c r="D765">
        <v>3.22</v>
      </c>
      <c r="E765">
        <v>3.1829999999999998</v>
      </c>
    </row>
    <row r="766" spans="1:5">
      <c r="A766" s="7">
        <v>37229</v>
      </c>
      <c r="B766">
        <v>3.4239999999999999</v>
      </c>
      <c r="C766">
        <v>3.3479999999999999</v>
      </c>
      <c r="D766">
        <v>3.2210000000000001</v>
      </c>
      <c r="E766">
        <v>3.1869999999999998</v>
      </c>
    </row>
    <row r="767" spans="1:5">
      <c r="A767" s="7">
        <v>37230</v>
      </c>
      <c r="B767">
        <v>3.4239999999999999</v>
      </c>
      <c r="C767">
        <v>3.3479999999999999</v>
      </c>
      <c r="D767">
        <v>3.226</v>
      </c>
      <c r="E767">
        <v>3.194</v>
      </c>
    </row>
    <row r="768" spans="1:5">
      <c r="A768" s="7">
        <v>37231</v>
      </c>
      <c r="B768">
        <v>3.423</v>
      </c>
      <c r="C768">
        <v>3.3639999999999999</v>
      </c>
      <c r="D768">
        <v>3.2770000000000001</v>
      </c>
      <c r="E768">
        <v>3.3410000000000002</v>
      </c>
    </row>
    <row r="769" spans="1:5">
      <c r="A769" s="7">
        <v>37232</v>
      </c>
      <c r="B769">
        <v>3.4220000000000002</v>
      </c>
      <c r="C769">
        <v>3.37</v>
      </c>
      <c r="D769">
        <v>3.2989999999999999</v>
      </c>
      <c r="E769">
        <v>3.3780000000000001</v>
      </c>
    </row>
    <row r="770" spans="1:5">
      <c r="A770" s="7">
        <v>37235</v>
      </c>
      <c r="B770">
        <v>3.42</v>
      </c>
      <c r="C770">
        <v>3.36</v>
      </c>
      <c r="D770">
        <v>3.28</v>
      </c>
      <c r="E770">
        <v>3.363</v>
      </c>
    </row>
    <row r="771" spans="1:5">
      <c r="A771" s="7">
        <v>37236</v>
      </c>
      <c r="B771">
        <v>3.423</v>
      </c>
      <c r="C771">
        <v>3.351</v>
      </c>
      <c r="D771">
        <v>3.2509999999999999</v>
      </c>
      <c r="E771">
        <v>3.3039999999999998</v>
      </c>
    </row>
    <row r="772" spans="1:5">
      <c r="A772" s="7">
        <v>37237</v>
      </c>
      <c r="B772">
        <v>3.4289999999999998</v>
      </c>
      <c r="C772">
        <v>3.351</v>
      </c>
      <c r="D772">
        <v>3.2469999999999999</v>
      </c>
      <c r="E772">
        <v>3.2970000000000002</v>
      </c>
    </row>
    <row r="773" spans="1:5">
      <c r="A773" s="7">
        <v>37238</v>
      </c>
      <c r="B773">
        <v>3.4249999999999998</v>
      </c>
      <c r="C773">
        <v>3.3420000000000001</v>
      </c>
      <c r="D773">
        <v>3.222</v>
      </c>
      <c r="E773">
        <v>3.2360000000000002</v>
      </c>
    </row>
    <row r="774" spans="1:5">
      <c r="A774" s="7">
        <v>37239</v>
      </c>
      <c r="B774">
        <v>3.4239999999999999</v>
      </c>
      <c r="C774">
        <v>3.3460000000000001</v>
      </c>
      <c r="D774">
        <v>3.2469999999999999</v>
      </c>
      <c r="E774">
        <v>3.2909999999999999</v>
      </c>
    </row>
    <row r="775" spans="1:5">
      <c r="A775" s="7">
        <v>37242</v>
      </c>
      <c r="B775">
        <v>3.4260000000000002</v>
      </c>
      <c r="C775">
        <v>3.3490000000000002</v>
      </c>
      <c r="D775">
        <v>3.27</v>
      </c>
      <c r="E775">
        <v>3.3340000000000001</v>
      </c>
    </row>
    <row r="776" spans="1:5">
      <c r="A776" s="7">
        <v>37243</v>
      </c>
      <c r="B776">
        <v>3.4279999999999999</v>
      </c>
      <c r="C776">
        <v>3.35</v>
      </c>
      <c r="D776">
        <v>3.278</v>
      </c>
      <c r="E776">
        <v>3.343</v>
      </c>
    </row>
    <row r="777" spans="1:5">
      <c r="A777" s="7">
        <v>37244</v>
      </c>
      <c r="B777">
        <v>3.44</v>
      </c>
      <c r="C777">
        <v>3.3479999999999999</v>
      </c>
      <c r="D777">
        <v>3.2629999999999999</v>
      </c>
      <c r="E777">
        <v>3.3029999999999999</v>
      </c>
    </row>
    <row r="778" spans="1:5">
      <c r="A778" s="7">
        <v>37245</v>
      </c>
      <c r="B778">
        <v>3.4390000000000001</v>
      </c>
      <c r="C778">
        <v>3.343</v>
      </c>
      <c r="D778">
        <v>3.262</v>
      </c>
      <c r="E778">
        <v>3.2989999999999999</v>
      </c>
    </row>
    <row r="779" spans="1:5">
      <c r="A779" s="7">
        <v>37246</v>
      </c>
      <c r="B779">
        <v>3.4359999999999999</v>
      </c>
      <c r="C779">
        <v>3.339</v>
      </c>
      <c r="D779">
        <v>3.254</v>
      </c>
      <c r="E779">
        <v>3.302</v>
      </c>
    </row>
    <row r="780" spans="1:5">
      <c r="A780" s="7">
        <v>37249</v>
      </c>
      <c r="B780">
        <v>3.4340000000000002</v>
      </c>
      <c r="C780">
        <v>3.34</v>
      </c>
      <c r="D780">
        <v>3.2589999999999999</v>
      </c>
      <c r="E780">
        <v>3.32</v>
      </c>
    </row>
    <row r="781" spans="1:5">
      <c r="A781" s="7">
        <v>37250</v>
      </c>
      <c r="B781">
        <v>3.4340000000000002</v>
      </c>
      <c r="C781">
        <v>3.34</v>
      </c>
      <c r="D781">
        <v>3.2589999999999999</v>
      </c>
      <c r="E781">
        <v>3.32</v>
      </c>
    </row>
    <row r="782" spans="1:5">
      <c r="A782" s="7">
        <v>37251</v>
      </c>
      <c r="B782">
        <v>3.4340000000000002</v>
      </c>
      <c r="C782">
        <v>3.34</v>
      </c>
      <c r="D782">
        <v>3.2589999999999999</v>
      </c>
      <c r="E782">
        <v>3.32</v>
      </c>
    </row>
    <row r="783" spans="1:5">
      <c r="A783" s="7">
        <v>37252</v>
      </c>
      <c r="B783">
        <v>3.359</v>
      </c>
      <c r="C783">
        <v>3.319</v>
      </c>
      <c r="D783">
        <v>3.2690000000000001</v>
      </c>
      <c r="E783">
        <v>3.3490000000000002</v>
      </c>
    </row>
    <row r="784" spans="1:5">
      <c r="A784" s="7">
        <v>37253</v>
      </c>
      <c r="B784">
        <v>3.33</v>
      </c>
      <c r="C784">
        <v>3.294</v>
      </c>
      <c r="D784">
        <v>3.2559999999999998</v>
      </c>
      <c r="E784">
        <v>3.3410000000000002</v>
      </c>
    </row>
    <row r="785" spans="1:5">
      <c r="A785" s="7">
        <v>37256</v>
      </c>
      <c r="B785">
        <v>3.33</v>
      </c>
      <c r="C785">
        <v>3.294</v>
      </c>
      <c r="D785">
        <v>3.2559999999999998</v>
      </c>
      <c r="E785">
        <v>3.3410000000000002</v>
      </c>
    </row>
    <row r="786" spans="1:5">
      <c r="A786" s="7">
        <v>37257</v>
      </c>
      <c r="B786">
        <v>3.33</v>
      </c>
      <c r="C786">
        <v>3.294</v>
      </c>
      <c r="D786">
        <v>3.2559999999999998</v>
      </c>
      <c r="E786">
        <v>3.3410000000000002</v>
      </c>
    </row>
    <row r="787" spans="1:5">
      <c r="A787" s="7">
        <v>37258</v>
      </c>
      <c r="B787">
        <v>3.3119999999999998</v>
      </c>
      <c r="C787">
        <v>3.2789999999999999</v>
      </c>
      <c r="D787">
        <v>3.2280000000000002</v>
      </c>
      <c r="E787">
        <v>3.3119999999999998</v>
      </c>
    </row>
    <row r="788" spans="1:5">
      <c r="A788" s="7">
        <v>37259</v>
      </c>
      <c r="B788">
        <v>3.3180000000000001</v>
      </c>
      <c r="C788">
        <v>3.2719999999999998</v>
      </c>
      <c r="D788">
        <v>3.2389999999999999</v>
      </c>
      <c r="E788">
        <v>3.3370000000000002</v>
      </c>
    </row>
    <row r="789" spans="1:5">
      <c r="A789" s="7">
        <v>37260</v>
      </c>
      <c r="B789">
        <v>3.3570000000000002</v>
      </c>
      <c r="C789">
        <v>3.2919999999999998</v>
      </c>
      <c r="D789">
        <v>3.2669999999999999</v>
      </c>
      <c r="E789">
        <v>3.367</v>
      </c>
    </row>
    <row r="790" spans="1:5">
      <c r="A790" s="7">
        <v>37263</v>
      </c>
      <c r="B790">
        <v>3.3530000000000002</v>
      </c>
      <c r="C790">
        <v>3.3119999999999998</v>
      </c>
      <c r="D790">
        <v>3.298</v>
      </c>
      <c r="E790">
        <v>3.415</v>
      </c>
    </row>
    <row r="791" spans="1:5">
      <c r="A791" s="7">
        <v>37264</v>
      </c>
      <c r="B791">
        <v>3.347</v>
      </c>
      <c r="C791">
        <v>3.3109999999999999</v>
      </c>
      <c r="D791">
        <v>3.2850000000000001</v>
      </c>
      <c r="E791">
        <v>3.3730000000000002</v>
      </c>
    </row>
    <row r="792" spans="1:5">
      <c r="A792" s="7">
        <v>37265</v>
      </c>
      <c r="B792">
        <v>3.3559999999999999</v>
      </c>
      <c r="C792">
        <v>3.3250000000000002</v>
      </c>
      <c r="D792">
        <v>3.31</v>
      </c>
      <c r="E792">
        <v>3.42</v>
      </c>
    </row>
    <row r="793" spans="1:5">
      <c r="A793" s="7">
        <v>37266</v>
      </c>
      <c r="B793">
        <v>3.36</v>
      </c>
      <c r="C793">
        <v>3.3380000000000001</v>
      </c>
      <c r="D793">
        <v>3.3260000000000001</v>
      </c>
      <c r="E793">
        <v>3.45</v>
      </c>
    </row>
    <row r="794" spans="1:5">
      <c r="A794" s="7">
        <v>37267</v>
      </c>
      <c r="B794">
        <v>3.3530000000000002</v>
      </c>
      <c r="C794">
        <v>3.3450000000000002</v>
      </c>
      <c r="D794">
        <v>3.3519999999999999</v>
      </c>
      <c r="E794">
        <v>3.5009999999999999</v>
      </c>
    </row>
    <row r="795" spans="1:5">
      <c r="A795" s="7">
        <v>37270</v>
      </c>
      <c r="B795">
        <v>3.35</v>
      </c>
      <c r="C795">
        <v>3.331</v>
      </c>
      <c r="D795">
        <v>3.3170000000000002</v>
      </c>
      <c r="E795">
        <v>3.42</v>
      </c>
    </row>
    <row r="796" spans="1:5">
      <c r="A796" s="7">
        <v>37271</v>
      </c>
      <c r="B796">
        <v>3.3450000000000002</v>
      </c>
      <c r="C796">
        <v>3.3290000000000002</v>
      </c>
      <c r="D796">
        <v>3.3250000000000002</v>
      </c>
      <c r="E796">
        <v>3.444</v>
      </c>
    </row>
    <row r="797" spans="1:5">
      <c r="A797" s="7">
        <v>37272</v>
      </c>
      <c r="B797">
        <v>3.3460000000000001</v>
      </c>
      <c r="C797">
        <v>3.335</v>
      </c>
      <c r="D797">
        <v>3.335</v>
      </c>
      <c r="E797">
        <v>3.4489999999999998</v>
      </c>
    </row>
    <row r="798" spans="1:5">
      <c r="A798" s="7">
        <v>37273</v>
      </c>
      <c r="B798">
        <v>3.3479999999999999</v>
      </c>
      <c r="C798">
        <v>3.3439999999999999</v>
      </c>
      <c r="D798">
        <v>3.35</v>
      </c>
      <c r="E798">
        <v>3.47</v>
      </c>
    </row>
    <row r="799" spans="1:5">
      <c r="A799" s="7">
        <v>37274</v>
      </c>
      <c r="B799">
        <v>3.3490000000000002</v>
      </c>
      <c r="C799">
        <v>3.3450000000000002</v>
      </c>
      <c r="D799">
        <v>3.351</v>
      </c>
      <c r="E799">
        <v>3.4750000000000001</v>
      </c>
    </row>
    <row r="800" spans="1:5">
      <c r="A800" s="7">
        <v>37277</v>
      </c>
      <c r="B800">
        <v>3.3460000000000001</v>
      </c>
      <c r="C800">
        <v>3.3460000000000001</v>
      </c>
      <c r="D800">
        <v>3.3540000000000001</v>
      </c>
      <c r="E800">
        <v>3.4860000000000002</v>
      </c>
    </row>
    <row r="801" spans="1:5">
      <c r="A801" s="7">
        <v>37278</v>
      </c>
      <c r="B801">
        <v>3.3490000000000002</v>
      </c>
      <c r="C801">
        <v>3.3490000000000002</v>
      </c>
      <c r="D801">
        <v>3.3679999999999999</v>
      </c>
      <c r="E801">
        <v>3.5190000000000001</v>
      </c>
    </row>
    <row r="802" spans="1:5">
      <c r="A802" s="7">
        <v>37279</v>
      </c>
      <c r="B802">
        <v>3.347</v>
      </c>
      <c r="C802">
        <v>3.3610000000000002</v>
      </c>
      <c r="D802">
        <v>3.3889999999999998</v>
      </c>
      <c r="E802">
        <v>3.5579999999999998</v>
      </c>
    </row>
    <row r="803" spans="1:5">
      <c r="A803" s="7">
        <v>37280</v>
      </c>
      <c r="B803">
        <v>3.3530000000000002</v>
      </c>
      <c r="C803">
        <v>3.3690000000000002</v>
      </c>
      <c r="D803">
        <v>3.3940000000000001</v>
      </c>
      <c r="E803">
        <v>3.5630000000000002</v>
      </c>
    </row>
    <row r="804" spans="1:5">
      <c r="A804" s="7">
        <v>37281</v>
      </c>
      <c r="B804">
        <v>3.3540000000000001</v>
      </c>
      <c r="C804">
        <v>3.3780000000000001</v>
      </c>
      <c r="D804">
        <v>3.419</v>
      </c>
      <c r="E804">
        <v>3.61</v>
      </c>
    </row>
    <row r="805" spans="1:5">
      <c r="A805" s="7">
        <v>37284</v>
      </c>
      <c r="B805">
        <v>3.3559999999999999</v>
      </c>
      <c r="C805">
        <v>3.3809999999999998</v>
      </c>
      <c r="D805">
        <v>3.423</v>
      </c>
      <c r="E805">
        <v>3.649</v>
      </c>
    </row>
    <row r="806" spans="1:5">
      <c r="A806" s="7">
        <v>37285</v>
      </c>
      <c r="B806">
        <v>3.3530000000000002</v>
      </c>
      <c r="C806">
        <v>3.3780000000000001</v>
      </c>
      <c r="D806">
        <v>3.4060000000000001</v>
      </c>
      <c r="E806">
        <v>3.6160000000000001</v>
      </c>
    </row>
    <row r="807" spans="1:5">
      <c r="A807" s="7">
        <v>37286</v>
      </c>
      <c r="B807">
        <v>3.3519999999999999</v>
      </c>
      <c r="C807">
        <v>3.3620000000000001</v>
      </c>
      <c r="D807">
        <v>3.3839999999999999</v>
      </c>
      <c r="E807">
        <v>3.5720000000000001</v>
      </c>
    </row>
    <row r="808" spans="1:5">
      <c r="A808" s="7">
        <v>37287</v>
      </c>
      <c r="B808">
        <v>3.3530000000000002</v>
      </c>
      <c r="C808">
        <v>3.371</v>
      </c>
      <c r="D808">
        <v>3.411</v>
      </c>
      <c r="E808">
        <v>3.6240000000000001</v>
      </c>
    </row>
    <row r="809" spans="1:5">
      <c r="A809" s="7">
        <v>37288</v>
      </c>
      <c r="B809">
        <v>3.351</v>
      </c>
      <c r="C809">
        <v>3.375</v>
      </c>
      <c r="D809">
        <v>3.415</v>
      </c>
      <c r="E809">
        <v>3.633</v>
      </c>
    </row>
    <row r="810" spans="1:5">
      <c r="A810" s="7">
        <v>37291</v>
      </c>
      <c r="B810">
        <v>3.3490000000000002</v>
      </c>
      <c r="C810">
        <v>3.3639999999999999</v>
      </c>
      <c r="D810">
        <v>3.39</v>
      </c>
      <c r="E810">
        <v>3.5750000000000002</v>
      </c>
    </row>
    <row r="811" spans="1:5">
      <c r="A811" s="7">
        <v>37292</v>
      </c>
      <c r="B811">
        <v>3.3460000000000001</v>
      </c>
      <c r="C811">
        <v>3.3570000000000002</v>
      </c>
      <c r="D811">
        <v>3.3740000000000001</v>
      </c>
      <c r="E811">
        <v>3.5409999999999999</v>
      </c>
    </row>
    <row r="812" spans="1:5">
      <c r="A812" s="7">
        <v>37293</v>
      </c>
      <c r="B812">
        <v>3.343</v>
      </c>
      <c r="C812">
        <v>3.3530000000000002</v>
      </c>
      <c r="D812">
        <v>3.367</v>
      </c>
      <c r="E812">
        <v>3.528</v>
      </c>
    </row>
    <row r="813" spans="1:5">
      <c r="A813" s="7">
        <v>37294</v>
      </c>
      <c r="B813">
        <v>3.3340000000000001</v>
      </c>
      <c r="C813">
        <v>3.347</v>
      </c>
      <c r="D813">
        <v>3.3570000000000002</v>
      </c>
      <c r="E813">
        <v>3.5150000000000001</v>
      </c>
    </row>
    <row r="814" spans="1:5">
      <c r="A814" s="7">
        <v>37295</v>
      </c>
      <c r="B814">
        <v>3.335</v>
      </c>
      <c r="C814">
        <v>3.3530000000000002</v>
      </c>
      <c r="D814">
        <v>3.3860000000000001</v>
      </c>
      <c r="E814">
        <v>3.5720000000000001</v>
      </c>
    </row>
    <row r="815" spans="1:5">
      <c r="A815" s="7">
        <v>37298</v>
      </c>
      <c r="B815">
        <v>3.335</v>
      </c>
      <c r="C815">
        <v>3.3540000000000001</v>
      </c>
      <c r="D815">
        <v>3.3969999999999998</v>
      </c>
      <c r="E815">
        <v>3.589</v>
      </c>
    </row>
    <row r="816" spans="1:5">
      <c r="A816" s="7">
        <v>37299</v>
      </c>
      <c r="B816">
        <v>3.3340000000000001</v>
      </c>
      <c r="C816">
        <v>3.3519999999999999</v>
      </c>
      <c r="D816">
        <v>3.3860000000000001</v>
      </c>
      <c r="E816">
        <v>3.5640000000000001</v>
      </c>
    </row>
    <row r="817" spans="1:5">
      <c r="A817" s="7">
        <v>37300</v>
      </c>
      <c r="B817">
        <v>3.335</v>
      </c>
      <c r="C817">
        <v>3.3580000000000001</v>
      </c>
      <c r="D817">
        <v>3.4140000000000001</v>
      </c>
      <c r="E817">
        <v>3.625</v>
      </c>
    </row>
    <row r="818" spans="1:5">
      <c r="A818" s="7">
        <v>37301</v>
      </c>
      <c r="B818">
        <v>3.335</v>
      </c>
      <c r="C818">
        <v>3.3580000000000001</v>
      </c>
      <c r="D818">
        <v>3.4089999999999998</v>
      </c>
      <c r="E818">
        <v>3.6219999999999999</v>
      </c>
    </row>
    <row r="819" spans="1:5">
      <c r="A819" s="7">
        <v>37302</v>
      </c>
      <c r="B819">
        <v>3.3330000000000002</v>
      </c>
      <c r="C819">
        <v>3.3540000000000001</v>
      </c>
      <c r="D819">
        <v>3.3980000000000001</v>
      </c>
      <c r="E819">
        <v>3.6030000000000002</v>
      </c>
    </row>
    <row r="820" spans="1:5">
      <c r="A820" s="7">
        <v>37305</v>
      </c>
      <c r="B820">
        <v>3.3319999999999999</v>
      </c>
      <c r="C820">
        <v>3.3519999999999999</v>
      </c>
      <c r="D820">
        <v>3.3929999999999998</v>
      </c>
      <c r="E820">
        <v>3.5939999999999999</v>
      </c>
    </row>
    <row r="821" spans="1:5">
      <c r="A821" s="7">
        <v>37306</v>
      </c>
      <c r="B821">
        <v>3.3290000000000002</v>
      </c>
      <c r="C821">
        <v>3.3519999999999999</v>
      </c>
      <c r="D821">
        <v>3.3919999999999999</v>
      </c>
      <c r="E821">
        <v>3.5880000000000001</v>
      </c>
    </row>
    <row r="822" spans="1:5">
      <c r="A822" s="7">
        <v>37307</v>
      </c>
      <c r="B822">
        <v>3.323</v>
      </c>
      <c r="C822">
        <v>3.3519999999999999</v>
      </c>
      <c r="D822">
        <v>3.4089999999999998</v>
      </c>
      <c r="E822">
        <v>3.6179999999999999</v>
      </c>
    </row>
    <row r="823" spans="1:5">
      <c r="A823" s="7">
        <v>37308</v>
      </c>
      <c r="B823">
        <v>3.327</v>
      </c>
      <c r="C823">
        <v>3.3540000000000001</v>
      </c>
      <c r="D823">
        <v>3.4140000000000001</v>
      </c>
      <c r="E823">
        <v>3.6320000000000001</v>
      </c>
    </row>
    <row r="824" spans="1:5">
      <c r="A824" s="7">
        <v>37309</v>
      </c>
      <c r="B824">
        <v>3.3290000000000002</v>
      </c>
      <c r="C824">
        <v>3.355</v>
      </c>
      <c r="D824">
        <v>3.3969999999999998</v>
      </c>
      <c r="E824">
        <v>3.5939999999999999</v>
      </c>
    </row>
    <row r="825" spans="1:5">
      <c r="A825" s="7">
        <v>37312</v>
      </c>
      <c r="B825">
        <v>3.3330000000000002</v>
      </c>
      <c r="C825">
        <v>3.3540000000000001</v>
      </c>
      <c r="D825">
        <v>3.4020000000000001</v>
      </c>
      <c r="E825">
        <v>3.5979999999999999</v>
      </c>
    </row>
    <row r="826" spans="1:5">
      <c r="A826" s="7">
        <v>37313</v>
      </c>
      <c r="B826">
        <v>3.3380000000000001</v>
      </c>
      <c r="C826">
        <v>3.3650000000000002</v>
      </c>
      <c r="D826">
        <v>3.42</v>
      </c>
      <c r="E826">
        <v>3.633</v>
      </c>
    </row>
    <row r="827" spans="1:5">
      <c r="A827" s="7">
        <v>37314</v>
      </c>
      <c r="B827">
        <v>3.343</v>
      </c>
      <c r="C827">
        <v>3.367</v>
      </c>
      <c r="D827">
        <v>3.419</v>
      </c>
      <c r="E827">
        <v>3.6360000000000001</v>
      </c>
    </row>
    <row r="828" spans="1:5">
      <c r="A828" s="7">
        <v>37315</v>
      </c>
      <c r="B828">
        <v>3.3420000000000001</v>
      </c>
      <c r="C828">
        <v>3.3660000000000001</v>
      </c>
      <c r="D828">
        <v>3.4119999999999999</v>
      </c>
      <c r="E828">
        <v>3.613</v>
      </c>
    </row>
    <row r="829" spans="1:5">
      <c r="A829" s="7">
        <v>37316</v>
      </c>
      <c r="B829">
        <v>3.3420000000000001</v>
      </c>
      <c r="C829">
        <v>3.367</v>
      </c>
      <c r="D829">
        <v>3.4129999999999998</v>
      </c>
      <c r="E829">
        <v>3.617</v>
      </c>
    </row>
    <row r="830" spans="1:5">
      <c r="A830" s="7">
        <v>37319</v>
      </c>
      <c r="B830">
        <v>3.3439999999999999</v>
      </c>
      <c r="C830">
        <v>3.37</v>
      </c>
      <c r="D830">
        <v>3.431</v>
      </c>
      <c r="E830">
        <v>3.6739999999999999</v>
      </c>
    </row>
    <row r="831" spans="1:5">
      <c r="A831" s="7">
        <v>37320</v>
      </c>
      <c r="B831">
        <v>3.3439999999999999</v>
      </c>
      <c r="C831">
        <v>3.3690000000000002</v>
      </c>
      <c r="D831">
        <v>3.4329999999999998</v>
      </c>
      <c r="E831">
        <v>3.6760000000000002</v>
      </c>
    </row>
    <row r="832" spans="1:5">
      <c r="A832" s="7">
        <v>37321</v>
      </c>
      <c r="B832">
        <v>3.343</v>
      </c>
      <c r="C832">
        <v>3.3690000000000002</v>
      </c>
      <c r="D832">
        <v>3.4390000000000001</v>
      </c>
      <c r="E832">
        <v>3.7080000000000002</v>
      </c>
    </row>
    <row r="833" spans="1:5">
      <c r="A833" s="7">
        <v>37322</v>
      </c>
      <c r="B833">
        <v>3.3410000000000002</v>
      </c>
      <c r="C833">
        <v>3.3679999999999999</v>
      </c>
      <c r="D833">
        <v>3.4420000000000002</v>
      </c>
      <c r="E833">
        <v>3.714</v>
      </c>
    </row>
    <row r="834" spans="1:5">
      <c r="A834" s="7">
        <v>37323</v>
      </c>
      <c r="B834">
        <v>3.3420000000000001</v>
      </c>
      <c r="C834">
        <v>3.3740000000000001</v>
      </c>
      <c r="D834">
        <v>3.4790000000000001</v>
      </c>
      <c r="E834">
        <v>3.774</v>
      </c>
    </row>
    <row r="835" spans="1:5">
      <c r="A835" s="7">
        <v>37326</v>
      </c>
      <c r="B835">
        <v>3.3420000000000001</v>
      </c>
      <c r="C835">
        <v>3.3740000000000001</v>
      </c>
      <c r="D835">
        <v>3.4780000000000002</v>
      </c>
      <c r="E835">
        <v>3.774</v>
      </c>
    </row>
    <row r="836" spans="1:5">
      <c r="A836" s="7">
        <v>37327</v>
      </c>
      <c r="B836">
        <v>3.343</v>
      </c>
      <c r="C836">
        <v>3.3740000000000001</v>
      </c>
      <c r="D836">
        <v>3.4780000000000002</v>
      </c>
      <c r="E836">
        <v>3.774</v>
      </c>
    </row>
    <row r="837" spans="1:5">
      <c r="A837" s="7">
        <v>37328</v>
      </c>
      <c r="B837">
        <v>3.3439999999999999</v>
      </c>
      <c r="C837">
        <v>3.3740000000000001</v>
      </c>
      <c r="D837">
        <v>3.4860000000000002</v>
      </c>
      <c r="E837">
        <v>3.8</v>
      </c>
    </row>
    <row r="838" spans="1:5">
      <c r="A838" s="7">
        <v>37329</v>
      </c>
      <c r="B838">
        <v>3.339</v>
      </c>
      <c r="C838">
        <v>3.379</v>
      </c>
      <c r="D838">
        <v>3.4750000000000001</v>
      </c>
      <c r="E838">
        <v>3.7810000000000001</v>
      </c>
    </row>
    <row r="839" spans="1:5">
      <c r="A839" s="7">
        <v>37330</v>
      </c>
      <c r="B839">
        <v>3.3359999999999999</v>
      </c>
      <c r="C839">
        <v>3.3809999999999998</v>
      </c>
      <c r="D839">
        <v>3.5</v>
      </c>
      <c r="E839">
        <v>3.8370000000000002</v>
      </c>
    </row>
    <row r="840" spans="1:5">
      <c r="A840" s="7">
        <v>37333</v>
      </c>
      <c r="B840">
        <v>3.3340000000000001</v>
      </c>
      <c r="C840">
        <v>3.3809999999999998</v>
      </c>
      <c r="D840">
        <v>3.4969999999999999</v>
      </c>
      <c r="E840">
        <v>3.8410000000000002</v>
      </c>
    </row>
    <row r="841" spans="1:5">
      <c r="A841" s="7">
        <v>37334</v>
      </c>
      <c r="B841">
        <v>3.3319999999999999</v>
      </c>
      <c r="C841">
        <v>3.3820000000000001</v>
      </c>
      <c r="D841">
        <v>3.5030000000000001</v>
      </c>
      <c r="E841">
        <v>3.8439999999999999</v>
      </c>
    </row>
    <row r="842" spans="1:5">
      <c r="A842" s="7">
        <v>37335</v>
      </c>
      <c r="B842">
        <v>3.3330000000000002</v>
      </c>
      <c r="C842">
        <v>3.3820000000000001</v>
      </c>
      <c r="D842">
        <v>3.4990000000000001</v>
      </c>
      <c r="E842">
        <v>3.835</v>
      </c>
    </row>
    <row r="843" spans="1:5">
      <c r="A843" s="7">
        <v>37336</v>
      </c>
      <c r="B843">
        <v>3.34</v>
      </c>
      <c r="C843">
        <v>3.3929999999999998</v>
      </c>
      <c r="D843">
        <v>3.5289999999999999</v>
      </c>
      <c r="E843">
        <v>3.8929999999999998</v>
      </c>
    </row>
    <row r="844" spans="1:5">
      <c r="A844" s="7">
        <v>37337</v>
      </c>
      <c r="B844">
        <v>3.347</v>
      </c>
      <c r="C844">
        <v>3.4009999999999998</v>
      </c>
      <c r="D844">
        <v>3.5390000000000001</v>
      </c>
      <c r="E844">
        <v>3.9020000000000001</v>
      </c>
    </row>
    <row r="845" spans="1:5">
      <c r="A845" s="7">
        <v>37340</v>
      </c>
      <c r="B845">
        <v>3.3620000000000001</v>
      </c>
      <c r="C845">
        <v>3.4279999999999999</v>
      </c>
      <c r="D845">
        <v>3.581</v>
      </c>
      <c r="E845">
        <v>3.9710000000000001</v>
      </c>
    </row>
    <row r="846" spans="1:5">
      <c r="A846" s="7">
        <v>37341</v>
      </c>
      <c r="B846">
        <v>3.379</v>
      </c>
      <c r="C846">
        <v>3.452</v>
      </c>
      <c r="D846">
        <v>3.61</v>
      </c>
      <c r="E846">
        <v>3.9860000000000002</v>
      </c>
    </row>
    <row r="847" spans="1:5">
      <c r="A847" s="7">
        <v>37342</v>
      </c>
      <c r="B847">
        <v>3.363</v>
      </c>
      <c r="C847">
        <v>3.45</v>
      </c>
      <c r="D847">
        <v>3.5960000000000001</v>
      </c>
      <c r="E847">
        <v>3.9569999999999999</v>
      </c>
    </row>
    <row r="848" spans="1:5">
      <c r="A848" s="7">
        <v>37343</v>
      </c>
      <c r="B848">
        <v>3.3620000000000001</v>
      </c>
      <c r="C848">
        <v>3.448</v>
      </c>
      <c r="D848">
        <v>3.5939999999999999</v>
      </c>
      <c r="E848">
        <v>3.9529999999999998</v>
      </c>
    </row>
    <row r="849" spans="1:5">
      <c r="A849" s="7">
        <v>37344</v>
      </c>
      <c r="B849">
        <v>3.3620000000000001</v>
      </c>
      <c r="C849">
        <v>3.448</v>
      </c>
      <c r="D849">
        <v>3.5939999999999999</v>
      </c>
      <c r="E849">
        <v>3.9529999999999998</v>
      </c>
    </row>
    <row r="850" spans="1:5">
      <c r="A850" s="7">
        <v>37347</v>
      </c>
      <c r="B850">
        <v>3.3620000000000001</v>
      </c>
      <c r="C850">
        <v>3.448</v>
      </c>
      <c r="D850">
        <v>3.5939999999999999</v>
      </c>
      <c r="E850">
        <v>3.9529999999999998</v>
      </c>
    </row>
    <row r="851" spans="1:5">
      <c r="A851" s="7">
        <v>37348</v>
      </c>
      <c r="B851">
        <v>3.3610000000000002</v>
      </c>
      <c r="C851">
        <v>3.4460000000000002</v>
      </c>
      <c r="D851">
        <v>3.6019999999999999</v>
      </c>
      <c r="E851">
        <v>3.9940000000000002</v>
      </c>
    </row>
    <row r="852" spans="1:5">
      <c r="A852" s="7">
        <v>37349</v>
      </c>
      <c r="B852">
        <v>3.3570000000000002</v>
      </c>
      <c r="C852">
        <v>3.4409999999999998</v>
      </c>
      <c r="D852">
        <v>3.589</v>
      </c>
      <c r="E852">
        <v>3.9609999999999999</v>
      </c>
    </row>
    <row r="853" spans="1:5">
      <c r="A853" s="7">
        <v>37350</v>
      </c>
      <c r="B853">
        <v>3.3530000000000002</v>
      </c>
      <c r="C853">
        <v>3.4350000000000001</v>
      </c>
      <c r="D853">
        <v>3.5790000000000002</v>
      </c>
      <c r="E853">
        <v>3.9409999999999998</v>
      </c>
    </row>
    <row r="854" spans="1:5">
      <c r="A854" s="7">
        <v>37351</v>
      </c>
      <c r="B854">
        <v>3.3479999999999999</v>
      </c>
      <c r="C854">
        <v>3.43</v>
      </c>
      <c r="D854">
        <v>3.577</v>
      </c>
      <c r="E854">
        <v>3.9350000000000001</v>
      </c>
    </row>
    <row r="855" spans="1:5">
      <c r="A855" s="7">
        <v>37354</v>
      </c>
      <c r="B855">
        <v>3.3460000000000001</v>
      </c>
      <c r="C855">
        <v>3.4220000000000002</v>
      </c>
      <c r="D855">
        <v>3.5579999999999998</v>
      </c>
      <c r="E855">
        <v>3.891</v>
      </c>
    </row>
    <row r="856" spans="1:5">
      <c r="A856" s="7">
        <v>37355</v>
      </c>
      <c r="B856">
        <v>3.3410000000000002</v>
      </c>
      <c r="C856">
        <v>3.4260000000000002</v>
      </c>
      <c r="D856">
        <v>3.5670000000000002</v>
      </c>
      <c r="E856">
        <v>3.9079999999999999</v>
      </c>
    </row>
    <row r="857" spans="1:5">
      <c r="A857" s="7">
        <v>37356</v>
      </c>
      <c r="B857">
        <v>3.335</v>
      </c>
      <c r="C857">
        <v>3.4129999999999998</v>
      </c>
      <c r="D857">
        <v>3.5470000000000002</v>
      </c>
      <c r="E857">
        <v>3.8650000000000002</v>
      </c>
    </row>
    <row r="858" spans="1:5">
      <c r="A858" s="7">
        <v>37357</v>
      </c>
      <c r="B858">
        <v>3.331</v>
      </c>
      <c r="C858">
        <v>3.4140000000000001</v>
      </c>
      <c r="D858">
        <v>3.5539999999999998</v>
      </c>
      <c r="E858">
        <v>3.8980000000000001</v>
      </c>
    </row>
    <row r="859" spans="1:5">
      <c r="A859" s="7">
        <v>37358</v>
      </c>
      <c r="B859">
        <v>3.327</v>
      </c>
      <c r="C859">
        <v>3.411</v>
      </c>
      <c r="D859">
        <v>3.5459999999999998</v>
      </c>
      <c r="E859">
        <v>3.8839999999999999</v>
      </c>
    </row>
    <row r="860" spans="1:5">
      <c r="A860" s="7">
        <v>37361</v>
      </c>
      <c r="B860">
        <v>3.3250000000000002</v>
      </c>
      <c r="C860">
        <v>3.4079999999999999</v>
      </c>
      <c r="D860">
        <v>3.524</v>
      </c>
      <c r="E860">
        <v>3.843</v>
      </c>
    </row>
    <row r="861" spans="1:5">
      <c r="A861" s="7">
        <v>37362</v>
      </c>
      <c r="B861">
        <v>3.3239999999999998</v>
      </c>
      <c r="C861">
        <v>3.399</v>
      </c>
      <c r="D861">
        <v>3.524</v>
      </c>
      <c r="E861">
        <v>3.8420000000000001</v>
      </c>
    </row>
    <row r="862" spans="1:5">
      <c r="A862" s="7">
        <v>37363</v>
      </c>
      <c r="B862">
        <v>3.3210000000000002</v>
      </c>
      <c r="C862">
        <v>3.395</v>
      </c>
      <c r="D862">
        <v>3.5409999999999999</v>
      </c>
      <c r="E862">
        <v>3.883</v>
      </c>
    </row>
    <row r="863" spans="1:5">
      <c r="A863" s="7">
        <v>37364</v>
      </c>
      <c r="B863">
        <v>3.323</v>
      </c>
      <c r="C863">
        <v>3.3929999999999998</v>
      </c>
      <c r="D863">
        <v>3.5310000000000001</v>
      </c>
      <c r="E863">
        <v>3.8690000000000002</v>
      </c>
    </row>
    <row r="864" spans="1:5">
      <c r="A864" s="7">
        <v>37365</v>
      </c>
      <c r="B864">
        <v>3.3260000000000001</v>
      </c>
      <c r="C864">
        <v>3.3879999999999999</v>
      </c>
      <c r="D864">
        <v>3.5230000000000001</v>
      </c>
      <c r="E864">
        <v>3.8460000000000001</v>
      </c>
    </row>
    <row r="865" spans="1:5">
      <c r="A865" s="7">
        <v>37368</v>
      </c>
      <c r="B865">
        <v>3.3279999999999998</v>
      </c>
      <c r="C865">
        <v>3.3889999999999998</v>
      </c>
      <c r="D865">
        <v>3.5169999999999999</v>
      </c>
      <c r="E865">
        <v>3.8319999999999999</v>
      </c>
    </row>
    <row r="866" spans="1:5">
      <c r="A866" s="7">
        <v>37369</v>
      </c>
      <c r="B866">
        <v>3.3319999999999999</v>
      </c>
      <c r="C866">
        <v>3.3919999999999999</v>
      </c>
      <c r="D866">
        <v>3.5049999999999999</v>
      </c>
      <c r="E866">
        <v>3.8</v>
      </c>
    </row>
    <row r="867" spans="1:5">
      <c r="A867" s="7">
        <v>37370</v>
      </c>
      <c r="B867">
        <v>3.3340000000000001</v>
      </c>
      <c r="C867">
        <v>3.3929999999999998</v>
      </c>
      <c r="D867">
        <v>3.5070000000000001</v>
      </c>
      <c r="E867">
        <v>3.823</v>
      </c>
    </row>
    <row r="868" spans="1:5">
      <c r="A868" s="7">
        <v>37371</v>
      </c>
      <c r="B868">
        <v>3.3340000000000001</v>
      </c>
      <c r="C868">
        <v>3.387</v>
      </c>
      <c r="D868">
        <v>3.484</v>
      </c>
      <c r="E868">
        <v>3.766</v>
      </c>
    </row>
    <row r="869" spans="1:5">
      <c r="A869" s="7">
        <v>37372</v>
      </c>
      <c r="B869">
        <v>3.335</v>
      </c>
      <c r="C869">
        <v>3.3919999999999999</v>
      </c>
      <c r="D869">
        <v>3.4929999999999999</v>
      </c>
      <c r="E869">
        <v>3.7730000000000001</v>
      </c>
    </row>
    <row r="870" spans="1:5">
      <c r="A870" s="7">
        <v>37375</v>
      </c>
      <c r="B870">
        <v>3.335</v>
      </c>
      <c r="C870">
        <v>3.3860000000000001</v>
      </c>
      <c r="D870">
        <v>3.4940000000000002</v>
      </c>
      <c r="E870">
        <v>3.7519999999999998</v>
      </c>
    </row>
    <row r="871" spans="1:5">
      <c r="A871" s="7">
        <v>37376</v>
      </c>
      <c r="B871">
        <v>3.3330000000000002</v>
      </c>
      <c r="C871">
        <v>3.3849999999999998</v>
      </c>
      <c r="D871">
        <v>3.4940000000000002</v>
      </c>
      <c r="E871">
        <v>3.7589999999999999</v>
      </c>
    </row>
    <row r="872" spans="1:5">
      <c r="A872" s="7">
        <v>37377</v>
      </c>
      <c r="B872">
        <v>3.3330000000000002</v>
      </c>
      <c r="C872">
        <v>3.3849999999999998</v>
      </c>
      <c r="D872">
        <v>3.4940000000000002</v>
      </c>
      <c r="E872">
        <v>3.7589999999999999</v>
      </c>
    </row>
    <row r="873" spans="1:5">
      <c r="A873" s="7">
        <v>37378</v>
      </c>
      <c r="B873">
        <v>3.3330000000000002</v>
      </c>
      <c r="C873">
        <v>3.383</v>
      </c>
      <c r="D873">
        <v>3.4980000000000002</v>
      </c>
      <c r="E873">
        <v>3.7709999999999999</v>
      </c>
    </row>
    <row r="874" spans="1:5">
      <c r="A874" s="7">
        <v>37379</v>
      </c>
      <c r="B874">
        <v>3.34</v>
      </c>
      <c r="C874">
        <v>3.4169999999999998</v>
      </c>
      <c r="D874">
        <v>3.5630000000000002</v>
      </c>
      <c r="E874">
        <v>3.8809999999999998</v>
      </c>
    </row>
    <row r="875" spans="1:5">
      <c r="A875" s="7">
        <v>37382</v>
      </c>
      <c r="B875">
        <v>3.3410000000000002</v>
      </c>
      <c r="C875">
        <v>3.4159999999999999</v>
      </c>
      <c r="D875">
        <v>3.536</v>
      </c>
      <c r="E875">
        <v>3.831</v>
      </c>
    </row>
    <row r="876" spans="1:5">
      <c r="A876" s="7">
        <v>37383</v>
      </c>
      <c r="B876">
        <v>3.3410000000000002</v>
      </c>
      <c r="C876">
        <v>3.4140000000000001</v>
      </c>
      <c r="D876">
        <v>3.5259999999999998</v>
      </c>
      <c r="E876">
        <v>3.8029999999999999</v>
      </c>
    </row>
    <row r="877" spans="1:5">
      <c r="A877" s="7">
        <v>37384</v>
      </c>
      <c r="B877">
        <v>3.3410000000000002</v>
      </c>
      <c r="C877">
        <v>3.4169999999999998</v>
      </c>
      <c r="D877">
        <v>3.5419999999999998</v>
      </c>
      <c r="E877">
        <v>3.839</v>
      </c>
    </row>
    <row r="878" spans="1:5">
      <c r="A878" s="7">
        <v>37385</v>
      </c>
      <c r="B878">
        <v>3.3439999999999999</v>
      </c>
      <c r="C878">
        <v>3.4279999999999999</v>
      </c>
      <c r="D878">
        <v>3.58</v>
      </c>
      <c r="E878">
        <v>3.9039999999999999</v>
      </c>
    </row>
    <row r="879" spans="1:5">
      <c r="A879" s="7">
        <v>37386</v>
      </c>
      <c r="B879">
        <v>3.343</v>
      </c>
      <c r="C879">
        <v>3.427</v>
      </c>
      <c r="D879">
        <v>3.5779999999999998</v>
      </c>
      <c r="E879">
        <v>3.9020000000000001</v>
      </c>
    </row>
    <row r="880" spans="1:5">
      <c r="A880" s="7">
        <v>37389</v>
      </c>
      <c r="B880">
        <v>3.343</v>
      </c>
      <c r="C880">
        <v>3.43</v>
      </c>
      <c r="D880">
        <v>3.5910000000000002</v>
      </c>
      <c r="E880">
        <v>3.9239999999999999</v>
      </c>
    </row>
    <row r="881" spans="1:5">
      <c r="A881" s="7">
        <v>37390</v>
      </c>
      <c r="B881">
        <v>3.3740000000000001</v>
      </c>
      <c r="C881">
        <v>3.4740000000000002</v>
      </c>
      <c r="D881">
        <v>3.669</v>
      </c>
      <c r="E881">
        <v>4.0270000000000001</v>
      </c>
    </row>
    <row r="882" spans="1:5">
      <c r="A882" s="7">
        <v>37391</v>
      </c>
      <c r="B882">
        <v>3.379</v>
      </c>
      <c r="C882">
        <v>3.4980000000000002</v>
      </c>
      <c r="D882">
        <v>3.6819999999999999</v>
      </c>
      <c r="E882">
        <v>4.0410000000000004</v>
      </c>
    </row>
    <row r="883" spans="1:5">
      <c r="A883" s="7">
        <v>37392</v>
      </c>
      <c r="B883">
        <v>3.3820000000000001</v>
      </c>
      <c r="C883">
        <v>3.4969999999999999</v>
      </c>
      <c r="D883">
        <v>3.6840000000000002</v>
      </c>
      <c r="E883">
        <v>4.0439999999999996</v>
      </c>
    </row>
    <row r="884" spans="1:5">
      <c r="A884" s="7">
        <v>37393</v>
      </c>
      <c r="B884">
        <v>3.4180000000000001</v>
      </c>
      <c r="C884">
        <v>3.5259999999999998</v>
      </c>
      <c r="D884">
        <v>3.7240000000000002</v>
      </c>
      <c r="E884">
        <v>4.101</v>
      </c>
    </row>
    <row r="885" spans="1:5">
      <c r="A885" s="7">
        <v>37396</v>
      </c>
      <c r="B885">
        <v>3.415</v>
      </c>
      <c r="C885">
        <v>3.524</v>
      </c>
      <c r="D885">
        <v>3.7160000000000002</v>
      </c>
      <c r="E885">
        <v>4.09</v>
      </c>
    </row>
    <row r="886" spans="1:5">
      <c r="A886" s="7">
        <v>37397</v>
      </c>
      <c r="B886">
        <v>3.4249999999999998</v>
      </c>
      <c r="C886">
        <v>3.524</v>
      </c>
      <c r="D886">
        <v>3.72</v>
      </c>
      <c r="E886">
        <v>4.085</v>
      </c>
    </row>
    <row r="887" spans="1:5">
      <c r="A887" s="7">
        <v>37398</v>
      </c>
      <c r="B887">
        <v>3.383</v>
      </c>
      <c r="C887">
        <v>3.4870000000000001</v>
      </c>
      <c r="D887">
        <v>3.6269999999999998</v>
      </c>
      <c r="E887">
        <v>3.9710000000000001</v>
      </c>
    </row>
    <row r="888" spans="1:5">
      <c r="A888" s="7">
        <v>37399</v>
      </c>
      <c r="B888">
        <v>3.3879999999999999</v>
      </c>
      <c r="C888">
        <v>3.4830000000000001</v>
      </c>
      <c r="D888">
        <v>3.649</v>
      </c>
      <c r="E888">
        <v>3.992</v>
      </c>
    </row>
    <row r="889" spans="1:5">
      <c r="A889" s="7">
        <v>37400</v>
      </c>
      <c r="B889">
        <v>3.3879999999999999</v>
      </c>
      <c r="C889">
        <v>3.4830000000000001</v>
      </c>
      <c r="D889">
        <v>3.6379999999999999</v>
      </c>
      <c r="E889">
        <v>3.9830000000000001</v>
      </c>
    </row>
    <row r="890" spans="1:5">
      <c r="A890" s="7">
        <v>37403</v>
      </c>
      <c r="B890">
        <v>3.39</v>
      </c>
      <c r="C890">
        <v>3.4820000000000002</v>
      </c>
      <c r="D890">
        <v>3.649</v>
      </c>
      <c r="E890">
        <v>4.0010000000000003</v>
      </c>
    </row>
    <row r="891" spans="1:5">
      <c r="A891" s="7">
        <v>37404</v>
      </c>
      <c r="B891">
        <v>3.391</v>
      </c>
      <c r="C891">
        <v>3.4969999999999999</v>
      </c>
      <c r="D891">
        <v>3.6680000000000001</v>
      </c>
      <c r="E891">
        <v>4.0410000000000004</v>
      </c>
    </row>
    <row r="892" spans="1:5">
      <c r="A892" s="7">
        <v>37405</v>
      </c>
      <c r="B892">
        <v>3.3919999999999999</v>
      </c>
      <c r="C892">
        <v>3.4969999999999999</v>
      </c>
      <c r="D892">
        <v>3.66</v>
      </c>
      <c r="E892">
        <v>4.0119999999999996</v>
      </c>
    </row>
    <row r="893" spans="1:5">
      <c r="A893" s="7">
        <v>37406</v>
      </c>
      <c r="B893">
        <v>3.39</v>
      </c>
      <c r="C893">
        <v>3.488</v>
      </c>
      <c r="D893">
        <v>3.6429999999999998</v>
      </c>
      <c r="E893">
        <v>3.9740000000000002</v>
      </c>
    </row>
    <row r="894" spans="1:5">
      <c r="A894" s="7">
        <v>37407</v>
      </c>
      <c r="B894">
        <v>3.3879999999999999</v>
      </c>
      <c r="C894">
        <v>3.4849999999999999</v>
      </c>
      <c r="D894">
        <v>3.637</v>
      </c>
      <c r="E894">
        <v>3.9630000000000001</v>
      </c>
    </row>
    <row r="895" spans="1:5">
      <c r="A895" s="7">
        <v>37410</v>
      </c>
      <c r="B895">
        <v>3.387</v>
      </c>
      <c r="C895">
        <v>3.4830000000000001</v>
      </c>
      <c r="D895">
        <v>3.6429999999999998</v>
      </c>
      <c r="E895">
        <v>3.9990000000000001</v>
      </c>
    </row>
    <row r="896" spans="1:5">
      <c r="A896" s="7">
        <v>37411</v>
      </c>
      <c r="B896">
        <v>3.3860000000000001</v>
      </c>
      <c r="C896">
        <v>3.4750000000000001</v>
      </c>
      <c r="D896">
        <v>3.6309999999999998</v>
      </c>
      <c r="E896">
        <v>3.9580000000000002</v>
      </c>
    </row>
    <row r="897" spans="1:5">
      <c r="A897" s="7">
        <v>37412</v>
      </c>
      <c r="B897">
        <v>3.3839999999999999</v>
      </c>
      <c r="C897">
        <v>3.4729999999999999</v>
      </c>
      <c r="D897">
        <v>3.6280000000000001</v>
      </c>
      <c r="E897">
        <v>3.9540000000000002</v>
      </c>
    </row>
    <row r="898" spans="1:5">
      <c r="A898" s="7">
        <v>37413</v>
      </c>
      <c r="B898">
        <v>3.383</v>
      </c>
      <c r="C898">
        <v>3.4750000000000001</v>
      </c>
      <c r="D898">
        <v>3.625</v>
      </c>
      <c r="E898">
        <v>3.9529999999999998</v>
      </c>
    </row>
    <row r="899" spans="1:5">
      <c r="A899" s="7">
        <v>37414</v>
      </c>
      <c r="B899">
        <v>3.3769999999999998</v>
      </c>
      <c r="C899">
        <v>3.4660000000000002</v>
      </c>
      <c r="D899">
        <v>3.605</v>
      </c>
      <c r="E899">
        <v>3.92</v>
      </c>
    </row>
    <row r="900" spans="1:5">
      <c r="A900" s="7">
        <v>37417</v>
      </c>
      <c r="B900">
        <v>3.375</v>
      </c>
      <c r="C900">
        <v>3.4689999999999999</v>
      </c>
      <c r="D900">
        <v>3.6219999999999999</v>
      </c>
      <c r="E900">
        <v>3.9449999999999998</v>
      </c>
    </row>
    <row r="901" spans="1:5">
      <c r="A901" s="7">
        <v>37418</v>
      </c>
      <c r="B901">
        <v>3.3740000000000001</v>
      </c>
      <c r="C901">
        <v>3.4660000000000002</v>
      </c>
      <c r="D901">
        <v>3.613</v>
      </c>
      <c r="E901">
        <v>3.9249999999999998</v>
      </c>
    </row>
    <row r="902" spans="1:5">
      <c r="A902" s="7">
        <v>37419</v>
      </c>
      <c r="B902">
        <v>3.3730000000000002</v>
      </c>
      <c r="C902">
        <v>3.4660000000000002</v>
      </c>
      <c r="D902">
        <v>3.6070000000000002</v>
      </c>
      <c r="E902">
        <v>3.9089999999999998</v>
      </c>
    </row>
    <row r="903" spans="1:5">
      <c r="A903" s="7">
        <v>37420</v>
      </c>
      <c r="B903">
        <v>3.375</v>
      </c>
      <c r="C903">
        <v>3.47</v>
      </c>
      <c r="D903">
        <v>3.6230000000000002</v>
      </c>
      <c r="E903">
        <v>3.9369999999999998</v>
      </c>
    </row>
    <row r="904" spans="1:5">
      <c r="A904" s="7">
        <v>37421</v>
      </c>
      <c r="B904">
        <v>3.3740000000000001</v>
      </c>
      <c r="C904">
        <v>3.468</v>
      </c>
      <c r="D904">
        <v>3.5950000000000002</v>
      </c>
      <c r="E904">
        <v>3.863</v>
      </c>
    </row>
    <row r="905" spans="1:5">
      <c r="A905" s="7">
        <v>37424</v>
      </c>
      <c r="B905">
        <v>3.3740000000000001</v>
      </c>
      <c r="C905">
        <v>3.4649999999999999</v>
      </c>
      <c r="D905">
        <v>3.5840000000000001</v>
      </c>
      <c r="E905">
        <v>3.8359999999999999</v>
      </c>
    </row>
    <row r="906" spans="1:5">
      <c r="A906" s="7">
        <v>37425</v>
      </c>
      <c r="B906">
        <v>3.3809999999999998</v>
      </c>
      <c r="C906">
        <v>3.4649999999999999</v>
      </c>
      <c r="D906">
        <v>3.5939999999999999</v>
      </c>
      <c r="E906">
        <v>3.8519999999999999</v>
      </c>
    </row>
    <row r="907" spans="1:5">
      <c r="A907" s="7">
        <v>37426</v>
      </c>
      <c r="B907">
        <v>3.3820000000000001</v>
      </c>
      <c r="C907">
        <v>3.4670000000000001</v>
      </c>
      <c r="D907">
        <v>3.5859999999999999</v>
      </c>
      <c r="E907">
        <v>3.8340000000000001</v>
      </c>
    </row>
    <row r="908" spans="1:5">
      <c r="A908" s="7">
        <v>37427</v>
      </c>
      <c r="B908">
        <v>3.387</v>
      </c>
      <c r="C908">
        <v>3.4670000000000001</v>
      </c>
      <c r="D908">
        <v>3.5859999999999999</v>
      </c>
      <c r="E908">
        <v>3.8330000000000002</v>
      </c>
    </row>
    <row r="909" spans="1:5">
      <c r="A909" s="7">
        <v>37428</v>
      </c>
      <c r="B909">
        <v>3.3879999999999999</v>
      </c>
      <c r="C909">
        <v>3.4670000000000001</v>
      </c>
      <c r="D909">
        <v>3.5750000000000002</v>
      </c>
      <c r="E909">
        <v>3.8170000000000002</v>
      </c>
    </row>
    <row r="910" spans="1:5">
      <c r="A910" s="7">
        <v>37431</v>
      </c>
      <c r="B910">
        <v>3.3929999999999998</v>
      </c>
      <c r="C910">
        <v>3.4630000000000001</v>
      </c>
      <c r="D910">
        <v>3.5609999999999999</v>
      </c>
      <c r="E910">
        <v>3.8069999999999999</v>
      </c>
    </row>
    <row r="911" spans="1:5">
      <c r="A911" s="7">
        <v>37432</v>
      </c>
      <c r="B911">
        <v>3.3969999999999998</v>
      </c>
      <c r="C911">
        <v>3.4609999999999999</v>
      </c>
      <c r="D911">
        <v>3.5459999999999998</v>
      </c>
      <c r="E911">
        <v>3.7869999999999999</v>
      </c>
    </row>
    <row r="912" spans="1:5">
      <c r="A912" s="7">
        <v>37433</v>
      </c>
      <c r="B912">
        <v>3.395</v>
      </c>
      <c r="C912">
        <v>3.4329999999999998</v>
      </c>
      <c r="D912">
        <v>3.5019999999999998</v>
      </c>
      <c r="E912">
        <v>3.7189999999999999</v>
      </c>
    </row>
    <row r="913" spans="1:5">
      <c r="A913" s="7">
        <v>37434</v>
      </c>
      <c r="B913">
        <v>3.3929999999999998</v>
      </c>
      <c r="C913">
        <v>3.44</v>
      </c>
      <c r="D913">
        <v>3.5379999999999998</v>
      </c>
      <c r="E913">
        <v>3.762</v>
      </c>
    </row>
    <row r="914" spans="1:5">
      <c r="A914" s="7">
        <v>37435</v>
      </c>
      <c r="B914">
        <v>3.3919999999999999</v>
      </c>
      <c r="C914">
        <v>3.4409999999999998</v>
      </c>
      <c r="D914">
        <v>3.5419999999999998</v>
      </c>
      <c r="E914">
        <v>3.7650000000000001</v>
      </c>
    </row>
    <row r="915" spans="1:5">
      <c r="A915" s="7">
        <v>37438</v>
      </c>
      <c r="B915">
        <v>3.3889999999999998</v>
      </c>
      <c r="C915">
        <v>3.4380000000000002</v>
      </c>
      <c r="D915">
        <v>3.524</v>
      </c>
      <c r="E915">
        <v>3.7229999999999999</v>
      </c>
    </row>
    <row r="916" spans="1:5">
      <c r="A916" s="7">
        <v>37439</v>
      </c>
      <c r="B916">
        <v>3.3849999999999998</v>
      </c>
      <c r="C916">
        <v>3.4369999999999998</v>
      </c>
      <c r="D916">
        <v>3.5230000000000001</v>
      </c>
      <c r="E916">
        <v>3.7240000000000002</v>
      </c>
    </row>
    <row r="917" spans="1:5">
      <c r="A917" s="7">
        <v>37440</v>
      </c>
      <c r="B917">
        <v>3.3820000000000001</v>
      </c>
      <c r="C917">
        <v>3.431</v>
      </c>
      <c r="D917">
        <v>3.5169999999999999</v>
      </c>
      <c r="E917">
        <v>3.7080000000000002</v>
      </c>
    </row>
    <row r="918" spans="1:5">
      <c r="A918" s="7">
        <v>37441</v>
      </c>
      <c r="B918">
        <v>3.383</v>
      </c>
      <c r="C918">
        <v>3.4380000000000002</v>
      </c>
      <c r="D918">
        <v>3.5310000000000001</v>
      </c>
      <c r="E918">
        <v>3.7370000000000001</v>
      </c>
    </row>
    <row r="919" spans="1:5">
      <c r="A919" s="7">
        <v>37442</v>
      </c>
      <c r="B919">
        <v>3.383</v>
      </c>
      <c r="C919">
        <v>3.4390000000000001</v>
      </c>
      <c r="D919">
        <v>3.536</v>
      </c>
      <c r="E919">
        <v>3.7549999999999999</v>
      </c>
    </row>
    <row r="920" spans="1:5">
      <c r="A920" s="7">
        <v>37445</v>
      </c>
      <c r="B920">
        <v>3.3759999999999999</v>
      </c>
      <c r="C920">
        <v>3.4380000000000002</v>
      </c>
      <c r="D920">
        <v>3.5369999999999999</v>
      </c>
      <c r="E920">
        <v>3.7530000000000001</v>
      </c>
    </row>
    <row r="921" spans="1:5">
      <c r="A921" s="7">
        <v>37446</v>
      </c>
      <c r="B921">
        <v>3.3690000000000002</v>
      </c>
      <c r="C921">
        <v>3.4350000000000001</v>
      </c>
      <c r="D921">
        <v>3.5390000000000001</v>
      </c>
      <c r="E921">
        <v>3.7589999999999999</v>
      </c>
    </row>
    <row r="922" spans="1:5">
      <c r="A922" s="7">
        <v>37447</v>
      </c>
      <c r="B922">
        <v>3.3639999999999999</v>
      </c>
      <c r="C922">
        <v>3.4239999999999999</v>
      </c>
      <c r="D922">
        <v>3.5219999999999998</v>
      </c>
      <c r="E922">
        <v>3.72</v>
      </c>
    </row>
    <row r="923" spans="1:5">
      <c r="A923" s="7">
        <v>37448</v>
      </c>
      <c r="B923">
        <v>3.3610000000000002</v>
      </c>
      <c r="C923">
        <v>3.4140000000000001</v>
      </c>
      <c r="D923">
        <v>3.5049999999999999</v>
      </c>
      <c r="E923">
        <v>3.6749999999999998</v>
      </c>
    </row>
    <row r="924" spans="1:5">
      <c r="A924" s="7">
        <v>37449</v>
      </c>
      <c r="B924">
        <v>3.3620000000000001</v>
      </c>
      <c r="C924">
        <v>3.4129999999999998</v>
      </c>
      <c r="D924">
        <v>3.508</v>
      </c>
      <c r="E924">
        <v>3.6840000000000002</v>
      </c>
    </row>
    <row r="925" spans="1:5">
      <c r="A925" s="7">
        <v>37452</v>
      </c>
      <c r="B925">
        <v>3.3610000000000002</v>
      </c>
      <c r="C925">
        <v>3.4129999999999998</v>
      </c>
      <c r="D925">
        <v>3.4950000000000001</v>
      </c>
      <c r="E925">
        <v>3.641</v>
      </c>
    </row>
    <row r="926" spans="1:5">
      <c r="A926" s="7">
        <v>37453</v>
      </c>
      <c r="B926">
        <v>3.3620000000000001</v>
      </c>
      <c r="C926">
        <v>3.4140000000000001</v>
      </c>
      <c r="D926">
        <v>3.4830000000000001</v>
      </c>
      <c r="E926">
        <v>3.6179999999999999</v>
      </c>
    </row>
    <row r="927" spans="1:5">
      <c r="A927" s="7">
        <v>37454</v>
      </c>
      <c r="B927">
        <v>3.3540000000000001</v>
      </c>
      <c r="C927">
        <v>3.407</v>
      </c>
      <c r="D927">
        <v>3.4910000000000001</v>
      </c>
      <c r="E927">
        <v>3.6579999999999999</v>
      </c>
    </row>
    <row r="928" spans="1:5">
      <c r="A928" s="7">
        <v>37455</v>
      </c>
      <c r="B928">
        <v>3.3490000000000002</v>
      </c>
      <c r="C928">
        <v>3.4049999999999998</v>
      </c>
      <c r="D928">
        <v>3.5030000000000001</v>
      </c>
      <c r="E928">
        <v>3.6850000000000001</v>
      </c>
    </row>
    <row r="929" spans="1:5">
      <c r="A929" s="7">
        <v>37456</v>
      </c>
      <c r="B929">
        <v>3.3450000000000002</v>
      </c>
      <c r="C929">
        <v>3.403</v>
      </c>
      <c r="D929">
        <v>3.476</v>
      </c>
      <c r="E929">
        <v>3.62</v>
      </c>
    </row>
    <row r="930" spans="1:5">
      <c r="A930" s="7">
        <v>37459</v>
      </c>
      <c r="B930">
        <v>3.3450000000000002</v>
      </c>
      <c r="C930">
        <v>3.4009999999999998</v>
      </c>
      <c r="D930">
        <v>3.4580000000000002</v>
      </c>
      <c r="E930">
        <v>3.59</v>
      </c>
    </row>
    <row r="931" spans="1:5">
      <c r="A931" s="7">
        <v>37460</v>
      </c>
      <c r="B931">
        <v>3.3519999999999999</v>
      </c>
      <c r="C931">
        <v>3.4020000000000001</v>
      </c>
      <c r="D931">
        <v>3.4689999999999999</v>
      </c>
      <c r="E931">
        <v>3.6110000000000002</v>
      </c>
    </row>
    <row r="932" spans="1:5">
      <c r="A932" s="7">
        <v>37461</v>
      </c>
      <c r="B932">
        <v>3.3490000000000002</v>
      </c>
      <c r="C932">
        <v>3.383</v>
      </c>
      <c r="D932">
        <v>3.419</v>
      </c>
      <c r="E932">
        <v>3.5219999999999998</v>
      </c>
    </row>
    <row r="933" spans="1:5">
      <c r="A933" s="7">
        <v>37462</v>
      </c>
      <c r="B933">
        <v>3.351</v>
      </c>
      <c r="C933">
        <v>3.3860000000000001</v>
      </c>
      <c r="D933">
        <v>3.419</v>
      </c>
      <c r="E933">
        <v>3.536</v>
      </c>
    </row>
    <row r="934" spans="1:5">
      <c r="A934" s="7">
        <v>37463</v>
      </c>
      <c r="B934">
        <v>3.351</v>
      </c>
      <c r="C934">
        <v>3.3809999999999998</v>
      </c>
      <c r="D934">
        <v>3.411</v>
      </c>
      <c r="E934">
        <v>3.5089999999999999</v>
      </c>
    </row>
    <row r="935" spans="1:5">
      <c r="A935" s="7">
        <v>37466</v>
      </c>
      <c r="B935">
        <v>3.3450000000000002</v>
      </c>
      <c r="C935">
        <v>3.3730000000000002</v>
      </c>
      <c r="D935">
        <v>3.4</v>
      </c>
      <c r="E935">
        <v>3.5009999999999999</v>
      </c>
    </row>
    <row r="936" spans="1:5">
      <c r="A936" s="7">
        <v>37467</v>
      </c>
      <c r="B936">
        <v>3.3450000000000002</v>
      </c>
      <c r="C936">
        <v>3.3780000000000001</v>
      </c>
      <c r="D936">
        <v>3.4350000000000001</v>
      </c>
      <c r="E936">
        <v>3.5630000000000002</v>
      </c>
    </row>
    <row r="937" spans="1:5">
      <c r="A937" s="7">
        <v>37468</v>
      </c>
      <c r="B937">
        <v>3.3450000000000002</v>
      </c>
      <c r="C937">
        <v>3.3769999999999998</v>
      </c>
      <c r="D937">
        <v>3.4220000000000002</v>
      </c>
      <c r="E937">
        <v>3.5390000000000001</v>
      </c>
    </row>
    <row r="938" spans="1:5">
      <c r="A938" s="7">
        <v>37469</v>
      </c>
      <c r="B938">
        <v>3.3450000000000002</v>
      </c>
      <c r="C938">
        <v>3.371</v>
      </c>
      <c r="D938">
        <v>3.399</v>
      </c>
      <c r="E938">
        <v>3.4790000000000001</v>
      </c>
    </row>
    <row r="939" spans="1:5">
      <c r="A939" s="7">
        <v>37470</v>
      </c>
      <c r="B939">
        <v>3.3410000000000002</v>
      </c>
      <c r="C939">
        <v>3.3610000000000002</v>
      </c>
      <c r="D939">
        <v>3.3820000000000001</v>
      </c>
      <c r="E939">
        <v>3.4380000000000002</v>
      </c>
    </row>
    <row r="940" spans="1:5">
      <c r="A940" s="7">
        <v>37473</v>
      </c>
      <c r="B940">
        <v>3.3340000000000001</v>
      </c>
      <c r="C940">
        <v>3.347</v>
      </c>
      <c r="D940">
        <v>3.3380000000000001</v>
      </c>
      <c r="E940">
        <v>3.351</v>
      </c>
    </row>
    <row r="941" spans="1:5">
      <c r="A941" s="7">
        <v>37474</v>
      </c>
      <c r="B941">
        <v>3.3260000000000001</v>
      </c>
      <c r="C941">
        <v>3.3290000000000002</v>
      </c>
      <c r="D941">
        <v>3.3439999999999999</v>
      </c>
      <c r="E941">
        <v>3.363</v>
      </c>
    </row>
    <row r="942" spans="1:5">
      <c r="A942" s="7">
        <v>37475</v>
      </c>
      <c r="B942">
        <v>3.33</v>
      </c>
      <c r="C942">
        <v>3.3380000000000001</v>
      </c>
      <c r="D942">
        <v>3.3730000000000002</v>
      </c>
      <c r="E942">
        <v>3.4180000000000001</v>
      </c>
    </row>
    <row r="943" spans="1:5">
      <c r="A943" s="7">
        <v>37476</v>
      </c>
      <c r="B943">
        <v>3.3319999999999999</v>
      </c>
      <c r="C943">
        <v>3.3359999999999999</v>
      </c>
      <c r="D943">
        <v>3.3370000000000002</v>
      </c>
      <c r="E943">
        <v>3.35</v>
      </c>
    </row>
    <row r="944" spans="1:5">
      <c r="A944" s="7">
        <v>37477</v>
      </c>
      <c r="B944">
        <v>3.3319999999999999</v>
      </c>
      <c r="C944">
        <v>3.3420000000000001</v>
      </c>
      <c r="D944">
        <v>3.3559999999999999</v>
      </c>
      <c r="E944">
        <v>3.39</v>
      </c>
    </row>
    <row r="945" spans="1:5">
      <c r="A945" s="7">
        <v>37480</v>
      </c>
      <c r="B945">
        <v>3.3319999999999999</v>
      </c>
      <c r="C945">
        <v>3.34</v>
      </c>
      <c r="D945">
        <v>3.3559999999999999</v>
      </c>
      <c r="E945">
        <v>3.3879999999999999</v>
      </c>
    </row>
    <row r="946" spans="1:5">
      <c r="A946" s="7">
        <v>37481</v>
      </c>
      <c r="B946">
        <v>3.331</v>
      </c>
      <c r="C946">
        <v>3.34</v>
      </c>
      <c r="D946">
        <v>3.355</v>
      </c>
      <c r="E946">
        <v>3.383</v>
      </c>
    </row>
    <row r="947" spans="1:5">
      <c r="A947" s="7">
        <v>37482</v>
      </c>
      <c r="B947">
        <v>3.3250000000000002</v>
      </c>
      <c r="C947">
        <v>3.3260000000000001</v>
      </c>
      <c r="D947">
        <v>3.3279999999999998</v>
      </c>
      <c r="E947">
        <v>3.33</v>
      </c>
    </row>
    <row r="948" spans="1:5">
      <c r="A948" s="7">
        <v>37483</v>
      </c>
      <c r="B948">
        <v>3.3250000000000002</v>
      </c>
      <c r="C948">
        <v>3.3380000000000001</v>
      </c>
      <c r="D948">
        <v>3.355</v>
      </c>
      <c r="E948">
        <v>3.387</v>
      </c>
    </row>
    <row r="949" spans="1:5">
      <c r="A949" s="7">
        <v>37484</v>
      </c>
      <c r="B949">
        <v>3.327</v>
      </c>
      <c r="C949">
        <v>3.351</v>
      </c>
      <c r="D949">
        <v>3.403</v>
      </c>
      <c r="E949">
        <v>3.5019999999999998</v>
      </c>
    </row>
    <row r="950" spans="1:5">
      <c r="A950" s="7">
        <v>37487</v>
      </c>
      <c r="B950">
        <v>3.327</v>
      </c>
      <c r="C950">
        <v>3.36</v>
      </c>
      <c r="D950">
        <v>3.4039999999999999</v>
      </c>
      <c r="E950">
        <v>3.4969999999999999</v>
      </c>
    </row>
    <row r="951" spans="1:5">
      <c r="A951" s="7">
        <v>37488</v>
      </c>
      <c r="B951">
        <v>3.3260000000000001</v>
      </c>
      <c r="C951">
        <v>3.3530000000000002</v>
      </c>
      <c r="D951">
        <v>3.4049999999999998</v>
      </c>
      <c r="E951">
        <v>3.49</v>
      </c>
    </row>
    <row r="952" spans="1:5">
      <c r="A952" s="7">
        <v>37489</v>
      </c>
      <c r="B952">
        <v>3.327</v>
      </c>
      <c r="C952">
        <v>3.3530000000000002</v>
      </c>
      <c r="D952">
        <v>3.4039999999999999</v>
      </c>
      <c r="E952">
        <v>3.4980000000000002</v>
      </c>
    </row>
    <row r="953" spans="1:5">
      <c r="A953" s="7">
        <v>37490</v>
      </c>
      <c r="B953">
        <v>3.3330000000000002</v>
      </c>
      <c r="C953">
        <v>3.3690000000000002</v>
      </c>
      <c r="D953">
        <v>3.427</v>
      </c>
      <c r="E953">
        <v>3.556</v>
      </c>
    </row>
    <row r="954" spans="1:5">
      <c r="A954" s="7">
        <v>37491</v>
      </c>
      <c r="B954">
        <v>3.3370000000000002</v>
      </c>
      <c r="C954">
        <v>3.3679999999999999</v>
      </c>
      <c r="D954">
        <v>3.419</v>
      </c>
      <c r="E954">
        <v>3.5289999999999999</v>
      </c>
    </row>
    <row r="955" spans="1:5">
      <c r="A955" s="7">
        <v>37494</v>
      </c>
      <c r="B955">
        <v>3.339</v>
      </c>
      <c r="C955">
        <v>3.3679999999999999</v>
      </c>
      <c r="D955">
        <v>3.4220000000000002</v>
      </c>
      <c r="E955">
        <v>3.524</v>
      </c>
    </row>
    <row r="956" spans="1:5">
      <c r="A956" s="7">
        <v>37495</v>
      </c>
      <c r="B956">
        <v>3.339</v>
      </c>
      <c r="C956">
        <v>3.367</v>
      </c>
      <c r="D956">
        <v>3.415</v>
      </c>
      <c r="E956">
        <v>3.5110000000000001</v>
      </c>
    </row>
    <row r="957" spans="1:5">
      <c r="A957" s="7">
        <v>37496</v>
      </c>
      <c r="B957">
        <v>3.339</v>
      </c>
      <c r="C957">
        <v>3.367</v>
      </c>
      <c r="D957">
        <v>3.4049999999999998</v>
      </c>
      <c r="E957">
        <v>3.49</v>
      </c>
    </row>
    <row r="958" spans="1:5">
      <c r="A958" s="7">
        <v>37497</v>
      </c>
      <c r="B958">
        <v>3.3380000000000001</v>
      </c>
      <c r="C958">
        <v>3.36</v>
      </c>
      <c r="D958">
        <v>3.367</v>
      </c>
      <c r="E958">
        <v>3.4140000000000001</v>
      </c>
    </row>
    <row r="959" spans="1:5">
      <c r="A959" s="7">
        <v>37498</v>
      </c>
      <c r="B959">
        <v>3.3370000000000002</v>
      </c>
      <c r="C959">
        <v>3.3580000000000001</v>
      </c>
      <c r="D959">
        <v>3.3610000000000002</v>
      </c>
      <c r="E959">
        <v>3.4009999999999998</v>
      </c>
    </row>
    <row r="960" spans="1:5">
      <c r="A960" s="7">
        <v>37501</v>
      </c>
      <c r="B960">
        <v>3.335</v>
      </c>
      <c r="C960">
        <v>3.351</v>
      </c>
      <c r="D960">
        <v>3.339</v>
      </c>
      <c r="E960">
        <v>3.3650000000000002</v>
      </c>
    </row>
    <row r="961" spans="1:5">
      <c r="A961" s="7">
        <v>37502</v>
      </c>
      <c r="B961">
        <v>3.335</v>
      </c>
      <c r="C961">
        <v>3.3410000000000002</v>
      </c>
      <c r="D961">
        <v>3.3290000000000002</v>
      </c>
      <c r="E961">
        <v>3.339</v>
      </c>
    </row>
    <row r="962" spans="1:5">
      <c r="A962" s="7">
        <v>37503</v>
      </c>
      <c r="B962">
        <v>3.3239999999999998</v>
      </c>
      <c r="C962">
        <v>3.3260000000000001</v>
      </c>
      <c r="D962">
        <v>3.3010000000000002</v>
      </c>
      <c r="E962">
        <v>3.2930000000000001</v>
      </c>
    </row>
    <row r="963" spans="1:5">
      <c r="A963" s="7">
        <v>37504</v>
      </c>
      <c r="B963">
        <v>3.3170000000000002</v>
      </c>
      <c r="C963">
        <v>3.3140000000000001</v>
      </c>
      <c r="D963">
        <v>3.266</v>
      </c>
      <c r="E963">
        <v>3.2330000000000001</v>
      </c>
    </row>
    <row r="964" spans="1:5">
      <c r="A964" s="7">
        <v>37505</v>
      </c>
      <c r="B964">
        <v>3.3119999999999998</v>
      </c>
      <c r="C964">
        <v>3.306</v>
      </c>
      <c r="D964">
        <v>3.2570000000000001</v>
      </c>
      <c r="E964">
        <v>3.2229999999999999</v>
      </c>
    </row>
    <row r="965" spans="1:5">
      <c r="A965" s="7">
        <v>37508</v>
      </c>
      <c r="B965">
        <v>3.3149999999999999</v>
      </c>
      <c r="C965">
        <v>3.3159999999999998</v>
      </c>
      <c r="D965">
        <v>3.3109999999999999</v>
      </c>
      <c r="E965">
        <v>3.2959999999999998</v>
      </c>
    </row>
    <row r="966" spans="1:5">
      <c r="A966" s="7">
        <v>37509</v>
      </c>
      <c r="B966">
        <v>3.3149999999999999</v>
      </c>
      <c r="C966">
        <v>3.3170000000000002</v>
      </c>
      <c r="D966">
        <v>3.3170000000000002</v>
      </c>
      <c r="E966">
        <v>3.3140000000000001</v>
      </c>
    </row>
    <row r="967" spans="1:5">
      <c r="A967" s="7">
        <v>37510</v>
      </c>
      <c r="B967">
        <v>3.3140000000000001</v>
      </c>
      <c r="C967">
        <v>3.3149999999999999</v>
      </c>
      <c r="D967">
        <v>3.3180000000000001</v>
      </c>
      <c r="E967">
        <v>3.33</v>
      </c>
    </row>
    <row r="968" spans="1:5">
      <c r="A968" s="7">
        <v>37511</v>
      </c>
      <c r="B968">
        <v>3.3130000000000002</v>
      </c>
      <c r="C968">
        <v>3.3149999999999999</v>
      </c>
      <c r="D968">
        <v>3.3140000000000001</v>
      </c>
      <c r="E968">
        <v>3.3290000000000002</v>
      </c>
    </row>
    <row r="969" spans="1:5">
      <c r="A969" s="7">
        <v>37512</v>
      </c>
      <c r="B969">
        <v>3.3130000000000002</v>
      </c>
      <c r="C969">
        <v>3.3119999999999998</v>
      </c>
      <c r="D969">
        <v>3.2810000000000001</v>
      </c>
      <c r="E969">
        <v>3.2440000000000002</v>
      </c>
    </row>
    <row r="970" spans="1:5">
      <c r="A970" s="7">
        <v>37515</v>
      </c>
      <c r="B970">
        <v>3.3140000000000001</v>
      </c>
      <c r="C970">
        <v>3.3130000000000002</v>
      </c>
      <c r="D970">
        <v>3.286</v>
      </c>
      <c r="E970">
        <v>3.2530000000000001</v>
      </c>
    </row>
    <row r="971" spans="1:5">
      <c r="A971" s="7">
        <v>37516</v>
      </c>
      <c r="B971">
        <v>3.3140000000000001</v>
      </c>
      <c r="C971">
        <v>3.3140000000000001</v>
      </c>
      <c r="D971">
        <v>3.2919999999999998</v>
      </c>
      <c r="E971">
        <v>3.2549999999999999</v>
      </c>
    </row>
    <row r="972" spans="1:5">
      <c r="A972" s="7">
        <v>37517</v>
      </c>
      <c r="B972">
        <v>3.3130000000000002</v>
      </c>
      <c r="C972">
        <v>3.3079999999999998</v>
      </c>
      <c r="D972">
        <v>3.2639999999999998</v>
      </c>
      <c r="E972">
        <v>3.198</v>
      </c>
    </row>
    <row r="973" spans="1:5">
      <c r="A973" s="7">
        <v>37518</v>
      </c>
      <c r="B973">
        <v>3.3149999999999999</v>
      </c>
      <c r="C973">
        <v>3.3069999999999999</v>
      </c>
      <c r="D973">
        <v>3.262</v>
      </c>
      <c r="E973">
        <v>3.2069999999999999</v>
      </c>
    </row>
    <row r="974" spans="1:5">
      <c r="A974" s="7">
        <v>37519</v>
      </c>
      <c r="B974">
        <v>3.3140000000000001</v>
      </c>
      <c r="C974">
        <v>3.3</v>
      </c>
      <c r="D974">
        <v>3.2330000000000001</v>
      </c>
      <c r="E974">
        <v>3.177</v>
      </c>
    </row>
    <row r="975" spans="1:5">
      <c r="A975" s="7">
        <v>37522</v>
      </c>
      <c r="B975">
        <v>3.3140000000000001</v>
      </c>
      <c r="C975">
        <v>3.2970000000000002</v>
      </c>
      <c r="D975">
        <v>3.2269999999999999</v>
      </c>
      <c r="E975">
        <v>3.1720000000000002</v>
      </c>
    </row>
    <row r="976" spans="1:5">
      <c r="A976" s="7">
        <v>37523</v>
      </c>
      <c r="B976">
        <v>3.3140000000000001</v>
      </c>
      <c r="C976">
        <v>3.2919999999999998</v>
      </c>
      <c r="D976">
        <v>3.2189999999999999</v>
      </c>
      <c r="E976">
        <v>3.1549999999999998</v>
      </c>
    </row>
    <row r="977" spans="1:5">
      <c r="A977" s="7">
        <v>37524</v>
      </c>
      <c r="B977">
        <v>3.3149999999999999</v>
      </c>
      <c r="C977">
        <v>3.2869999999999999</v>
      </c>
      <c r="D977">
        <v>3.2010000000000001</v>
      </c>
      <c r="E977">
        <v>3.1360000000000001</v>
      </c>
    </row>
    <row r="978" spans="1:5">
      <c r="A978" s="7">
        <v>37525</v>
      </c>
      <c r="B978">
        <v>3.319</v>
      </c>
      <c r="C978">
        <v>3.2879999999999998</v>
      </c>
      <c r="D978">
        <v>3.218</v>
      </c>
      <c r="E978">
        <v>3.169</v>
      </c>
    </row>
    <row r="979" spans="1:5">
      <c r="A979" s="7">
        <v>37526</v>
      </c>
      <c r="B979">
        <v>3.3220000000000001</v>
      </c>
      <c r="C979">
        <v>3.2970000000000002</v>
      </c>
      <c r="D979">
        <v>3.2229999999999999</v>
      </c>
      <c r="E979">
        <v>3.1640000000000001</v>
      </c>
    </row>
    <row r="980" spans="1:5">
      <c r="A980" s="7">
        <v>37529</v>
      </c>
      <c r="B980">
        <v>3.319</v>
      </c>
      <c r="C980">
        <v>3.2970000000000002</v>
      </c>
      <c r="D980">
        <v>3.202</v>
      </c>
      <c r="E980">
        <v>3.113</v>
      </c>
    </row>
    <row r="981" spans="1:5">
      <c r="A981" s="7">
        <v>37530</v>
      </c>
      <c r="B981">
        <v>3.3130000000000002</v>
      </c>
      <c r="C981">
        <v>3.2789999999999999</v>
      </c>
      <c r="D981">
        <v>3.1640000000000001</v>
      </c>
      <c r="E981">
        <v>3.0619999999999998</v>
      </c>
    </row>
    <row r="982" spans="1:5">
      <c r="A982" s="7">
        <v>37531</v>
      </c>
      <c r="B982">
        <v>3.3140000000000001</v>
      </c>
      <c r="C982">
        <v>3.2829999999999999</v>
      </c>
      <c r="D982">
        <v>3.1850000000000001</v>
      </c>
      <c r="E982">
        <v>3.113</v>
      </c>
    </row>
    <row r="983" spans="1:5">
      <c r="A983" s="7">
        <v>37532</v>
      </c>
      <c r="B983">
        <v>3.31</v>
      </c>
      <c r="C983">
        <v>3.2650000000000001</v>
      </c>
      <c r="D983">
        <v>3.145</v>
      </c>
      <c r="E983">
        <v>3.0579999999999998</v>
      </c>
    </row>
    <row r="984" spans="1:5">
      <c r="A984" s="7">
        <v>37533</v>
      </c>
      <c r="B984">
        <v>3.3029999999999999</v>
      </c>
      <c r="C984">
        <v>3.254</v>
      </c>
      <c r="D984">
        <v>3.1309999999999998</v>
      </c>
      <c r="E984">
        <v>3.052</v>
      </c>
    </row>
    <row r="985" spans="1:5">
      <c r="A985" s="7">
        <v>37536</v>
      </c>
      <c r="B985">
        <v>3.2850000000000001</v>
      </c>
      <c r="C985">
        <v>3.2109999999999999</v>
      </c>
      <c r="D985">
        <v>3.0880000000000001</v>
      </c>
      <c r="E985">
        <v>3.0009999999999999</v>
      </c>
    </row>
    <row r="986" spans="1:5">
      <c r="A986" s="7">
        <v>37537</v>
      </c>
      <c r="B986">
        <v>3.2879999999999998</v>
      </c>
      <c r="C986">
        <v>3.2280000000000002</v>
      </c>
      <c r="D986">
        <v>3.1309999999999998</v>
      </c>
      <c r="E986">
        <v>3.0609999999999999</v>
      </c>
    </row>
    <row r="987" spans="1:5">
      <c r="A987" s="7">
        <v>37538</v>
      </c>
      <c r="B987">
        <v>3.298</v>
      </c>
      <c r="C987">
        <v>3.23</v>
      </c>
      <c r="D987">
        <v>3.1309999999999998</v>
      </c>
      <c r="E987">
        <v>3.044</v>
      </c>
    </row>
    <row r="988" spans="1:5">
      <c r="A988" s="7">
        <v>37539</v>
      </c>
      <c r="B988">
        <v>3.2949999999999999</v>
      </c>
      <c r="C988">
        <v>3.226</v>
      </c>
      <c r="D988">
        <v>3.1160000000000001</v>
      </c>
      <c r="E988">
        <v>3.0419999999999998</v>
      </c>
    </row>
    <row r="989" spans="1:5">
      <c r="A989" s="7">
        <v>37540</v>
      </c>
      <c r="B989">
        <v>3.3119999999999998</v>
      </c>
      <c r="C989">
        <v>3.2589999999999999</v>
      </c>
      <c r="D989">
        <v>3.181</v>
      </c>
      <c r="E989">
        <v>3.1469999999999998</v>
      </c>
    </row>
    <row r="990" spans="1:5">
      <c r="A990" s="7">
        <v>37543</v>
      </c>
      <c r="B990">
        <v>3.3140000000000001</v>
      </c>
      <c r="C990">
        <v>3.274</v>
      </c>
      <c r="D990">
        <v>3.1970000000000001</v>
      </c>
      <c r="E990">
        <v>3.165</v>
      </c>
    </row>
    <row r="991" spans="1:5">
      <c r="A991" s="7">
        <v>37544</v>
      </c>
      <c r="B991">
        <v>3.3159999999999998</v>
      </c>
      <c r="C991">
        <v>3.2810000000000001</v>
      </c>
      <c r="D991">
        <v>3.2090000000000001</v>
      </c>
      <c r="E991">
        <v>3.2029999999999998</v>
      </c>
    </row>
    <row r="992" spans="1:5">
      <c r="A992" s="7">
        <v>37545</v>
      </c>
      <c r="B992">
        <v>3.319</v>
      </c>
      <c r="C992">
        <v>3.3010000000000002</v>
      </c>
      <c r="D992">
        <v>3.2250000000000001</v>
      </c>
      <c r="E992">
        <v>3.23</v>
      </c>
    </row>
    <row r="993" spans="1:5">
      <c r="A993" s="7">
        <v>37546</v>
      </c>
      <c r="B993">
        <v>3.323</v>
      </c>
      <c r="C993">
        <v>3.3130000000000002</v>
      </c>
      <c r="D993">
        <v>3.27</v>
      </c>
      <c r="E993">
        <v>3.3149999999999999</v>
      </c>
    </row>
    <row r="994" spans="1:5">
      <c r="A994" s="7">
        <v>37547</v>
      </c>
      <c r="B994">
        <v>3.3170000000000002</v>
      </c>
      <c r="C994">
        <v>3.2919999999999998</v>
      </c>
      <c r="D994">
        <v>3.1909999999999998</v>
      </c>
      <c r="E994">
        <v>3.1749999999999998</v>
      </c>
    </row>
    <row r="995" spans="1:5">
      <c r="A995" s="7">
        <v>37550</v>
      </c>
      <c r="B995">
        <v>3.3109999999999999</v>
      </c>
      <c r="C995">
        <v>3.2629999999999999</v>
      </c>
      <c r="D995">
        <v>3.1640000000000001</v>
      </c>
      <c r="E995">
        <v>3.145</v>
      </c>
    </row>
    <row r="996" spans="1:5">
      <c r="A996" s="7">
        <v>37551</v>
      </c>
      <c r="B996">
        <v>3.3109999999999999</v>
      </c>
      <c r="C996">
        <v>3.258</v>
      </c>
      <c r="D996">
        <v>3.1720000000000002</v>
      </c>
      <c r="E996">
        <v>3.1680000000000001</v>
      </c>
    </row>
    <row r="997" spans="1:5">
      <c r="A997" s="7">
        <v>37552</v>
      </c>
      <c r="B997">
        <v>3.306</v>
      </c>
      <c r="C997">
        <v>3.25</v>
      </c>
      <c r="D997">
        <v>3.1619999999999999</v>
      </c>
      <c r="E997">
        <v>3.1579999999999999</v>
      </c>
    </row>
    <row r="998" spans="1:5">
      <c r="A998" s="7">
        <v>37553</v>
      </c>
      <c r="B998">
        <v>3.298</v>
      </c>
      <c r="C998">
        <v>3.24</v>
      </c>
      <c r="D998">
        <v>3.1419999999999999</v>
      </c>
      <c r="E998">
        <v>3.1240000000000001</v>
      </c>
    </row>
    <row r="999" spans="1:5">
      <c r="A999" s="7">
        <v>37554</v>
      </c>
      <c r="B999">
        <v>3.2959999999999998</v>
      </c>
      <c r="C999">
        <v>3.2530000000000001</v>
      </c>
      <c r="D999">
        <v>3.1629999999999998</v>
      </c>
      <c r="E999">
        <v>3.1480000000000001</v>
      </c>
    </row>
    <row r="1000" spans="1:5">
      <c r="A1000" s="7">
        <v>37557</v>
      </c>
      <c r="B1000">
        <v>3.3029999999999999</v>
      </c>
      <c r="C1000">
        <v>3.2669999999999999</v>
      </c>
      <c r="D1000">
        <v>3.177</v>
      </c>
      <c r="E1000">
        <v>3.145</v>
      </c>
    </row>
    <row r="1001" spans="1:5">
      <c r="A1001" s="7">
        <v>37558</v>
      </c>
      <c r="B1001">
        <v>3.3079999999999998</v>
      </c>
      <c r="C1001">
        <v>3.2719999999999998</v>
      </c>
      <c r="D1001">
        <v>3.177</v>
      </c>
      <c r="E1001">
        <v>3.1230000000000002</v>
      </c>
    </row>
    <row r="1002" spans="1:5">
      <c r="A1002" s="7">
        <v>37559</v>
      </c>
      <c r="B1002">
        <v>3.3</v>
      </c>
      <c r="C1002">
        <v>3.2509999999999999</v>
      </c>
      <c r="D1002">
        <v>3.157</v>
      </c>
      <c r="E1002">
        <v>3.0920000000000001</v>
      </c>
    </row>
    <row r="1003" spans="1:5">
      <c r="A1003" s="7">
        <v>37560</v>
      </c>
      <c r="B1003">
        <v>3.2970000000000002</v>
      </c>
      <c r="C1003">
        <v>3.2589999999999999</v>
      </c>
      <c r="D1003">
        <v>3.177</v>
      </c>
      <c r="E1003">
        <v>3.125</v>
      </c>
    </row>
    <row r="1004" spans="1:5">
      <c r="A1004" s="7">
        <v>37561</v>
      </c>
      <c r="B1004">
        <v>3.2839999999999998</v>
      </c>
      <c r="C1004">
        <v>3.2360000000000002</v>
      </c>
      <c r="D1004">
        <v>3.133</v>
      </c>
      <c r="E1004">
        <v>3.069</v>
      </c>
    </row>
    <row r="1005" spans="1:5">
      <c r="A1005" s="7">
        <v>37564</v>
      </c>
      <c r="B1005">
        <v>3.2749999999999999</v>
      </c>
      <c r="C1005">
        <v>3.2330000000000001</v>
      </c>
      <c r="D1005">
        <v>3.14</v>
      </c>
      <c r="E1005">
        <v>3.0990000000000002</v>
      </c>
    </row>
    <row r="1006" spans="1:5">
      <c r="A1006" s="7">
        <v>37565</v>
      </c>
      <c r="B1006">
        <v>3.262</v>
      </c>
      <c r="C1006">
        <v>3.2120000000000002</v>
      </c>
      <c r="D1006">
        <v>3.11</v>
      </c>
      <c r="E1006">
        <v>3.0720000000000001</v>
      </c>
    </row>
    <row r="1007" spans="1:5">
      <c r="A1007" s="7">
        <v>37566</v>
      </c>
      <c r="B1007">
        <v>3.25</v>
      </c>
      <c r="C1007">
        <v>3.214</v>
      </c>
      <c r="D1007">
        <v>3.1339999999999999</v>
      </c>
      <c r="E1007">
        <v>3.1120000000000001</v>
      </c>
    </row>
    <row r="1008" spans="1:5">
      <c r="A1008" s="7">
        <v>37567</v>
      </c>
      <c r="B1008">
        <v>3.16</v>
      </c>
      <c r="C1008">
        <v>3.1360000000000001</v>
      </c>
      <c r="D1008">
        <v>3.089</v>
      </c>
      <c r="E1008">
        <v>3.0779999999999998</v>
      </c>
    </row>
    <row r="1009" spans="1:5">
      <c r="A1009" s="7">
        <v>37568</v>
      </c>
      <c r="B1009">
        <v>3.3029999999999999</v>
      </c>
      <c r="C1009">
        <v>3.2090000000000001</v>
      </c>
      <c r="D1009">
        <v>3.0950000000000002</v>
      </c>
      <c r="E1009">
        <v>3.05</v>
      </c>
    </row>
    <row r="1010" spans="1:5">
      <c r="A1010" s="7">
        <v>37571</v>
      </c>
      <c r="B1010">
        <v>3.3010000000000002</v>
      </c>
      <c r="C1010">
        <v>3.1869999999999998</v>
      </c>
      <c r="D1010">
        <v>3.0649999999999999</v>
      </c>
      <c r="E1010">
        <v>3.0070000000000001</v>
      </c>
    </row>
    <row r="1011" spans="1:5">
      <c r="A1011" s="7">
        <v>37572</v>
      </c>
      <c r="B1011">
        <v>3.3</v>
      </c>
      <c r="C1011">
        <v>3.1739999999999999</v>
      </c>
      <c r="D1011">
        <v>3.0489999999999999</v>
      </c>
      <c r="E1011">
        <v>2.992</v>
      </c>
    </row>
    <row r="1012" spans="1:5">
      <c r="A1012" s="7">
        <v>37573</v>
      </c>
      <c r="B1012">
        <v>3.29</v>
      </c>
      <c r="C1012">
        <v>3.1429999999999998</v>
      </c>
      <c r="D1012">
        <v>3.0329999999999999</v>
      </c>
      <c r="E1012">
        <v>2.9809999999999999</v>
      </c>
    </row>
    <row r="1013" spans="1:5">
      <c r="A1013" s="7">
        <v>37574</v>
      </c>
      <c r="B1013">
        <v>3.2789999999999999</v>
      </c>
      <c r="C1013">
        <v>3.1240000000000001</v>
      </c>
      <c r="D1013">
        <v>3.0110000000000001</v>
      </c>
      <c r="E1013">
        <v>2.9649999999999999</v>
      </c>
    </row>
    <row r="1014" spans="1:5">
      <c r="A1014" s="7">
        <v>37575</v>
      </c>
      <c r="B1014">
        <v>3.2719999999999998</v>
      </c>
      <c r="C1014">
        <v>3.1240000000000001</v>
      </c>
      <c r="D1014">
        <v>3.0259999999999998</v>
      </c>
      <c r="E1014">
        <v>3.0070000000000001</v>
      </c>
    </row>
    <row r="1015" spans="1:5">
      <c r="A1015" s="7">
        <v>37578</v>
      </c>
      <c r="B1015">
        <v>3.2469999999999999</v>
      </c>
      <c r="C1015">
        <v>3.1</v>
      </c>
      <c r="D1015">
        <v>3.0049999999999999</v>
      </c>
      <c r="E1015">
        <v>2.9849999999999999</v>
      </c>
    </row>
    <row r="1016" spans="1:5">
      <c r="A1016" s="7">
        <v>37579</v>
      </c>
      <c r="B1016">
        <v>3.2349999999999999</v>
      </c>
      <c r="C1016">
        <v>3.0920000000000001</v>
      </c>
      <c r="D1016">
        <v>2.996</v>
      </c>
      <c r="E1016">
        <v>2.9769999999999999</v>
      </c>
    </row>
    <row r="1017" spans="1:5">
      <c r="A1017" s="7">
        <v>37580</v>
      </c>
      <c r="B1017">
        <v>3.22</v>
      </c>
      <c r="C1017">
        <v>3.0790000000000002</v>
      </c>
      <c r="D1017">
        <v>2.9889999999999999</v>
      </c>
      <c r="E1017">
        <v>2.9710000000000001</v>
      </c>
    </row>
    <row r="1018" spans="1:5">
      <c r="A1018" s="7">
        <v>37581</v>
      </c>
      <c r="B1018">
        <v>3.1720000000000002</v>
      </c>
      <c r="C1018">
        <v>3.0449999999999999</v>
      </c>
      <c r="D1018">
        <v>2.972</v>
      </c>
      <c r="E1018">
        <v>2.9689999999999999</v>
      </c>
    </row>
    <row r="1019" spans="1:5">
      <c r="A1019" s="7">
        <v>37582</v>
      </c>
      <c r="B1019">
        <v>3.1619999999999999</v>
      </c>
      <c r="C1019">
        <v>3.0430000000000001</v>
      </c>
      <c r="D1019">
        <v>2.97</v>
      </c>
      <c r="E1019">
        <v>2.9729999999999999</v>
      </c>
    </row>
    <row r="1020" spans="1:5">
      <c r="A1020" s="7">
        <v>37585</v>
      </c>
      <c r="B1020">
        <v>3.1629999999999998</v>
      </c>
      <c r="C1020">
        <v>3.0529999999999999</v>
      </c>
      <c r="D1020">
        <v>2.9950000000000001</v>
      </c>
      <c r="E1020">
        <v>3.0169999999999999</v>
      </c>
    </row>
    <row r="1021" spans="1:5">
      <c r="A1021" s="7">
        <v>37586</v>
      </c>
      <c r="B1021">
        <v>3.1619999999999999</v>
      </c>
      <c r="C1021">
        <v>3.0539999999999998</v>
      </c>
      <c r="D1021">
        <v>2.9889999999999999</v>
      </c>
      <c r="E1021">
        <v>3.0070000000000001</v>
      </c>
    </row>
    <row r="1022" spans="1:5">
      <c r="A1022" s="7">
        <v>37587</v>
      </c>
      <c r="B1022">
        <v>3.153</v>
      </c>
      <c r="C1022">
        <v>3.0470000000000002</v>
      </c>
      <c r="D1022">
        <v>2.9830000000000001</v>
      </c>
      <c r="E1022">
        <v>2.9860000000000002</v>
      </c>
    </row>
    <row r="1023" spans="1:5">
      <c r="A1023" s="7">
        <v>37588</v>
      </c>
      <c r="B1023">
        <v>3.1829999999999998</v>
      </c>
      <c r="C1023">
        <v>3.0550000000000002</v>
      </c>
      <c r="D1023">
        <v>3.0019999999999998</v>
      </c>
      <c r="E1023">
        <v>3.0310000000000001</v>
      </c>
    </row>
    <row r="1024" spans="1:5">
      <c r="A1024" s="7">
        <v>37589</v>
      </c>
      <c r="B1024">
        <v>3.1829999999999998</v>
      </c>
      <c r="C1024">
        <v>3.0470000000000002</v>
      </c>
      <c r="D1024">
        <v>2.988</v>
      </c>
      <c r="E1024">
        <v>3.0169999999999999</v>
      </c>
    </row>
    <row r="1025" spans="1:5">
      <c r="A1025" s="7">
        <v>37592</v>
      </c>
      <c r="B1025">
        <v>3.1379999999999999</v>
      </c>
      <c r="C1025">
        <v>3.036</v>
      </c>
      <c r="D1025">
        <v>2.9769999999999999</v>
      </c>
      <c r="E1025">
        <v>3.01</v>
      </c>
    </row>
    <row r="1026" spans="1:5">
      <c r="A1026" s="7">
        <v>37593</v>
      </c>
      <c r="B1026">
        <v>3.12</v>
      </c>
      <c r="C1026">
        <v>3.0259999999999998</v>
      </c>
      <c r="D1026">
        <v>2.9660000000000002</v>
      </c>
      <c r="E1026">
        <v>2.9929999999999999</v>
      </c>
    </row>
    <row r="1027" spans="1:5">
      <c r="A1027" s="7">
        <v>37594</v>
      </c>
      <c r="B1027">
        <v>3.0150000000000001</v>
      </c>
      <c r="C1027">
        <v>2.9889999999999999</v>
      </c>
      <c r="D1027">
        <v>2.952</v>
      </c>
      <c r="E1027">
        <v>2.976</v>
      </c>
    </row>
    <row r="1028" spans="1:5">
      <c r="A1028" s="7">
        <v>37595</v>
      </c>
      <c r="B1028">
        <v>2.99</v>
      </c>
      <c r="C1028">
        <v>2.9670000000000001</v>
      </c>
      <c r="D1028">
        <v>2.9460000000000002</v>
      </c>
      <c r="E1028">
        <v>2.9670000000000001</v>
      </c>
    </row>
    <row r="1029" spans="1:5">
      <c r="A1029" s="7">
        <v>37596</v>
      </c>
      <c r="B1029">
        <v>2.9239999999999999</v>
      </c>
      <c r="C1029">
        <v>2.9159999999999999</v>
      </c>
      <c r="D1029">
        <v>2.9129999999999998</v>
      </c>
      <c r="E1029">
        <v>2.9460000000000002</v>
      </c>
    </row>
    <row r="1030" spans="1:5">
      <c r="A1030" s="7">
        <v>37599</v>
      </c>
      <c r="B1030">
        <v>2.9249999999999998</v>
      </c>
      <c r="C1030">
        <v>2.9159999999999999</v>
      </c>
      <c r="D1030">
        <v>2.903</v>
      </c>
      <c r="E1030">
        <v>2.9180000000000001</v>
      </c>
    </row>
    <row r="1031" spans="1:5">
      <c r="A1031" s="7">
        <v>37600</v>
      </c>
      <c r="B1031">
        <v>2.93</v>
      </c>
      <c r="C1031">
        <v>2.9180000000000001</v>
      </c>
      <c r="D1031">
        <v>2.8940000000000001</v>
      </c>
      <c r="E1031">
        <v>2.887</v>
      </c>
    </row>
    <row r="1032" spans="1:5">
      <c r="A1032" s="7">
        <v>37601</v>
      </c>
      <c r="B1032">
        <v>2.9369999999999998</v>
      </c>
      <c r="C1032">
        <v>2.923</v>
      </c>
      <c r="D1032">
        <v>2.903</v>
      </c>
      <c r="E1032">
        <v>2.895</v>
      </c>
    </row>
    <row r="1033" spans="1:5">
      <c r="A1033" s="7">
        <v>37602</v>
      </c>
      <c r="B1033">
        <v>2.9470000000000001</v>
      </c>
      <c r="C1033">
        <v>2.93</v>
      </c>
      <c r="D1033">
        <v>2.9009999999999998</v>
      </c>
      <c r="E1033">
        <v>2.879</v>
      </c>
    </row>
    <row r="1034" spans="1:5">
      <c r="A1034" s="7">
        <v>37603</v>
      </c>
      <c r="B1034">
        <v>2.9590000000000001</v>
      </c>
      <c r="C1034">
        <v>2.9390000000000001</v>
      </c>
      <c r="D1034">
        <v>2.8940000000000001</v>
      </c>
      <c r="E1034">
        <v>2.8490000000000002</v>
      </c>
    </row>
    <row r="1035" spans="1:5">
      <c r="A1035" s="7">
        <v>37606</v>
      </c>
      <c r="B1035">
        <v>2.9750000000000001</v>
      </c>
      <c r="C1035">
        <v>2.9420000000000002</v>
      </c>
      <c r="D1035">
        <v>2.8889999999999998</v>
      </c>
      <c r="E1035">
        <v>2.8540000000000001</v>
      </c>
    </row>
    <row r="1036" spans="1:5">
      <c r="A1036" s="7">
        <v>37607</v>
      </c>
      <c r="B1036">
        <v>2.9740000000000002</v>
      </c>
      <c r="C1036">
        <v>2.9409999999999998</v>
      </c>
      <c r="D1036">
        <v>2.891</v>
      </c>
      <c r="E1036">
        <v>2.8580000000000001</v>
      </c>
    </row>
    <row r="1037" spans="1:5">
      <c r="A1037" s="7">
        <v>37608</v>
      </c>
      <c r="B1037">
        <v>2.972</v>
      </c>
      <c r="C1037">
        <v>2.94</v>
      </c>
      <c r="D1037">
        <v>2.8839999999999999</v>
      </c>
      <c r="E1037">
        <v>2.835</v>
      </c>
    </row>
    <row r="1038" spans="1:5">
      <c r="A1038" s="7">
        <v>37609</v>
      </c>
      <c r="B1038">
        <v>2.9990000000000001</v>
      </c>
      <c r="C1038">
        <v>2.9390000000000001</v>
      </c>
      <c r="D1038">
        <v>2.88</v>
      </c>
      <c r="E1038">
        <v>2.8290000000000002</v>
      </c>
    </row>
    <row r="1039" spans="1:5">
      <c r="A1039" s="7">
        <v>37610</v>
      </c>
      <c r="B1039">
        <v>3.0049999999999999</v>
      </c>
      <c r="C1039">
        <v>2.9430000000000001</v>
      </c>
      <c r="D1039">
        <v>2.875</v>
      </c>
      <c r="E1039">
        <v>2.8220000000000001</v>
      </c>
    </row>
    <row r="1040" spans="1:5">
      <c r="A1040" s="7">
        <v>37613</v>
      </c>
      <c r="B1040">
        <v>3.0049999999999999</v>
      </c>
      <c r="C1040">
        <v>2.9489999999999998</v>
      </c>
      <c r="D1040">
        <v>2.867</v>
      </c>
      <c r="E1040">
        <v>2.82</v>
      </c>
    </row>
    <row r="1041" spans="1:5">
      <c r="A1041" s="7">
        <v>37614</v>
      </c>
      <c r="B1041">
        <v>3</v>
      </c>
      <c r="C1041">
        <v>2.9449999999999998</v>
      </c>
      <c r="D1041">
        <v>2.8679999999999999</v>
      </c>
      <c r="E1041">
        <v>2.819</v>
      </c>
    </row>
    <row r="1042" spans="1:5">
      <c r="A1042" s="7">
        <v>37615</v>
      </c>
      <c r="B1042">
        <v>3</v>
      </c>
      <c r="C1042">
        <v>2.9449999999999998</v>
      </c>
      <c r="D1042">
        <v>2.8679999999999999</v>
      </c>
      <c r="E1042">
        <v>2.819</v>
      </c>
    </row>
    <row r="1043" spans="1:5">
      <c r="A1043" s="7">
        <v>37616</v>
      </c>
      <c r="B1043">
        <v>3</v>
      </c>
      <c r="C1043">
        <v>2.9449999999999998</v>
      </c>
      <c r="D1043">
        <v>2.8679999999999999</v>
      </c>
      <c r="E1043">
        <v>2.819</v>
      </c>
    </row>
    <row r="1044" spans="1:5">
      <c r="A1044" s="7">
        <v>37617</v>
      </c>
      <c r="B1044">
        <v>2.984</v>
      </c>
      <c r="C1044">
        <v>2.93</v>
      </c>
      <c r="D1044">
        <v>2.84</v>
      </c>
      <c r="E1044">
        <v>2.7789999999999999</v>
      </c>
    </row>
    <row r="1045" spans="1:5">
      <c r="A1045" s="7">
        <v>37620</v>
      </c>
      <c r="B1045">
        <v>2.9</v>
      </c>
      <c r="C1045">
        <v>2.867</v>
      </c>
      <c r="D1045">
        <v>2.8</v>
      </c>
      <c r="E1045">
        <v>2.746</v>
      </c>
    </row>
    <row r="1046" spans="1:5">
      <c r="A1046" s="7">
        <v>37621</v>
      </c>
      <c r="B1046">
        <v>2.8980000000000001</v>
      </c>
      <c r="C1046">
        <v>2.8650000000000002</v>
      </c>
      <c r="D1046">
        <v>2.8039999999999998</v>
      </c>
      <c r="E1046">
        <v>2.7490000000000001</v>
      </c>
    </row>
    <row r="1047" spans="1:5">
      <c r="A1047" s="7">
        <v>37622</v>
      </c>
      <c r="B1047">
        <v>2.8980000000000001</v>
      </c>
      <c r="C1047">
        <v>2.8650000000000002</v>
      </c>
      <c r="D1047">
        <v>2.8039999999999998</v>
      </c>
      <c r="E1047">
        <v>2.7490000000000001</v>
      </c>
    </row>
    <row r="1048" spans="1:5">
      <c r="A1048" s="7">
        <v>37623</v>
      </c>
      <c r="B1048">
        <v>2.899</v>
      </c>
      <c r="C1048">
        <v>2.8610000000000002</v>
      </c>
      <c r="D1048">
        <v>2.794</v>
      </c>
      <c r="E1048">
        <v>2.734</v>
      </c>
    </row>
    <row r="1049" spans="1:5">
      <c r="A1049" s="7">
        <v>37624</v>
      </c>
      <c r="B1049">
        <v>2.8980000000000001</v>
      </c>
      <c r="C1049">
        <v>2.863</v>
      </c>
      <c r="D1049">
        <v>2.8140000000000001</v>
      </c>
      <c r="E1049">
        <v>2.7970000000000002</v>
      </c>
    </row>
    <row r="1050" spans="1:5">
      <c r="A1050" s="7">
        <v>37627</v>
      </c>
      <c r="B1050">
        <v>2.8860000000000001</v>
      </c>
      <c r="C1050">
        <v>2.86</v>
      </c>
      <c r="D1050">
        <v>2.8010000000000002</v>
      </c>
      <c r="E1050">
        <v>2.7770000000000001</v>
      </c>
    </row>
    <row r="1051" spans="1:5">
      <c r="A1051" s="7">
        <v>37628</v>
      </c>
      <c r="B1051">
        <v>2.8820000000000001</v>
      </c>
      <c r="C1051">
        <v>2.859</v>
      </c>
      <c r="D1051">
        <v>2.7909999999999999</v>
      </c>
      <c r="E1051">
        <v>2.7519999999999998</v>
      </c>
    </row>
    <row r="1052" spans="1:5">
      <c r="A1052" s="7">
        <v>37629</v>
      </c>
      <c r="B1052">
        <v>2.87</v>
      </c>
      <c r="C1052">
        <v>2.8530000000000002</v>
      </c>
      <c r="D1052">
        <v>2.7770000000000001</v>
      </c>
      <c r="E1052">
        <v>2.7309999999999999</v>
      </c>
    </row>
    <row r="1053" spans="1:5">
      <c r="A1053" s="7">
        <v>37630</v>
      </c>
      <c r="B1053">
        <v>2.8540000000000001</v>
      </c>
      <c r="C1053">
        <v>2.8340000000000001</v>
      </c>
      <c r="D1053">
        <v>2.75</v>
      </c>
      <c r="E1053">
        <v>2.6989999999999998</v>
      </c>
    </row>
    <row r="1054" spans="1:5">
      <c r="A1054" s="7">
        <v>37631</v>
      </c>
      <c r="B1054">
        <v>2.8540000000000001</v>
      </c>
      <c r="C1054">
        <v>2.8359999999999999</v>
      </c>
      <c r="D1054">
        <v>2.77</v>
      </c>
      <c r="E1054">
        <v>2.73</v>
      </c>
    </row>
    <row r="1055" spans="1:5">
      <c r="A1055" s="7">
        <v>37634</v>
      </c>
      <c r="B1055">
        <v>2.8530000000000002</v>
      </c>
      <c r="C1055">
        <v>2.8290000000000002</v>
      </c>
      <c r="D1055">
        <v>2.7669999999999999</v>
      </c>
      <c r="E1055">
        <v>2.722</v>
      </c>
    </row>
    <row r="1056" spans="1:5">
      <c r="A1056" s="7">
        <v>37635</v>
      </c>
      <c r="B1056">
        <v>2.8530000000000002</v>
      </c>
      <c r="C1056">
        <v>2.8290000000000002</v>
      </c>
      <c r="D1056">
        <v>2.7679999999999998</v>
      </c>
      <c r="E1056">
        <v>2.722</v>
      </c>
    </row>
    <row r="1057" spans="1:5">
      <c r="A1057" s="7">
        <v>37636</v>
      </c>
      <c r="B1057">
        <v>2.8530000000000002</v>
      </c>
      <c r="C1057">
        <v>2.8290000000000002</v>
      </c>
      <c r="D1057">
        <v>2.7650000000000001</v>
      </c>
      <c r="E1057">
        <v>2.7229999999999999</v>
      </c>
    </row>
    <row r="1058" spans="1:5">
      <c r="A1058" s="7">
        <v>37637</v>
      </c>
      <c r="B1058">
        <v>2.8530000000000002</v>
      </c>
      <c r="C1058">
        <v>2.8279999999999998</v>
      </c>
      <c r="D1058">
        <v>2.7610000000000001</v>
      </c>
      <c r="E1058">
        <v>2.722</v>
      </c>
    </row>
    <row r="1059" spans="1:5">
      <c r="A1059" s="7">
        <v>37638</v>
      </c>
      <c r="B1059">
        <v>2.8540000000000001</v>
      </c>
      <c r="C1059">
        <v>2.83</v>
      </c>
      <c r="D1059">
        <v>2.7629999999999999</v>
      </c>
      <c r="E1059">
        <v>2.7189999999999999</v>
      </c>
    </row>
    <row r="1060" spans="1:5">
      <c r="A1060" s="7">
        <v>37641</v>
      </c>
      <c r="B1060">
        <v>2.8530000000000002</v>
      </c>
      <c r="C1060">
        <v>2.8279999999999998</v>
      </c>
      <c r="D1060">
        <v>2.7559999999999998</v>
      </c>
      <c r="E1060">
        <v>2.7050000000000001</v>
      </c>
    </row>
    <row r="1061" spans="1:5">
      <c r="A1061" s="7">
        <v>37642</v>
      </c>
      <c r="B1061">
        <v>2.8530000000000002</v>
      </c>
      <c r="C1061">
        <v>2.831</v>
      </c>
      <c r="D1061">
        <v>2.76</v>
      </c>
      <c r="E1061">
        <v>2.702</v>
      </c>
    </row>
    <row r="1062" spans="1:5">
      <c r="A1062" s="7">
        <v>37643</v>
      </c>
      <c r="B1062">
        <v>2.8420000000000001</v>
      </c>
      <c r="C1062">
        <v>2.8250000000000002</v>
      </c>
      <c r="D1062">
        <v>2.7480000000000002</v>
      </c>
      <c r="E1062">
        <v>2.6850000000000001</v>
      </c>
    </row>
    <row r="1063" spans="1:5">
      <c r="A1063" s="7">
        <v>37644</v>
      </c>
      <c r="B1063">
        <v>2.839</v>
      </c>
      <c r="C1063">
        <v>2.823</v>
      </c>
      <c r="D1063">
        <v>2.7480000000000002</v>
      </c>
      <c r="E1063">
        <v>2.6829999999999998</v>
      </c>
    </row>
    <row r="1064" spans="1:5">
      <c r="A1064" s="7">
        <v>37645</v>
      </c>
      <c r="B1064">
        <v>2.839</v>
      </c>
      <c r="C1064">
        <v>2.819</v>
      </c>
      <c r="D1064">
        <v>2.7320000000000002</v>
      </c>
      <c r="E1064">
        <v>2.66</v>
      </c>
    </row>
    <row r="1065" spans="1:5">
      <c r="A1065" s="7">
        <v>37648</v>
      </c>
      <c r="B1065">
        <v>2.835</v>
      </c>
      <c r="C1065">
        <v>2.8140000000000001</v>
      </c>
      <c r="D1065">
        <v>2.7250000000000001</v>
      </c>
      <c r="E1065">
        <v>2.645</v>
      </c>
    </row>
    <row r="1066" spans="1:5">
      <c r="A1066" s="7">
        <v>37649</v>
      </c>
      <c r="B1066">
        <v>2.835</v>
      </c>
      <c r="C1066">
        <v>2.8180000000000001</v>
      </c>
      <c r="D1066">
        <v>2.7330000000000001</v>
      </c>
      <c r="E1066">
        <v>2.6659999999999999</v>
      </c>
    </row>
    <row r="1067" spans="1:5">
      <c r="A1067" s="7">
        <v>37650</v>
      </c>
      <c r="B1067">
        <v>2.8340000000000001</v>
      </c>
      <c r="C1067">
        <v>2.8130000000000002</v>
      </c>
      <c r="D1067">
        <v>2.72</v>
      </c>
      <c r="E1067">
        <v>2.6379999999999999</v>
      </c>
    </row>
    <row r="1068" spans="1:5">
      <c r="A1068" s="7">
        <v>37651</v>
      </c>
      <c r="B1068">
        <v>2.8330000000000002</v>
      </c>
      <c r="C1068">
        <v>2.8109999999999999</v>
      </c>
      <c r="D1068">
        <v>2.7210000000000001</v>
      </c>
      <c r="E1068">
        <v>2.6520000000000001</v>
      </c>
    </row>
    <row r="1069" spans="1:5">
      <c r="A1069" s="7">
        <v>37652</v>
      </c>
      <c r="B1069">
        <v>2.8330000000000002</v>
      </c>
      <c r="C1069">
        <v>2.8069999999999999</v>
      </c>
      <c r="D1069">
        <v>2.7149999999999999</v>
      </c>
      <c r="E1069">
        <v>2.6360000000000001</v>
      </c>
    </row>
    <row r="1070" spans="1:5">
      <c r="A1070" s="7">
        <v>37655</v>
      </c>
      <c r="B1070">
        <v>2.8319999999999999</v>
      </c>
      <c r="C1070">
        <v>2.8069999999999999</v>
      </c>
      <c r="D1070">
        <v>2.7250000000000001</v>
      </c>
      <c r="E1070">
        <v>2.6579999999999999</v>
      </c>
    </row>
    <row r="1071" spans="1:5">
      <c r="A1071" s="7">
        <v>37656</v>
      </c>
      <c r="B1071">
        <v>2.83</v>
      </c>
      <c r="C1071">
        <v>2.8050000000000002</v>
      </c>
      <c r="D1071">
        <v>2.7160000000000002</v>
      </c>
      <c r="E1071">
        <v>2.6440000000000001</v>
      </c>
    </row>
    <row r="1072" spans="1:5">
      <c r="A1072" s="7">
        <v>37657</v>
      </c>
      <c r="B1072">
        <v>2.8239999999999998</v>
      </c>
      <c r="C1072">
        <v>2.7949999999999999</v>
      </c>
      <c r="D1072">
        <v>2.6989999999999998</v>
      </c>
      <c r="E1072">
        <v>2.609</v>
      </c>
    </row>
    <row r="1073" spans="1:5">
      <c r="A1073" s="7">
        <v>37658</v>
      </c>
      <c r="B1073">
        <v>2.8220000000000001</v>
      </c>
      <c r="C1073">
        <v>2.79</v>
      </c>
      <c r="D1073">
        <v>2.6960000000000002</v>
      </c>
      <c r="E1073">
        <v>2.6240000000000001</v>
      </c>
    </row>
    <row r="1074" spans="1:5">
      <c r="A1074" s="7">
        <v>37659</v>
      </c>
      <c r="B1074">
        <v>2.8119999999999998</v>
      </c>
      <c r="C1074">
        <v>2.7629999999999999</v>
      </c>
      <c r="D1074">
        <v>2.64</v>
      </c>
      <c r="E1074">
        <v>2.5579999999999998</v>
      </c>
    </row>
    <row r="1075" spans="1:5">
      <c r="A1075" s="7">
        <v>37662</v>
      </c>
      <c r="B1075">
        <v>2.81</v>
      </c>
      <c r="C1075">
        <v>2.74</v>
      </c>
      <c r="D1075">
        <v>2.6150000000000002</v>
      </c>
      <c r="E1075">
        <v>2.5329999999999999</v>
      </c>
    </row>
    <row r="1076" spans="1:5">
      <c r="A1076" s="7">
        <v>37663</v>
      </c>
      <c r="B1076">
        <v>2.8109999999999999</v>
      </c>
      <c r="C1076">
        <v>2.7410000000000001</v>
      </c>
      <c r="D1076">
        <v>2.6190000000000002</v>
      </c>
      <c r="E1076">
        <v>2.5459999999999998</v>
      </c>
    </row>
    <row r="1077" spans="1:5">
      <c r="A1077" s="7">
        <v>37664</v>
      </c>
      <c r="B1077">
        <v>2.8069999999999999</v>
      </c>
      <c r="C1077">
        <v>2.7280000000000002</v>
      </c>
      <c r="D1077">
        <v>2.5990000000000002</v>
      </c>
      <c r="E1077">
        <v>2.5129999999999999</v>
      </c>
    </row>
    <row r="1078" spans="1:5">
      <c r="A1078" s="7">
        <v>37665</v>
      </c>
      <c r="B1078">
        <v>2.7959999999999998</v>
      </c>
      <c r="C1078">
        <v>2.7069999999999999</v>
      </c>
      <c r="D1078">
        <v>2.569</v>
      </c>
      <c r="E1078">
        <v>2.4849999999999999</v>
      </c>
    </row>
    <row r="1079" spans="1:5">
      <c r="A1079" s="7">
        <v>37666</v>
      </c>
      <c r="B1079">
        <v>2.7949999999999999</v>
      </c>
      <c r="C1079">
        <v>2.6869999999999998</v>
      </c>
      <c r="D1079">
        <v>2.5649999999999999</v>
      </c>
      <c r="E1079">
        <v>2.4889999999999999</v>
      </c>
    </row>
    <row r="1080" spans="1:5">
      <c r="A1080" s="7">
        <v>37669</v>
      </c>
      <c r="B1080">
        <v>2.798</v>
      </c>
      <c r="C1080">
        <v>2.6930000000000001</v>
      </c>
      <c r="D1080">
        <v>2.5819999999999999</v>
      </c>
      <c r="E1080">
        <v>2.5179999999999998</v>
      </c>
    </row>
    <row r="1081" spans="1:5">
      <c r="A1081" s="7">
        <v>37670</v>
      </c>
      <c r="B1081">
        <v>2.798</v>
      </c>
      <c r="C1081">
        <v>2.6890000000000001</v>
      </c>
      <c r="D1081">
        <v>2.5760000000000001</v>
      </c>
      <c r="E1081">
        <v>2.4990000000000001</v>
      </c>
    </row>
    <row r="1082" spans="1:5">
      <c r="A1082" s="7">
        <v>37671</v>
      </c>
      <c r="B1082">
        <v>2.798</v>
      </c>
      <c r="C1082">
        <v>2.6869999999999998</v>
      </c>
      <c r="D1082">
        <v>2.5760000000000001</v>
      </c>
      <c r="E1082">
        <v>2.4990000000000001</v>
      </c>
    </row>
    <row r="1083" spans="1:5">
      <c r="A1083" s="7">
        <v>37672</v>
      </c>
      <c r="B1083">
        <v>2.7970000000000002</v>
      </c>
      <c r="C1083">
        <v>2.6789999999999998</v>
      </c>
      <c r="D1083">
        <v>2.5579999999999998</v>
      </c>
      <c r="E1083">
        <v>2.4740000000000002</v>
      </c>
    </row>
    <row r="1084" spans="1:5">
      <c r="A1084" s="7">
        <v>37673</v>
      </c>
      <c r="B1084">
        <v>2.7949999999999999</v>
      </c>
      <c r="C1084">
        <v>2.6789999999999998</v>
      </c>
      <c r="D1084">
        <v>2.5569999999999999</v>
      </c>
      <c r="E1084">
        <v>2.4740000000000002</v>
      </c>
    </row>
    <row r="1085" spans="1:5">
      <c r="A1085" s="7">
        <v>37676</v>
      </c>
      <c r="B1085">
        <v>2.7090000000000001</v>
      </c>
      <c r="C1085">
        <v>2.5920000000000001</v>
      </c>
      <c r="D1085">
        <v>2.4689999999999999</v>
      </c>
      <c r="E1085">
        <v>2.399</v>
      </c>
    </row>
    <row r="1086" spans="1:5">
      <c r="A1086" s="7">
        <v>37677</v>
      </c>
      <c r="B1086">
        <v>2.6970000000000001</v>
      </c>
      <c r="C1086">
        <v>2.5710000000000002</v>
      </c>
      <c r="D1086">
        <v>2.456</v>
      </c>
      <c r="E1086">
        <v>2.38</v>
      </c>
    </row>
    <row r="1087" spans="1:5">
      <c r="A1087" s="7">
        <v>37678</v>
      </c>
      <c r="B1087">
        <v>2.681</v>
      </c>
      <c r="C1087">
        <v>2.5449999999999999</v>
      </c>
      <c r="D1087">
        <v>2.4470000000000001</v>
      </c>
      <c r="E1087">
        <v>2.383</v>
      </c>
    </row>
    <row r="1088" spans="1:5">
      <c r="A1088" s="7">
        <v>37679</v>
      </c>
      <c r="B1088">
        <v>2.6320000000000001</v>
      </c>
      <c r="C1088">
        <v>2.5179999999999998</v>
      </c>
      <c r="D1088">
        <v>2.4319999999999999</v>
      </c>
      <c r="E1088">
        <v>2.3740000000000001</v>
      </c>
    </row>
    <row r="1089" spans="1:5">
      <c r="A1089" s="7">
        <v>37680</v>
      </c>
      <c r="B1089">
        <v>2.6509999999999998</v>
      </c>
      <c r="C1089">
        <v>2.5329999999999999</v>
      </c>
      <c r="D1089">
        <v>2.4580000000000002</v>
      </c>
      <c r="E1089">
        <v>2.4119999999999999</v>
      </c>
    </row>
    <row r="1090" spans="1:5">
      <c r="A1090" s="7">
        <v>37683</v>
      </c>
      <c r="B1090">
        <v>2.609</v>
      </c>
      <c r="C1090">
        <v>2.5030000000000001</v>
      </c>
      <c r="D1090">
        <v>2.4180000000000001</v>
      </c>
      <c r="E1090">
        <v>2.36</v>
      </c>
    </row>
    <row r="1091" spans="1:5">
      <c r="A1091" s="7">
        <v>37684</v>
      </c>
      <c r="B1091">
        <v>2.605</v>
      </c>
      <c r="C1091">
        <v>2.492</v>
      </c>
      <c r="D1091">
        <v>2.4060000000000001</v>
      </c>
      <c r="E1091">
        <v>2.343</v>
      </c>
    </row>
    <row r="1092" spans="1:5">
      <c r="A1092" s="7">
        <v>37685</v>
      </c>
      <c r="B1092">
        <v>2.5670000000000002</v>
      </c>
      <c r="C1092">
        <v>2.4769999999999999</v>
      </c>
      <c r="D1092">
        <v>2.399</v>
      </c>
      <c r="E1092">
        <v>2.3439999999999999</v>
      </c>
    </row>
    <row r="1093" spans="1:5">
      <c r="A1093" s="7">
        <v>37686</v>
      </c>
      <c r="B1093">
        <v>2.5179999999999998</v>
      </c>
      <c r="C1093">
        <v>2.4609999999999999</v>
      </c>
      <c r="D1093">
        <v>2.4039999999999999</v>
      </c>
      <c r="E1093">
        <v>2.3530000000000002</v>
      </c>
    </row>
    <row r="1094" spans="1:5">
      <c r="A1094" s="7">
        <v>37687</v>
      </c>
      <c r="B1094">
        <v>2.6459999999999999</v>
      </c>
      <c r="C1094">
        <v>2.528</v>
      </c>
      <c r="D1094">
        <v>2.4409999999999998</v>
      </c>
      <c r="E1094">
        <v>2.3540000000000001</v>
      </c>
    </row>
    <row r="1095" spans="1:5">
      <c r="A1095" s="7">
        <v>37690</v>
      </c>
      <c r="B1095">
        <v>2.6659999999999999</v>
      </c>
      <c r="C1095">
        <v>2.5369999999999999</v>
      </c>
      <c r="D1095">
        <v>2.4340000000000002</v>
      </c>
      <c r="E1095">
        <v>2.3359999999999999</v>
      </c>
    </row>
    <row r="1096" spans="1:5">
      <c r="A1096" s="7">
        <v>37691</v>
      </c>
      <c r="B1096">
        <v>2.657</v>
      </c>
      <c r="C1096">
        <v>2.54</v>
      </c>
      <c r="D1096">
        <v>2.4289999999999998</v>
      </c>
      <c r="E1096">
        <v>2.335</v>
      </c>
    </row>
    <row r="1097" spans="1:5">
      <c r="A1097" s="7">
        <v>37692</v>
      </c>
      <c r="B1097">
        <v>2.641</v>
      </c>
      <c r="C1097">
        <v>2.5379999999999998</v>
      </c>
      <c r="D1097">
        <v>2.4390000000000001</v>
      </c>
      <c r="E1097">
        <v>2.347</v>
      </c>
    </row>
    <row r="1098" spans="1:5">
      <c r="A1098" s="7">
        <v>37693</v>
      </c>
      <c r="B1098">
        <v>2.637</v>
      </c>
      <c r="C1098">
        <v>2.5449999999999999</v>
      </c>
      <c r="D1098">
        <v>2.4550000000000001</v>
      </c>
      <c r="E1098">
        <v>2.3809999999999998</v>
      </c>
    </row>
    <row r="1099" spans="1:5">
      <c r="A1099" s="7">
        <v>37694</v>
      </c>
      <c r="B1099">
        <v>2.6379999999999999</v>
      </c>
      <c r="C1099">
        <v>2.5670000000000002</v>
      </c>
      <c r="D1099">
        <v>2.496</v>
      </c>
      <c r="E1099">
        <v>2.4710000000000001</v>
      </c>
    </row>
    <row r="1100" spans="1:5">
      <c r="A1100" s="7">
        <v>37697</v>
      </c>
      <c r="B1100">
        <v>2.6280000000000001</v>
      </c>
      <c r="C1100">
        <v>2.5609999999999999</v>
      </c>
      <c r="D1100">
        <v>2.472</v>
      </c>
      <c r="E1100">
        <v>2.4289999999999998</v>
      </c>
    </row>
    <row r="1101" spans="1:5">
      <c r="A1101" s="7">
        <v>37698</v>
      </c>
      <c r="B1101">
        <v>2.6309999999999998</v>
      </c>
      <c r="C1101">
        <v>2.5760000000000001</v>
      </c>
      <c r="D1101">
        <v>2.5009999999999999</v>
      </c>
      <c r="E1101">
        <v>2.4990000000000001</v>
      </c>
    </row>
    <row r="1102" spans="1:5">
      <c r="A1102" s="7">
        <v>37699</v>
      </c>
      <c r="B1102">
        <v>2.601</v>
      </c>
      <c r="C1102">
        <v>2.5619999999999998</v>
      </c>
      <c r="D1102">
        <v>2.4740000000000002</v>
      </c>
      <c r="E1102">
        <v>2.464</v>
      </c>
    </row>
    <row r="1103" spans="1:5">
      <c r="A1103" s="7">
        <v>37700</v>
      </c>
      <c r="B1103">
        <v>2.585</v>
      </c>
      <c r="C1103">
        <v>2.544</v>
      </c>
      <c r="D1103">
        <v>2.4729999999999999</v>
      </c>
      <c r="E1103">
        <v>2.4740000000000002</v>
      </c>
    </row>
    <row r="1104" spans="1:5">
      <c r="A1104" s="7">
        <v>37701</v>
      </c>
      <c r="B1104">
        <v>2.5720000000000001</v>
      </c>
      <c r="C1104">
        <v>2.5369999999999999</v>
      </c>
      <c r="D1104">
        <v>2.4630000000000001</v>
      </c>
      <c r="E1104">
        <v>2.4609999999999999</v>
      </c>
    </row>
    <row r="1105" spans="1:5">
      <c r="A1105" s="7">
        <v>37704</v>
      </c>
      <c r="B1105">
        <v>2.5659999999999998</v>
      </c>
      <c r="C1105">
        <v>2.5289999999999999</v>
      </c>
      <c r="D1105">
        <v>2.4710000000000001</v>
      </c>
      <c r="E1105">
        <v>2.4729999999999999</v>
      </c>
    </row>
    <row r="1106" spans="1:5">
      <c r="A1106" s="7">
        <v>37705</v>
      </c>
      <c r="B1106">
        <v>2.5649999999999999</v>
      </c>
      <c r="C1106">
        <v>2.528</v>
      </c>
      <c r="D1106">
        <v>2.4620000000000002</v>
      </c>
      <c r="E1106">
        <v>2.4550000000000001</v>
      </c>
    </row>
    <row r="1107" spans="1:5">
      <c r="A1107" s="7">
        <v>37706</v>
      </c>
      <c r="B1107">
        <v>2.5649999999999999</v>
      </c>
      <c r="C1107">
        <v>2.5270000000000001</v>
      </c>
      <c r="D1107">
        <v>2.4689999999999999</v>
      </c>
      <c r="E1107">
        <v>2.468</v>
      </c>
    </row>
    <row r="1108" spans="1:5">
      <c r="A1108" s="7">
        <v>37707</v>
      </c>
      <c r="B1108">
        <v>2.577</v>
      </c>
      <c r="C1108">
        <v>2.5259999999999998</v>
      </c>
      <c r="D1108">
        <v>2.4609999999999999</v>
      </c>
      <c r="E1108">
        <v>2.4470000000000001</v>
      </c>
    </row>
    <row r="1109" spans="1:5">
      <c r="A1109" s="7">
        <v>37708</v>
      </c>
      <c r="B1109">
        <v>2.5739999999999998</v>
      </c>
      <c r="C1109">
        <v>2.5289999999999999</v>
      </c>
      <c r="D1109">
        <v>2.4630000000000001</v>
      </c>
      <c r="E1109">
        <v>2.4470000000000001</v>
      </c>
    </row>
    <row r="1110" spans="1:5">
      <c r="A1110" s="7">
        <v>37711</v>
      </c>
      <c r="B1110">
        <v>2.5720000000000001</v>
      </c>
      <c r="C1110">
        <v>2.5219999999999998</v>
      </c>
      <c r="D1110">
        <v>2.4350000000000001</v>
      </c>
      <c r="E1110">
        <v>2.3940000000000001</v>
      </c>
    </row>
    <row r="1111" spans="1:5">
      <c r="A1111" s="7">
        <v>37712</v>
      </c>
      <c r="B1111">
        <v>2.5680000000000001</v>
      </c>
      <c r="C1111">
        <v>2.5139999999999998</v>
      </c>
      <c r="D1111">
        <v>2.423</v>
      </c>
      <c r="E1111">
        <v>2.3730000000000002</v>
      </c>
    </row>
    <row r="1112" spans="1:5">
      <c r="A1112" s="7">
        <v>37713</v>
      </c>
      <c r="B1112">
        <v>2.5510000000000002</v>
      </c>
      <c r="C1112">
        <v>2.5049999999999999</v>
      </c>
      <c r="D1112">
        <v>2.4249999999999998</v>
      </c>
      <c r="E1112">
        <v>2.395</v>
      </c>
    </row>
    <row r="1113" spans="1:5">
      <c r="A1113" s="7">
        <v>37714</v>
      </c>
      <c r="B1113">
        <v>2.5449999999999999</v>
      </c>
      <c r="C1113">
        <v>2.5019999999999998</v>
      </c>
      <c r="D1113">
        <v>2.4209999999999998</v>
      </c>
      <c r="E1113">
        <v>2.391</v>
      </c>
    </row>
    <row r="1114" spans="1:5">
      <c r="A1114" s="7">
        <v>37715</v>
      </c>
      <c r="B1114">
        <v>2.5760000000000001</v>
      </c>
      <c r="C1114">
        <v>2.5169999999999999</v>
      </c>
      <c r="D1114">
        <v>2.4340000000000002</v>
      </c>
      <c r="E1114">
        <v>2.4089999999999998</v>
      </c>
    </row>
    <row r="1115" spans="1:5">
      <c r="A1115" s="7">
        <v>37718</v>
      </c>
      <c r="B1115">
        <v>2.5830000000000002</v>
      </c>
      <c r="C1115">
        <v>2.528</v>
      </c>
      <c r="D1115">
        <v>2.4590000000000001</v>
      </c>
      <c r="E1115">
        <v>2.4550000000000001</v>
      </c>
    </row>
    <row r="1116" spans="1:5">
      <c r="A1116" s="7">
        <v>37719</v>
      </c>
      <c r="B1116">
        <v>2.5779999999999998</v>
      </c>
      <c r="C1116">
        <v>2.5270000000000001</v>
      </c>
      <c r="D1116">
        <v>2.4540000000000002</v>
      </c>
      <c r="E1116">
        <v>2.4430000000000001</v>
      </c>
    </row>
    <row r="1117" spans="1:5">
      <c r="A1117" s="7">
        <v>37720</v>
      </c>
      <c r="B1117">
        <v>2.5739999999999998</v>
      </c>
      <c r="C1117">
        <v>2.5230000000000001</v>
      </c>
      <c r="D1117">
        <v>2.4449999999999998</v>
      </c>
      <c r="E1117">
        <v>2.419</v>
      </c>
    </row>
    <row r="1118" spans="1:5">
      <c r="A1118" s="7">
        <v>37721</v>
      </c>
      <c r="B1118">
        <v>2.573</v>
      </c>
      <c r="C1118">
        <v>2.5190000000000001</v>
      </c>
      <c r="D1118">
        <v>2.4359999999999999</v>
      </c>
      <c r="E1118">
        <v>2.403</v>
      </c>
    </row>
    <row r="1119" spans="1:5">
      <c r="A1119" s="7">
        <v>37722</v>
      </c>
      <c r="B1119">
        <v>2.5739999999999998</v>
      </c>
      <c r="C1119">
        <v>2.5219999999999998</v>
      </c>
      <c r="D1119">
        <v>2.4510000000000001</v>
      </c>
      <c r="E1119">
        <v>2.4329999999999998</v>
      </c>
    </row>
    <row r="1120" spans="1:5">
      <c r="A1120" s="7">
        <v>37725</v>
      </c>
      <c r="B1120">
        <v>2.5870000000000002</v>
      </c>
      <c r="C1120">
        <v>2.5449999999999999</v>
      </c>
      <c r="D1120">
        <v>2.504</v>
      </c>
      <c r="E1120">
        <v>2.508</v>
      </c>
    </row>
    <row r="1121" spans="1:5">
      <c r="A1121" s="7">
        <v>37726</v>
      </c>
      <c r="B1121">
        <v>2.589</v>
      </c>
      <c r="C1121">
        <v>2.5550000000000002</v>
      </c>
      <c r="D1121">
        <v>2.5310000000000001</v>
      </c>
      <c r="E1121">
        <v>2.5419999999999998</v>
      </c>
    </row>
    <row r="1122" spans="1:5">
      <c r="A1122" s="7">
        <v>37727</v>
      </c>
      <c r="B1122">
        <v>2.5870000000000002</v>
      </c>
      <c r="C1122">
        <v>2.5609999999999999</v>
      </c>
      <c r="D1122">
        <v>2.532</v>
      </c>
      <c r="E1122">
        <v>2.5390000000000001</v>
      </c>
    </row>
    <row r="1123" spans="1:5">
      <c r="A1123" s="7">
        <v>37728</v>
      </c>
      <c r="B1123">
        <v>2.589</v>
      </c>
      <c r="C1123">
        <v>2.556</v>
      </c>
      <c r="D1123">
        <v>2.5169999999999999</v>
      </c>
      <c r="E1123">
        <v>2.5049999999999999</v>
      </c>
    </row>
    <row r="1124" spans="1:5">
      <c r="A1124" s="7">
        <v>37729</v>
      </c>
      <c r="B1124">
        <v>2.589</v>
      </c>
      <c r="C1124">
        <v>2.556</v>
      </c>
      <c r="D1124">
        <v>2.5169999999999999</v>
      </c>
      <c r="E1124">
        <v>2.5049999999999999</v>
      </c>
    </row>
    <row r="1125" spans="1:5">
      <c r="A1125" s="7">
        <v>37732</v>
      </c>
      <c r="B1125">
        <v>2.589</v>
      </c>
      <c r="C1125">
        <v>2.556</v>
      </c>
      <c r="D1125">
        <v>2.5169999999999999</v>
      </c>
      <c r="E1125">
        <v>2.5049999999999999</v>
      </c>
    </row>
    <row r="1126" spans="1:5">
      <c r="A1126" s="7">
        <v>37733</v>
      </c>
      <c r="B1126">
        <v>2.5859999999999999</v>
      </c>
      <c r="C1126">
        <v>2.552</v>
      </c>
      <c r="D1126">
        <v>2.5110000000000001</v>
      </c>
      <c r="E1126">
        <v>2.4910000000000001</v>
      </c>
    </row>
    <row r="1127" spans="1:5">
      <c r="A1127" s="7">
        <v>37734</v>
      </c>
      <c r="B1127">
        <v>2.5830000000000002</v>
      </c>
      <c r="C1127">
        <v>2.552</v>
      </c>
      <c r="D1127">
        <v>2.504</v>
      </c>
      <c r="E1127">
        <v>2.48</v>
      </c>
    </row>
    <row r="1128" spans="1:5">
      <c r="A1128" s="7">
        <v>37735</v>
      </c>
      <c r="B1128">
        <v>2.5830000000000002</v>
      </c>
      <c r="C1128">
        <v>2.552</v>
      </c>
      <c r="D1128">
        <v>2.4990000000000001</v>
      </c>
      <c r="E1128">
        <v>2.4609999999999999</v>
      </c>
    </row>
    <row r="1129" spans="1:5">
      <c r="A1129" s="7">
        <v>37736</v>
      </c>
      <c r="B1129">
        <v>2.5760000000000001</v>
      </c>
      <c r="C1129">
        <v>2.5430000000000001</v>
      </c>
      <c r="D1129">
        <v>2.4740000000000002</v>
      </c>
      <c r="E1129">
        <v>2.4350000000000001</v>
      </c>
    </row>
    <row r="1130" spans="1:5">
      <c r="A1130" s="7">
        <v>37739</v>
      </c>
      <c r="B1130">
        <v>2.5750000000000002</v>
      </c>
      <c r="C1130">
        <v>2.5329999999999999</v>
      </c>
      <c r="D1130">
        <v>2.4540000000000002</v>
      </c>
      <c r="E1130">
        <v>2.4089999999999998</v>
      </c>
    </row>
    <row r="1131" spans="1:5">
      <c r="A1131" s="7">
        <v>37740</v>
      </c>
      <c r="B1131">
        <v>2.5739999999999998</v>
      </c>
      <c r="C1131">
        <v>2.5310000000000001</v>
      </c>
      <c r="D1131">
        <v>2.4580000000000002</v>
      </c>
      <c r="E1131">
        <v>2.4249999999999998</v>
      </c>
    </row>
    <row r="1132" spans="1:5">
      <c r="A1132" s="7">
        <v>37741</v>
      </c>
      <c r="B1132">
        <v>2.5739999999999998</v>
      </c>
      <c r="C1132">
        <v>2.5299999999999998</v>
      </c>
      <c r="D1132">
        <v>2.4569999999999999</v>
      </c>
      <c r="E1132">
        <v>2.423</v>
      </c>
    </row>
    <row r="1133" spans="1:5">
      <c r="A1133" s="7">
        <v>37742</v>
      </c>
      <c r="B1133">
        <v>2.5739999999999998</v>
      </c>
      <c r="C1133">
        <v>2.5299999999999998</v>
      </c>
      <c r="D1133">
        <v>2.4569999999999999</v>
      </c>
      <c r="E1133">
        <v>2.423</v>
      </c>
    </row>
    <row r="1134" spans="1:5">
      <c r="A1134" s="7">
        <v>37743</v>
      </c>
      <c r="B1134">
        <v>2.5720000000000001</v>
      </c>
      <c r="C1134">
        <v>2.504</v>
      </c>
      <c r="D1134">
        <v>2.4060000000000001</v>
      </c>
      <c r="E1134">
        <v>2.355</v>
      </c>
    </row>
    <row r="1135" spans="1:5">
      <c r="A1135" s="7">
        <v>37746</v>
      </c>
      <c r="B1135">
        <v>2.5720000000000001</v>
      </c>
      <c r="C1135">
        <v>2.5030000000000001</v>
      </c>
      <c r="D1135">
        <v>2.4220000000000002</v>
      </c>
      <c r="E1135">
        <v>2.383</v>
      </c>
    </row>
    <row r="1136" spans="1:5">
      <c r="A1136" s="7">
        <v>37747</v>
      </c>
      <c r="B1136">
        <v>2.569</v>
      </c>
      <c r="C1136">
        <v>2.5019999999999998</v>
      </c>
      <c r="D1136">
        <v>2.407</v>
      </c>
      <c r="E1136">
        <v>2.3620000000000001</v>
      </c>
    </row>
    <row r="1137" spans="1:5">
      <c r="A1137" s="7">
        <v>37748</v>
      </c>
      <c r="B1137">
        <v>2.5550000000000002</v>
      </c>
      <c r="C1137">
        <v>2.476</v>
      </c>
      <c r="D1137">
        <v>2.383</v>
      </c>
      <c r="E1137">
        <v>2.3260000000000001</v>
      </c>
    </row>
    <row r="1138" spans="1:5">
      <c r="A1138" s="7">
        <v>37749</v>
      </c>
      <c r="B1138">
        <v>2.548</v>
      </c>
      <c r="C1138">
        <v>2.4550000000000001</v>
      </c>
      <c r="D1138">
        <v>2.3610000000000002</v>
      </c>
      <c r="E1138">
        <v>2.3029999999999999</v>
      </c>
    </row>
    <row r="1139" spans="1:5">
      <c r="A1139" s="7">
        <v>37750</v>
      </c>
      <c r="B1139">
        <v>2.577</v>
      </c>
      <c r="C1139">
        <v>2.4729999999999999</v>
      </c>
      <c r="D1139">
        <v>2.4009999999999998</v>
      </c>
      <c r="E1139">
        <v>2.3460000000000001</v>
      </c>
    </row>
    <row r="1140" spans="1:5">
      <c r="A1140" s="7">
        <v>37753</v>
      </c>
      <c r="B1140">
        <v>2.5750000000000002</v>
      </c>
      <c r="C1140">
        <v>2.4670000000000001</v>
      </c>
      <c r="D1140">
        <v>2.3719999999999999</v>
      </c>
      <c r="E1140">
        <v>2.3050000000000002</v>
      </c>
    </row>
    <row r="1141" spans="1:5">
      <c r="A1141" s="7">
        <v>37754</v>
      </c>
      <c r="B1141">
        <v>2.5779999999999998</v>
      </c>
      <c r="C1141">
        <v>2.464</v>
      </c>
      <c r="D1141">
        <v>2.3639999999999999</v>
      </c>
      <c r="E1141">
        <v>2.31</v>
      </c>
    </row>
    <row r="1142" spans="1:5">
      <c r="A1142" s="7">
        <v>37755</v>
      </c>
      <c r="B1142">
        <v>2.5830000000000002</v>
      </c>
      <c r="C1142">
        <v>2.4300000000000002</v>
      </c>
      <c r="D1142">
        <v>2.327</v>
      </c>
      <c r="E1142">
        <v>2.2759999999999998</v>
      </c>
    </row>
    <row r="1143" spans="1:5">
      <c r="A1143" s="7">
        <v>37756</v>
      </c>
      <c r="B1143">
        <v>2.5840000000000001</v>
      </c>
      <c r="C1143">
        <v>2.4220000000000002</v>
      </c>
      <c r="D1143">
        <v>2.3119999999999998</v>
      </c>
      <c r="E1143">
        <v>2.2639999999999998</v>
      </c>
    </row>
    <row r="1144" spans="1:5">
      <c r="A1144" s="7">
        <v>37757</v>
      </c>
      <c r="B1144">
        <v>2.5790000000000002</v>
      </c>
      <c r="C1144">
        <v>2.4079999999999999</v>
      </c>
      <c r="D1144">
        <v>2.3029999999999999</v>
      </c>
      <c r="E1144">
        <v>2.2549999999999999</v>
      </c>
    </row>
    <row r="1145" spans="1:5">
      <c r="A1145" s="7">
        <v>37760</v>
      </c>
      <c r="B1145">
        <v>2.5459999999999998</v>
      </c>
      <c r="C1145">
        <v>2.3809999999999998</v>
      </c>
      <c r="D1145">
        <v>2.2650000000000001</v>
      </c>
      <c r="E1145">
        <v>2.2069999999999999</v>
      </c>
    </row>
    <row r="1146" spans="1:5">
      <c r="A1146" s="7">
        <v>37761</v>
      </c>
      <c r="B1146">
        <v>2.5310000000000001</v>
      </c>
      <c r="C1146">
        <v>2.3740000000000001</v>
      </c>
      <c r="D1146">
        <v>2.278</v>
      </c>
      <c r="E1146">
        <v>2.222</v>
      </c>
    </row>
    <row r="1147" spans="1:5">
      <c r="A1147" s="7">
        <v>37762</v>
      </c>
      <c r="B1147">
        <v>2.5259999999999998</v>
      </c>
      <c r="C1147">
        <v>2.3650000000000002</v>
      </c>
      <c r="D1147">
        <v>2.2650000000000001</v>
      </c>
      <c r="E1147">
        <v>2.1970000000000001</v>
      </c>
    </row>
    <row r="1148" spans="1:5">
      <c r="A1148" s="7">
        <v>37763</v>
      </c>
      <c r="B1148">
        <v>2.4990000000000001</v>
      </c>
      <c r="C1148">
        <v>2.3580000000000001</v>
      </c>
      <c r="D1148">
        <v>2.2629999999999999</v>
      </c>
      <c r="E1148">
        <v>2.2010000000000001</v>
      </c>
    </row>
    <row r="1149" spans="1:5">
      <c r="A1149" s="7">
        <v>37764</v>
      </c>
      <c r="B1149">
        <v>2.4689999999999999</v>
      </c>
      <c r="C1149">
        <v>2.3450000000000002</v>
      </c>
      <c r="D1149">
        <v>2.25</v>
      </c>
      <c r="E1149">
        <v>2.1859999999999999</v>
      </c>
    </row>
    <row r="1150" spans="1:5">
      <c r="A1150" s="7">
        <v>37767</v>
      </c>
      <c r="B1150">
        <v>2.4449999999999998</v>
      </c>
      <c r="C1150">
        <v>2.3210000000000002</v>
      </c>
      <c r="D1150">
        <v>2.2349999999999999</v>
      </c>
      <c r="E1150">
        <v>2.1680000000000001</v>
      </c>
    </row>
    <row r="1151" spans="1:5">
      <c r="A1151" s="7">
        <v>37768</v>
      </c>
      <c r="B1151">
        <v>2.4220000000000002</v>
      </c>
      <c r="C1151">
        <v>2.3050000000000002</v>
      </c>
      <c r="D1151">
        <v>2.2069999999999999</v>
      </c>
      <c r="E1151">
        <v>2.1379999999999999</v>
      </c>
    </row>
    <row r="1152" spans="1:5">
      <c r="A1152" s="7">
        <v>37769</v>
      </c>
      <c r="B1152">
        <v>2.4119999999999999</v>
      </c>
      <c r="C1152">
        <v>2.294</v>
      </c>
      <c r="D1152">
        <v>2.2200000000000002</v>
      </c>
      <c r="E1152">
        <v>2.17</v>
      </c>
    </row>
    <row r="1153" spans="1:5">
      <c r="A1153" s="7">
        <v>37770</v>
      </c>
      <c r="B1153">
        <v>2.4</v>
      </c>
      <c r="C1153">
        <v>2.2919999999999998</v>
      </c>
      <c r="D1153">
        <v>2.23</v>
      </c>
      <c r="E1153">
        <v>2.1779999999999999</v>
      </c>
    </row>
    <row r="1154" spans="1:5">
      <c r="A1154" s="7">
        <v>37771</v>
      </c>
      <c r="B1154">
        <v>2.3860000000000001</v>
      </c>
      <c r="C1154">
        <v>2.2719999999999998</v>
      </c>
      <c r="D1154">
        <v>2.2050000000000001</v>
      </c>
      <c r="E1154">
        <v>2.1419999999999999</v>
      </c>
    </row>
    <row r="1155" spans="1:5">
      <c r="A1155" s="7">
        <v>37774</v>
      </c>
      <c r="B1155">
        <v>2.3519999999999999</v>
      </c>
      <c r="C1155">
        <v>2.258</v>
      </c>
      <c r="D1155">
        <v>2.2000000000000002</v>
      </c>
      <c r="E1155">
        <v>2.1509999999999998</v>
      </c>
    </row>
    <row r="1156" spans="1:5">
      <c r="A1156" s="7">
        <v>37775</v>
      </c>
      <c r="B1156">
        <v>2.319</v>
      </c>
      <c r="C1156">
        <v>2.2349999999999999</v>
      </c>
      <c r="D1156">
        <v>2.1789999999999998</v>
      </c>
      <c r="E1156">
        <v>2.1219999999999999</v>
      </c>
    </row>
    <row r="1157" spans="1:5">
      <c r="A1157" s="7">
        <v>37776</v>
      </c>
      <c r="B1157">
        <v>2.206</v>
      </c>
      <c r="C1157">
        <v>2.1850000000000001</v>
      </c>
      <c r="D1157">
        <v>2.14</v>
      </c>
      <c r="E1157">
        <v>2.081</v>
      </c>
    </row>
    <row r="1158" spans="1:5">
      <c r="A1158" s="7">
        <v>37777</v>
      </c>
      <c r="B1158">
        <v>2.1829999999999998</v>
      </c>
      <c r="C1158">
        <v>2.1709999999999998</v>
      </c>
      <c r="D1158">
        <v>2.133</v>
      </c>
      <c r="E1158">
        <v>2.077</v>
      </c>
    </row>
    <row r="1159" spans="1:5">
      <c r="A1159" s="7">
        <v>37778</v>
      </c>
      <c r="B1159">
        <v>2.1579999999999999</v>
      </c>
      <c r="C1159">
        <v>2.1469999999999998</v>
      </c>
      <c r="D1159">
        <v>2.085</v>
      </c>
      <c r="E1159">
        <v>2.0089999999999999</v>
      </c>
    </row>
    <row r="1160" spans="1:5">
      <c r="A1160" s="7">
        <v>37781</v>
      </c>
      <c r="B1160">
        <v>2.15</v>
      </c>
      <c r="C1160">
        <v>2.1339999999999999</v>
      </c>
      <c r="D1160">
        <v>2.089</v>
      </c>
      <c r="E1160">
        <v>2.016</v>
      </c>
    </row>
    <row r="1161" spans="1:5">
      <c r="A1161" s="7">
        <v>37782</v>
      </c>
      <c r="B1161">
        <v>2.15</v>
      </c>
      <c r="C1161">
        <v>2.133</v>
      </c>
      <c r="D1161">
        <v>2.0790000000000002</v>
      </c>
      <c r="E1161">
        <v>2.0070000000000001</v>
      </c>
    </row>
    <row r="1162" spans="1:5">
      <c r="A1162" s="7">
        <v>37783</v>
      </c>
      <c r="B1162">
        <v>2.1480000000000001</v>
      </c>
      <c r="C1162">
        <v>2.1230000000000002</v>
      </c>
      <c r="D1162">
        <v>2.0489999999999999</v>
      </c>
      <c r="E1162">
        <v>1.9590000000000001</v>
      </c>
    </row>
    <row r="1163" spans="1:5">
      <c r="A1163" s="7">
        <v>37784</v>
      </c>
      <c r="B1163">
        <v>2.1560000000000001</v>
      </c>
      <c r="C1163">
        <v>2.1240000000000001</v>
      </c>
      <c r="D1163">
        <v>2.048</v>
      </c>
      <c r="E1163">
        <v>1.9590000000000001</v>
      </c>
    </row>
    <row r="1164" spans="1:5">
      <c r="A1164" s="7">
        <v>37785</v>
      </c>
      <c r="B1164">
        <v>2.1539999999999999</v>
      </c>
      <c r="C1164">
        <v>2.125</v>
      </c>
      <c r="D1164">
        <v>2.0409999999999999</v>
      </c>
      <c r="E1164">
        <v>1.944</v>
      </c>
    </row>
    <row r="1165" spans="1:5">
      <c r="A1165" s="7">
        <v>37788</v>
      </c>
      <c r="B1165">
        <v>2.1520000000000001</v>
      </c>
      <c r="C1165">
        <v>2.129</v>
      </c>
      <c r="D1165">
        <v>2.0329999999999999</v>
      </c>
      <c r="E1165">
        <v>1.929</v>
      </c>
    </row>
    <row r="1166" spans="1:5">
      <c r="A1166" s="7">
        <v>37789</v>
      </c>
      <c r="B1166">
        <v>2.1539999999999999</v>
      </c>
      <c r="C1166">
        <v>2.137</v>
      </c>
      <c r="D1166">
        <v>2.06</v>
      </c>
      <c r="E1166">
        <v>1.9650000000000001</v>
      </c>
    </row>
    <row r="1167" spans="1:5">
      <c r="A1167" s="7">
        <v>37790</v>
      </c>
      <c r="B1167">
        <v>2.1619999999999999</v>
      </c>
      <c r="C1167">
        <v>2.141</v>
      </c>
      <c r="D1167">
        <v>2.0670000000000002</v>
      </c>
      <c r="E1167">
        <v>1.9910000000000001</v>
      </c>
    </row>
    <row r="1168" spans="1:5">
      <c r="A1168" s="7">
        <v>37791</v>
      </c>
      <c r="B1168">
        <v>2.161</v>
      </c>
      <c r="C1168">
        <v>2.1419999999999999</v>
      </c>
      <c r="D1168">
        <v>2.0649999999999999</v>
      </c>
      <c r="E1168">
        <v>1.9870000000000001</v>
      </c>
    </row>
    <row r="1169" spans="1:5">
      <c r="A1169" s="7">
        <v>37792</v>
      </c>
      <c r="B1169">
        <v>2.1629999999999998</v>
      </c>
      <c r="C1169">
        <v>2.1419999999999999</v>
      </c>
      <c r="D1169">
        <v>2.056</v>
      </c>
      <c r="E1169">
        <v>1.976</v>
      </c>
    </row>
    <row r="1170" spans="1:5">
      <c r="A1170" s="7">
        <v>37795</v>
      </c>
      <c r="B1170">
        <v>2.1589999999999998</v>
      </c>
      <c r="C1170">
        <v>2.1429999999999998</v>
      </c>
      <c r="D1170">
        <v>2.0630000000000002</v>
      </c>
      <c r="E1170">
        <v>1.9930000000000001</v>
      </c>
    </row>
    <row r="1171" spans="1:5">
      <c r="A1171" s="7">
        <v>37796</v>
      </c>
      <c r="B1171">
        <v>2.161</v>
      </c>
      <c r="C1171">
        <v>2.1459999999999999</v>
      </c>
      <c r="D1171">
        <v>2.0649999999999999</v>
      </c>
      <c r="E1171">
        <v>1.9890000000000001</v>
      </c>
    </row>
    <row r="1172" spans="1:5">
      <c r="A1172" s="7">
        <v>37797</v>
      </c>
      <c r="B1172">
        <v>2.1560000000000001</v>
      </c>
      <c r="C1172">
        <v>2.1389999999999998</v>
      </c>
      <c r="D1172">
        <v>2.0550000000000002</v>
      </c>
      <c r="E1172">
        <v>1.9750000000000001</v>
      </c>
    </row>
    <row r="1173" spans="1:5">
      <c r="A1173" s="7">
        <v>37798</v>
      </c>
      <c r="B1173">
        <v>2.1589999999999998</v>
      </c>
      <c r="C1173">
        <v>2.14</v>
      </c>
      <c r="D1173">
        <v>2.0720000000000001</v>
      </c>
      <c r="E1173">
        <v>2.024</v>
      </c>
    </row>
    <row r="1174" spans="1:5">
      <c r="A1174" s="7">
        <v>37799</v>
      </c>
      <c r="B1174">
        <v>2.1579999999999999</v>
      </c>
      <c r="C1174">
        <v>2.1480000000000001</v>
      </c>
      <c r="D1174">
        <v>2.101</v>
      </c>
      <c r="E1174">
        <v>2.073</v>
      </c>
    </row>
    <row r="1175" spans="1:5">
      <c r="A1175" s="7">
        <v>37802</v>
      </c>
      <c r="B1175">
        <v>2.1560000000000001</v>
      </c>
      <c r="C1175">
        <v>2.1469999999999998</v>
      </c>
      <c r="D1175">
        <v>2.0910000000000002</v>
      </c>
      <c r="E1175">
        <v>2.06</v>
      </c>
    </row>
    <row r="1176" spans="1:5">
      <c r="A1176" s="7">
        <v>37803</v>
      </c>
      <c r="B1176">
        <v>2.1549999999999998</v>
      </c>
      <c r="C1176">
        <v>2.145</v>
      </c>
      <c r="D1176">
        <v>2.0710000000000002</v>
      </c>
      <c r="E1176">
        <v>2.0209999999999999</v>
      </c>
    </row>
    <row r="1177" spans="1:5">
      <c r="A1177" s="7">
        <v>37804</v>
      </c>
      <c r="B1177">
        <v>2.149</v>
      </c>
      <c r="C1177">
        <v>2.1419999999999999</v>
      </c>
      <c r="D1177">
        <v>2.069</v>
      </c>
      <c r="E1177">
        <v>2.0350000000000001</v>
      </c>
    </row>
    <row r="1178" spans="1:5">
      <c r="A1178" s="7">
        <v>37805</v>
      </c>
      <c r="B1178">
        <v>2.1469999999999998</v>
      </c>
      <c r="C1178">
        <v>2.1419999999999999</v>
      </c>
      <c r="D1178">
        <v>2.0760000000000001</v>
      </c>
      <c r="E1178">
        <v>2.0470000000000002</v>
      </c>
    </row>
    <row r="1179" spans="1:5">
      <c r="A1179" s="7">
        <v>37806</v>
      </c>
      <c r="B1179">
        <v>2.1469999999999998</v>
      </c>
      <c r="C1179">
        <v>2.14</v>
      </c>
      <c r="D1179">
        <v>2.0750000000000002</v>
      </c>
      <c r="E1179">
        <v>2.0369999999999999</v>
      </c>
    </row>
    <row r="1180" spans="1:5">
      <c r="A1180" s="7">
        <v>37809</v>
      </c>
      <c r="B1180">
        <v>2.1459999999999999</v>
      </c>
      <c r="C1180">
        <v>2.1360000000000001</v>
      </c>
      <c r="D1180">
        <v>2.0739999999999998</v>
      </c>
      <c r="E1180">
        <v>2.036</v>
      </c>
    </row>
    <row r="1181" spans="1:5">
      <c r="A1181" s="7">
        <v>37810</v>
      </c>
      <c r="B1181">
        <v>2.141</v>
      </c>
      <c r="C1181">
        <v>2.1339999999999999</v>
      </c>
      <c r="D1181">
        <v>2.0830000000000002</v>
      </c>
      <c r="E1181">
        <v>2.0569999999999999</v>
      </c>
    </row>
    <row r="1182" spans="1:5">
      <c r="A1182" s="7">
        <v>37811</v>
      </c>
      <c r="B1182">
        <v>2.1339999999999999</v>
      </c>
      <c r="C1182">
        <v>2.1309999999999998</v>
      </c>
      <c r="D1182">
        <v>2.077</v>
      </c>
      <c r="E1182">
        <v>2.0419999999999998</v>
      </c>
    </row>
    <row r="1183" spans="1:5">
      <c r="A1183" s="7">
        <v>37812</v>
      </c>
      <c r="B1183">
        <v>2.1320000000000001</v>
      </c>
      <c r="C1183">
        <v>2.1349999999999998</v>
      </c>
      <c r="D1183">
        <v>2.081</v>
      </c>
      <c r="E1183">
        <v>2.0470000000000002</v>
      </c>
    </row>
    <row r="1184" spans="1:5">
      <c r="A1184" s="7">
        <v>37813</v>
      </c>
      <c r="B1184">
        <v>2.129</v>
      </c>
      <c r="C1184">
        <v>2.129</v>
      </c>
      <c r="D1184">
        <v>2.0840000000000001</v>
      </c>
      <c r="E1184">
        <v>2.0470000000000002</v>
      </c>
    </row>
    <row r="1185" spans="1:5">
      <c r="A1185" s="7">
        <v>37816</v>
      </c>
      <c r="B1185">
        <v>2.1309999999999998</v>
      </c>
      <c r="C1185">
        <v>2.129</v>
      </c>
      <c r="D1185">
        <v>2.0819999999999999</v>
      </c>
      <c r="E1185">
        <v>2.044</v>
      </c>
    </row>
    <row r="1186" spans="1:5">
      <c r="A1186" s="7">
        <v>37817</v>
      </c>
      <c r="B1186">
        <v>2.1309999999999998</v>
      </c>
      <c r="C1186">
        <v>2.129</v>
      </c>
      <c r="D1186">
        <v>2.0870000000000002</v>
      </c>
      <c r="E1186">
        <v>2.0510000000000002</v>
      </c>
    </row>
    <row r="1187" spans="1:5">
      <c r="A1187" s="7">
        <v>37818</v>
      </c>
      <c r="B1187">
        <v>2.1309999999999998</v>
      </c>
      <c r="C1187">
        <v>2.133</v>
      </c>
      <c r="D1187">
        <v>2.1150000000000002</v>
      </c>
      <c r="E1187">
        <v>2.1150000000000002</v>
      </c>
    </row>
    <row r="1188" spans="1:5">
      <c r="A1188" s="7">
        <v>37819</v>
      </c>
      <c r="B1188">
        <v>2.129</v>
      </c>
      <c r="C1188">
        <v>2.13</v>
      </c>
      <c r="D1188">
        <v>2.1080000000000001</v>
      </c>
      <c r="E1188">
        <v>2.0979999999999999</v>
      </c>
    </row>
    <row r="1189" spans="1:5">
      <c r="A1189" s="7">
        <v>37820</v>
      </c>
      <c r="B1189">
        <v>2.1280000000000001</v>
      </c>
      <c r="C1189">
        <v>2.1280000000000001</v>
      </c>
      <c r="D1189">
        <v>2.11</v>
      </c>
      <c r="E1189">
        <v>2.1040000000000001</v>
      </c>
    </row>
    <row r="1190" spans="1:5">
      <c r="A1190" s="7">
        <v>37823</v>
      </c>
      <c r="B1190">
        <v>2.1240000000000001</v>
      </c>
      <c r="C1190">
        <v>2.1269999999999998</v>
      </c>
      <c r="D1190">
        <v>2.1110000000000002</v>
      </c>
      <c r="E1190">
        <v>2.1150000000000002</v>
      </c>
    </row>
    <row r="1191" spans="1:5">
      <c r="A1191" s="7">
        <v>37824</v>
      </c>
      <c r="B1191">
        <v>2.1240000000000001</v>
      </c>
      <c r="C1191">
        <v>2.133</v>
      </c>
      <c r="D1191">
        <v>2.1160000000000001</v>
      </c>
      <c r="E1191">
        <v>2.1240000000000001</v>
      </c>
    </row>
    <row r="1192" spans="1:5">
      <c r="A1192" s="7">
        <v>37825</v>
      </c>
      <c r="B1192">
        <v>2.12</v>
      </c>
      <c r="C1192">
        <v>2.1259999999999999</v>
      </c>
      <c r="D1192">
        <v>2.1059999999999999</v>
      </c>
      <c r="E1192">
        <v>2.1080000000000001</v>
      </c>
    </row>
    <row r="1193" spans="1:5">
      <c r="A1193" s="7">
        <v>37826</v>
      </c>
      <c r="B1193">
        <v>2.117</v>
      </c>
      <c r="C1193">
        <v>2.1219999999999999</v>
      </c>
      <c r="D1193">
        <v>2.0939999999999999</v>
      </c>
      <c r="E1193">
        <v>2.08</v>
      </c>
    </row>
    <row r="1194" spans="1:5">
      <c r="A1194" s="7">
        <v>37827</v>
      </c>
      <c r="B1194">
        <v>2.1179999999999999</v>
      </c>
      <c r="C1194">
        <v>2.12</v>
      </c>
      <c r="D1194">
        <v>2.097</v>
      </c>
      <c r="E1194">
        <v>2.101</v>
      </c>
    </row>
    <row r="1195" spans="1:5">
      <c r="A1195" s="7">
        <v>37830</v>
      </c>
      <c r="B1195">
        <v>2.117</v>
      </c>
      <c r="C1195">
        <v>2.1190000000000002</v>
      </c>
      <c r="D1195">
        <v>2.097</v>
      </c>
      <c r="E1195">
        <v>2.0979999999999999</v>
      </c>
    </row>
    <row r="1196" spans="1:5">
      <c r="A1196" s="7">
        <v>37831</v>
      </c>
      <c r="B1196">
        <v>2.1179999999999999</v>
      </c>
      <c r="C1196">
        <v>2.1190000000000002</v>
      </c>
      <c r="D1196">
        <v>2.101</v>
      </c>
      <c r="E1196">
        <v>2.1059999999999999</v>
      </c>
    </row>
    <row r="1197" spans="1:5">
      <c r="A1197" s="7">
        <v>37832</v>
      </c>
      <c r="B1197">
        <v>2.1179999999999999</v>
      </c>
      <c r="C1197">
        <v>2.121</v>
      </c>
      <c r="D1197">
        <v>2.11</v>
      </c>
      <c r="E1197">
        <v>2.125</v>
      </c>
    </row>
    <row r="1198" spans="1:5">
      <c r="A1198" s="7">
        <v>37833</v>
      </c>
      <c r="B1198">
        <v>2.1179999999999999</v>
      </c>
      <c r="C1198">
        <v>2.121</v>
      </c>
      <c r="D1198">
        <v>2.1040000000000001</v>
      </c>
      <c r="E1198">
        <v>2.1120000000000001</v>
      </c>
    </row>
    <row r="1199" spans="1:5">
      <c r="A1199" s="7">
        <v>37834</v>
      </c>
      <c r="B1199">
        <v>2.12</v>
      </c>
      <c r="C1199">
        <v>2.129</v>
      </c>
      <c r="D1199">
        <v>2.1549999999999998</v>
      </c>
      <c r="E1199">
        <v>2.2320000000000002</v>
      </c>
    </row>
    <row r="1200" spans="1:5">
      <c r="A1200" s="7">
        <v>37837</v>
      </c>
      <c r="B1200">
        <v>2.1230000000000002</v>
      </c>
      <c r="C1200">
        <v>2.1389999999999998</v>
      </c>
      <c r="D1200">
        <v>2.177</v>
      </c>
      <c r="E1200">
        <v>2.2789999999999999</v>
      </c>
    </row>
    <row r="1201" spans="1:5">
      <c r="A1201" s="7">
        <v>37838</v>
      </c>
      <c r="B1201">
        <v>2.121</v>
      </c>
      <c r="C1201">
        <v>2.1379999999999999</v>
      </c>
      <c r="D1201">
        <v>2.165</v>
      </c>
      <c r="E1201">
        <v>2.2629999999999999</v>
      </c>
    </row>
    <row r="1202" spans="1:5">
      <c r="A1202" s="7">
        <v>37839</v>
      </c>
      <c r="B1202">
        <v>2.1190000000000002</v>
      </c>
      <c r="C1202">
        <v>2.1360000000000001</v>
      </c>
      <c r="D1202">
        <v>2.1669999999999998</v>
      </c>
      <c r="E1202">
        <v>2.2690000000000001</v>
      </c>
    </row>
    <row r="1203" spans="1:5">
      <c r="A1203" s="7">
        <v>37840</v>
      </c>
      <c r="B1203">
        <v>2.121</v>
      </c>
      <c r="C1203">
        <v>2.1360000000000001</v>
      </c>
      <c r="D1203">
        <v>2.161</v>
      </c>
      <c r="E1203">
        <v>2.25</v>
      </c>
    </row>
    <row r="1204" spans="1:5">
      <c r="A1204" s="7">
        <v>37841</v>
      </c>
      <c r="B1204">
        <v>2.1190000000000002</v>
      </c>
      <c r="C1204">
        <v>2.1349999999999998</v>
      </c>
      <c r="D1204">
        <v>2.1520000000000001</v>
      </c>
      <c r="E1204">
        <v>2.218</v>
      </c>
    </row>
    <row r="1205" spans="1:5">
      <c r="A1205" s="7">
        <v>37844</v>
      </c>
      <c r="B1205">
        <v>2.1190000000000002</v>
      </c>
      <c r="C1205">
        <v>2.1349999999999998</v>
      </c>
      <c r="D1205">
        <v>2.1520000000000001</v>
      </c>
      <c r="E1205">
        <v>2.2250000000000001</v>
      </c>
    </row>
    <row r="1206" spans="1:5">
      <c r="A1206" s="7">
        <v>37845</v>
      </c>
      <c r="B1206">
        <v>2.1190000000000002</v>
      </c>
      <c r="C1206">
        <v>2.1360000000000001</v>
      </c>
      <c r="D1206">
        <v>2.1579999999999999</v>
      </c>
      <c r="E1206">
        <v>2.2440000000000002</v>
      </c>
    </row>
    <row r="1207" spans="1:5">
      <c r="A1207" s="7">
        <v>37846</v>
      </c>
      <c r="B1207">
        <v>2.1179999999999999</v>
      </c>
      <c r="C1207">
        <v>2.1349999999999998</v>
      </c>
      <c r="D1207">
        <v>2.1629999999999998</v>
      </c>
      <c r="E1207">
        <v>2.2530000000000001</v>
      </c>
    </row>
    <row r="1208" spans="1:5">
      <c r="A1208" s="7">
        <v>37847</v>
      </c>
      <c r="B1208">
        <v>2.1179999999999999</v>
      </c>
      <c r="C1208">
        <v>2.1379999999999999</v>
      </c>
      <c r="D1208">
        <v>2.169</v>
      </c>
      <c r="E1208">
        <v>2.2730000000000001</v>
      </c>
    </row>
    <row r="1209" spans="1:5">
      <c r="A1209" s="7">
        <v>37848</v>
      </c>
      <c r="B1209">
        <v>2.1179999999999999</v>
      </c>
      <c r="C1209">
        <v>2.1379999999999999</v>
      </c>
      <c r="D1209">
        <v>2.1680000000000001</v>
      </c>
      <c r="E1209">
        <v>2.278</v>
      </c>
    </row>
    <row r="1210" spans="1:5">
      <c r="A1210" s="7">
        <v>37851</v>
      </c>
      <c r="B1210">
        <v>2.1160000000000001</v>
      </c>
      <c r="C1210">
        <v>2.137</v>
      </c>
      <c r="D1210">
        <v>2.1669999999999998</v>
      </c>
      <c r="E1210">
        <v>2.2799999999999998</v>
      </c>
    </row>
    <row r="1211" spans="1:5">
      <c r="A1211" s="7">
        <v>37852</v>
      </c>
      <c r="B1211">
        <v>2.1150000000000002</v>
      </c>
      <c r="C1211">
        <v>2.1389999999999998</v>
      </c>
      <c r="D1211">
        <v>2.177</v>
      </c>
      <c r="E1211">
        <v>2.3050000000000002</v>
      </c>
    </row>
    <row r="1212" spans="1:5">
      <c r="A1212" s="7">
        <v>37853</v>
      </c>
      <c r="B1212">
        <v>2.1190000000000002</v>
      </c>
      <c r="C1212">
        <v>2.137</v>
      </c>
      <c r="D1212">
        <v>2.1669999999999998</v>
      </c>
      <c r="E1212">
        <v>2.2690000000000001</v>
      </c>
    </row>
    <row r="1213" spans="1:5">
      <c r="A1213" s="7">
        <v>37854</v>
      </c>
      <c r="B1213">
        <v>2.1230000000000002</v>
      </c>
      <c r="C1213">
        <v>2.141</v>
      </c>
      <c r="D1213">
        <v>2.1779999999999999</v>
      </c>
      <c r="E1213">
        <v>2.2999999999999998</v>
      </c>
    </row>
    <row r="1214" spans="1:5">
      <c r="A1214" s="7">
        <v>37855</v>
      </c>
      <c r="B1214">
        <v>2.1269999999999998</v>
      </c>
      <c r="C1214">
        <v>2.1469999999999998</v>
      </c>
      <c r="D1214">
        <v>2.1789999999999998</v>
      </c>
      <c r="E1214">
        <v>2.3050000000000002</v>
      </c>
    </row>
    <row r="1215" spans="1:5">
      <c r="A1215" s="7">
        <v>37858</v>
      </c>
      <c r="B1215">
        <v>2.1269999999999998</v>
      </c>
      <c r="C1215">
        <v>2.1469999999999998</v>
      </c>
      <c r="D1215">
        <v>2.181</v>
      </c>
      <c r="E1215">
        <v>2.3069999999999999</v>
      </c>
    </row>
    <row r="1216" spans="1:5">
      <c r="A1216" s="7">
        <v>37859</v>
      </c>
      <c r="B1216">
        <v>2.129</v>
      </c>
      <c r="C1216">
        <v>2.149</v>
      </c>
      <c r="D1216">
        <v>2.1880000000000002</v>
      </c>
      <c r="E1216">
        <v>2.3210000000000002</v>
      </c>
    </row>
    <row r="1217" spans="1:5">
      <c r="A1217" s="7">
        <v>37860</v>
      </c>
      <c r="B1217">
        <v>2.1320000000000001</v>
      </c>
      <c r="C1217">
        <v>2.1539999999999999</v>
      </c>
      <c r="D1217">
        <v>2.1949999999999998</v>
      </c>
      <c r="E1217">
        <v>2.3279999999999998</v>
      </c>
    </row>
    <row r="1218" spans="1:5">
      <c r="A1218" s="7">
        <v>37861</v>
      </c>
      <c r="B1218">
        <v>2.133</v>
      </c>
      <c r="C1218">
        <v>2.1509999999999998</v>
      </c>
      <c r="D1218">
        <v>2.2000000000000002</v>
      </c>
      <c r="E1218">
        <v>2.3370000000000002</v>
      </c>
    </row>
    <row r="1219" spans="1:5">
      <c r="A1219" s="7">
        <v>37862</v>
      </c>
      <c r="B1219">
        <v>2.133</v>
      </c>
      <c r="C1219">
        <v>2.1520000000000001</v>
      </c>
      <c r="D1219">
        <v>2.1949999999999998</v>
      </c>
      <c r="E1219">
        <v>2.3149999999999999</v>
      </c>
    </row>
    <row r="1220" spans="1:5">
      <c r="A1220" s="7">
        <v>37865</v>
      </c>
      <c r="B1220">
        <v>2.1320000000000001</v>
      </c>
      <c r="C1220">
        <v>2.1509999999999998</v>
      </c>
      <c r="D1220">
        <v>2.1960000000000002</v>
      </c>
      <c r="E1220">
        <v>2.3140000000000001</v>
      </c>
    </row>
    <row r="1221" spans="1:5">
      <c r="A1221" s="7">
        <v>37866</v>
      </c>
      <c r="B1221">
        <v>2.1320000000000001</v>
      </c>
      <c r="C1221">
        <v>2.153</v>
      </c>
      <c r="D1221">
        <v>2.206</v>
      </c>
      <c r="E1221">
        <v>2.3559999999999999</v>
      </c>
    </row>
    <row r="1222" spans="1:5">
      <c r="A1222" s="7">
        <v>37867</v>
      </c>
      <c r="B1222">
        <v>2.1379999999999999</v>
      </c>
      <c r="C1222">
        <v>2.16</v>
      </c>
      <c r="D1222">
        <v>2.2170000000000001</v>
      </c>
      <c r="E1222">
        <v>2.3839999999999999</v>
      </c>
    </row>
    <row r="1223" spans="1:5">
      <c r="A1223" s="7">
        <v>37868</v>
      </c>
      <c r="B1223">
        <v>2.1389999999999998</v>
      </c>
      <c r="C1223">
        <v>2.161</v>
      </c>
      <c r="D1223">
        <v>2.2120000000000002</v>
      </c>
      <c r="E1223">
        <v>2.3690000000000002</v>
      </c>
    </row>
    <row r="1224" spans="1:5">
      <c r="A1224" s="7">
        <v>37869</v>
      </c>
      <c r="B1224">
        <v>2.137</v>
      </c>
      <c r="C1224">
        <v>2.1579999999999999</v>
      </c>
      <c r="D1224">
        <v>2.2040000000000002</v>
      </c>
      <c r="E1224">
        <v>2.3370000000000002</v>
      </c>
    </row>
    <row r="1225" spans="1:5">
      <c r="A1225" s="7">
        <v>37872</v>
      </c>
      <c r="B1225">
        <v>2.1360000000000001</v>
      </c>
      <c r="C1225">
        <v>2.157</v>
      </c>
      <c r="D1225">
        <v>2.1930000000000001</v>
      </c>
      <c r="E1225">
        <v>2.29</v>
      </c>
    </row>
    <row r="1226" spans="1:5">
      <c r="A1226" s="7">
        <v>37873</v>
      </c>
      <c r="B1226">
        <v>2.133</v>
      </c>
      <c r="C1226">
        <v>2.153</v>
      </c>
      <c r="D1226">
        <v>2.1930000000000001</v>
      </c>
      <c r="E1226">
        <v>2.2890000000000001</v>
      </c>
    </row>
    <row r="1227" spans="1:5">
      <c r="A1227" s="7">
        <v>37874</v>
      </c>
      <c r="B1227">
        <v>2.13</v>
      </c>
      <c r="C1227">
        <v>2.1520000000000001</v>
      </c>
      <c r="D1227">
        <v>2.1909999999999998</v>
      </c>
      <c r="E1227">
        <v>2.2759999999999998</v>
      </c>
    </row>
    <row r="1228" spans="1:5">
      <c r="A1228" s="7">
        <v>37875</v>
      </c>
      <c r="B1228">
        <v>2.1269999999999998</v>
      </c>
      <c r="C1228">
        <v>2.1520000000000001</v>
      </c>
      <c r="D1228">
        <v>2.1890000000000001</v>
      </c>
      <c r="E1228">
        <v>2.2690000000000001</v>
      </c>
    </row>
    <row r="1229" spans="1:5">
      <c r="A1229" s="7">
        <v>37876</v>
      </c>
      <c r="B1229">
        <v>2.1269999999999998</v>
      </c>
      <c r="C1229">
        <v>2.1520000000000001</v>
      </c>
      <c r="D1229">
        <v>2.1949999999999998</v>
      </c>
      <c r="E1229">
        <v>2.2999999999999998</v>
      </c>
    </row>
    <row r="1230" spans="1:5">
      <c r="A1230" s="7">
        <v>37879</v>
      </c>
      <c r="B1230">
        <v>2.1259999999999999</v>
      </c>
      <c r="C1230">
        <v>2.1509999999999998</v>
      </c>
      <c r="D1230">
        <v>2.19</v>
      </c>
      <c r="E1230">
        <v>2.2610000000000001</v>
      </c>
    </row>
    <row r="1231" spans="1:5">
      <c r="A1231" s="7">
        <v>37880</v>
      </c>
      <c r="B1231">
        <v>2.1280000000000001</v>
      </c>
      <c r="C1231">
        <v>2.15</v>
      </c>
      <c r="D1231">
        <v>2.1869999999999998</v>
      </c>
      <c r="E1231">
        <v>2.258</v>
      </c>
    </row>
    <row r="1232" spans="1:5">
      <c r="A1232" s="7">
        <v>37881</v>
      </c>
      <c r="B1232">
        <v>2.125</v>
      </c>
      <c r="C1232">
        <v>2.1509999999999998</v>
      </c>
      <c r="D1232">
        <v>2.1859999999999999</v>
      </c>
      <c r="E1232">
        <v>2.2559999999999998</v>
      </c>
    </row>
    <row r="1233" spans="1:5">
      <c r="A1233" s="7">
        <v>37882</v>
      </c>
      <c r="B1233">
        <v>2.1240000000000001</v>
      </c>
      <c r="C1233">
        <v>2.15</v>
      </c>
      <c r="D1233">
        <v>2.1829999999999998</v>
      </c>
      <c r="E1233">
        <v>2.2469999999999999</v>
      </c>
    </row>
    <row r="1234" spans="1:5">
      <c r="A1234" s="7">
        <v>37883</v>
      </c>
      <c r="B1234">
        <v>2.121</v>
      </c>
      <c r="C1234">
        <v>2.149</v>
      </c>
      <c r="D1234">
        <v>2.181</v>
      </c>
      <c r="E1234">
        <v>2.2410000000000001</v>
      </c>
    </row>
    <row r="1235" spans="1:5">
      <c r="A1235" s="7">
        <v>37886</v>
      </c>
      <c r="B1235">
        <v>2.12</v>
      </c>
      <c r="C1235">
        <v>2.141</v>
      </c>
      <c r="D1235">
        <v>2.153</v>
      </c>
      <c r="E1235">
        <v>2.1890000000000001</v>
      </c>
    </row>
    <row r="1236" spans="1:5">
      <c r="A1236" s="7">
        <v>37887</v>
      </c>
      <c r="B1236">
        <v>2.1190000000000002</v>
      </c>
      <c r="C1236">
        <v>2.1379999999999999</v>
      </c>
      <c r="D1236">
        <v>2.149</v>
      </c>
      <c r="E1236">
        <v>2.1850000000000001</v>
      </c>
    </row>
    <row r="1237" spans="1:5">
      <c r="A1237" s="7">
        <v>37888</v>
      </c>
      <c r="B1237">
        <v>2.1190000000000002</v>
      </c>
      <c r="C1237">
        <v>2.1349999999999998</v>
      </c>
      <c r="D1237">
        <v>2.1539999999999999</v>
      </c>
      <c r="E1237">
        <v>2.2029999999999998</v>
      </c>
    </row>
    <row r="1238" spans="1:5">
      <c r="A1238" s="7">
        <v>37889</v>
      </c>
      <c r="B1238">
        <v>2.1179999999999999</v>
      </c>
      <c r="C1238">
        <v>2.133</v>
      </c>
      <c r="D1238">
        <v>2.145</v>
      </c>
      <c r="E1238">
        <v>2.1739999999999999</v>
      </c>
    </row>
    <row r="1239" spans="1:5">
      <c r="A1239" s="7">
        <v>37890</v>
      </c>
      <c r="B1239">
        <v>2.1139999999999999</v>
      </c>
      <c r="C1239">
        <v>2.1320000000000001</v>
      </c>
      <c r="D1239">
        <v>2.1429999999999998</v>
      </c>
      <c r="E1239">
        <v>2.1720000000000002</v>
      </c>
    </row>
    <row r="1240" spans="1:5">
      <c r="A1240" s="7">
        <v>37893</v>
      </c>
      <c r="B1240">
        <v>2.1139999999999999</v>
      </c>
      <c r="C1240">
        <v>2.133</v>
      </c>
      <c r="D1240">
        <v>2.1320000000000001</v>
      </c>
      <c r="E1240">
        <v>2.165</v>
      </c>
    </row>
    <row r="1241" spans="1:5">
      <c r="A1241" s="7">
        <v>37894</v>
      </c>
      <c r="B1241">
        <v>2.1110000000000002</v>
      </c>
      <c r="C1241">
        <v>2.1280000000000001</v>
      </c>
      <c r="D1241">
        <v>2.109</v>
      </c>
      <c r="E1241">
        <v>2.13</v>
      </c>
    </row>
    <row r="1242" spans="1:5">
      <c r="A1242" s="7">
        <v>37895</v>
      </c>
      <c r="B1242">
        <v>2.1030000000000002</v>
      </c>
      <c r="C1242">
        <v>2.121</v>
      </c>
      <c r="D1242">
        <v>2.093</v>
      </c>
      <c r="E1242">
        <v>2.117</v>
      </c>
    </row>
    <row r="1243" spans="1:5">
      <c r="A1243" s="7">
        <v>37896</v>
      </c>
      <c r="B1243">
        <v>2.101</v>
      </c>
      <c r="C1243">
        <v>2.1219999999999999</v>
      </c>
      <c r="D1243">
        <v>2.1019999999999999</v>
      </c>
      <c r="E1243">
        <v>2.1320000000000001</v>
      </c>
    </row>
    <row r="1244" spans="1:5">
      <c r="A1244" s="7">
        <v>37897</v>
      </c>
      <c r="B1244">
        <v>2.1030000000000002</v>
      </c>
      <c r="C1244">
        <v>2.1269999999999998</v>
      </c>
      <c r="D1244">
        <v>2.1419999999999999</v>
      </c>
      <c r="E1244">
        <v>2.2130000000000001</v>
      </c>
    </row>
    <row r="1245" spans="1:5">
      <c r="A1245" s="7">
        <v>37900</v>
      </c>
      <c r="B1245">
        <v>2.105</v>
      </c>
      <c r="C1245">
        <v>2.145</v>
      </c>
      <c r="D1245">
        <v>2.1619999999999999</v>
      </c>
      <c r="E1245">
        <v>2.2669999999999999</v>
      </c>
    </row>
    <row r="1246" spans="1:5">
      <c r="A1246" s="7">
        <v>37901</v>
      </c>
      <c r="B1246">
        <v>2.1030000000000002</v>
      </c>
      <c r="C1246">
        <v>2.1379999999999999</v>
      </c>
      <c r="D1246">
        <v>2.1469999999999998</v>
      </c>
      <c r="E1246">
        <v>2.2389999999999999</v>
      </c>
    </row>
    <row r="1247" spans="1:5">
      <c r="A1247" s="7">
        <v>37902</v>
      </c>
      <c r="B1247">
        <v>2.1030000000000002</v>
      </c>
      <c r="C1247">
        <v>2.1339999999999999</v>
      </c>
      <c r="D1247">
        <v>2.149</v>
      </c>
      <c r="E1247">
        <v>2.246</v>
      </c>
    </row>
    <row r="1248" spans="1:5">
      <c r="A1248" s="7">
        <v>37903</v>
      </c>
      <c r="B1248">
        <v>2.1019999999999999</v>
      </c>
      <c r="C1248">
        <v>2.133</v>
      </c>
      <c r="D1248">
        <v>2.145</v>
      </c>
      <c r="E1248">
        <v>2.2349999999999999</v>
      </c>
    </row>
    <row r="1249" spans="1:5">
      <c r="A1249" s="7">
        <v>37904</v>
      </c>
      <c r="B1249">
        <v>2.1019999999999999</v>
      </c>
      <c r="C1249">
        <v>2.1349999999999998</v>
      </c>
      <c r="D1249">
        <v>2.1579999999999999</v>
      </c>
      <c r="E1249">
        <v>2.278</v>
      </c>
    </row>
    <row r="1250" spans="1:5">
      <c r="A1250" s="7">
        <v>37907</v>
      </c>
      <c r="B1250">
        <v>2.1030000000000002</v>
      </c>
      <c r="C1250">
        <v>2.1360000000000001</v>
      </c>
      <c r="D1250">
        <v>2.161</v>
      </c>
      <c r="E1250">
        <v>2.2829999999999999</v>
      </c>
    </row>
    <row r="1251" spans="1:5">
      <c r="A1251" s="7">
        <v>37908</v>
      </c>
      <c r="B1251">
        <v>2.1030000000000002</v>
      </c>
      <c r="C1251">
        <v>2.1379999999999999</v>
      </c>
      <c r="D1251">
        <v>2.1680000000000001</v>
      </c>
      <c r="E1251">
        <v>2.31</v>
      </c>
    </row>
    <row r="1252" spans="1:5">
      <c r="A1252" s="7">
        <v>37909</v>
      </c>
      <c r="B1252">
        <v>2.1030000000000002</v>
      </c>
      <c r="C1252">
        <v>2.1419999999999999</v>
      </c>
      <c r="D1252">
        <v>2.17</v>
      </c>
      <c r="E1252">
        <v>2.3079999999999998</v>
      </c>
    </row>
    <row r="1253" spans="1:5">
      <c r="A1253" s="7">
        <v>37910</v>
      </c>
      <c r="B1253">
        <v>2.1030000000000002</v>
      </c>
      <c r="C1253">
        <v>2.14</v>
      </c>
      <c r="D1253">
        <v>2.1779999999999999</v>
      </c>
      <c r="E1253">
        <v>2.3380000000000001</v>
      </c>
    </row>
    <row r="1254" spans="1:5">
      <c r="A1254" s="7">
        <v>37911</v>
      </c>
      <c r="B1254">
        <v>2.1030000000000002</v>
      </c>
      <c r="C1254">
        <v>2.1520000000000001</v>
      </c>
      <c r="D1254">
        <v>2.1960000000000002</v>
      </c>
      <c r="E1254">
        <v>2.3719999999999999</v>
      </c>
    </row>
    <row r="1255" spans="1:5">
      <c r="A1255" s="7">
        <v>37914</v>
      </c>
      <c r="B1255">
        <v>2.0990000000000002</v>
      </c>
      <c r="C1255">
        <v>2.1520000000000001</v>
      </c>
      <c r="D1255">
        <v>2.2010000000000001</v>
      </c>
      <c r="E1255">
        <v>2.3759999999999999</v>
      </c>
    </row>
    <row r="1256" spans="1:5">
      <c r="A1256" s="7">
        <v>37915</v>
      </c>
      <c r="B1256">
        <v>2.097</v>
      </c>
      <c r="C1256">
        <v>2.1509999999999998</v>
      </c>
      <c r="D1256">
        <v>2.1970000000000001</v>
      </c>
      <c r="E1256">
        <v>2.3620000000000001</v>
      </c>
    </row>
    <row r="1257" spans="1:5">
      <c r="A1257" s="7">
        <v>37916</v>
      </c>
      <c r="B1257">
        <v>2.0979999999999999</v>
      </c>
      <c r="C1257">
        <v>2.1520000000000001</v>
      </c>
      <c r="D1257">
        <v>2.1920000000000002</v>
      </c>
      <c r="E1257">
        <v>2.3490000000000002</v>
      </c>
    </row>
    <row r="1258" spans="1:5">
      <c r="A1258" s="7">
        <v>37917</v>
      </c>
      <c r="B1258">
        <v>2.0950000000000002</v>
      </c>
      <c r="C1258">
        <v>2.15</v>
      </c>
      <c r="D1258">
        <v>2.1789999999999998</v>
      </c>
      <c r="E1258">
        <v>2.3050000000000002</v>
      </c>
    </row>
    <row r="1259" spans="1:5">
      <c r="A1259" s="7">
        <v>37918</v>
      </c>
      <c r="B1259">
        <v>2.0979999999999999</v>
      </c>
      <c r="C1259">
        <v>2.1509999999999998</v>
      </c>
      <c r="D1259">
        <v>2.1960000000000002</v>
      </c>
      <c r="E1259">
        <v>2.3540000000000001</v>
      </c>
    </row>
    <row r="1260" spans="1:5">
      <c r="A1260" s="7">
        <v>37921</v>
      </c>
      <c r="B1260">
        <v>2.0990000000000002</v>
      </c>
      <c r="C1260">
        <v>2.1560000000000001</v>
      </c>
      <c r="D1260">
        <v>2.2010000000000001</v>
      </c>
      <c r="E1260">
        <v>2.3690000000000002</v>
      </c>
    </row>
    <row r="1261" spans="1:5">
      <c r="A1261" s="7">
        <v>37922</v>
      </c>
      <c r="B1261">
        <v>2.0950000000000002</v>
      </c>
      <c r="C1261">
        <v>2.1539999999999999</v>
      </c>
      <c r="D1261">
        <v>2.2080000000000002</v>
      </c>
      <c r="E1261">
        <v>2.3839999999999999</v>
      </c>
    </row>
    <row r="1262" spans="1:5">
      <c r="A1262" s="7">
        <v>37923</v>
      </c>
      <c r="B1262">
        <v>2.0950000000000002</v>
      </c>
      <c r="C1262">
        <v>2.153</v>
      </c>
      <c r="D1262">
        <v>2.2010000000000001</v>
      </c>
      <c r="E1262">
        <v>2.3540000000000001</v>
      </c>
    </row>
    <row r="1263" spans="1:5">
      <c r="A1263" s="7">
        <v>37924</v>
      </c>
      <c r="B1263">
        <v>2.0950000000000002</v>
      </c>
      <c r="C1263">
        <v>2.1589999999999998</v>
      </c>
      <c r="D1263">
        <v>2.2120000000000002</v>
      </c>
      <c r="E1263">
        <v>2.3809999999999998</v>
      </c>
    </row>
    <row r="1264" spans="1:5">
      <c r="A1264" s="7">
        <v>37925</v>
      </c>
      <c r="B1264">
        <v>2.0950000000000002</v>
      </c>
      <c r="C1264">
        <v>2.161</v>
      </c>
      <c r="D1264">
        <v>2.2130000000000001</v>
      </c>
      <c r="E1264">
        <v>2.3860000000000001</v>
      </c>
    </row>
    <row r="1265" spans="1:5">
      <c r="A1265" s="7">
        <v>37928</v>
      </c>
      <c r="B1265">
        <v>2.0939999999999999</v>
      </c>
      <c r="C1265">
        <v>2.1629999999999998</v>
      </c>
      <c r="D1265">
        <v>2.2189999999999999</v>
      </c>
      <c r="E1265">
        <v>2.391</v>
      </c>
    </row>
    <row r="1266" spans="1:5">
      <c r="A1266" s="7">
        <v>37929</v>
      </c>
      <c r="B1266">
        <v>2.0920000000000001</v>
      </c>
      <c r="C1266">
        <v>2.1629999999999998</v>
      </c>
      <c r="D1266">
        <v>2.2269999999999999</v>
      </c>
      <c r="E1266">
        <v>2.4129999999999998</v>
      </c>
    </row>
    <row r="1267" spans="1:5">
      <c r="A1267" s="7">
        <v>37930</v>
      </c>
      <c r="B1267">
        <v>2.093</v>
      </c>
      <c r="C1267">
        <v>2.1640000000000001</v>
      </c>
      <c r="D1267">
        <v>2.23</v>
      </c>
      <c r="E1267">
        <v>2.419</v>
      </c>
    </row>
    <row r="1268" spans="1:5">
      <c r="A1268" s="7">
        <v>37931</v>
      </c>
      <c r="B1268">
        <v>2.093</v>
      </c>
      <c r="C1268">
        <v>2.165</v>
      </c>
      <c r="D1268">
        <v>2.2349999999999999</v>
      </c>
      <c r="E1268">
        <v>2.4369999999999998</v>
      </c>
    </row>
    <row r="1269" spans="1:5">
      <c r="A1269" s="7">
        <v>37932</v>
      </c>
      <c r="B1269">
        <v>2.0920000000000001</v>
      </c>
      <c r="C1269">
        <v>2.169</v>
      </c>
      <c r="D1269">
        <v>2.2429999999999999</v>
      </c>
      <c r="E1269">
        <v>2.4590000000000001</v>
      </c>
    </row>
    <row r="1270" spans="1:5">
      <c r="A1270" s="7">
        <v>37935</v>
      </c>
      <c r="B1270">
        <v>2.093</v>
      </c>
      <c r="C1270">
        <v>2.1709999999999998</v>
      </c>
      <c r="D1270">
        <v>2.2530000000000001</v>
      </c>
      <c r="E1270">
        <v>2.4830000000000001</v>
      </c>
    </row>
    <row r="1271" spans="1:5">
      <c r="A1271" s="7">
        <v>37936</v>
      </c>
      <c r="B1271">
        <v>2.0920000000000001</v>
      </c>
      <c r="C1271">
        <v>2.1709999999999998</v>
      </c>
      <c r="D1271">
        <v>2.2509999999999999</v>
      </c>
      <c r="E1271">
        <v>2.4740000000000002</v>
      </c>
    </row>
    <row r="1272" spans="1:5">
      <c r="A1272" s="7">
        <v>37937</v>
      </c>
      <c r="B1272">
        <v>2.0870000000000002</v>
      </c>
      <c r="C1272">
        <v>2.1709999999999998</v>
      </c>
      <c r="D1272">
        <v>2.2549999999999999</v>
      </c>
      <c r="E1272">
        <v>2.48</v>
      </c>
    </row>
    <row r="1273" spans="1:5">
      <c r="A1273" s="7">
        <v>37938</v>
      </c>
      <c r="B1273">
        <v>2.0790000000000002</v>
      </c>
      <c r="C1273">
        <v>2.1709999999999998</v>
      </c>
      <c r="D1273">
        <v>2.2469999999999999</v>
      </c>
      <c r="E1273">
        <v>2.4630000000000001</v>
      </c>
    </row>
    <row r="1274" spans="1:5">
      <c r="A1274" s="7">
        <v>37939</v>
      </c>
      <c r="B1274">
        <v>2.0630000000000002</v>
      </c>
      <c r="C1274">
        <v>2.161</v>
      </c>
      <c r="D1274">
        <v>2.2170000000000001</v>
      </c>
      <c r="E1274">
        <v>2.4009999999999998</v>
      </c>
    </row>
    <row r="1275" spans="1:5">
      <c r="A1275" s="7">
        <v>37942</v>
      </c>
      <c r="B1275">
        <v>2.0659999999999998</v>
      </c>
      <c r="C1275">
        <v>2.1539999999999999</v>
      </c>
      <c r="D1275">
        <v>2.198</v>
      </c>
      <c r="E1275">
        <v>2.3450000000000002</v>
      </c>
    </row>
    <row r="1276" spans="1:5">
      <c r="A1276" s="7">
        <v>37943</v>
      </c>
      <c r="B1276">
        <v>2.0649999999999999</v>
      </c>
      <c r="C1276">
        <v>2.153</v>
      </c>
      <c r="D1276">
        <v>2.2069999999999999</v>
      </c>
      <c r="E1276">
        <v>2.371</v>
      </c>
    </row>
    <row r="1277" spans="1:5">
      <c r="A1277" s="7">
        <v>37944</v>
      </c>
      <c r="B1277">
        <v>2.0590000000000002</v>
      </c>
      <c r="C1277">
        <v>2.1469999999999998</v>
      </c>
      <c r="D1277">
        <v>2.1840000000000002</v>
      </c>
      <c r="E1277">
        <v>2.3159999999999998</v>
      </c>
    </row>
    <row r="1278" spans="1:5">
      <c r="A1278" s="7">
        <v>37945</v>
      </c>
      <c r="B1278">
        <v>2.0649999999999999</v>
      </c>
      <c r="C1278">
        <v>2.1509999999999998</v>
      </c>
      <c r="D1278">
        <v>2.19</v>
      </c>
      <c r="E1278">
        <v>2.3290000000000002</v>
      </c>
    </row>
    <row r="1279" spans="1:5">
      <c r="A1279" s="7">
        <v>37946</v>
      </c>
      <c r="B1279">
        <v>2.0659999999999998</v>
      </c>
      <c r="C1279">
        <v>2.1469999999999998</v>
      </c>
      <c r="D1279">
        <v>2.1960000000000002</v>
      </c>
      <c r="E1279">
        <v>2.3370000000000002</v>
      </c>
    </row>
    <row r="1280" spans="1:5">
      <c r="A1280" s="7">
        <v>37949</v>
      </c>
      <c r="B1280">
        <v>2.0670000000000002</v>
      </c>
      <c r="C1280">
        <v>2.1459999999999999</v>
      </c>
      <c r="D1280">
        <v>2.202</v>
      </c>
      <c r="E1280">
        <v>2.355</v>
      </c>
    </row>
    <row r="1281" spans="1:5">
      <c r="A1281" s="7">
        <v>37950</v>
      </c>
      <c r="B1281">
        <v>2.0680000000000001</v>
      </c>
      <c r="C1281">
        <v>2.1520000000000001</v>
      </c>
      <c r="D1281">
        <v>2.2200000000000002</v>
      </c>
      <c r="E1281">
        <v>2.4020000000000001</v>
      </c>
    </row>
    <row r="1282" spans="1:5">
      <c r="A1282" s="7">
        <v>37951</v>
      </c>
      <c r="B1282">
        <v>2.093</v>
      </c>
      <c r="C1282">
        <v>2.153</v>
      </c>
      <c r="D1282">
        <v>2.2240000000000002</v>
      </c>
      <c r="E1282">
        <v>2.407</v>
      </c>
    </row>
    <row r="1283" spans="1:5">
      <c r="A1283" s="7">
        <v>37952</v>
      </c>
      <c r="B1283">
        <v>2.1539999999999999</v>
      </c>
      <c r="C1283">
        <v>2.1549999999999998</v>
      </c>
      <c r="D1283">
        <v>2.2440000000000002</v>
      </c>
      <c r="E1283">
        <v>2.4550000000000001</v>
      </c>
    </row>
    <row r="1284" spans="1:5">
      <c r="A1284" s="7">
        <v>37953</v>
      </c>
      <c r="B1284">
        <v>2.1539999999999999</v>
      </c>
      <c r="C1284">
        <v>2.1539999999999999</v>
      </c>
      <c r="D1284">
        <v>2.2389999999999999</v>
      </c>
      <c r="E1284">
        <v>2.4700000000000002</v>
      </c>
    </row>
    <row r="1285" spans="1:5">
      <c r="A1285" s="7">
        <v>37956</v>
      </c>
      <c r="B1285">
        <v>2.1549999999999998</v>
      </c>
      <c r="C1285">
        <v>2.16</v>
      </c>
      <c r="D1285">
        <v>2.2429999999999999</v>
      </c>
      <c r="E1285">
        <v>2.5030000000000001</v>
      </c>
    </row>
    <row r="1286" spans="1:5">
      <c r="A1286" s="7">
        <v>37957</v>
      </c>
      <c r="B1286">
        <v>2.153</v>
      </c>
      <c r="C1286">
        <v>2.1589999999999998</v>
      </c>
      <c r="D1286">
        <v>2.2429999999999999</v>
      </c>
      <c r="E1286">
        <v>2.5030000000000001</v>
      </c>
    </row>
    <row r="1287" spans="1:5">
      <c r="A1287" s="7">
        <v>37958</v>
      </c>
      <c r="B1287">
        <v>2.149</v>
      </c>
      <c r="C1287">
        <v>2.1589999999999998</v>
      </c>
      <c r="D1287">
        <v>2.2309999999999999</v>
      </c>
      <c r="E1287">
        <v>2.4830000000000001</v>
      </c>
    </row>
    <row r="1288" spans="1:5">
      <c r="A1288" s="7">
        <v>37959</v>
      </c>
      <c r="B1288">
        <v>2.1480000000000001</v>
      </c>
      <c r="C1288">
        <v>2.1589999999999998</v>
      </c>
      <c r="D1288">
        <v>2.2349999999999999</v>
      </c>
      <c r="E1288">
        <v>2.488</v>
      </c>
    </row>
    <row r="1289" spans="1:5">
      <c r="A1289" s="7">
        <v>37960</v>
      </c>
      <c r="B1289">
        <v>2.1459999999999999</v>
      </c>
      <c r="C1289">
        <v>2.1539999999999999</v>
      </c>
      <c r="D1289">
        <v>2.214</v>
      </c>
      <c r="E1289">
        <v>2.444</v>
      </c>
    </row>
    <row r="1290" spans="1:5">
      <c r="A1290" s="7">
        <v>37963</v>
      </c>
      <c r="B1290">
        <v>2.1419999999999999</v>
      </c>
      <c r="C1290">
        <v>2.1520000000000001</v>
      </c>
      <c r="D1290">
        <v>2.1920000000000002</v>
      </c>
      <c r="E1290">
        <v>2.3849999999999998</v>
      </c>
    </row>
    <row r="1291" spans="1:5">
      <c r="A1291" s="7">
        <v>37964</v>
      </c>
      <c r="B1291">
        <v>2.1379999999999999</v>
      </c>
      <c r="C1291">
        <v>2.149</v>
      </c>
      <c r="D1291">
        <v>2.1930000000000001</v>
      </c>
      <c r="E1291">
        <v>2.3820000000000001</v>
      </c>
    </row>
    <row r="1292" spans="1:5">
      <c r="A1292" s="7">
        <v>37965</v>
      </c>
      <c r="B1292">
        <v>2.1360000000000001</v>
      </c>
      <c r="C1292">
        <v>2.149</v>
      </c>
      <c r="D1292">
        <v>2.2040000000000002</v>
      </c>
      <c r="E1292">
        <v>2.41</v>
      </c>
    </row>
    <row r="1293" spans="1:5">
      <c r="A1293" s="7">
        <v>37966</v>
      </c>
      <c r="B1293">
        <v>2.1349999999999998</v>
      </c>
      <c r="C1293">
        <v>2.15</v>
      </c>
      <c r="D1293">
        <v>2.2050000000000001</v>
      </c>
      <c r="E1293">
        <v>2.415</v>
      </c>
    </row>
    <row r="1294" spans="1:5">
      <c r="A1294" s="7">
        <v>37967</v>
      </c>
      <c r="B1294">
        <v>2.1349999999999998</v>
      </c>
      <c r="C1294">
        <v>2.1480000000000001</v>
      </c>
      <c r="D1294">
        <v>2.202</v>
      </c>
      <c r="E1294">
        <v>2.3730000000000002</v>
      </c>
    </row>
    <row r="1295" spans="1:5">
      <c r="A1295" s="7">
        <v>37970</v>
      </c>
      <c r="B1295">
        <v>2.1320000000000001</v>
      </c>
      <c r="C1295">
        <v>2.1459999999999999</v>
      </c>
      <c r="D1295">
        <v>2.206</v>
      </c>
      <c r="E1295">
        <v>2.371</v>
      </c>
    </row>
    <row r="1296" spans="1:5">
      <c r="A1296" s="7">
        <v>37971</v>
      </c>
      <c r="B1296">
        <v>2.1320000000000001</v>
      </c>
      <c r="C1296">
        <v>2.145</v>
      </c>
      <c r="D1296">
        <v>2.194</v>
      </c>
      <c r="E1296">
        <v>2.3530000000000002</v>
      </c>
    </row>
    <row r="1297" spans="1:5">
      <c r="A1297" s="7">
        <v>37972</v>
      </c>
      <c r="B1297">
        <v>2.1230000000000002</v>
      </c>
      <c r="C1297">
        <v>2.1440000000000001</v>
      </c>
      <c r="D1297">
        <v>2.1949999999999998</v>
      </c>
      <c r="E1297">
        <v>2.3490000000000002</v>
      </c>
    </row>
    <row r="1298" spans="1:5">
      <c r="A1298" s="7">
        <v>37973</v>
      </c>
      <c r="B1298">
        <v>2.1190000000000002</v>
      </c>
      <c r="C1298">
        <v>2.141</v>
      </c>
      <c r="D1298">
        <v>2.1840000000000002</v>
      </c>
      <c r="E1298">
        <v>2.3119999999999998</v>
      </c>
    </row>
    <row r="1299" spans="1:5">
      <c r="A1299" s="7">
        <v>37974</v>
      </c>
      <c r="B1299">
        <v>2.117</v>
      </c>
      <c r="C1299">
        <v>2.1419999999999999</v>
      </c>
      <c r="D1299">
        <v>2.1829999999999998</v>
      </c>
      <c r="E1299">
        <v>2.3220000000000001</v>
      </c>
    </row>
    <row r="1300" spans="1:5">
      <c r="A1300" s="7">
        <v>37977</v>
      </c>
      <c r="B1300">
        <v>2.121</v>
      </c>
      <c r="C1300">
        <v>2.14</v>
      </c>
      <c r="D1300">
        <v>2.1829999999999998</v>
      </c>
      <c r="E1300">
        <v>2.3260000000000001</v>
      </c>
    </row>
    <row r="1301" spans="1:5">
      <c r="A1301" s="7">
        <v>37978</v>
      </c>
      <c r="B1301">
        <v>2.1240000000000001</v>
      </c>
      <c r="C1301">
        <v>2.1419999999999999</v>
      </c>
      <c r="D1301">
        <v>2.1819999999999999</v>
      </c>
      <c r="E1301">
        <v>2.327</v>
      </c>
    </row>
    <row r="1302" spans="1:5">
      <c r="A1302" s="7">
        <v>37979</v>
      </c>
      <c r="B1302">
        <v>2.1259999999999999</v>
      </c>
      <c r="C1302">
        <v>2.1419999999999999</v>
      </c>
      <c r="D1302">
        <v>2.181</v>
      </c>
      <c r="E1302">
        <v>2.33</v>
      </c>
    </row>
    <row r="1303" spans="1:5">
      <c r="A1303" s="7">
        <v>37980</v>
      </c>
      <c r="B1303">
        <v>2.1259999999999999</v>
      </c>
      <c r="C1303">
        <v>2.1419999999999999</v>
      </c>
      <c r="D1303">
        <v>2.181</v>
      </c>
      <c r="E1303">
        <v>2.33</v>
      </c>
    </row>
    <row r="1304" spans="1:5">
      <c r="A1304" s="7">
        <v>37981</v>
      </c>
      <c r="B1304">
        <v>2.1259999999999999</v>
      </c>
      <c r="C1304">
        <v>2.1419999999999999</v>
      </c>
      <c r="D1304">
        <v>2.181</v>
      </c>
      <c r="E1304">
        <v>2.33</v>
      </c>
    </row>
    <row r="1305" spans="1:5">
      <c r="A1305" s="7">
        <v>37984</v>
      </c>
      <c r="B1305">
        <v>2.1240000000000001</v>
      </c>
      <c r="C1305">
        <v>2.1419999999999999</v>
      </c>
      <c r="D1305">
        <v>2.177</v>
      </c>
      <c r="E1305">
        <v>2.3039999999999998</v>
      </c>
    </row>
    <row r="1306" spans="1:5">
      <c r="A1306" s="7">
        <v>37985</v>
      </c>
      <c r="B1306">
        <v>2.105</v>
      </c>
      <c r="C1306">
        <v>2.1259999999999999</v>
      </c>
      <c r="D1306">
        <v>2.1739999999999999</v>
      </c>
      <c r="E1306">
        <v>2.3109999999999999</v>
      </c>
    </row>
    <row r="1307" spans="1:5">
      <c r="A1307" s="7">
        <v>37986</v>
      </c>
      <c r="B1307">
        <v>2.101</v>
      </c>
      <c r="C1307">
        <v>2.1240000000000001</v>
      </c>
      <c r="D1307">
        <v>2.1680000000000001</v>
      </c>
      <c r="E1307">
        <v>2.3050000000000002</v>
      </c>
    </row>
    <row r="1308" spans="1:5">
      <c r="A1308" s="7">
        <v>37987</v>
      </c>
      <c r="B1308">
        <v>2.101</v>
      </c>
      <c r="C1308">
        <v>2.1240000000000001</v>
      </c>
      <c r="D1308">
        <v>2.1680000000000001</v>
      </c>
      <c r="E1308">
        <v>2.3050000000000002</v>
      </c>
    </row>
    <row r="1309" spans="1:5">
      <c r="A1309" s="7">
        <v>37988</v>
      </c>
      <c r="B1309">
        <v>2.0990000000000002</v>
      </c>
      <c r="C1309">
        <v>2.12</v>
      </c>
      <c r="D1309">
        <v>2.1509999999999998</v>
      </c>
      <c r="E1309">
        <v>2.2749999999999999</v>
      </c>
    </row>
    <row r="1310" spans="1:5">
      <c r="A1310" s="7">
        <v>37991</v>
      </c>
      <c r="B1310">
        <v>2.0939999999999999</v>
      </c>
      <c r="C1310">
        <v>2.1139999999999999</v>
      </c>
      <c r="D1310">
        <v>2.1509999999999998</v>
      </c>
      <c r="E1310">
        <v>2.302</v>
      </c>
    </row>
    <row r="1311" spans="1:5">
      <c r="A1311" s="7">
        <v>37992</v>
      </c>
      <c r="B1311">
        <v>2.0920000000000001</v>
      </c>
      <c r="C1311">
        <v>2.113</v>
      </c>
      <c r="D1311">
        <v>2.145</v>
      </c>
      <c r="E1311">
        <v>2.2850000000000001</v>
      </c>
    </row>
    <row r="1312" spans="1:5">
      <c r="A1312" s="7">
        <v>37993</v>
      </c>
      <c r="B1312">
        <v>2.0859999999999999</v>
      </c>
      <c r="C1312">
        <v>2.1040000000000001</v>
      </c>
      <c r="D1312">
        <v>2.1339999999999999</v>
      </c>
      <c r="E1312">
        <v>2.2690000000000001</v>
      </c>
    </row>
    <row r="1313" spans="1:5">
      <c r="A1313" s="7">
        <v>37994</v>
      </c>
      <c r="B1313">
        <v>2.0830000000000002</v>
      </c>
      <c r="C1313">
        <v>2.1030000000000002</v>
      </c>
      <c r="D1313">
        <v>2.133</v>
      </c>
      <c r="E1313">
        <v>2.258</v>
      </c>
    </row>
    <row r="1314" spans="1:5">
      <c r="A1314" s="7">
        <v>37995</v>
      </c>
      <c r="B1314">
        <v>2.0819999999999999</v>
      </c>
      <c r="C1314">
        <v>2.1019999999999999</v>
      </c>
      <c r="D1314">
        <v>2.1240000000000001</v>
      </c>
      <c r="E1314">
        <v>2.2370000000000001</v>
      </c>
    </row>
    <row r="1315" spans="1:5">
      <c r="A1315" s="7">
        <v>37998</v>
      </c>
      <c r="B1315">
        <v>2.0819999999999999</v>
      </c>
      <c r="C1315">
        <v>2.0950000000000002</v>
      </c>
      <c r="D1315">
        <v>2.1040000000000001</v>
      </c>
      <c r="E1315">
        <v>2.17</v>
      </c>
    </row>
    <row r="1316" spans="1:5">
      <c r="A1316" s="7">
        <v>37999</v>
      </c>
      <c r="B1316">
        <v>2.08</v>
      </c>
      <c r="C1316">
        <v>2.0920000000000001</v>
      </c>
      <c r="D1316">
        <v>2.1120000000000001</v>
      </c>
      <c r="E1316">
        <v>2.1890000000000001</v>
      </c>
    </row>
    <row r="1317" spans="1:5">
      <c r="A1317" s="7">
        <v>38000</v>
      </c>
      <c r="B1317">
        <v>2.069</v>
      </c>
      <c r="C1317">
        <v>2.0859999999999999</v>
      </c>
      <c r="D1317">
        <v>2.113</v>
      </c>
      <c r="E1317">
        <v>2.194</v>
      </c>
    </row>
    <row r="1318" spans="1:5">
      <c r="A1318" s="7">
        <v>38001</v>
      </c>
      <c r="B1318">
        <v>2.0590000000000002</v>
      </c>
      <c r="C1318">
        <v>2.08</v>
      </c>
      <c r="D1318">
        <v>2.113</v>
      </c>
      <c r="E1318">
        <v>2.202</v>
      </c>
    </row>
    <row r="1319" spans="1:5">
      <c r="A1319" s="7">
        <v>38002</v>
      </c>
      <c r="B1319">
        <v>2.0579999999999998</v>
      </c>
      <c r="C1319">
        <v>2.0760000000000001</v>
      </c>
      <c r="D1319">
        <v>2.1080000000000001</v>
      </c>
      <c r="E1319">
        <v>2.19</v>
      </c>
    </row>
    <row r="1320" spans="1:5">
      <c r="A1320" s="7">
        <v>38005</v>
      </c>
      <c r="B1320">
        <v>2.06</v>
      </c>
      <c r="C1320">
        <v>2.077</v>
      </c>
      <c r="D1320">
        <v>2.109</v>
      </c>
      <c r="E1320">
        <v>2.2069999999999999</v>
      </c>
    </row>
    <row r="1321" spans="1:5">
      <c r="A1321" s="7">
        <v>38006</v>
      </c>
      <c r="B1321">
        <v>2.0640000000000001</v>
      </c>
      <c r="C1321">
        <v>2.08</v>
      </c>
      <c r="D1321">
        <v>2.1040000000000001</v>
      </c>
      <c r="E1321">
        <v>2.2010000000000001</v>
      </c>
    </row>
    <row r="1322" spans="1:5">
      <c r="A1322" s="7">
        <v>38007</v>
      </c>
      <c r="B1322">
        <v>2.0710000000000002</v>
      </c>
      <c r="C1322">
        <v>2.0750000000000002</v>
      </c>
      <c r="D1322">
        <v>2.093</v>
      </c>
      <c r="E1322">
        <v>2.1680000000000001</v>
      </c>
    </row>
    <row r="1323" spans="1:5">
      <c r="A1323" s="7">
        <v>38008</v>
      </c>
      <c r="B1323">
        <v>2.0739999999999998</v>
      </c>
      <c r="C1323">
        <v>2.0750000000000002</v>
      </c>
      <c r="D1323">
        <v>2.0950000000000002</v>
      </c>
      <c r="E1323">
        <v>2.1749999999999998</v>
      </c>
    </row>
    <row r="1324" spans="1:5">
      <c r="A1324" s="7">
        <v>38009</v>
      </c>
      <c r="B1324">
        <v>2.0720000000000001</v>
      </c>
      <c r="C1324">
        <v>2.073</v>
      </c>
      <c r="D1324">
        <v>2.0870000000000002</v>
      </c>
      <c r="E1324">
        <v>2.1589999999999998</v>
      </c>
    </row>
    <row r="1325" spans="1:5">
      <c r="A1325" s="7">
        <v>38012</v>
      </c>
      <c r="B1325">
        <v>2.0720000000000001</v>
      </c>
      <c r="C1325">
        <v>2.0739999999999998</v>
      </c>
      <c r="D1325">
        <v>2.0920000000000001</v>
      </c>
      <c r="E1325">
        <v>2.173</v>
      </c>
    </row>
    <row r="1326" spans="1:5">
      <c r="A1326" s="7">
        <v>38013</v>
      </c>
      <c r="B1326">
        <v>2.0739999999999998</v>
      </c>
      <c r="C1326">
        <v>2.0779999999999998</v>
      </c>
      <c r="D1326">
        <v>2.1030000000000002</v>
      </c>
      <c r="E1326">
        <v>2.2029999999999998</v>
      </c>
    </row>
    <row r="1327" spans="1:5">
      <c r="A1327" s="7">
        <v>38014</v>
      </c>
      <c r="B1327">
        <v>2.0739999999999998</v>
      </c>
      <c r="C1327">
        <v>2.0779999999999998</v>
      </c>
      <c r="D1327">
        <v>2.0950000000000002</v>
      </c>
      <c r="E1327">
        <v>2.1829999999999998</v>
      </c>
    </row>
    <row r="1328" spans="1:5">
      <c r="A1328" s="7">
        <v>38015</v>
      </c>
      <c r="B1328">
        <v>2.0750000000000002</v>
      </c>
      <c r="C1328">
        <v>2.0910000000000002</v>
      </c>
      <c r="D1328">
        <v>2.121</v>
      </c>
      <c r="E1328">
        <v>2.2389999999999999</v>
      </c>
    </row>
    <row r="1329" spans="1:5">
      <c r="A1329" s="7">
        <v>38016</v>
      </c>
      <c r="B1329">
        <v>2.0739999999999998</v>
      </c>
      <c r="C1329">
        <v>2.093</v>
      </c>
      <c r="D1329">
        <v>2.137</v>
      </c>
      <c r="E1329">
        <v>2.2629999999999999</v>
      </c>
    </row>
    <row r="1330" spans="1:5">
      <c r="A1330" s="7">
        <v>38019</v>
      </c>
      <c r="B1330">
        <v>2.073</v>
      </c>
      <c r="C1330">
        <v>2.0910000000000002</v>
      </c>
      <c r="D1330">
        <v>2.13</v>
      </c>
      <c r="E1330">
        <v>2.2509999999999999</v>
      </c>
    </row>
    <row r="1331" spans="1:5">
      <c r="A1331" s="7">
        <v>38020</v>
      </c>
      <c r="B1331">
        <v>2.0720000000000001</v>
      </c>
      <c r="C1331">
        <v>2.089</v>
      </c>
      <c r="D1331">
        <v>2.1150000000000002</v>
      </c>
      <c r="E1331">
        <v>2.218</v>
      </c>
    </row>
    <row r="1332" spans="1:5">
      <c r="A1332" s="7">
        <v>38021</v>
      </c>
      <c r="B1332">
        <v>2.0670000000000002</v>
      </c>
      <c r="C1332">
        <v>2.085</v>
      </c>
      <c r="D1332">
        <v>2.11</v>
      </c>
      <c r="E1332">
        <v>2.2029999999999998</v>
      </c>
    </row>
    <row r="1333" spans="1:5">
      <c r="A1333" s="7">
        <v>38022</v>
      </c>
      <c r="B1333">
        <v>2.0659999999999998</v>
      </c>
      <c r="C1333">
        <v>2.0830000000000002</v>
      </c>
      <c r="D1333">
        <v>2.1059999999999999</v>
      </c>
      <c r="E1333">
        <v>2.2050000000000001</v>
      </c>
    </row>
    <row r="1334" spans="1:5">
      <c r="A1334" s="7">
        <v>38023</v>
      </c>
      <c r="B1334">
        <v>2.0640000000000001</v>
      </c>
      <c r="C1334">
        <v>2.08</v>
      </c>
      <c r="D1334">
        <v>2.11</v>
      </c>
      <c r="E1334">
        <v>2.2120000000000002</v>
      </c>
    </row>
    <row r="1335" spans="1:5">
      <c r="A1335" s="7">
        <v>38026</v>
      </c>
      <c r="B1335">
        <v>2.0619999999999998</v>
      </c>
      <c r="C1335">
        <v>2.0739999999999998</v>
      </c>
      <c r="D1335">
        <v>2.0880000000000001</v>
      </c>
      <c r="E1335">
        <v>2.1629999999999998</v>
      </c>
    </row>
    <row r="1336" spans="1:5">
      <c r="A1336" s="7">
        <v>38027</v>
      </c>
      <c r="B1336">
        <v>2.06</v>
      </c>
      <c r="C1336">
        <v>2.0699999999999998</v>
      </c>
      <c r="D1336">
        <v>2.0840000000000001</v>
      </c>
      <c r="E1336">
        <v>2.149</v>
      </c>
    </row>
    <row r="1337" spans="1:5">
      <c r="A1337" s="7">
        <v>38028</v>
      </c>
      <c r="B1337">
        <v>2.0569999999999999</v>
      </c>
      <c r="C1337">
        <v>2.0739999999999998</v>
      </c>
      <c r="D1337">
        <v>2.0990000000000002</v>
      </c>
      <c r="E1337">
        <v>2.1869999999999998</v>
      </c>
    </row>
    <row r="1338" spans="1:5">
      <c r="A1338" s="7">
        <v>38029</v>
      </c>
      <c r="B1338">
        <v>2.0569999999999999</v>
      </c>
      <c r="C1338">
        <v>2.0670000000000002</v>
      </c>
      <c r="D1338">
        <v>2.085</v>
      </c>
      <c r="E1338">
        <v>2.15</v>
      </c>
    </row>
    <row r="1339" spans="1:5">
      <c r="A1339" s="7">
        <v>38030</v>
      </c>
      <c r="B1339">
        <v>2.0569999999999999</v>
      </c>
      <c r="C1339">
        <v>2.0670000000000002</v>
      </c>
      <c r="D1339">
        <v>2.0819999999999999</v>
      </c>
      <c r="E1339">
        <v>2.1469999999999998</v>
      </c>
    </row>
    <row r="1340" spans="1:5">
      <c r="A1340" s="7">
        <v>38033</v>
      </c>
      <c r="B1340">
        <v>2.056</v>
      </c>
      <c r="C1340">
        <v>2.0649999999999999</v>
      </c>
      <c r="D1340">
        <v>2.0790000000000002</v>
      </c>
      <c r="E1340">
        <v>2.149</v>
      </c>
    </row>
    <row r="1341" spans="1:5">
      <c r="A1341" s="7">
        <v>38034</v>
      </c>
      <c r="B1341">
        <v>2.0550000000000002</v>
      </c>
      <c r="C1341">
        <v>2.0659999999999998</v>
      </c>
      <c r="D1341">
        <v>2.0760000000000001</v>
      </c>
      <c r="E1341">
        <v>2.1379999999999999</v>
      </c>
    </row>
    <row r="1342" spans="1:5">
      <c r="A1342" s="7">
        <v>38035</v>
      </c>
      <c r="B1342">
        <v>2.0529999999999999</v>
      </c>
      <c r="C1342">
        <v>2.0550000000000002</v>
      </c>
      <c r="D1342">
        <v>2.0590000000000002</v>
      </c>
      <c r="E1342">
        <v>2.113</v>
      </c>
    </row>
    <row r="1343" spans="1:5">
      <c r="A1343" s="7">
        <v>38036</v>
      </c>
      <c r="B1343">
        <v>2.0529999999999999</v>
      </c>
      <c r="C1343">
        <v>2.06</v>
      </c>
      <c r="D1343">
        <v>2.0739999999999998</v>
      </c>
      <c r="E1343">
        <v>2.149</v>
      </c>
    </row>
    <row r="1344" spans="1:5">
      <c r="A1344" s="7">
        <v>38037</v>
      </c>
      <c r="B1344">
        <v>2.0539999999999998</v>
      </c>
      <c r="C1344">
        <v>2.0609999999999999</v>
      </c>
      <c r="D1344">
        <v>2.0760000000000001</v>
      </c>
      <c r="E1344">
        <v>2.1589999999999998</v>
      </c>
    </row>
    <row r="1345" spans="1:5">
      <c r="A1345" s="7">
        <v>38040</v>
      </c>
      <c r="B1345">
        <v>2.0649999999999999</v>
      </c>
      <c r="C1345">
        <v>2.073</v>
      </c>
      <c r="D1345">
        <v>2.093</v>
      </c>
      <c r="E1345">
        <v>2.1859999999999999</v>
      </c>
    </row>
    <row r="1346" spans="1:5">
      <c r="A1346" s="7">
        <v>38041</v>
      </c>
      <c r="B1346">
        <v>2.0659999999999998</v>
      </c>
      <c r="C1346">
        <v>2.0760000000000001</v>
      </c>
      <c r="D1346">
        <v>2.0840000000000001</v>
      </c>
      <c r="E1346">
        <v>2.157</v>
      </c>
    </row>
    <row r="1347" spans="1:5">
      <c r="A1347" s="7">
        <v>38042</v>
      </c>
      <c r="B1347">
        <v>2.0659999999999998</v>
      </c>
      <c r="C1347">
        <v>2.0699999999999998</v>
      </c>
      <c r="D1347">
        <v>2.0750000000000002</v>
      </c>
      <c r="E1347">
        <v>2.1379999999999999</v>
      </c>
    </row>
    <row r="1348" spans="1:5">
      <c r="A1348" s="7">
        <v>38043</v>
      </c>
      <c r="B1348">
        <v>2.056</v>
      </c>
      <c r="C1348">
        <v>2.0529999999999999</v>
      </c>
      <c r="D1348">
        <v>2.0489999999999999</v>
      </c>
      <c r="E1348">
        <v>2.101</v>
      </c>
    </row>
    <row r="1349" spans="1:5">
      <c r="A1349" s="7">
        <v>38044</v>
      </c>
      <c r="B1349">
        <v>2.0529999999999999</v>
      </c>
      <c r="C1349">
        <v>2.052</v>
      </c>
      <c r="D1349">
        <v>2.044</v>
      </c>
      <c r="E1349">
        <v>2.0859999999999999</v>
      </c>
    </row>
    <row r="1350" spans="1:5">
      <c r="A1350" s="7">
        <v>38047</v>
      </c>
      <c r="B1350">
        <v>2.052</v>
      </c>
      <c r="C1350">
        <v>2.0470000000000002</v>
      </c>
      <c r="D1350">
        <v>2.0409999999999999</v>
      </c>
      <c r="E1350">
        <v>2.0920000000000001</v>
      </c>
    </row>
    <row r="1351" spans="1:5">
      <c r="A1351" s="7">
        <v>38048</v>
      </c>
      <c r="B1351">
        <v>2.0529999999999999</v>
      </c>
      <c r="C1351">
        <v>2.052</v>
      </c>
      <c r="D1351">
        <v>2.0539999999999998</v>
      </c>
      <c r="E1351">
        <v>2.1190000000000002</v>
      </c>
    </row>
    <row r="1352" spans="1:5">
      <c r="A1352" s="7">
        <v>38049</v>
      </c>
      <c r="B1352">
        <v>2.0470000000000002</v>
      </c>
      <c r="C1352">
        <v>2.0569999999999999</v>
      </c>
      <c r="D1352">
        <v>2.0720000000000001</v>
      </c>
      <c r="E1352">
        <v>2.157</v>
      </c>
    </row>
    <row r="1353" spans="1:5">
      <c r="A1353" s="7">
        <v>38050</v>
      </c>
      <c r="B1353">
        <v>2.0390000000000001</v>
      </c>
      <c r="C1353">
        <v>2.0539999999999998</v>
      </c>
      <c r="D1353">
        <v>2.0659999999999998</v>
      </c>
      <c r="E1353">
        <v>2.1509999999999998</v>
      </c>
    </row>
    <row r="1354" spans="1:5">
      <c r="A1354" s="7">
        <v>38051</v>
      </c>
      <c r="B1354">
        <v>2.0449999999999999</v>
      </c>
      <c r="C1354">
        <v>2.0609999999999999</v>
      </c>
      <c r="D1354">
        <v>2.081</v>
      </c>
      <c r="E1354">
        <v>2.1560000000000001</v>
      </c>
    </row>
    <row r="1355" spans="1:5">
      <c r="A1355" s="7">
        <v>38054</v>
      </c>
      <c r="B1355">
        <v>2.0470000000000002</v>
      </c>
      <c r="C1355">
        <v>2.052</v>
      </c>
      <c r="D1355">
        <v>2.0510000000000002</v>
      </c>
      <c r="E1355">
        <v>2.0720000000000001</v>
      </c>
    </row>
    <row r="1356" spans="1:5">
      <c r="A1356" s="7">
        <v>38055</v>
      </c>
      <c r="B1356">
        <v>2.0529999999999999</v>
      </c>
      <c r="C1356">
        <v>2.052</v>
      </c>
      <c r="D1356">
        <v>2.0550000000000002</v>
      </c>
      <c r="E1356">
        <v>2.0790000000000002</v>
      </c>
    </row>
    <row r="1357" spans="1:5">
      <c r="A1357" s="7">
        <v>38056</v>
      </c>
      <c r="B1357">
        <v>2.0529999999999999</v>
      </c>
      <c r="C1357">
        <v>2.0539999999999998</v>
      </c>
      <c r="D1357">
        <v>2.0579999999999998</v>
      </c>
      <c r="E1357">
        <v>2.0840000000000001</v>
      </c>
    </row>
    <row r="1358" spans="1:5">
      <c r="A1358" s="7">
        <v>38057</v>
      </c>
      <c r="B1358">
        <v>2.0550000000000002</v>
      </c>
      <c r="C1358">
        <v>2.0579999999999998</v>
      </c>
      <c r="D1358">
        <v>2.0630000000000002</v>
      </c>
      <c r="E1358">
        <v>2.0910000000000002</v>
      </c>
    </row>
    <row r="1359" spans="1:5">
      <c r="A1359" s="7">
        <v>38058</v>
      </c>
      <c r="B1359">
        <v>2.0529999999999999</v>
      </c>
      <c r="C1359">
        <v>2.0529999999999999</v>
      </c>
      <c r="D1359">
        <v>2.052</v>
      </c>
      <c r="E1359">
        <v>2.0680000000000001</v>
      </c>
    </row>
    <row r="1360" spans="1:5">
      <c r="A1360" s="7">
        <v>38061</v>
      </c>
      <c r="B1360">
        <v>2.0529999999999999</v>
      </c>
      <c r="C1360">
        <v>2.052</v>
      </c>
      <c r="D1360">
        <v>2.0499999999999998</v>
      </c>
      <c r="E1360">
        <v>2.0760000000000001</v>
      </c>
    </row>
    <row r="1361" spans="1:5">
      <c r="A1361" s="7">
        <v>38062</v>
      </c>
      <c r="B1361">
        <v>2.0529999999999999</v>
      </c>
      <c r="C1361">
        <v>2.0529999999999999</v>
      </c>
      <c r="D1361">
        <v>2.0489999999999999</v>
      </c>
      <c r="E1361">
        <v>2.0779999999999998</v>
      </c>
    </row>
    <row r="1362" spans="1:5">
      <c r="A1362" s="7">
        <v>38063</v>
      </c>
      <c r="B1362">
        <v>2.052</v>
      </c>
      <c r="C1362">
        <v>2.052</v>
      </c>
      <c r="D1362">
        <v>2.0470000000000002</v>
      </c>
      <c r="E1362">
        <v>2.0699999999999998</v>
      </c>
    </row>
    <row r="1363" spans="1:5">
      <c r="A1363" s="7">
        <v>38064</v>
      </c>
      <c r="B1363">
        <v>2.0459999999999998</v>
      </c>
      <c r="C1363">
        <v>2.04</v>
      </c>
      <c r="D1363">
        <v>2.02</v>
      </c>
      <c r="E1363">
        <v>2.0419999999999998</v>
      </c>
    </row>
    <row r="1364" spans="1:5">
      <c r="A1364" s="7">
        <v>38065</v>
      </c>
      <c r="B1364">
        <v>2.0430000000000001</v>
      </c>
      <c r="C1364">
        <v>2.0339999999999998</v>
      </c>
      <c r="D1364">
        <v>2.0099999999999998</v>
      </c>
      <c r="E1364">
        <v>2.04</v>
      </c>
    </row>
    <row r="1365" spans="1:5">
      <c r="A1365" s="7">
        <v>38068</v>
      </c>
      <c r="B1365">
        <v>2.0419999999999998</v>
      </c>
      <c r="C1365">
        <v>2.0249999999999999</v>
      </c>
      <c r="D1365">
        <v>2.0009999999999999</v>
      </c>
      <c r="E1365">
        <v>2.0249999999999999</v>
      </c>
    </row>
    <row r="1366" spans="1:5">
      <c r="A1366" s="7">
        <v>38069</v>
      </c>
      <c r="B1366">
        <v>2.0419999999999998</v>
      </c>
      <c r="C1366">
        <v>2.0209999999999999</v>
      </c>
      <c r="D1366">
        <v>1.9970000000000001</v>
      </c>
      <c r="E1366">
        <v>2.0270000000000001</v>
      </c>
    </row>
    <row r="1367" spans="1:5">
      <c r="A1367" s="7">
        <v>38070</v>
      </c>
      <c r="B1367">
        <v>2.044</v>
      </c>
      <c r="C1367">
        <v>2.0169999999999999</v>
      </c>
      <c r="D1367">
        <v>1.996</v>
      </c>
      <c r="E1367">
        <v>2.0190000000000001</v>
      </c>
    </row>
    <row r="1368" spans="1:5">
      <c r="A1368" s="7">
        <v>38071</v>
      </c>
      <c r="B1368">
        <v>2.028</v>
      </c>
      <c r="C1368">
        <v>1.9890000000000001</v>
      </c>
      <c r="D1368">
        <v>1.9470000000000001</v>
      </c>
      <c r="E1368">
        <v>1.9630000000000001</v>
      </c>
    </row>
    <row r="1369" spans="1:5">
      <c r="A1369" s="7">
        <v>38072</v>
      </c>
      <c r="B1369">
        <v>2.02</v>
      </c>
      <c r="C1369">
        <v>1.9670000000000001</v>
      </c>
      <c r="D1369">
        <v>1.923</v>
      </c>
      <c r="E1369">
        <v>1.9470000000000001</v>
      </c>
    </row>
    <row r="1370" spans="1:5">
      <c r="A1370" s="7">
        <v>38075</v>
      </c>
      <c r="B1370">
        <v>2.016</v>
      </c>
      <c r="C1370">
        <v>1.9570000000000001</v>
      </c>
      <c r="D1370">
        <v>1.9239999999999999</v>
      </c>
      <c r="E1370">
        <v>1.96</v>
      </c>
    </row>
    <row r="1371" spans="1:5">
      <c r="A1371" s="7">
        <v>38076</v>
      </c>
      <c r="B1371">
        <v>2.0249999999999999</v>
      </c>
      <c r="C1371">
        <v>1.958</v>
      </c>
      <c r="D1371">
        <v>1.9330000000000001</v>
      </c>
      <c r="E1371">
        <v>1.9670000000000001</v>
      </c>
    </row>
    <row r="1372" spans="1:5">
      <c r="A1372" s="7">
        <v>38077</v>
      </c>
      <c r="B1372">
        <v>2.024</v>
      </c>
      <c r="C1372">
        <v>1.958</v>
      </c>
      <c r="D1372">
        <v>1.9359999999999999</v>
      </c>
      <c r="E1372">
        <v>1.9830000000000001</v>
      </c>
    </row>
    <row r="1373" spans="1:5">
      <c r="A1373" s="7">
        <v>38078</v>
      </c>
      <c r="B1373">
        <v>2.0219999999999998</v>
      </c>
      <c r="C1373">
        <v>1.96</v>
      </c>
      <c r="D1373">
        <v>1.9359999999999999</v>
      </c>
      <c r="E1373">
        <v>1.978</v>
      </c>
    </row>
    <row r="1374" spans="1:5">
      <c r="A1374" s="7">
        <v>38079</v>
      </c>
      <c r="B1374">
        <v>2.0470000000000002</v>
      </c>
      <c r="C1374">
        <v>2.0249999999999999</v>
      </c>
      <c r="D1374">
        <v>2.0179999999999998</v>
      </c>
      <c r="E1374">
        <v>2.0699999999999998</v>
      </c>
    </row>
    <row r="1375" spans="1:5">
      <c r="A1375" s="7">
        <v>38082</v>
      </c>
      <c r="B1375">
        <v>2.0579999999999998</v>
      </c>
      <c r="C1375">
        <v>2.0539999999999998</v>
      </c>
      <c r="D1375">
        <v>2.0670000000000002</v>
      </c>
      <c r="E1375">
        <v>2.161</v>
      </c>
    </row>
    <row r="1376" spans="1:5">
      <c r="A1376" s="7">
        <v>38083</v>
      </c>
      <c r="B1376">
        <v>2.0569999999999999</v>
      </c>
      <c r="C1376">
        <v>2.0510000000000002</v>
      </c>
      <c r="D1376">
        <v>2.048</v>
      </c>
      <c r="E1376">
        <v>2.113</v>
      </c>
    </row>
    <row r="1377" spans="1:5">
      <c r="A1377" s="7">
        <v>38084</v>
      </c>
      <c r="B1377">
        <v>2.0529999999999999</v>
      </c>
      <c r="C1377">
        <v>2.0379999999999998</v>
      </c>
      <c r="D1377">
        <v>2.0379999999999998</v>
      </c>
      <c r="E1377">
        <v>2.113</v>
      </c>
    </row>
    <row r="1378" spans="1:5">
      <c r="A1378" s="7">
        <v>38085</v>
      </c>
      <c r="B1378">
        <v>2.052</v>
      </c>
      <c r="C1378">
        <v>2.036</v>
      </c>
      <c r="D1378">
        <v>2.036</v>
      </c>
      <c r="E1378">
        <v>2.1190000000000002</v>
      </c>
    </row>
    <row r="1379" spans="1:5">
      <c r="A1379" s="7">
        <v>38086</v>
      </c>
      <c r="B1379">
        <v>2.052</v>
      </c>
      <c r="C1379">
        <v>2.036</v>
      </c>
      <c r="D1379">
        <v>2.036</v>
      </c>
      <c r="E1379">
        <v>2.1190000000000002</v>
      </c>
    </row>
    <row r="1380" spans="1:5">
      <c r="A1380" s="7">
        <v>38089</v>
      </c>
      <c r="B1380">
        <v>2.052</v>
      </c>
      <c r="C1380">
        <v>2.036</v>
      </c>
      <c r="D1380">
        <v>2.036</v>
      </c>
      <c r="E1380">
        <v>2.1190000000000002</v>
      </c>
    </row>
    <row r="1381" spans="1:5">
      <c r="A1381" s="7">
        <v>38090</v>
      </c>
      <c r="B1381">
        <v>2.0529999999999999</v>
      </c>
      <c r="C1381">
        <v>2.0379999999999998</v>
      </c>
      <c r="D1381">
        <v>2.044</v>
      </c>
      <c r="E1381">
        <v>2.1429999999999998</v>
      </c>
    </row>
    <row r="1382" spans="1:5">
      <c r="A1382" s="7">
        <v>38091</v>
      </c>
      <c r="B1382">
        <v>2.0529999999999999</v>
      </c>
      <c r="C1382">
        <v>2.048</v>
      </c>
      <c r="D1382">
        <v>2.06</v>
      </c>
      <c r="E1382">
        <v>2.165</v>
      </c>
    </row>
    <row r="1383" spans="1:5">
      <c r="A1383" s="7">
        <v>38092</v>
      </c>
      <c r="B1383">
        <v>2.0529999999999999</v>
      </c>
      <c r="C1383">
        <v>2.0510000000000002</v>
      </c>
      <c r="D1383">
        <v>2.0640000000000001</v>
      </c>
      <c r="E1383">
        <v>2.1720000000000002</v>
      </c>
    </row>
    <row r="1384" spans="1:5">
      <c r="A1384" s="7">
        <v>38093</v>
      </c>
      <c r="B1384">
        <v>2.0539999999999998</v>
      </c>
      <c r="C1384">
        <v>2.0529999999999999</v>
      </c>
      <c r="D1384">
        <v>2.0640000000000001</v>
      </c>
      <c r="E1384">
        <v>2.1709999999999998</v>
      </c>
    </row>
    <row r="1385" spans="1:5">
      <c r="A1385" s="7">
        <v>38096</v>
      </c>
      <c r="B1385">
        <v>2.0529999999999999</v>
      </c>
      <c r="C1385">
        <v>2.052</v>
      </c>
      <c r="D1385">
        <v>2.056</v>
      </c>
      <c r="E1385">
        <v>2.1539999999999999</v>
      </c>
    </row>
    <row r="1386" spans="1:5">
      <c r="A1386" s="7">
        <v>38097</v>
      </c>
      <c r="B1386">
        <v>2.0539999999999998</v>
      </c>
      <c r="C1386">
        <v>2.052</v>
      </c>
      <c r="D1386">
        <v>2.0659999999999998</v>
      </c>
      <c r="E1386">
        <v>2.177</v>
      </c>
    </row>
    <row r="1387" spans="1:5">
      <c r="A1387" s="7">
        <v>38098</v>
      </c>
      <c r="B1387">
        <v>2.0539999999999998</v>
      </c>
      <c r="C1387">
        <v>2.0659999999999998</v>
      </c>
      <c r="D1387">
        <v>2.0840000000000001</v>
      </c>
      <c r="E1387">
        <v>2.2010000000000001</v>
      </c>
    </row>
    <row r="1388" spans="1:5">
      <c r="A1388" s="7">
        <v>38099</v>
      </c>
      <c r="B1388">
        <v>2.0539999999999998</v>
      </c>
      <c r="C1388">
        <v>2.0590000000000002</v>
      </c>
      <c r="D1388">
        <v>2.0790000000000002</v>
      </c>
      <c r="E1388">
        <v>2.1890000000000001</v>
      </c>
    </row>
    <row r="1389" spans="1:5">
      <c r="A1389" s="7">
        <v>38100</v>
      </c>
      <c r="B1389">
        <v>2.0529999999999999</v>
      </c>
      <c r="C1389">
        <v>2.056</v>
      </c>
      <c r="D1389">
        <v>2.0699999999999998</v>
      </c>
      <c r="E1389">
        <v>2.169</v>
      </c>
    </row>
    <row r="1390" spans="1:5">
      <c r="A1390" s="7">
        <v>38103</v>
      </c>
      <c r="B1390">
        <v>2.0539999999999998</v>
      </c>
      <c r="C1390">
        <v>2.0640000000000001</v>
      </c>
      <c r="D1390">
        <v>2.0960000000000001</v>
      </c>
      <c r="E1390">
        <v>2.226</v>
      </c>
    </row>
    <row r="1391" spans="1:5">
      <c r="A1391" s="7">
        <v>38104</v>
      </c>
      <c r="B1391">
        <v>2.0550000000000002</v>
      </c>
      <c r="C1391">
        <v>2.0630000000000002</v>
      </c>
      <c r="D1391">
        <v>2.0910000000000002</v>
      </c>
      <c r="E1391">
        <v>2.2090000000000001</v>
      </c>
    </row>
    <row r="1392" spans="1:5">
      <c r="A1392" s="7">
        <v>38105</v>
      </c>
      <c r="B1392">
        <v>2.0550000000000002</v>
      </c>
      <c r="C1392">
        <v>2.0640000000000001</v>
      </c>
      <c r="D1392">
        <v>2.0939999999999999</v>
      </c>
      <c r="E1392">
        <v>2.214</v>
      </c>
    </row>
    <row r="1393" spans="1:5">
      <c r="A1393" s="7">
        <v>38106</v>
      </c>
      <c r="B1393">
        <v>2.056</v>
      </c>
      <c r="C1393">
        <v>2.0720000000000001</v>
      </c>
      <c r="D1393">
        <v>2.1110000000000002</v>
      </c>
      <c r="E1393">
        <v>2.25</v>
      </c>
    </row>
    <row r="1394" spans="1:5">
      <c r="A1394" s="7">
        <v>38107</v>
      </c>
      <c r="B1394">
        <v>2.056</v>
      </c>
      <c r="C1394">
        <v>2.073</v>
      </c>
      <c r="D1394">
        <v>2.1059999999999999</v>
      </c>
      <c r="E1394">
        <v>2.2389999999999999</v>
      </c>
    </row>
    <row r="1395" spans="1:5">
      <c r="A1395" s="7">
        <v>38110</v>
      </c>
      <c r="B1395">
        <v>2.056</v>
      </c>
      <c r="C1395">
        <v>2.0720000000000001</v>
      </c>
      <c r="D1395">
        <v>2.105</v>
      </c>
      <c r="E1395">
        <v>2.23</v>
      </c>
    </row>
    <row r="1396" spans="1:5">
      <c r="A1396" s="7">
        <v>38111</v>
      </c>
      <c r="B1396">
        <v>2.056</v>
      </c>
      <c r="C1396">
        <v>2.073</v>
      </c>
      <c r="D1396">
        <v>2.1030000000000002</v>
      </c>
      <c r="E1396">
        <v>2.2229999999999999</v>
      </c>
    </row>
    <row r="1397" spans="1:5">
      <c r="A1397" s="7">
        <v>38112</v>
      </c>
      <c r="B1397">
        <v>2.0590000000000002</v>
      </c>
      <c r="C1397">
        <v>2.0720000000000001</v>
      </c>
      <c r="D1397">
        <v>2.097</v>
      </c>
      <c r="E1397">
        <v>2.21</v>
      </c>
    </row>
    <row r="1398" spans="1:5">
      <c r="A1398" s="7">
        <v>38113</v>
      </c>
      <c r="B1398">
        <v>2.0569999999999999</v>
      </c>
      <c r="C1398">
        <v>2.0739999999999998</v>
      </c>
      <c r="D1398">
        <v>2.0990000000000002</v>
      </c>
      <c r="E1398">
        <v>2.222</v>
      </c>
    </row>
    <row r="1399" spans="1:5">
      <c r="A1399" s="7">
        <v>38114</v>
      </c>
      <c r="B1399">
        <v>2.056</v>
      </c>
      <c r="C1399">
        <v>2.081</v>
      </c>
      <c r="D1399">
        <v>2.1259999999999999</v>
      </c>
      <c r="E1399">
        <v>2.274</v>
      </c>
    </row>
    <row r="1400" spans="1:5">
      <c r="A1400" s="7">
        <v>38117</v>
      </c>
      <c r="B1400">
        <v>2.0609999999999999</v>
      </c>
      <c r="C1400">
        <v>2.0859999999999999</v>
      </c>
      <c r="D1400">
        <v>2.1429999999999998</v>
      </c>
      <c r="E1400">
        <v>2.3130000000000002</v>
      </c>
    </row>
    <row r="1401" spans="1:5">
      <c r="A1401" s="7">
        <v>38118</v>
      </c>
      <c r="B1401">
        <v>2.0630000000000002</v>
      </c>
      <c r="C1401">
        <v>2.085</v>
      </c>
      <c r="D1401">
        <v>2.1469999999999998</v>
      </c>
      <c r="E1401">
        <v>2.319</v>
      </c>
    </row>
    <row r="1402" spans="1:5">
      <c r="A1402" s="7">
        <v>38119</v>
      </c>
      <c r="B1402">
        <v>2.0590000000000002</v>
      </c>
      <c r="C1402">
        <v>2.0840000000000001</v>
      </c>
      <c r="D1402">
        <v>2.14</v>
      </c>
      <c r="E1402">
        <v>2.3090000000000002</v>
      </c>
    </row>
    <row r="1403" spans="1:5">
      <c r="A1403" s="7">
        <v>38120</v>
      </c>
      <c r="B1403">
        <v>2.0630000000000002</v>
      </c>
      <c r="C1403">
        <v>2.093</v>
      </c>
      <c r="D1403">
        <v>2.153</v>
      </c>
      <c r="E1403">
        <v>2.335</v>
      </c>
    </row>
    <row r="1404" spans="1:5">
      <c r="A1404" s="7">
        <v>38121</v>
      </c>
      <c r="B1404">
        <v>2.0630000000000002</v>
      </c>
      <c r="C1404">
        <v>2.0939999999999999</v>
      </c>
      <c r="D1404">
        <v>2.1640000000000001</v>
      </c>
      <c r="E1404">
        <v>2.3559999999999999</v>
      </c>
    </row>
    <row r="1405" spans="1:5">
      <c r="A1405" s="7">
        <v>38124</v>
      </c>
      <c r="B1405">
        <v>2.0619999999999998</v>
      </c>
      <c r="C1405">
        <v>2.09</v>
      </c>
      <c r="D1405">
        <v>2.1349999999999998</v>
      </c>
      <c r="E1405">
        <v>2.2919999999999998</v>
      </c>
    </row>
    <row r="1406" spans="1:5">
      <c r="A1406" s="7">
        <v>38125</v>
      </c>
      <c r="B1406">
        <v>2.0619999999999998</v>
      </c>
      <c r="C1406">
        <v>2.0910000000000002</v>
      </c>
      <c r="D1406">
        <v>2.1419999999999999</v>
      </c>
      <c r="E1406">
        <v>2.3079999999999998</v>
      </c>
    </row>
    <row r="1407" spans="1:5">
      <c r="A1407" s="7">
        <v>38126</v>
      </c>
      <c r="B1407">
        <v>2.0619999999999998</v>
      </c>
      <c r="C1407">
        <v>2.0910000000000002</v>
      </c>
      <c r="D1407">
        <v>2.1459999999999999</v>
      </c>
      <c r="E1407">
        <v>2.3210000000000002</v>
      </c>
    </row>
    <row r="1408" spans="1:5">
      <c r="A1408" s="7">
        <v>38127</v>
      </c>
      <c r="B1408">
        <v>2.0619999999999998</v>
      </c>
      <c r="C1408">
        <v>2.0910000000000002</v>
      </c>
      <c r="D1408">
        <v>2.149</v>
      </c>
      <c r="E1408">
        <v>2.3330000000000002</v>
      </c>
    </row>
    <row r="1409" spans="1:5">
      <c r="A1409" s="7">
        <v>38128</v>
      </c>
      <c r="B1409">
        <v>2.0609999999999999</v>
      </c>
      <c r="C1409">
        <v>2.09</v>
      </c>
      <c r="D1409">
        <v>2.1440000000000001</v>
      </c>
      <c r="E1409">
        <v>2.3130000000000002</v>
      </c>
    </row>
    <row r="1410" spans="1:5">
      <c r="A1410" s="7">
        <v>38131</v>
      </c>
      <c r="B1410">
        <v>2.0630000000000002</v>
      </c>
      <c r="C1410">
        <v>2.093</v>
      </c>
      <c r="D1410">
        <v>2.1539999999999999</v>
      </c>
      <c r="E1410">
        <v>2.3439999999999999</v>
      </c>
    </row>
    <row r="1411" spans="1:5">
      <c r="A1411" s="7">
        <v>38132</v>
      </c>
      <c r="B1411">
        <v>2.0630000000000002</v>
      </c>
      <c r="C1411">
        <v>2.0920000000000001</v>
      </c>
      <c r="D1411">
        <v>2.1469999999999998</v>
      </c>
      <c r="E1411">
        <v>2.323</v>
      </c>
    </row>
    <row r="1412" spans="1:5">
      <c r="A1412" s="7">
        <v>38133</v>
      </c>
      <c r="B1412">
        <v>2.0630000000000002</v>
      </c>
      <c r="C1412">
        <v>2.09</v>
      </c>
      <c r="D1412">
        <v>2.1459999999999999</v>
      </c>
      <c r="E1412">
        <v>2.3239999999999998</v>
      </c>
    </row>
    <row r="1413" spans="1:5">
      <c r="A1413" s="7">
        <v>38134</v>
      </c>
      <c r="B1413">
        <v>2.0630000000000002</v>
      </c>
      <c r="C1413">
        <v>2.0870000000000002</v>
      </c>
      <c r="D1413">
        <v>2.141</v>
      </c>
      <c r="E1413">
        <v>2.3039999999999998</v>
      </c>
    </row>
    <row r="1414" spans="1:5">
      <c r="A1414" s="7">
        <v>38135</v>
      </c>
      <c r="B1414">
        <v>2.0630000000000002</v>
      </c>
      <c r="C1414">
        <v>2.0870000000000002</v>
      </c>
      <c r="D1414">
        <v>2.1339999999999999</v>
      </c>
      <c r="E1414">
        <v>2.286</v>
      </c>
    </row>
    <row r="1415" spans="1:5">
      <c r="A1415" s="7">
        <v>38138</v>
      </c>
      <c r="B1415">
        <v>2.0630000000000002</v>
      </c>
      <c r="C1415">
        <v>2.0870000000000002</v>
      </c>
      <c r="D1415">
        <v>2.1419999999999999</v>
      </c>
      <c r="E1415">
        <v>2.3069999999999999</v>
      </c>
    </row>
    <row r="1416" spans="1:5">
      <c r="A1416" s="7">
        <v>38139</v>
      </c>
      <c r="B1416">
        <v>2.0640000000000001</v>
      </c>
      <c r="C1416">
        <v>2.0870000000000002</v>
      </c>
      <c r="D1416">
        <v>2.1509999999999998</v>
      </c>
      <c r="E1416">
        <v>2.3319999999999999</v>
      </c>
    </row>
    <row r="1417" spans="1:5">
      <c r="A1417" s="7">
        <v>38140</v>
      </c>
      <c r="B1417">
        <v>2.0670000000000002</v>
      </c>
      <c r="C1417">
        <v>2.089</v>
      </c>
      <c r="D1417">
        <v>2.153</v>
      </c>
      <c r="E1417">
        <v>2.3370000000000002</v>
      </c>
    </row>
    <row r="1418" spans="1:5">
      <c r="A1418" s="7">
        <v>38141</v>
      </c>
      <c r="B1418">
        <v>2.0739999999999998</v>
      </c>
      <c r="C1418">
        <v>2.0960000000000001</v>
      </c>
      <c r="D1418">
        <v>2.1669999999999998</v>
      </c>
      <c r="E1418">
        <v>2.3660000000000001</v>
      </c>
    </row>
    <row r="1419" spans="1:5">
      <c r="A1419" s="7">
        <v>38142</v>
      </c>
      <c r="B1419">
        <v>2.0750000000000002</v>
      </c>
      <c r="C1419">
        <v>2.101</v>
      </c>
      <c r="D1419">
        <v>2.17</v>
      </c>
      <c r="E1419">
        <v>2.3610000000000002</v>
      </c>
    </row>
    <row r="1420" spans="1:5">
      <c r="A1420" s="7">
        <v>38145</v>
      </c>
      <c r="B1420">
        <v>2.0779999999999998</v>
      </c>
      <c r="C1420">
        <v>2.1019999999999999</v>
      </c>
      <c r="D1420">
        <v>2.169</v>
      </c>
      <c r="E1420">
        <v>2.363</v>
      </c>
    </row>
    <row r="1421" spans="1:5">
      <c r="A1421" s="7">
        <v>38146</v>
      </c>
      <c r="B1421">
        <v>2.077</v>
      </c>
      <c r="C1421">
        <v>2.1019999999999999</v>
      </c>
      <c r="D1421">
        <v>2.1640000000000001</v>
      </c>
      <c r="E1421">
        <v>2.351</v>
      </c>
    </row>
    <row r="1422" spans="1:5">
      <c r="A1422" s="7">
        <v>38147</v>
      </c>
      <c r="B1422">
        <v>2.077</v>
      </c>
      <c r="C1422">
        <v>2.1030000000000002</v>
      </c>
      <c r="D1422">
        <v>2.165</v>
      </c>
      <c r="E1422">
        <v>2.3519999999999999</v>
      </c>
    </row>
    <row r="1423" spans="1:5">
      <c r="A1423" s="7">
        <v>38148</v>
      </c>
      <c r="B1423">
        <v>2.077</v>
      </c>
      <c r="C1423">
        <v>2.109</v>
      </c>
      <c r="D1423">
        <v>2.1779999999999999</v>
      </c>
      <c r="E1423">
        <v>2.3860000000000001</v>
      </c>
    </row>
    <row r="1424" spans="1:5">
      <c r="A1424" s="7">
        <v>38149</v>
      </c>
      <c r="B1424">
        <v>2.0779999999999998</v>
      </c>
      <c r="C1424">
        <v>2.1120000000000001</v>
      </c>
      <c r="D1424">
        <v>2.1989999999999998</v>
      </c>
      <c r="E1424">
        <v>2.4260000000000002</v>
      </c>
    </row>
    <row r="1425" spans="1:5">
      <c r="A1425" s="7">
        <v>38152</v>
      </c>
      <c r="B1425">
        <v>2.0790000000000002</v>
      </c>
      <c r="C1425">
        <v>2.1150000000000002</v>
      </c>
      <c r="D1425">
        <v>2.214</v>
      </c>
      <c r="E1425">
        <v>2.4710000000000001</v>
      </c>
    </row>
    <row r="1426" spans="1:5">
      <c r="A1426" s="7">
        <v>38153</v>
      </c>
      <c r="B1426">
        <v>2.0819999999999999</v>
      </c>
      <c r="C1426">
        <v>2.121</v>
      </c>
      <c r="D1426">
        <v>2.214</v>
      </c>
      <c r="E1426">
        <v>2.476</v>
      </c>
    </row>
    <row r="1427" spans="1:5">
      <c r="A1427" s="7">
        <v>38154</v>
      </c>
      <c r="B1427">
        <v>2.0819999999999999</v>
      </c>
      <c r="C1427">
        <v>2.1190000000000002</v>
      </c>
      <c r="D1427">
        <v>2.198</v>
      </c>
      <c r="E1427">
        <v>2.4039999999999999</v>
      </c>
    </row>
    <row r="1428" spans="1:5">
      <c r="A1428" s="7">
        <v>38155</v>
      </c>
      <c r="B1428">
        <v>2.0819999999999999</v>
      </c>
      <c r="C1428">
        <v>2.1219999999999999</v>
      </c>
      <c r="D1428">
        <v>2.2120000000000002</v>
      </c>
      <c r="E1428">
        <v>2.4630000000000001</v>
      </c>
    </row>
    <row r="1429" spans="1:5">
      <c r="A1429" s="7">
        <v>38156</v>
      </c>
      <c r="B1429">
        <v>2.0790000000000002</v>
      </c>
      <c r="C1429">
        <v>2.1230000000000002</v>
      </c>
      <c r="D1429">
        <v>2.2069999999999999</v>
      </c>
      <c r="E1429">
        <v>2.4449999999999998</v>
      </c>
    </row>
    <row r="1430" spans="1:5">
      <c r="A1430" s="7">
        <v>38159</v>
      </c>
      <c r="B1430">
        <v>2.0779999999999998</v>
      </c>
      <c r="C1430">
        <v>2.1240000000000001</v>
      </c>
      <c r="D1430">
        <v>2.2109999999999999</v>
      </c>
      <c r="E1430">
        <v>2.448</v>
      </c>
    </row>
    <row r="1431" spans="1:5">
      <c r="A1431" s="7">
        <v>38160</v>
      </c>
      <c r="B1431">
        <v>2.077</v>
      </c>
      <c r="C1431">
        <v>2.1230000000000002</v>
      </c>
      <c r="D1431">
        <v>2.2050000000000001</v>
      </c>
      <c r="E1431">
        <v>2.4380000000000002</v>
      </c>
    </row>
    <row r="1432" spans="1:5">
      <c r="A1432" s="7">
        <v>38161</v>
      </c>
      <c r="B1432">
        <v>2.0760000000000001</v>
      </c>
      <c r="C1432">
        <v>2.1230000000000002</v>
      </c>
      <c r="D1432">
        <v>2.2090000000000001</v>
      </c>
      <c r="E1432">
        <v>2.4390000000000001</v>
      </c>
    </row>
    <row r="1433" spans="1:5">
      <c r="A1433" s="7">
        <v>38162</v>
      </c>
      <c r="B1433">
        <v>2.0750000000000002</v>
      </c>
      <c r="C1433">
        <v>2.1219999999999999</v>
      </c>
      <c r="D1433">
        <v>2.1960000000000002</v>
      </c>
      <c r="E1433">
        <v>2.4129999999999998</v>
      </c>
    </row>
    <row r="1434" spans="1:5">
      <c r="A1434" s="7">
        <v>38163</v>
      </c>
      <c r="B1434">
        <v>2.0760000000000001</v>
      </c>
      <c r="C1434">
        <v>2.1219999999999999</v>
      </c>
      <c r="D1434">
        <v>2.2090000000000001</v>
      </c>
      <c r="E1434">
        <v>2.4390000000000001</v>
      </c>
    </row>
    <row r="1435" spans="1:5">
      <c r="A1435" s="7">
        <v>38166</v>
      </c>
      <c r="B1435">
        <v>2.0750000000000002</v>
      </c>
      <c r="C1435">
        <v>2.121</v>
      </c>
      <c r="D1435">
        <v>2.1850000000000001</v>
      </c>
      <c r="E1435">
        <v>2.387</v>
      </c>
    </row>
    <row r="1436" spans="1:5">
      <c r="A1436" s="7">
        <v>38167</v>
      </c>
      <c r="B1436">
        <v>2.0739999999999998</v>
      </c>
      <c r="C1436">
        <v>2.1230000000000002</v>
      </c>
      <c r="D1436">
        <v>2.1989999999999998</v>
      </c>
      <c r="E1436">
        <v>2.4260000000000002</v>
      </c>
    </row>
    <row r="1437" spans="1:5">
      <c r="A1437" s="7">
        <v>38168</v>
      </c>
      <c r="B1437">
        <v>2.0750000000000002</v>
      </c>
      <c r="C1437">
        <v>2.12</v>
      </c>
      <c r="D1437">
        <v>2.1949999999999998</v>
      </c>
      <c r="E1437">
        <v>2.4260000000000002</v>
      </c>
    </row>
    <row r="1438" spans="1:5">
      <c r="A1438" s="7">
        <v>38169</v>
      </c>
      <c r="B1438">
        <v>2.0739999999999998</v>
      </c>
      <c r="C1438">
        <v>2.1160000000000001</v>
      </c>
      <c r="D1438">
        <v>2.1840000000000002</v>
      </c>
      <c r="E1438">
        <v>2.387</v>
      </c>
    </row>
    <row r="1439" spans="1:5">
      <c r="A1439" s="7">
        <v>38170</v>
      </c>
      <c r="B1439">
        <v>2.0750000000000002</v>
      </c>
      <c r="C1439">
        <v>2.1160000000000001</v>
      </c>
      <c r="D1439">
        <v>2.177</v>
      </c>
      <c r="E1439">
        <v>2.3660000000000001</v>
      </c>
    </row>
    <row r="1440" spans="1:5">
      <c r="A1440" s="7">
        <v>38173</v>
      </c>
      <c r="B1440">
        <v>2.0750000000000002</v>
      </c>
      <c r="C1440">
        <v>2.1139999999999999</v>
      </c>
      <c r="D1440">
        <v>2.169</v>
      </c>
      <c r="E1440">
        <v>2.339</v>
      </c>
    </row>
    <row r="1441" spans="1:5">
      <c r="A1441" s="7">
        <v>38174</v>
      </c>
      <c r="B1441">
        <v>2.0739999999999998</v>
      </c>
      <c r="C1441">
        <v>2.1150000000000002</v>
      </c>
      <c r="D1441">
        <v>2.1659999999999999</v>
      </c>
      <c r="E1441">
        <v>2.335</v>
      </c>
    </row>
    <row r="1442" spans="1:5">
      <c r="A1442" s="7">
        <v>38175</v>
      </c>
      <c r="B1442">
        <v>2.0739999999999998</v>
      </c>
      <c r="C1442">
        <v>2.1139999999999999</v>
      </c>
      <c r="D1442">
        <v>2.1739999999999999</v>
      </c>
      <c r="E1442">
        <v>2.343</v>
      </c>
    </row>
    <row r="1443" spans="1:5">
      <c r="A1443" s="7">
        <v>38176</v>
      </c>
      <c r="B1443">
        <v>2.0750000000000002</v>
      </c>
      <c r="C1443">
        <v>2.1139999999999999</v>
      </c>
      <c r="D1443">
        <v>2.1749999999999998</v>
      </c>
      <c r="E1443">
        <v>2.33</v>
      </c>
    </row>
    <row r="1444" spans="1:5">
      <c r="A1444" s="7">
        <v>38177</v>
      </c>
      <c r="B1444">
        <v>2.0750000000000002</v>
      </c>
      <c r="C1444">
        <v>2.1139999999999999</v>
      </c>
      <c r="D1444">
        <v>2.1760000000000002</v>
      </c>
      <c r="E1444">
        <v>2.331</v>
      </c>
    </row>
    <row r="1445" spans="1:5">
      <c r="A1445" s="7">
        <v>38180</v>
      </c>
      <c r="B1445">
        <v>2.0739999999999998</v>
      </c>
      <c r="C1445">
        <v>2.1139999999999999</v>
      </c>
      <c r="D1445">
        <v>2.1760000000000002</v>
      </c>
      <c r="E1445">
        <v>2.3319999999999999</v>
      </c>
    </row>
    <row r="1446" spans="1:5">
      <c r="A1446" s="7">
        <v>38181</v>
      </c>
      <c r="B1446">
        <v>2.0739999999999998</v>
      </c>
      <c r="C1446">
        <v>2.1150000000000002</v>
      </c>
      <c r="D1446">
        <v>2.1850000000000001</v>
      </c>
      <c r="E1446">
        <v>2.3479999999999999</v>
      </c>
    </row>
    <row r="1447" spans="1:5">
      <c r="A1447" s="7">
        <v>38182</v>
      </c>
      <c r="B1447">
        <v>2.0760000000000001</v>
      </c>
      <c r="C1447">
        <v>2.1150000000000002</v>
      </c>
      <c r="D1447">
        <v>2.1829999999999998</v>
      </c>
      <c r="E1447">
        <v>2.3479999999999999</v>
      </c>
    </row>
    <row r="1448" spans="1:5">
      <c r="A1448" s="7">
        <v>38183</v>
      </c>
      <c r="B1448">
        <v>2.0750000000000002</v>
      </c>
      <c r="C1448">
        <v>2.1150000000000002</v>
      </c>
      <c r="D1448">
        <v>2.1869999999999998</v>
      </c>
      <c r="E1448">
        <v>2.3570000000000002</v>
      </c>
    </row>
    <row r="1449" spans="1:5">
      <c r="A1449" s="7">
        <v>38184</v>
      </c>
      <c r="B1449">
        <v>2.0750000000000002</v>
      </c>
      <c r="C1449">
        <v>2.1150000000000002</v>
      </c>
      <c r="D1449">
        <v>2.1859999999999999</v>
      </c>
      <c r="E1449">
        <v>2.36</v>
      </c>
    </row>
    <row r="1450" spans="1:5">
      <c r="A1450" s="7">
        <v>38187</v>
      </c>
      <c r="B1450">
        <v>2.0739999999999998</v>
      </c>
      <c r="C1450">
        <v>2.1150000000000002</v>
      </c>
      <c r="D1450">
        <v>2.181</v>
      </c>
      <c r="E1450">
        <v>2.3210000000000002</v>
      </c>
    </row>
    <row r="1451" spans="1:5">
      <c r="A1451" s="7">
        <v>38188</v>
      </c>
      <c r="B1451">
        <v>2.0739999999999998</v>
      </c>
      <c r="C1451">
        <v>2.1150000000000002</v>
      </c>
      <c r="D1451">
        <v>2.1760000000000002</v>
      </c>
      <c r="E1451">
        <v>2.3199999999999998</v>
      </c>
    </row>
    <row r="1452" spans="1:5">
      <c r="A1452" s="7">
        <v>38189</v>
      </c>
      <c r="B1452">
        <v>2.0739999999999998</v>
      </c>
      <c r="C1452">
        <v>2.12</v>
      </c>
      <c r="D1452">
        <v>2.1949999999999998</v>
      </c>
      <c r="E1452">
        <v>2.3650000000000002</v>
      </c>
    </row>
    <row r="1453" spans="1:5">
      <c r="A1453" s="7">
        <v>38190</v>
      </c>
      <c r="B1453">
        <v>2.0779999999999998</v>
      </c>
      <c r="C1453">
        <v>2.12</v>
      </c>
      <c r="D1453">
        <v>2.2029999999999998</v>
      </c>
      <c r="E1453">
        <v>2.3780000000000001</v>
      </c>
    </row>
    <row r="1454" spans="1:5">
      <c r="A1454" s="7">
        <v>38191</v>
      </c>
      <c r="B1454">
        <v>2.0779999999999998</v>
      </c>
      <c r="C1454">
        <v>2.12</v>
      </c>
      <c r="D1454">
        <v>2.2010000000000001</v>
      </c>
      <c r="E1454">
        <v>2.38</v>
      </c>
    </row>
    <row r="1455" spans="1:5">
      <c r="A1455" s="7">
        <v>38194</v>
      </c>
      <c r="B1455">
        <v>2.0790000000000002</v>
      </c>
      <c r="C1455">
        <v>2.117</v>
      </c>
      <c r="D1455">
        <v>2.202</v>
      </c>
      <c r="E1455">
        <v>2.3820000000000001</v>
      </c>
    </row>
    <row r="1456" spans="1:5">
      <c r="A1456" s="7">
        <v>38195</v>
      </c>
      <c r="B1456">
        <v>2.0790000000000002</v>
      </c>
      <c r="C1456">
        <v>2.117</v>
      </c>
      <c r="D1456">
        <v>2.2090000000000001</v>
      </c>
      <c r="E1456">
        <v>2.4039999999999999</v>
      </c>
    </row>
    <row r="1457" spans="1:5">
      <c r="A1457" s="7">
        <v>38196</v>
      </c>
      <c r="B1457">
        <v>2.0790000000000002</v>
      </c>
      <c r="C1457">
        <v>2.1179999999999999</v>
      </c>
      <c r="D1457">
        <v>2.2149999999999999</v>
      </c>
      <c r="E1457">
        <v>2.4180000000000001</v>
      </c>
    </row>
    <row r="1458" spans="1:5">
      <c r="A1458" s="7">
        <v>38197</v>
      </c>
      <c r="B1458">
        <v>2.0750000000000002</v>
      </c>
      <c r="C1458">
        <v>2.1179999999999999</v>
      </c>
      <c r="D1458">
        <v>2.2109999999999999</v>
      </c>
      <c r="E1458">
        <v>2.4119999999999999</v>
      </c>
    </row>
    <row r="1459" spans="1:5">
      <c r="A1459" s="7">
        <v>38198</v>
      </c>
      <c r="B1459">
        <v>2.0760000000000001</v>
      </c>
      <c r="C1459">
        <v>2.1160000000000001</v>
      </c>
      <c r="D1459">
        <v>2.2010000000000001</v>
      </c>
      <c r="E1459">
        <v>2.387</v>
      </c>
    </row>
    <row r="1460" spans="1:5">
      <c r="A1460" s="7">
        <v>38201</v>
      </c>
      <c r="B1460">
        <v>2.0750000000000002</v>
      </c>
      <c r="C1460">
        <v>2.1150000000000002</v>
      </c>
      <c r="D1460">
        <v>2.1850000000000001</v>
      </c>
      <c r="E1460">
        <v>2.3530000000000002</v>
      </c>
    </row>
    <row r="1461" spans="1:5">
      <c r="A1461" s="7">
        <v>38202</v>
      </c>
      <c r="B1461">
        <v>2.0750000000000002</v>
      </c>
      <c r="C1461">
        <v>2.1160000000000001</v>
      </c>
      <c r="D1461">
        <v>2.1909999999999998</v>
      </c>
      <c r="E1461">
        <v>2.363</v>
      </c>
    </row>
    <row r="1462" spans="1:5">
      <c r="A1462" s="7">
        <v>38203</v>
      </c>
      <c r="B1462">
        <v>2.0760000000000001</v>
      </c>
      <c r="C1462">
        <v>2.1160000000000001</v>
      </c>
      <c r="D1462">
        <v>2.1850000000000001</v>
      </c>
      <c r="E1462">
        <v>2.3479999999999999</v>
      </c>
    </row>
    <row r="1463" spans="1:5">
      <c r="A1463" s="7">
        <v>38204</v>
      </c>
      <c r="B1463">
        <v>2.077</v>
      </c>
      <c r="C1463">
        <v>2.1160000000000001</v>
      </c>
      <c r="D1463">
        <v>2.1859999999999999</v>
      </c>
      <c r="E1463">
        <v>2.3439999999999999</v>
      </c>
    </row>
    <row r="1464" spans="1:5">
      <c r="A1464" s="7">
        <v>38205</v>
      </c>
      <c r="B1464">
        <v>2.0739999999999998</v>
      </c>
      <c r="C1464">
        <v>2.1150000000000002</v>
      </c>
      <c r="D1464">
        <v>2.177</v>
      </c>
      <c r="E1464">
        <v>2.3220000000000001</v>
      </c>
    </row>
    <row r="1465" spans="1:5">
      <c r="A1465" s="7">
        <v>38208</v>
      </c>
      <c r="B1465">
        <v>2.0720000000000001</v>
      </c>
      <c r="C1465">
        <v>2.1120000000000001</v>
      </c>
      <c r="D1465">
        <v>2.1579999999999999</v>
      </c>
      <c r="E1465">
        <v>2.2799999999999998</v>
      </c>
    </row>
    <row r="1466" spans="1:5">
      <c r="A1466" s="7">
        <v>38209</v>
      </c>
      <c r="B1466">
        <v>2.0750000000000002</v>
      </c>
      <c r="C1466">
        <v>2.1120000000000001</v>
      </c>
      <c r="D1466">
        <v>2.1629999999999998</v>
      </c>
      <c r="E1466">
        <v>2.2839999999999998</v>
      </c>
    </row>
    <row r="1467" spans="1:5">
      <c r="A1467" s="7">
        <v>38210</v>
      </c>
      <c r="B1467">
        <v>2.0790000000000002</v>
      </c>
      <c r="C1467">
        <v>2.113</v>
      </c>
      <c r="D1467">
        <v>2.1680000000000001</v>
      </c>
      <c r="E1467">
        <v>2.298</v>
      </c>
    </row>
    <row r="1468" spans="1:5">
      <c r="A1468" s="7">
        <v>38211</v>
      </c>
      <c r="B1468">
        <v>2.0779999999999998</v>
      </c>
      <c r="C1468">
        <v>2.1139999999999999</v>
      </c>
      <c r="D1468">
        <v>2.1659999999999999</v>
      </c>
      <c r="E1468">
        <v>2.2949999999999999</v>
      </c>
    </row>
    <row r="1469" spans="1:5">
      <c r="A1469" s="7">
        <v>38212</v>
      </c>
      <c r="B1469">
        <v>2.0790000000000002</v>
      </c>
      <c r="C1469">
        <v>2.1120000000000001</v>
      </c>
      <c r="D1469">
        <v>2.1589999999999998</v>
      </c>
      <c r="E1469">
        <v>2.2759999999999998</v>
      </c>
    </row>
    <row r="1470" spans="1:5">
      <c r="A1470" s="7">
        <v>38215</v>
      </c>
      <c r="B1470">
        <v>2.08</v>
      </c>
      <c r="C1470">
        <v>2.113</v>
      </c>
      <c r="D1470">
        <v>2.1560000000000001</v>
      </c>
      <c r="E1470">
        <v>2.2679999999999998</v>
      </c>
    </row>
    <row r="1471" spans="1:5">
      <c r="A1471" s="7">
        <v>38216</v>
      </c>
      <c r="B1471">
        <v>2.08</v>
      </c>
      <c r="C1471">
        <v>2.113</v>
      </c>
      <c r="D1471">
        <v>2.161</v>
      </c>
      <c r="E1471">
        <v>2.282</v>
      </c>
    </row>
    <row r="1472" spans="1:5">
      <c r="A1472" s="7">
        <v>38217</v>
      </c>
      <c r="B1472">
        <v>2.081</v>
      </c>
      <c r="C1472">
        <v>2.1139999999999999</v>
      </c>
      <c r="D1472">
        <v>2.161</v>
      </c>
      <c r="E1472">
        <v>2.2719999999999998</v>
      </c>
    </row>
    <row r="1473" spans="1:5">
      <c r="A1473" s="7">
        <v>38218</v>
      </c>
      <c r="B1473">
        <v>2.0790000000000002</v>
      </c>
      <c r="C1473">
        <v>2.1139999999999999</v>
      </c>
      <c r="D1473">
        <v>2.1619999999999999</v>
      </c>
      <c r="E1473">
        <v>2.2850000000000001</v>
      </c>
    </row>
    <row r="1474" spans="1:5">
      <c r="A1474" s="7">
        <v>38219</v>
      </c>
      <c r="B1474">
        <v>2.077</v>
      </c>
      <c r="C1474">
        <v>2.1139999999999999</v>
      </c>
      <c r="D1474">
        <v>2.161</v>
      </c>
      <c r="E1474">
        <v>2.27</v>
      </c>
    </row>
    <row r="1475" spans="1:5">
      <c r="A1475" s="7">
        <v>38222</v>
      </c>
      <c r="B1475">
        <v>2.077</v>
      </c>
      <c r="C1475">
        <v>2.1139999999999999</v>
      </c>
      <c r="D1475">
        <v>2.1629999999999998</v>
      </c>
      <c r="E1475">
        <v>2.2850000000000001</v>
      </c>
    </row>
    <row r="1476" spans="1:5">
      <c r="A1476" s="7">
        <v>38223</v>
      </c>
      <c r="B1476">
        <v>2.0760000000000001</v>
      </c>
      <c r="C1476">
        <v>2.1150000000000002</v>
      </c>
      <c r="D1476">
        <v>2.173</v>
      </c>
      <c r="E1476">
        <v>2.3149999999999999</v>
      </c>
    </row>
    <row r="1477" spans="1:5">
      <c r="A1477" s="7">
        <v>38224</v>
      </c>
      <c r="B1477">
        <v>2.077</v>
      </c>
      <c r="C1477">
        <v>2.1150000000000002</v>
      </c>
      <c r="D1477">
        <v>2.1720000000000002</v>
      </c>
      <c r="E1477">
        <v>2.3079999999999998</v>
      </c>
    </row>
    <row r="1478" spans="1:5">
      <c r="A1478" s="7">
        <v>38225</v>
      </c>
      <c r="B1478">
        <v>2.077</v>
      </c>
      <c r="C1478">
        <v>2.1160000000000001</v>
      </c>
      <c r="D1478">
        <v>2.17</v>
      </c>
      <c r="E1478">
        <v>2.306</v>
      </c>
    </row>
    <row r="1479" spans="1:5">
      <c r="A1479" s="7">
        <v>38226</v>
      </c>
      <c r="B1479">
        <v>2.0760000000000001</v>
      </c>
      <c r="C1479">
        <v>2.1150000000000002</v>
      </c>
      <c r="D1479">
        <v>2.1659999999999999</v>
      </c>
      <c r="E1479">
        <v>2.29</v>
      </c>
    </row>
    <row r="1480" spans="1:5">
      <c r="A1480" s="7">
        <v>38229</v>
      </c>
      <c r="B1480">
        <v>2.077</v>
      </c>
      <c r="C1480">
        <v>2.1150000000000002</v>
      </c>
      <c r="D1480">
        <v>2.1709999999999998</v>
      </c>
      <c r="E1480">
        <v>2.3039999999999998</v>
      </c>
    </row>
    <row r="1481" spans="1:5">
      <c r="A1481" s="7">
        <v>38230</v>
      </c>
      <c r="B1481">
        <v>2.0760000000000001</v>
      </c>
      <c r="C1481">
        <v>2.1150000000000002</v>
      </c>
      <c r="D1481">
        <v>2.1659999999999999</v>
      </c>
      <c r="E1481">
        <v>2.2959999999999998</v>
      </c>
    </row>
    <row r="1482" spans="1:5">
      <c r="A1482" s="7">
        <v>38231</v>
      </c>
      <c r="B1482">
        <v>2.0760000000000001</v>
      </c>
      <c r="C1482">
        <v>2.1150000000000002</v>
      </c>
      <c r="D1482">
        <v>2.1619999999999999</v>
      </c>
      <c r="E1482">
        <v>2.2749999999999999</v>
      </c>
    </row>
    <row r="1483" spans="1:5">
      <c r="A1483" s="7">
        <v>38232</v>
      </c>
      <c r="B1483">
        <v>2.0750000000000002</v>
      </c>
      <c r="C1483">
        <v>2.1110000000000002</v>
      </c>
      <c r="D1483">
        <v>2.165</v>
      </c>
      <c r="E1483">
        <v>2.2839999999999998</v>
      </c>
    </row>
    <row r="1484" spans="1:5">
      <c r="A1484" s="7">
        <v>38233</v>
      </c>
      <c r="B1484">
        <v>2.0750000000000002</v>
      </c>
      <c r="C1484">
        <v>2.1139999999999999</v>
      </c>
      <c r="D1484">
        <v>2.1880000000000002</v>
      </c>
      <c r="E1484">
        <v>2.347</v>
      </c>
    </row>
    <row r="1485" spans="1:5">
      <c r="A1485" s="7">
        <v>38236</v>
      </c>
      <c r="B1485">
        <v>2.0750000000000002</v>
      </c>
      <c r="C1485">
        <v>2.1160000000000001</v>
      </c>
      <c r="D1485">
        <v>2.2069999999999999</v>
      </c>
      <c r="E1485">
        <v>2.399</v>
      </c>
    </row>
    <row r="1486" spans="1:5">
      <c r="A1486" s="7">
        <v>38237</v>
      </c>
      <c r="B1486">
        <v>2.0750000000000002</v>
      </c>
      <c r="C1486">
        <v>2.1160000000000001</v>
      </c>
      <c r="D1486">
        <v>2.202</v>
      </c>
      <c r="E1486">
        <v>2.3879999999999999</v>
      </c>
    </row>
    <row r="1487" spans="1:5">
      <c r="A1487" s="7">
        <v>38238</v>
      </c>
      <c r="B1487">
        <v>2.0750000000000002</v>
      </c>
      <c r="C1487">
        <v>2.1150000000000002</v>
      </c>
      <c r="D1487">
        <v>2.214</v>
      </c>
      <c r="E1487">
        <v>2.427</v>
      </c>
    </row>
    <row r="1488" spans="1:5">
      <c r="A1488" s="7">
        <v>38239</v>
      </c>
      <c r="B1488">
        <v>2.0750000000000002</v>
      </c>
      <c r="C1488">
        <v>2.1160000000000001</v>
      </c>
      <c r="D1488">
        <v>2.2040000000000002</v>
      </c>
      <c r="E1488">
        <v>2.395</v>
      </c>
    </row>
    <row r="1489" spans="1:5">
      <c r="A1489" s="7">
        <v>38240</v>
      </c>
      <c r="B1489">
        <v>2.0760000000000001</v>
      </c>
      <c r="C1489">
        <v>2.1160000000000001</v>
      </c>
      <c r="D1489">
        <v>2.2000000000000002</v>
      </c>
      <c r="E1489">
        <v>2.3839999999999999</v>
      </c>
    </row>
    <row r="1490" spans="1:5">
      <c r="A1490" s="7">
        <v>38243</v>
      </c>
      <c r="B1490">
        <v>2.0760000000000001</v>
      </c>
      <c r="C1490">
        <v>2.1160000000000001</v>
      </c>
      <c r="D1490">
        <v>2.2069999999999999</v>
      </c>
      <c r="E1490">
        <v>2.4049999999999998</v>
      </c>
    </row>
    <row r="1491" spans="1:5">
      <c r="A1491" s="7">
        <v>38244</v>
      </c>
      <c r="B1491">
        <v>2.077</v>
      </c>
      <c r="C1491">
        <v>2.1160000000000001</v>
      </c>
      <c r="D1491">
        <v>2.2050000000000001</v>
      </c>
      <c r="E1491">
        <v>2.3940000000000001</v>
      </c>
    </row>
    <row r="1492" spans="1:5">
      <c r="A1492" s="7">
        <v>38245</v>
      </c>
      <c r="B1492">
        <v>2.0760000000000001</v>
      </c>
      <c r="C1492">
        <v>2.1160000000000001</v>
      </c>
      <c r="D1492">
        <v>2.202</v>
      </c>
      <c r="E1492">
        <v>2.3879999999999999</v>
      </c>
    </row>
    <row r="1493" spans="1:5">
      <c r="A1493" s="7">
        <v>38246</v>
      </c>
      <c r="B1493">
        <v>2.0779999999999998</v>
      </c>
      <c r="C1493">
        <v>2.1160000000000001</v>
      </c>
      <c r="D1493">
        <v>2.206</v>
      </c>
      <c r="E1493">
        <v>2.4039999999999999</v>
      </c>
    </row>
    <row r="1494" spans="1:5">
      <c r="A1494" s="7">
        <v>38247</v>
      </c>
      <c r="B1494">
        <v>2.0790000000000002</v>
      </c>
      <c r="C1494">
        <v>2.1160000000000001</v>
      </c>
      <c r="D1494">
        <v>2.2029999999999998</v>
      </c>
      <c r="E1494">
        <v>2.3719999999999999</v>
      </c>
    </row>
    <row r="1495" spans="1:5">
      <c r="A1495" s="7">
        <v>38250</v>
      </c>
      <c r="B1495">
        <v>2.0790000000000002</v>
      </c>
      <c r="C1495">
        <v>2.1150000000000002</v>
      </c>
      <c r="D1495">
        <v>2.2040000000000002</v>
      </c>
      <c r="E1495">
        <v>2.3849999999999998</v>
      </c>
    </row>
    <row r="1496" spans="1:5">
      <c r="A1496" s="7">
        <v>38251</v>
      </c>
      <c r="B1496">
        <v>2.08</v>
      </c>
      <c r="C1496">
        <v>2.1160000000000001</v>
      </c>
      <c r="D1496">
        <v>2.2040000000000002</v>
      </c>
      <c r="E1496">
        <v>2.3879999999999999</v>
      </c>
    </row>
    <row r="1497" spans="1:5">
      <c r="A1497" s="7">
        <v>38252</v>
      </c>
      <c r="B1497">
        <v>2.081</v>
      </c>
      <c r="C1497">
        <v>2.1160000000000001</v>
      </c>
      <c r="D1497">
        <v>2.2050000000000001</v>
      </c>
      <c r="E1497">
        <v>2.387</v>
      </c>
    </row>
    <row r="1498" spans="1:5">
      <c r="A1498" s="7">
        <v>38253</v>
      </c>
      <c r="B1498">
        <v>2.08</v>
      </c>
      <c r="C1498">
        <v>2.1160000000000001</v>
      </c>
      <c r="D1498">
        <v>2.2000000000000002</v>
      </c>
      <c r="E1498">
        <v>2.37</v>
      </c>
    </row>
    <row r="1499" spans="1:5">
      <c r="A1499" s="7">
        <v>38254</v>
      </c>
      <c r="B1499">
        <v>2.081</v>
      </c>
      <c r="C1499">
        <v>2.1160000000000001</v>
      </c>
      <c r="D1499">
        <v>2.2040000000000002</v>
      </c>
      <c r="E1499">
        <v>2.3769999999999998</v>
      </c>
    </row>
    <row r="1500" spans="1:5">
      <c r="A1500" s="7">
        <v>38257</v>
      </c>
      <c r="B1500">
        <v>2.081</v>
      </c>
      <c r="C1500">
        <v>2.1160000000000001</v>
      </c>
      <c r="D1500">
        <v>2.2040000000000002</v>
      </c>
      <c r="E1500">
        <v>2.379</v>
      </c>
    </row>
    <row r="1501" spans="1:5">
      <c r="A1501" s="7">
        <v>38258</v>
      </c>
      <c r="B1501">
        <v>2.081</v>
      </c>
      <c r="C1501">
        <v>2.1160000000000001</v>
      </c>
      <c r="D1501">
        <v>2.2000000000000002</v>
      </c>
      <c r="E1501">
        <v>2.37</v>
      </c>
    </row>
    <row r="1502" spans="1:5">
      <c r="A1502" s="7">
        <v>38259</v>
      </c>
      <c r="B1502">
        <v>2.081</v>
      </c>
      <c r="C1502">
        <v>2.149</v>
      </c>
      <c r="D1502">
        <v>2.2090000000000001</v>
      </c>
      <c r="E1502">
        <v>2.3849999999999998</v>
      </c>
    </row>
    <row r="1503" spans="1:5">
      <c r="A1503" s="7">
        <v>38260</v>
      </c>
      <c r="B1503">
        <v>2.08</v>
      </c>
      <c r="C1503">
        <v>2.15</v>
      </c>
      <c r="D1503">
        <v>2.2120000000000002</v>
      </c>
      <c r="E1503">
        <v>2.3919999999999999</v>
      </c>
    </row>
    <row r="1504" spans="1:5">
      <c r="A1504" s="7">
        <v>38261</v>
      </c>
      <c r="B1504">
        <v>2.0790000000000002</v>
      </c>
      <c r="C1504">
        <v>2.1480000000000001</v>
      </c>
      <c r="D1504">
        <v>2.2080000000000002</v>
      </c>
      <c r="E1504">
        <v>2.3719999999999999</v>
      </c>
    </row>
    <row r="1505" spans="1:5">
      <c r="A1505" s="7">
        <v>38264</v>
      </c>
      <c r="B1505">
        <v>2.08</v>
      </c>
      <c r="C1505">
        <v>2.149</v>
      </c>
      <c r="D1505">
        <v>2.2069999999999999</v>
      </c>
      <c r="E1505">
        <v>2.3769999999999998</v>
      </c>
    </row>
    <row r="1506" spans="1:5">
      <c r="A1506" s="7">
        <v>38265</v>
      </c>
      <c r="B1506">
        <v>2.0830000000000002</v>
      </c>
      <c r="C1506">
        <v>2.149</v>
      </c>
      <c r="D1506">
        <v>2.2090000000000001</v>
      </c>
      <c r="E1506">
        <v>2.3849999999999998</v>
      </c>
    </row>
    <row r="1507" spans="1:5">
      <c r="A1507" s="7">
        <v>38266</v>
      </c>
      <c r="B1507">
        <v>2.0859999999999999</v>
      </c>
      <c r="C1507">
        <v>2.15</v>
      </c>
      <c r="D1507">
        <v>2.2109999999999999</v>
      </c>
      <c r="E1507">
        <v>2.3780000000000001</v>
      </c>
    </row>
    <row r="1508" spans="1:5">
      <c r="A1508" s="7">
        <v>38267</v>
      </c>
      <c r="B1508">
        <v>2.085</v>
      </c>
      <c r="C1508">
        <v>2.15</v>
      </c>
      <c r="D1508">
        <v>2.214</v>
      </c>
      <c r="E1508">
        <v>2.3879999999999999</v>
      </c>
    </row>
    <row r="1509" spans="1:5">
      <c r="A1509" s="7">
        <v>38268</v>
      </c>
      <c r="B1509">
        <v>2.0840000000000001</v>
      </c>
      <c r="C1509">
        <v>2.149</v>
      </c>
      <c r="D1509">
        <v>2.2000000000000002</v>
      </c>
      <c r="E1509">
        <v>2.355</v>
      </c>
    </row>
    <row r="1510" spans="1:5">
      <c r="A1510" s="7">
        <v>38271</v>
      </c>
      <c r="B1510">
        <v>2.0830000000000002</v>
      </c>
      <c r="C1510">
        <v>2.1459999999999999</v>
      </c>
      <c r="D1510">
        <v>2.1869999999999998</v>
      </c>
      <c r="E1510">
        <v>2.3239999999999998</v>
      </c>
    </row>
    <row r="1511" spans="1:5">
      <c r="A1511" s="7">
        <v>38272</v>
      </c>
      <c r="B1511">
        <v>2.0819999999999999</v>
      </c>
      <c r="C1511">
        <v>2.1459999999999999</v>
      </c>
      <c r="D1511">
        <v>2.1859999999999999</v>
      </c>
      <c r="E1511">
        <v>2.3140000000000001</v>
      </c>
    </row>
    <row r="1512" spans="1:5">
      <c r="A1512" s="7">
        <v>38273</v>
      </c>
      <c r="B1512">
        <v>2.0840000000000001</v>
      </c>
      <c r="C1512">
        <v>2.1480000000000001</v>
      </c>
      <c r="D1512">
        <v>2.1859999999999999</v>
      </c>
      <c r="E1512">
        <v>2.3170000000000002</v>
      </c>
    </row>
    <row r="1513" spans="1:5">
      <c r="A1513" s="7">
        <v>38274</v>
      </c>
      <c r="B1513">
        <v>2.0840000000000001</v>
      </c>
      <c r="C1513">
        <v>2.1469999999999998</v>
      </c>
      <c r="D1513">
        <v>2.1840000000000002</v>
      </c>
      <c r="E1513">
        <v>2.3010000000000002</v>
      </c>
    </row>
    <row r="1514" spans="1:5">
      <c r="A1514" s="7">
        <v>38275</v>
      </c>
      <c r="B1514">
        <v>2.085</v>
      </c>
      <c r="C1514">
        <v>2.1459999999999999</v>
      </c>
      <c r="D1514">
        <v>2.1840000000000002</v>
      </c>
      <c r="E1514">
        <v>2.2999999999999998</v>
      </c>
    </row>
    <row r="1515" spans="1:5">
      <c r="A1515" s="7">
        <v>38278</v>
      </c>
      <c r="B1515">
        <v>2.085</v>
      </c>
      <c r="C1515">
        <v>2.145</v>
      </c>
      <c r="D1515">
        <v>2.1749999999999998</v>
      </c>
      <c r="E1515">
        <v>2.282</v>
      </c>
    </row>
    <row r="1516" spans="1:5">
      <c r="A1516" s="7">
        <v>38279</v>
      </c>
      <c r="B1516">
        <v>2.0880000000000001</v>
      </c>
      <c r="C1516">
        <v>2.1440000000000001</v>
      </c>
      <c r="D1516">
        <v>2.1779999999999999</v>
      </c>
      <c r="E1516">
        <v>2.29</v>
      </c>
    </row>
    <row r="1517" spans="1:5">
      <c r="A1517" s="7">
        <v>38280</v>
      </c>
      <c r="B1517">
        <v>2.089</v>
      </c>
      <c r="C1517">
        <v>2.1440000000000001</v>
      </c>
      <c r="D1517">
        <v>2.1749999999999998</v>
      </c>
      <c r="E1517">
        <v>2.2730000000000001</v>
      </c>
    </row>
    <row r="1518" spans="1:5">
      <c r="A1518" s="7">
        <v>38281</v>
      </c>
      <c r="B1518">
        <v>2.089</v>
      </c>
      <c r="C1518">
        <v>2.145</v>
      </c>
      <c r="D1518">
        <v>2.1760000000000002</v>
      </c>
      <c r="E1518">
        <v>2.2719999999999998</v>
      </c>
    </row>
    <row r="1519" spans="1:5">
      <c r="A1519" s="7">
        <v>38282</v>
      </c>
      <c r="B1519">
        <v>2.089</v>
      </c>
      <c r="C1519">
        <v>2.145</v>
      </c>
      <c r="D1519">
        <v>2.1819999999999999</v>
      </c>
      <c r="E1519">
        <v>2.2850000000000001</v>
      </c>
    </row>
    <row r="1520" spans="1:5">
      <c r="A1520" s="7">
        <v>38285</v>
      </c>
      <c r="B1520">
        <v>2.089</v>
      </c>
      <c r="C1520">
        <v>2.145</v>
      </c>
      <c r="D1520">
        <v>2.1779999999999999</v>
      </c>
      <c r="E1520">
        <v>2.2650000000000001</v>
      </c>
    </row>
    <row r="1521" spans="1:5">
      <c r="A1521" s="7">
        <v>38286</v>
      </c>
      <c r="B1521">
        <v>2.0910000000000002</v>
      </c>
      <c r="C1521">
        <v>2.1469999999999998</v>
      </c>
      <c r="D1521">
        <v>2.1829999999999998</v>
      </c>
      <c r="E1521">
        <v>2.2650000000000001</v>
      </c>
    </row>
    <row r="1522" spans="1:5">
      <c r="A1522" s="7">
        <v>38287</v>
      </c>
      <c r="B1522">
        <v>2.0920000000000001</v>
      </c>
      <c r="C1522">
        <v>2.1459999999999999</v>
      </c>
      <c r="D1522">
        <v>2.1850000000000001</v>
      </c>
      <c r="E1522">
        <v>2.2799999999999998</v>
      </c>
    </row>
    <row r="1523" spans="1:5">
      <c r="A1523" s="7">
        <v>38288</v>
      </c>
      <c r="B1523">
        <v>2.0910000000000002</v>
      </c>
      <c r="C1523">
        <v>2.1520000000000001</v>
      </c>
      <c r="D1523">
        <v>2.1989999999999998</v>
      </c>
      <c r="E1523">
        <v>2.3079999999999998</v>
      </c>
    </row>
    <row r="1524" spans="1:5">
      <c r="A1524" s="7">
        <v>38289</v>
      </c>
      <c r="B1524">
        <v>2.0920000000000001</v>
      </c>
      <c r="C1524">
        <v>2.153</v>
      </c>
      <c r="D1524">
        <v>2.1960000000000002</v>
      </c>
      <c r="E1524">
        <v>2.3069999999999999</v>
      </c>
    </row>
    <row r="1525" spans="1:5">
      <c r="A1525" s="7">
        <v>38292</v>
      </c>
      <c r="B1525">
        <v>2.093</v>
      </c>
      <c r="C1525">
        <v>2.1520000000000001</v>
      </c>
      <c r="D1525">
        <v>2.1949999999999998</v>
      </c>
      <c r="E1525">
        <v>2.2999999999999998</v>
      </c>
    </row>
    <row r="1526" spans="1:5">
      <c r="A1526" s="7">
        <v>38293</v>
      </c>
      <c r="B1526">
        <v>2.093</v>
      </c>
      <c r="C1526">
        <v>2.153</v>
      </c>
      <c r="D1526">
        <v>2.1989999999999998</v>
      </c>
      <c r="E1526">
        <v>2.3140000000000001</v>
      </c>
    </row>
    <row r="1527" spans="1:5">
      <c r="A1527" s="7">
        <v>38294</v>
      </c>
      <c r="B1527">
        <v>2.0939999999999999</v>
      </c>
      <c r="C1527">
        <v>2.1579999999999999</v>
      </c>
      <c r="D1527">
        <v>2.2080000000000002</v>
      </c>
      <c r="E1527">
        <v>2.3380000000000001</v>
      </c>
    </row>
    <row r="1528" spans="1:5">
      <c r="A1528" s="7">
        <v>38295</v>
      </c>
      <c r="B1528">
        <v>2.1070000000000002</v>
      </c>
      <c r="C1528">
        <v>2.161</v>
      </c>
      <c r="D1528">
        <v>2.2050000000000001</v>
      </c>
      <c r="E1528">
        <v>2.3170000000000002</v>
      </c>
    </row>
    <row r="1529" spans="1:5">
      <c r="A1529" s="7">
        <v>38296</v>
      </c>
      <c r="B1529">
        <v>2.097</v>
      </c>
      <c r="C1529">
        <v>2.161</v>
      </c>
      <c r="D1529">
        <v>2.206</v>
      </c>
      <c r="E1529">
        <v>2.323</v>
      </c>
    </row>
    <row r="1530" spans="1:5">
      <c r="A1530" s="7">
        <v>38299</v>
      </c>
      <c r="B1530">
        <v>2.101</v>
      </c>
      <c r="C1530">
        <v>2.169</v>
      </c>
      <c r="D1530">
        <v>2.2360000000000002</v>
      </c>
      <c r="E1530">
        <v>2.3860000000000001</v>
      </c>
    </row>
    <row r="1531" spans="1:5">
      <c r="A1531" s="7">
        <v>38300</v>
      </c>
      <c r="B1531">
        <v>2.101</v>
      </c>
      <c r="C1531">
        <v>2.17</v>
      </c>
      <c r="D1531">
        <v>2.2389999999999999</v>
      </c>
      <c r="E1531">
        <v>2.38</v>
      </c>
    </row>
    <row r="1532" spans="1:5">
      <c r="A1532" s="7">
        <v>38301</v>
      </c>
      <c r="B1532">
        <v>2.1</v>
      </c>
      <c r="C1532">
        <v>2.1709999999999998</v>
      </c>
      <c r="D1532">
        <v>2.2349999999999999</v>
      </c>
      <c r="E1532">
        <v>2.3660000000000001</v>
      </c>
    </row>
    <row r="1533" spans="1:5">
      <c r="A1533" s="7">
        <v>38302</v>
      </c>
      <c r="B1533">
        <v>2.101</v>
      </c>
      <c r="C1533">
        <v>2.1720000000000002</v>
      </c>
      <c r="D1533">
        <v>2.2290000000000001</v>
      </c>
      <c r="E1533">
        <v>2.347</v>
      </c>
    </row>
    <row r="1534" spans="1:5">
      <c r="A1534" s="7">
        <v>38303</v>
      </c>
      <c r="B1534">
        <v>2.1030000000000002</v>
      </c>
      <c r="C1534">
        <v>2.1720000000000002</v>
      </c>
      <c r="D1534">
        <v>2.2109999999999999</v>
      </c>
      <c r="E1534">
        <v>2.3140000000000001</v>
      </c>
    </row>
    <row r="1535" spans="1:5">
      <c r="A1535" s="7">
        <v>38306</v>
      </c>
      <c r="B1535">
        <v>2.1030000000000002</v>
      </c>
      <c r="C1535">
        <v>2.173</v>
      </c>
      <c r="D1535">
        <v>2.2080000000000002</v>
      </c>
      <c r="E1535">
        <v>2.3050000000000002</v>
      </c>
    </row>
    <row r="1536" spans="1:5">
      <c r="A1536" s="7">
        <v>38307</v>
      </c>
      <c r="B1536">
        <v>2.1030000000000002</v>
      </c>
      <c r="C1536">
        <v>2.1739999999999999</v>
      </c>
      <c r="D1536">
        <v>2.218</v>
      </c>
      <c r="E1536">
        <v>2.3290000000000002</v>
      </c>
    </row>
    <row r="1537" spans="1:5">
      <c r="A1537" s="7">
        <v>38308</v>
      </c>
      <c r="B1537">
        <v>2.1040000000000001</v>
      </c>
      <c r="C1537">
        <v>2.1739999999999999</v>
      </c>
      <c r="D1537">
        <v>2.222</v>
      </c>
      <c r="E1537">
        <v>2.3330000000000002</v>
      </c>
    </row>
    <row r="1538" spans="1:5">
      <c r="A1538" s="7">
        <v>38309</v>
      </c>
      <c r="B1538">
        <v>2.105</v>
      </c>
      <c r="C1538">
        <v>2.1760000000000002</v>
      </c>
      <c r="D1538">
        <v>2.2210000000000001</v>
      </c>
      <c r="E1538">
        <v>2.327</v>
      </c>
    </row>
    <row r="1539" spans="1:5">
      <c r="A1539" s="7">
        <v>38310</v>
      </c>
      <c r="B1539">
        <v>2.1040000000000001</v>
      </c>
      <c r="C1539">
        <v>2.1760000000000002</v>
      </c>
      <c r="D1539">
        <v>2.2280000000000002</v>
      </c>
      <c r="E1539">
        <v>2.3460000000000001</v>
      </c>
    </row>
    <row r="1540" spans="1:5">
      <c r="A1540" s="7">
        <v>38313</v>
      </c>
      <c r="B1540">
        <v>2.105</v>
      </c>
      <c r="C1540">
        <v>2.177</v>
      </c>
      <c r="D1540">
        <v>2.2290000000000001</v>
      </c>
      <c r="E1540">
        <v>2.339</v>
      </c>
    </row>
    <row r="1541" spans="1:5">
      <c r="A1541" s="7">
        <v>38314</v>
      </c>
      <c r="B1541">
        <v>2.1120000000000001</v>
      </c>
      <c r="C1541">
        <v>2.177</v>
      </c>
      <c r="D1541">
        <v>2.2269999999999999</v>
      </c>
      <c r="E1541">
        <v>2.34</v>
      </c>
    </row>
    <row r="1542" spans="1:5">
      <c r="A1542" s="7">
        <v>38315</v>
      </c>
      <c r="B1542">
        <v>2.1139999999999999</v>
      </c>
      <c r="C1542">
        <v>2.1760000000000002</v>
      </c>
      <c r="D1542">
        <v>2.2240000000000002</v>
      </c>
      <c r="E1542">
        <v>2.3239999999999998</v>
      </c>
    </row>
    <row r="1543" spans="1:5">
      <c r="A1543" s="7">
        <v>38316</v>
      </c>
      <c r="B1543">
        <v>2.1160000000000001</v>
      </c>
      <c r="C1543">
        <v>2.1760000000000002</v>
      </c>
      <c r="D1543">
        <v>2.2130000000000001</v>
      </c>
      <c r="E1543">
        <v>2.3029999999999999</v>
      </c>
    </row>
    <row r="1544" spans="1:5">
      <c r="A1544" s="7">
        <v>38317</v>
      </c>
      <c r="B1544">
        <v>2.1179999999999999</v>
      </c>
      <c r="C1544">
        <v>2.177</v>
      </c>
      <c r="D1544">
        <v>2.2090000000000001</v>
      </c>
      <c r="E1544">
        <v>2.2959999999999998</v>
      </c>
    </row>
    <row r="1545" spans="1:5">
      <c r="A1545" s="7">
        <v>38320</v>
      </c>
      <c r="B1545">
        <v>2.1739999999999999</v>
      </c>
      <c r="C1545">
        <v>2.1760000000000002</v>
      </c>
      <c r="D1545">
        <v>2.2090000000000001</v>
      </c>
      <c r="E1545">
        <v>2.294</v>
      </c>
    </row>
    <row r="1546" spans="1:5">
      <c r="A1546" s="7">
        <v>38321</v>
      </c>
      <c r="B1546">
        <v>2.1739999999999999</v>
      </c>
      <c r="C1546">
        <v>2.1760000000000002</v>
      </c>
      <c r="D1546">
        <v>2.21</v>
      </c>
      <c r="E1546">
        <v>2.302</v>
      </c>
    </row>
    <row r="1547" spans="1:5">
      <c r="A1547" s="7">
        <v>38322</v>
      </c>
      <c r="B1547">
        <v>2.169</v>
      </c>
      <c r="C1547">
        <v>2.1739999999999999</v>
      </c>
      <c r="D1547">
        <v>2.2000000000000002</v>
      </c>
      <c r="E1547">
        <v>2.278</v>
      </c>
    </row>
    <row r="1548" spans="1:5">
      <c r="A1548" s="7">
        <v>38323</v>
      </c>
      <c r="B1548">
        <v>2.165</v>
      </c>
      <c r="C1548">
        <v>2.1720000000000002</v>
      </c>
      <c r="D1548">
        <v>2.1960000000000002</v>
      </c>
      <c r="E1548">
        <v>2.2650000000000001</v>
      </c>
    </row>
    <row r="1549" spans="1:5">
      <c r="A1549" s="7">
        <v>38324</v>
      </c>
      <c r="B1549">
        <v>2.165</v>
      </c>
      <c r="C1549">
        <v>2.1739999999999999</v>
      </c>
      <c r="D1549">
        <v>2.2170000000000001</v>
      </c>
      <c r="E1549">
        <v>2.3260000000000001</v>
      </c>
    </row>
    <row r="1550" spans="1:5">
      <c r="A1550" s="7">
        <v>38327</v>
      </c>
      <c r="B1550">
        <v>2.165</v>
      </c>
      <c r="C1550">
        <v>2.17</v>
      </c>
      <c r="D1550">
        <v>2.1930000000000001</v>
      </c>
      <c r="E1550">
        <v>2.2610000000000001</v>
      </c>
    </row>
    <row r="1551" spans="1:5">
      <c r="A1551" s="7">
        <v>38328</v>
      </c>
      <c r="B1551">
        <v>2.165</v>
      </c>
      <c r="C1551">
        <v>2.1709999999999998</v>
      </c>
      <c r="D1551">
        <v>2.1869999999999998</v>
      </c>
      <c r="E1551">
        <v>2.254</v>
      </c>
    </row>
    <row r="1552" spans="1:5">
      <c r="A1552" s="7">
        <v>38329</v>
      </c>
      <c r="B1552">
        <v>2.1659999999999999</v>
      </c>
      <c r="C1552">
        <v>2.17</v>
      </c>
      <c r="D1552">
        <v>2.19</v>
      </c>
      <c r="E1552">
        <v>2.2610000000000001</v>
      </c>
    </row>
    <row r="1553" spans="1:5">
      <c r="A1553" s="7">
        <v>38330</v>
      </c>
      <c r="B1553">
        <v>2.1659999999999999</v>
      </c>
      <c r="C1553">
        <v>2.17</v>
      </c>
      <c r="D1553">
        <v>2.1890000000000001</v>
      </c>
      <c r="E1553">
        <v>2.2599999999999998</v>
      </c>
    </row>
    <row r="1554" spans="1:5">
      <c r="A1554" s="7">
        <v>38331</v>
      </c>
      <c r="B1554">
        <v>2.1669999999999998</v>
      </c>
      <c r="C1554">
        <v>2.173</v>
      </c>
      <c r="D1554">
        <v>2.1970000000000001</v>
      </c>
      <c r="E1554">
        <v>2.2690000000000001</v>
      </c>
    </row>
    <row r="1555" spans="1:5">
      <c r="A1555" s="7">
        <v>38334</v>
      </c>
      <c r="B1555">
        <v>2.1680000000000001</v>
      </c>
      <c r="C1555">
        <v>2.1739999999999999</v>
      </c>
      <c r="D1555">
        <v>2.1960000000000002</v>
      </c>
      <c r="E1555">
        <v>2.266</v>
      </c>
    </row>
    <row r="1556" spans="1:5">
      <c r="A1556" s="7">
        <v>38335</v>
      </c>
      <c r="B1556">
        <v>2.1739999999999999</v>
      </c>
      <c r="C1556">
        <v>2.1749999999999998</v>
      </c>
      <c r="D1556">
        <v>2.1949999999999998</v>
      </c>
      <c r="E1556">
        <v>2.2629999999999999</v>
      </c>
    </row>
    <row r="1557" spans="1:5">
      <c r="A1557" s="7">
        <v>38336</v>
      </c>
      <c r="B1557">
        <v>2.1749999999999998</v>
      </c>
      <c r="C1557">
        <v>2.1749999999999998</v>
      </c>
      <c r="D1557">
        <v>2.1970000000000001</v>
      </c>
      <c r="E1557">
        <v>2.2639999999999998</v>
      </c>
    </row>
    <row r="1558" spans="1:5">
      <c r="A1558" s="7">
        <v>38337</v>
      </c>
      <c r="B1558">
        <v>2.1739999999999999</v>
      </c>
      <c r="C1558">
        <v>2.1749999999999998</v>
      </c>
      <c r="D1558">
        <v>2.1970000000000001</v>
      </c>
      <c r="E1558">
        <v>2.266</v>
      </c>
    </row>
    <row r="1559" spans="1:5">
      <c r="A1559" s="7">
        <v>38338</v>
      </c>
      <c r="B1559">
        <v>2.1739999999999999</v>
      </c>
      <c r="C1559">
        <v>2.1749999999999998</v>
      </c>
      <c r="D1559">
        <v>2.206</v>
      </c>
      <c r="E1559">
        <v>2.3069999999999999</v>
      </c>
    </row>
    <row r="1560" spans="1:5">
      <c r="A1560" s="7">
        <v>38341</v>
      </c>
      <c r="B1560">
        <v>2.1739999999999999</v>
      </c>
      <c r="C1560">
        <v>2.177</v>
      </c>
      <c r="D1560">
        <v>2.2120000000000002</v>
      </c>
      <c r="E1560">
        <v>2.3119999999999998</v>
      </c>
    </row>
    <row r="1561" spans="1:5">
      <c r="A1561" s="7">
        <v>38342</v>
      </c>
      <c r="B1561">
        <v>2.1749999999999998</v>
      </c>
      <c r="C1561">
        <v>2.1760000000000002</v>
      </c>
      <c r="D1561">
        <v>2.2149999999999999</v>
      </c>
      <c r="E1561">
        <v>2.3149999999999999</v>
      </c>
    </row>
    <row r="1562" spans="1:5">
      <c r="A1562" s="7">
        <v>38343</v>
      </c>
      <c r="B1562">
        <v>2.1749999999999998</v>
      </c>
      <c r="C1562">
        <v>2.1760000000000002</v>
      </c>
      <c r="D1562">
        <v>2.2229999999999999</v>
      </c>
      <c r="E1562">
        <v>2.3439999999999999</v>
      </c>
    </row>
    <row r="1563" spans="1:5">
      <c r="A1563" s="7">
        <v>38344</v>
      </c>
      <c r="B1563">
        <v>2.1739999999999999</v>
      </c>
      <c r="C1563">
        <v>2.1779999999999999</v>
      </c>
      <c r="D1563">
        <v>2.222</v>
      </c>
      <c r="E1563">
        <v>2.34</v>
      </c>
    </row>
    <row r="1564" spans="1:5">
      <c r="A1564" s="7">
        <v>38345</v>
      </c>
      <c r="B1564">
        <v>2.173</v>
      </c>
      <c r="C1564">
        <v>2.1779999999999999</v>
      </c>
      <c r="D1564">
        <v>2.2189999999999999</v>
      </c>
      <c r="E1564">
        <v>2.33</v>
      </c>
    </row>
    <row r="1565" spans="1:5">
      <c r="A1565" s="7">
        <v>38348</v>
      </c>
      <c r="B1565">
        <v>2.1739999999999999</v>
      </c>
      <c r="C1565">
        <v>2.1779999999999999</v>
      </c>
      <c r="D1565">
        <v>2.218</v>
      </c>
      <c r="E1565">
        <v>2.3260000000000001</v>
      </c>
    </row>
    <row r="1566" spans="1:5">
      <c r="A1566" s="7">
        <v>38349</v>
      </c>
      <c r="B1566">
        <v>2.1739999999999999</v>
      </c>
      <c r="C1566">
        <v>2.1789999999999998</v>
      </c>
      <c r="D1566">
        <v>2.218</v>
      </c>
      <c r="E1566">
        <v>2.3340000000000001</v>
      </c>
    </row>
    <row r="1567" spans="1:5">
      <c r="A1567" s="7">
        <v>38350</v>
      </c>
      <c r="B1567">
        <v>2.1709999999999998</v>
      </c>
      <c r="C1567">
        <v>2.1800000000000002</v>
      </c>
      <c r="D1567">
        <v>2.2290000000000001</v>
      </c>
      <c r="E1567">
        <v>2.3660000000000001</v>
      </c>
    </row>
    <row r="1568" spans="1:5">
      <c r="A1568" s="7">
        <v>38351</v>
      </c>
      <c r="B1568">
        <v>2.13</v>
      </c>
      <c r="C1568">
        <v>2.1579999999999999</v>
      </c>
      <c r="D1568">
        <v>2.218</v>
      </c>
      <c r="E1568">
        <v>2.3610000000000002</v>
      </c>
    </row>
    <row r="1569" spans="1:5">
      <c r="A1569" s="7">
        <v>38352</v>
      </c>
      <c r="B1569">
        <v>2.1280000000000001</v>
      </c>
      <c r="C1569">
        <v>2.1549999999999998</v>
      </c>
      <c r="D1569">
        <v>2.2149999999999999</v>
      </c>
      <c r="E1569">
        <v>2.3559999999999999</v>
      </c>
    </row>
    <row r="1570" spans="1:5">
      <c r="A1570" s="7">
        <v>38355</v>
      </c>
      <c r="B1570">
        <v>2.125</v>
      </c>
      <c r="C1570">
        <v>2.1539999999999999</v>
      </c>
      <c r="D1570">
        <v>2.2090000000000001</v>
      </c>
      <c r="E1570">
        <v>2.343</v>
      </c>
    </row>
    <row r="1571" spans="1:5">
      <c r="A1571" s="7">
        <v>38356</v>
      </c>
      <c r="B1571">
        <v>2.1230000000000002</v>
      </c>
      <c r="C1571">
        <v>2.1509999999999998</v>
      </c>
      <c r="D1571">
        <v>2.21</v>
      </c>
      <c r="E1571">
        <v>2.351</v>
      </c>
    </row>
    <row r="1572" spans="1:5">
      <c r="A1572" s="7">
        <v>38357</v>
      </c>
      <c r="B1572">
        <v>2.1160000000000001</v>
      </c>
      <c r="C1572">
        <v>2.1509999999999998</v>
      </c>
      <c r="D1572">
        <v>2.2080000000000002</v>
      </c>
      <c r="E1572">
        <v>2.3620000000000001</v>
      </c>
    </row>
    <row r="1573" spans="1:5">
      <c r="A1573" s="7">
        <v>38358</v>
      </c>
      <c r="B1573">
        <v>2.1160000000000001</v>
      </c>
      <c r="C1573">
        <v>2.15</v>
      </c>
      <c r="D1573">
        <v>2.2069999999999999</v>
      </c>
      <c r="E1573">
        <v>2.3559999999999999</v>
      </c>
    </row>
    <row r="1574" spans="1:5">
      <c r="A1574" s="7">
        <v>38359</v>
      </c>
      <c r="B1574">
        <v>2.1139999999999999</v>
      </c>
      <c r="C1574">
        <v>2.1459999999999999</v>
      </c>
      <c r="D1574">
        <v>2.1930000000000001</v>
      </c>
      <c r="E1574">
        <v>2.3149999999999999</v>
      </c>
    </row>
    <row r="1575" spans="1:5">
      <c r="A1575" s="7">
        <v>38362</v>
      </c>
      <c r="B1575">
        <v>2.1139999999999999</v>
      </c>
      <c r="C1575">
        <v>2.1459999999999999</v>
      </c>
      <c r="D1575">
        <v>2.198</v>
      </c>
      <c r="E1575">
        <v>2.3260000000000001</v>
      </c>
    </row>
    <row r="1576" spans="1:5">
      <c r="A1576" s="7">
        <v>38363</v>
      </c>
      <c r="B1576">
        <v>2.1150000000000002</v>
      </c>
      <c r="C1576">
        <v>2.1459999999999999</v>
      </c>
      <c r="D1576">
        <v>2.194</v>
      </c>
      <c r="E1576">
        <v>2.31</v>
      </c>
    </row>
    <row r="1577" spans="1:5">
      <c r="A1577" s="7">
        <v>38364</v>
      </c>
      <c r="B1577">
        <v>2.113</v>
      </c>
      <c r="C1577">
        <v>2.145</v>
      </c>
      <c r="D1577">
        <v>2.1989999999999998</v>
      </c>
      <c r="E1577">
        <v>2.3260000000000001</v>
      </c>
    </row>
    <row r="1578" spans="1:5">
      <c r="A1578" s="7">
        <v>38365</v>
      </c>
      <c r="B1578">
        <v>2.1070000000000002</v>
      </c>
      <c r="C1578">
        <v>2.1440000000000001</v>
      </c>
      <c r="D1578">
        <v>2.2010000000000001</v>
      </c>
      <c r="E1578">
        <v>2.3290000000000002</v>
      </c>
    </row>
    <row r="1579" spans="1:5">
      <c r="A1579" s="7">
        <v>38366</v>
      </c>
      <c r="B1579">
        <v>2.1059999999999999</v>
      </c>
      <c r="C1579">
        <v>2.1440000000000001</v>
      </c>
      <c r="D1579">
        <v>2.1869999999999998</v>
      </c>
      <c r="E1579">
        <v>2.2959999999999998</v>
      </c>
    </row>
    <row r="1580" spans="1:5">
      <c r="A1580" s="7">
        <v>38369</v>
      </c>
      <c r="B1580">
        <v>2.11</v>
      </c>
      <c r="C1580">
        <v>2.1429999999999998</v>
      </c>
      <c r="D1580">
        <v>2.1829999999999998</v>
      </c>
      <c r="E1580">
        <v>2.2879999999999998</v>
      </c>
    </row>
    <row r="1581" spans="1:5">
      <c r="A1581" s="7">
        <v>38370</v>
      </c>
      <c r="B1581">
        <v>2.109</v>
      </c>
      <c r="C1581">
        <v>2.1440000000000001</v>
      </c>
      <c r="D1581">
        <v>2.1850000000000001</v>
      </c>
      <c r="E1581">
        <v>2.2949999999999999</v>
      </c>
    </row>
    <row r="1582" spans="1:5">
      <c r="A1582" s="7">
        <v>38371</v>
      </c>
      <c r="B1582">
        <v>2.1070000000000002</v>
      </c>
      <c r="C1582">
        <v>2.1429999999999998</v>
      </c>
      <c r="D1582">
        <v>2.1840000000000002</v>
      </c>
      <c r="E1582">
        <v>2.2879999999999998</v>
      </c>
    </row>
    <row r="1583" spans="1:5">
      <c r="A1583" s="7">
        <v>38372</v>
      </c>
      <c r="B1583">
        <v>2.1080000000000001</v>
      </c>
      <c r="C1583">
        <v>2.1440000000000001</v>
      </c>
      <c r="D1583">
        <v>2.1859999999999999</v>
      </c>
      <c r="E1583">
        <v>2.2970000000000002</v>
      </c>
    </row>
    <row r="1584" spans="1:5">
      <c r="A1584" s="7">
        <v>38373</v>
      </c>
      <c r="B1584">
        <v>2.1070000000000002</v>
      </c>
      <c r="C1584">
        <v>2.1429999999999998</v>
      </c>
      <c r="D1584">
        <v>2.1880000000000002</v>
      </c>
      <c r="E1584">
        <v>2.306</v>
      </c>
    </row>
    <row r="1585" spans="1:5">
      <c r="A1585" s="7">
        <v>38376</v>
      </c>
      <c r="B1585">
        <v>2.1070000000000002</v>
      </c>
      <c r="C1585">
        <v>2.1429999999999998</v>
      </c>
      <c r="D1585">
        <v>2.1840000000000002</v>
      </c>
      <c r="E1585">
        <v>2.2869999999999999</v>
      </c>
    </row>
    <row r="1586" spans="1:5">
      <c r="A1586" s="7">
        <v>38377</v>
      </c>
      <c r="B1586">
        <v>2.1070000000000002</v>
      </c>
      <c r="C1586">
        <v>2.1440000000000001</v>
      </c>
      <c r="D1586">
        <v>2.181</v>
      </c>
      <c r="E1586">
        <v>2.2869999999999999</v>
      </c>
    </row>
    <row r="1587" spans="1:5">
      <c r="A1587" s="7">
        <v>38378</v>
      </c>
      <c r="B1587">
        <v>2.1070000000000002</v>
      </c>
      <c r="C1587">
        <v>2.1429999999999998</v>
      </c>
      <c r="D1587">
        <v>2.181</v>
      </c>
      <c r="E1587">
        <v>2.29</v>
      </c>
    </row>
    <row r="1588" spans="1:5">
      <c r="A1588" s="7">
        <v>38379</v>
      </c>
      <c r="B1588">
        <v>2.1070000000000002</v>
      </c>
      <c r="C1588">
        <v>2.1440000000000001</v>
      </c>
      <c r="D1588">
        <v>2.1859999999999999</v>
      </c>
      <c r="E1588">
        <v>2.31</v>
      </c>
    </row>
    <row r="1589" spans="1:5">
      <c r="A1589" s="7">
        <v>38380</v>
      </c>
      <c r="B1589">
        <v>2.1059999999999999</v>
      </c>
      <c r="C1589">
        <v>2.1440000000000001</v>
      </c>
      <c r="D1589">
        <v>2.1850000000000001</v>
      </c>
      <c r="E1589">
        <v>2.3050000000000002</v>
      </c>
    </row>
    <row r="1590" spans="1:5">
      <c r="A1590" s="7">
        <v>38383</v>
      </c>
      <c r="B1590">
        <v>2.1070000000000002</v>
      </c>
      <c r="C1590">
        <v>2.1419999999999999</v>
      </c>
      <c r="D1590">
        <v>2.1829999999999998</v>
      </c>
      <c r="E1590">
        <v>2.2869999999999999</v>
      </c>
    </row>
    <row r="1591" spans="1:5">
      <c r="A1591" s="7">
        <v>38384</v>
      </c>
      <c r="B1591">
        <v>2.1059999999999999</v>
      </c>
      <c r="C1591">
        <v>2.1419999999999999</v>
      </c>
      <c r="D1591">
        <v>2.1829999999999998</v>
      </c>
      <c r="E1591">
        <v>2.2879999999999998</v>
      </c>
    </row>
    <row r="1592" spans="1:5">
      <c r="A1592" s="7">
        <v>38385</v>
      </c>
      <c r="B1592">
        <v>2.1040000000000001</v>
      </c>
      <c r="C1592">
        <v>2.141</v>
      </c>
      <c r="D1592">
        <v>2.181</v>
      </c>
      <c r="E1592">
        <v>2.2850000000000001</v>
      </c>
    </row>
    <row r="1593" spans="1:5">
      <c r="A1593" s="7">
        <v>38386</v>
      </c>
      <c r="B1593">
        <v>2.105</v>
      </c>
      <c r="C1593">
        <v>2.1440000000000001</v>
      </c>
      <c r="D1593">
        <v>2.1920000000000002</v>
      </c>
      <c r="E1593">
        <v>2.3149999999999999</v>
      </c>
    </row>
    <row r="1594" spans="1:5">
      <c r="A1594" s="7">
        <v>38387</v>
      </c>
      <c r="B1594">
        <v>2.105</v>
      </c>
      <c r="C1594">
        <v>2.1419999999999999</v>
      </c>
      <c r="D1594">
        <v>2.19</v>
      </c>
      <c r="E1594">
        <v>2.3149999999999999</v>
      </c>
    </row>
    <row r="1595" spans="1:5">
      <c r="A1595" s="7">
        <v>38390</v>
      </c>
      <c r="B1595">
        <v>2.105</v>
      </c>
      <c r="C1595">
        <v>2.1419999999999999</v>
      </c>
      <c r="D1595">
        <v>2.1840000000000002</v>
      </c>
      <c r="E1595">
        <v>2.3039999999999998</v>
      </c>
    </row>
    <row r="1596" spans="1:5">
      <c r="A1596" s="7">
        <v>38391</v>
      </c>
      <c r="B1596">
        <v>2.105</v>
      </c>
      <c r="C1596">
        <v>2.141</v>
      </c>
      <c r="D1596">
        <v>2.1890000000000001</v>
      </c>
      <c r="E1596">
        <v>2.3149999999999999</v>
      </c>
    </row>
    <row r="1597" spans="1:5">
      <c r="A1597" s="7">
        <v>38392</v>
      </c>
      <c r="B1597">
        <v>2.105</v>
      </c>
      <c r="C1597">
        <v>2.1419999999999999</v>
      </c>
      <c r="D1597">
        <v>2.181</v>
      </c>
      <c r="E1597">
        <v>2.3010000000000002</v>
      </c>
    </row>
    <row r="1598" spans="1:5">
      <c r="A1598" s="7">
        <v>38393</v>
      </c>
      <c r="B1598">
        <v>2.105</v>
      </c>
      <c r="C1598">
        <v>2.14</v>
      </c>
      <c r="D1598">
        <v>2.1760000000000002</v>
      </c>
      <c r="E1598">
        <v>2.2839999999999998</v>
      </c>
    </row>
    <row r="1599" spans="1:5">
      <c r="A1599" s="7">
        <v>38394</v>
      </c>
      <c r="B1599">
        <v>2.1040000000000001</v>
      </c>
      <c r="C1599">
        <v>2.14</v>
      </c>
      <c r="D1599">
        <v>2.1739999999999999</v>
      </c>
      <c r="E1599">
        <v>2.2810000000000001</v>
      </c>
    </row>
    <row r="1600" spans="1:5">
      <c r="A1600" s="7">
        <v>38397</v>
      </c>
      <c r="B1600">
        <v>2.1040000000000001</v>
      </c>
      <c r="C1600">
        <v>2.1389999999999998</v>
      </c>
      <c r="D1600">
        <v>2.1749999999999998</v>
      </c>
      <c r="E1600">
        <v>2.2869999999999999</v>
      </c>
    </row>
    <row r="1601" spans="1:5">
      <c r="A1601" s="7">
        <v>38398</v>
      </c>
      <c r="B1601">
        <v>2.105</v>
      </c>
      <c r="C1601">
        <v>2.1360000000000001</v>
      </c>
      <c r="D1601">
        <v>2.1779999999999999</v>
      </c>
      <c r="E1601">
        <v>2.2999999999999998</v>
      </c>
    </row>
    <row r="1602" spans="1:5">
      <c r="A1602" s="7">
        <v>38399</v>
      </c>
      <c r="B1602">
        <v>2.1040000000000001</v>
      </c>
      <c r="C1602">
        <v>2.1349999999999998</v>
      </c>
      <c r="D1602">
        <v>2.1779999999999999</v>
      </c>
      <c r="E1602">
        <v>2.3010000000000002</v>
      </c>
    </row>
    <row r="1603" spans="1:5">
      <c r="A1603" s="7">
        <v>38400</v>
      </c>
      <c r="B1603">
        <v>2.1030000000000002</v>
      </c>
      <c r="C1603">
        <v>2.1349999999999998</v>
      </c>
      <c r="D1603">
        <v>2.1819999999999999</v>
      </c>
      <c r="E1603">
        <v>2.3149999999999999</v>
      </c>
    </row>
    <row r="1604" spans="1:5">
      <c r="A1604" s="7">
        <v>38401</v>
      </c>
      <c r="B1604">
        <v>2.1019999999999999</v>
      </c>
      <c r="C1604">
        <v>2.1349999999999998</v>
      </c>
      <c r="D1604">
        <v>2.177</v>
      </c>
      <c r="E1604">
        <v>2.3079999999999998</v>
      </c>
    </row>
    <row r="1605" spans="1:5">
      <c r="A1605" s="7">
        <v>38404</v>
      </c>
      <c r="B1605">
        <v>2.1019999999999999</v>
      </c>
      <c r="C1605">
        <v>2.1349999999999998</v>
      </c>
      <c r="D1605">
        <v>2.1859999999999999</v>
      </c>
      <c r="E1605">
        <v>2.3330000000000002</v>
      </c>
    </row>
    <row r="1606" spans="1:5">
      <c r="A1606" s="7">
        <v>38405</v>
      </c>
      <c r="B1606">
        <v>2.1019999999999999</v>
      </c>
      <c r="C1606">
        <v>2.1349999999999998</v>
      </c>
      <c r="D1606">
        <v>2.1890000000000001</v>
      </c>
      <c r="E1606">
        <v>2.3260000000000001</v>
      </c>
    </row>
    <row r="1607" spans="1:5">
      <c r="A1607" s="7">
        <v>38406</v>
      </c>
      <c r="B1607">
        <v>2.1030000000000002</v>
      </c>
      <c r="C1607">
        <v>2.1349999999999998</v>
      </c>
      <c r="D1607">
        <v>2.194</v>
      </c>
      <c r="E1607">
        <v>2.331</v>
      </c>
    </row>
    <row r="1608" spans="1:5">
      <c r="A1608" s="7">
        <v>38407</v>
      </c>
      <c r="B1608">
        <v>2.1019999999999999</v>
      </c>
      <c r="C1608">
        <v>2.1360000000000001</v>
      </c>
      <c r="D1608">
        <v>2.1930000000000001</v>
      </c>
      <c r="E1608">
        <v>2.335</v>
      </c>
    </row>
    <row r="1609" spans="1:5">
      <c r="A1609" s="7">
        <v>38408</v>
      </c>
      <c r="B1609">
        <v>2.1030000000000002</v>
      </c>
      <c r="C1609">
        <v>2.1360000000000001</v>
      </c>
      <c r="D1609">
        <v>2.1949999999999998</v>
      </c>
      <c r="E1609">
        <v>2.3410000000000002</v>
      </c>
    </row>
    <row r="1610" spans="1:5">
      <c r="A1610" s="7">
        <v>38411</v>
      </c>
      <c r="B1610">
        <v>2.1040000000000001</v>
      </c>
      <c r="C1610">
        <v>2.1360000000000001</v>
      </c>
      <c r="D1610">
        <v>2.1949999999999998</v>
      </c>
      <c r="E1610">
        <v>2.335</v>
      </c>
    </row>
    <row r="1611" spans="1:5">
      <c r="A1611" s="7">
        <v>38412</v>
      </c>
      <c r="B1611">
        <v>2.1030000000000002</v>
      </c>
      <c r="C1611">
        <v>2.1360000000000001</v>
      </c>
      <c r="D1611">
        <v>2.1989999999999998</v>
      </c>
      <c r="E1611">
        <v>2.3439999999999999</v>
      </c>
    </row>
    <row r="1612" spans="1:5">
      <c r="A1612" s="7">
        <v>38413</v>
      </c>
      <c r="B1612">
        <v>2.1030000000000002</v>
      </c>
      <c r="C1612">
        <v>2.1349999999999998</v>
      </c>
      <c r="D1612">
        <v>2.1949999999999998</v>
      </c>
      <c r="E1612">
        <v>2.3370000000000002</v>
      </c>
    </row>
    <row r="1613" spans="1:5">
      <c r="A1613" s="7">
        <v>38414</v>
      </c>
      <c r="B1613">
        <v>2.1019999999999999</v>
      </c>
      <c r="C1613">
        <v>2.1349999999999998</v>
      </c>
      <c r="D1613">
        <v>2.1949999999999998</v>
      </c>
      <c r="E1613">
        <v>2.3359999999999999</v>
      </c>
    </row>
    <row r="1614" spans="1:5">
      <c r="A1614" s="7">
        <v>38415</v>
      </c>
      <c r="B1614">
        <v>2.1030000000000002</v>
      </c>
      <c r="C1614">
        <v>2.1339999999999999</v>
      </c>
      <c r="D1614">
        <v>2.1869999999999998</v>
      </c>
      <c r="E1614">
        <v>2.323</v>
      </c>
    </row>
    <row r="1615" spans="1:5">
      <c r="A1615" s="7">
        <v>38418</v>
      </c>
      <c r="B1615">
        <v>2.1019999999999999</v>
      </c>
      <c r="C1615">
        <v>2.133</v>
      </c>
      <c r="D1615">
        <v>2.1779999999999999</v>
      </c>
      <c r="E1615">
        <v>2.2930000000000001</v>
      </c>
    </row>
    <row r="1616" spans="1:5">
      <c r="A1616" s="7">
        <v>38419</v>
      </c>
      <c r="B1616">
        <v>2.0990000000000002</v>
      </c>
      <c r="C1616">
        <v>2.1339999999999999</v>
      </c>
      <c r="D1616">
        <v>2.1760000000000002</v>
      </c>
      <c r="E1616">
        <v>2.2850000000000001</v>
      </c>
    </row>
    <row r="1617" spans="1:5">
      <c r="A1617" s="7">
        <v>38420</v>
      </c>
      <c r="B1617">
        <v>2.101</v>
      </c>
      <c r="C1617">
        <v>2.1339999999999999</v>
      </c>
      <c r="D1617">
        <v>2.1739999999999999</v>
      </c>
      <c r="E1617">
        <v>2.2839999999999998</v>
      </c>
    </row>
    <row r="1618" spans="1:5">
      <c r="A1618" s="7">
        <v>38421</v>
      </c>
      <c r="B1618">
        <v>2.1030000000000002</v>
      </c>
      <c r="C1618">
        <v>2.1339999999999999</v>
      </c>
      <c r="D1618">
        <v>2.1760000000000002</v>
      </c>
      <c r="E1618">
        <v>2.306</v>
      </c>
    </row>
    <row r="1619" spans="1:5">
      <c r="A1619" s="7">
        <v>38422</v>
      </c>
      <c r="B1619">
        <v>2.1019999999999999</v>
      </c>
      <c r="C1619">
        <v>2.1349999999999998</v>
      </c>
      <c r="D1619">
        <v>2.177</v>
      </c>
      <c r="E1619">
        <v>2.306</v>
      </c>
    </row>
    <row r="1620" spans="1:5">
      <c r="A1620" s="7">
        <v>38425</v>
      </c>
      <c r="B1620">
        <v>2.1030000000000002</v>
      </c>
      <c r="C1620">
        <v>2.1349999999999998</v>
      </c>
      <c r="D1620">
        <v>2.1779999999999999</v>
      </c>
      <c r="E1620">
        <v>2.3079999999999998</v>
      </c>
    </row>
    <row r="1621" spans="1:5">
      <c r="A1621" s="7">
        <v>38426</v>
      </c>
      <c r="B1621">
        <v>2.1030000000000002</v>
      </c>
      <c r="C1621">
        <v>2.1349999999999998</v>
      </c>
      <c r="D1621">
        <v>2.177</v>
      </c>
      <c r="E1621">
        <v>2.3079999999999998</v>
      </c>
    </row>
    <row r="1622" spans="1:5">
      <c r="A1622" s="7">
        <v>38427</v>
      </c>
      <c r="B1622">
        <v>2.1030000000000002</v>
      </c>
      <c r="C1622">
        <v>2.1349999999999998</v>
      </c>
      <c r="D1622">
        <v>2.1760000000000002</v>
      </c>
      <c r="E1622">
        <v>2.3050000000000002</v>
      </c>
    </row>
    <row r="1623" spans="1:5">
      <c r="A1623" s="7">
        <v>38428</v>
      </c>
      <c r="B1623">
        <v>2.1040000000000001</v>
      </c>
      <c r="C1623">
        <v>2.1360000000000001</v>
      </c>
      <c r="D1623">
        <v>2.1840000000000002</v>
      </c>
      <c r="E1623">
        <v>2.3279999999999998</v>
      </c>
    </row>
    <row r="1624" spans="1:5">
      <c r="A1624" s="7">
        <v>38429</v>
      </c>
      <c r="B1624">
        <v>2.1040000000000001</v>
      </c>
      <c r="C1624">
        <v>2.1349999999999998</v>
      </c>
      <c r="D1624">
        <v>2.1859999999999999</v>
      </c>
      <c r="E1624">
        <v>2.3340000000000001</v>
      </c>
    </row>
    <row r="1625" spans="1:5">
      <c r="A1625" s="7">
        <v>38432</v>
      </c>
      <c r="B1625">
        <v>2.1030000000000002</v>
      </c>
      <c r="C1625">
        <v>2.1349999999999998</v>
      </c>
      <c r="D1625">
        <v>2.1949999999999998</v>
      </c>
      <c r="E1625">
        <v>2.3559999999999999</v>
      </c>
    </row>
    <row r="1626" spans="1:5">
      <c r="A1626" s="7">
        <v>38433</v>
      </c>
      <c r="B1626">
        <v>2.1030000000000002</v>
      </c>
      <c r="C1626">
        <v>2.1379999999999999</v>
      </c>
      <c r="D1626">
        <v>2.2029999999999998</v>
      </c>
      <c r="E1626">
        <v>2.363</v>
      </c>
    </row>
    <row r="1627" spans="1:5">
      <c r="A1627" s="7">
        <v>38434</v>
      </c>
      <c r="B1627">
        <v>2.1040000000000001</v>
      </c>
      <c r="C1627">
        <v>2.1419999999999999</v>
      </c>
      <c r="D1627">
        <v>2.218</v>
      </c>
      <c r="E1627">
        <v>2.395</v>
      </c>
    </row>
    <row r="1628" spans="1:5">
      <c r="A1628" s="7">
        <v>38435</v>
      </c>
      <c r="B1628">
        <v>2.1040000000000001</v>
      </c>
      <c r="C1628">
        <v>2.1429999999999998</v>
      </c>
      <c r="D1628">
        <v>2.2160000000000002</v>
      </c>
      <c r="E1628">
        <v>2.3839999999999999</v>
      </c>
    </row>
    <row r="1629" spans="1:5">
      <c r="A1629" s="7">
        <v>38436</v>
      </c>
      <c r="B1629">
        <v>2.1040000000000001</v>
      </c>
      <c r="C1629">
        <v>2.1429999999999998</v>
      </c>
      <c r="D1629">
        <v>2.2160000000000002</v>
      </c>
      <c r="E1629">
        <v>2.3839999999999999</v>
      </c>
    </row>
    <row r="1630" spans="1:5">
      <c r="A1630" s="7">
        <v>38439</v>
      </c>
      <c r="B1630">
        <v>2.1040000000000001</v>
      </c>
      <c r="C1630">
        <v>2.1429999999999998</v>
      </c>
      <c r="D1630">
        <v>2.2160000000000002</v>
      </c>
      <c r="E1630">
        <v>2.3839999999999999</v>
      </c>
    </row>
    <row r="1631" spans="1:5">
      <c r="A1631" s="7">
        <v>38440</v>
      </c>
      <c r="B1631">
        <v>2.105</v>
      </c>
      <c r="C1631">
        <v>2.1440000000000001</v>
      </c>
      <c r="D1631">
        <v>2.2160000000000002</v>
      </c>
      <c r="E1631">
        <v>2.3929999999999998</v>
      </c>
    </row>
    <row r="1632" spans="1:5">
      <c r="A1632" s="7">
        <v>38441</v>
      </c>
      <c r="B1632">
        <v>2.1040000000000001</v>
      </c>
      <c r="C1632">
        <v>2.1459999999999999</v>
      </c>
      <c r="D1632">
        <v>2.2149999999999999</v>
      </c>
      <c r="E1632">
        <v>2.383</v>
      </c>
    </row>
    <row r="1633" spans="1:5">
      <c r="A1633" s="7">
        <v>38442</v>
      </c>
      <c r="B1633">
        <v>2.105</v>
      </c>
      <c r="C1633">
        <v>2.1469999999999998</v>
      </c>
      <c r="D1633">
        <v>2.2069999999999999</v>
      </c>
      <c r="E1633">
        <v>2.359</v>
      </c>
    </row>
    <row r="1634" spans="1:5">
      <c r="A1634" s="7">
        <v>38443</v>
      </c>
      <c r="B1634">
        <v>2.1040000000000001</v>
      </c>
      <c r="C1634">
        <v>2.1469999999999998</v>
      </c>
      <c r="D1634">
        <v>2.2010000000000001</v>
      </c>
      <c r="E1634">
        <v>2.335</v>
      </c>
    </row>
    <row r="1635" spans="1:5">
      <c r="A1635" s="7">
        <v>38446</v>
      </c>
      <c r="B1635">
        <v>2.105</v>
      </c>
      <c r="C1635">
        <v>2.1469999999999998</v>
      </c>
      <c r="D1635">
        <v>2.1949999999999998</v>
      </c>
      <c r="E1635">
        <v>2.3220000000000001</v>
      </c>
    </row>
    <row r="1636" spans="1:5">
      <c r="A1636" s="7">
        <v>38447</v>
      </c>
      <c r="B1636">
        <v>2.1040000000000001</v>
      </c>
      <c r="C1636">
        <v>2.1469999999999998</v>
      </c>
      <c r="D1636">
        <v>2.198</v>
      </c>
      <c r="E1636">
        <v>2.327</v>
      </c>
    </row>
    <row r="1637" spans="1:5">
      <c r="A1637" s="7">
        <v>38448</v>
      </c>
      <c r="B1637">
        <v>2.105</v>
      </c>
      <c r="C1637">
        <v>2.1480000000000001</v>
      </c>
      <c r="D1637">
        <v>2.194</v>
      </c>
      <c r="E1637">
        <v>2.319</v>
      </c>
    </row>
    <row r="1638" spans="1:5">
      <c r="A1638" s="7">
        <v>38449</v>
      </c>
      <c r="B1638">
        <v>2.1059999999999999</v>
      </c>
      <c r="C1638">
        <v>2.1459999999999999</v>
      </c>
      <c r="D1638">
        <v>2.1930000000000001</v>
      </c>
      <c r="E1638">
        <v>2.3109999999999999</v>
      </c>
    </row>
    <row r="1639" spans="1:5">
      <c r="A1639" s="7">
        <v>38450</v>
      </c>
      <c r="B1639">
        <v>2.1059999999999999</v>
      </c>
      <c r="C1639">
        <v>2.1440000000000001</v>
      </c>
      <c r="D1639">
        <v>2.1840000000000002</v>
      </c>
      <c r="E1639">
        <v>2.2989999999999999</v>
      </c>
    </row>
    <row r="1640" spans="1:5">
      <c r="A1640" s="7">
        <v>38453</v>
      </c>
      <c r="B1640">
        <v>2.105</v>
      </c>
      <c r="C1640">
        <v>2.1419999999999999</v>
      </c>
      <c r="D1640">
        <v>2.1789999999999998</v>
      </c>
      <c r="E1640">
        <v>2.286</v>
      </c>
    </row>
    <row r="1641" spans="1:5">
      <c r="A1641" s="7">
        <v>38454</v>
      </c>
      <c r="B1641">
        <v>2.105</v>
      </c>
      <c r="C1641">
        <v>2.14</v>
      </c>
      <c r="D1641">
        <v>2.1739999999999999</v>
      </c>
      <c r="E1641">
        <v>2.2839999999999998</v>
      </c>
    </row>
    <row r="1642" spans="1:5">
      <c r="A1642" s="7">
        <v>38455</v>
      </c>
      <c r="B1642">
        <v>2.1059999999999999</v>
      </c>
      <c r="C1642">
        <v>2.1379999999999999</v>
      </c>
      <c r="D1642">
        <v>2.1760000000000002</v>
      </c>
      <c r="E1642">
        <v>2.2789999999999999</v>
      </c>
    </row>
    <row r="1643" spans="1:5">
      <c r="A1643" s="7">
        <v>38456</v>
      </c>
      <c r="B1643">
        <v>2.105</v>
      </c>
      <c r="C1643">
        <v>2.137</v>
      </c>
      <c r="D1643">
        <v>2.1720000000000002</v>
      </c>
      <c r="E1643">
        <v>2.2719999999999998</v>
      </c>
    </row>
    <row r="1644" spans="1:5">
      <c r="A1644" s="7">
        <v>38457</v>
      </c>
      <c r="B1644">
        <v>2.105</v>
      </c>
      <c r="C1644">
        <v>2.1360000000000001</v>
      </c>
      <c r="D1644">
        <v>2.165</v>
      </c>
      <c r="E1644">
        <v>2.2519999999999998</v>
      </c>
    </row>
    <row r="1645" spans="1:5">
      <c r="A1645" s="7">
        <v>38460</v>
      </c>
      <c r="B1645">
        <v>2.105</v>
      </c>
      <c r="C1645">
        <v>2.1339999999999999</v>
      </c>
      <c r="D1645">
        <v>2.1619999999999999</v>
      </c>
      <c r="E1645">
        <v>2.2309999999999999</v>
      </c>
    </row>
    <row r="1646" spans="1:5">
      <c r="A1646" s="7">
        <v>38461</v>
      </c>
      <c r="B1646">
        <v>2.105</v>
      </c>
      <c r="C1646">
        <v>2.1339999999999999</v>
      </c>
      <c r="D1646">
        <v>2.1629999999999998</v>
      </c>
      <c r="E1646">
        <v>2.246</v>
      </c>
    </row>
    <row r="1647" spans="1:5">
      <c r="A1647" s="7">
        <v>38462</v>
      </c>
      <c r="B1647">
        <v>2.105</v>
      </c>
      <c r="C1647">
        <v>2.1349999999999998</v>
      </c>
      <c r="D1647">
        <v>2.1629999999999998</v>
      </c>
      <c r="E1647">
        <v>2.2389999999999999</v>
      </c>
    </row>
    <row r="1648" spans="1:5">
      <c r="A1648" s="7">
        <v>38463</v>
      </c>
      <c r="B1648">
        <v>2.1040000000000001</v>
      </c>
      <c r="C1648">
        <v>2.133</v>
      </c>
      <c r="D1648">
        <v>2.16</v>
      </c>
      <c r="E1648">
        <v>2.2309999999999999</v>
      </c>
    </row>
    <row r="1649" spans="1:5">
      <c r="A1649" s="7">
        <v>38464</v>
      </c>
      <c r="B1649">
        <v>2.1040000000000001</v>
      </c>
      <c r="C1649">
        <v>2.133</v>
      </c>
      <c r="D1649">
        <v>2.1619999999999999</v>
      </c>
      <c r="E1649">
        <v>2.2360000000000002</v>
      </c>
    </row>
    <row r="1650" spans="1:5">
      <c r="A1650" s="7">
        <v>38467</v>
      </c>
      <c r="B1650">
        <v>2.1030000000000002</v>
      </c>
      <c r="C1650">
        <v>2.129</v>
      </c>
      <c r="D1650">
        <v>2.1549999999999998</v>
      </c>
      <c r="E1650">
        <v>2.226</v>
      </c>
    </row>
    <row r="1651" spans="1:5">
      <c r="A1651" s="7">
        <v>38468</v>
      </c>
      <c r="B1651">
        <v>2.1030000000000002</v>
      </c>
      <c r="C1651">
        <v>2.129</v>
      </c>
      <c r="D1651">
        <v>2.157</v>
      </c>
      <c r="E1651">
        <v>2.2269999999999999</v>
      </c>
    </row>
    <row r="1652" spans="1:5">
      <c r="A1652" s="7">
        <v>38469</v>
      </c>
      <c r="B1652">
        <v>2.1040000000000001</v>
      </c>
      <c r="C1652">
        <v>2.129</v>
      </c>
      <c r="D1652">
        <v>2.161</v>
      </c>
      <c r="E1652">
        <v>2.2290000000000001</v>
      </c>
    </row>
    <row r="1653" spans="1:5">
      <c r="A1653" s="7">
        <v>38470</v>
      </c>
      <c r="B1653">
        <v>2.105</v>
      </c>
      <c r="C1653">
        <v>2.1280000000000001</v>
      </c>
      <c r="D1653">
        <v>2.153</v>
      </c>
      <c r="E1653">
        <v>2.2109999999999999</v>
      </c>
    </row>
    <row r="1654" spans="1:5">
      <c r="A1654" s="7">
        <v>38471</v>
      </c>
      <c r="B1654">
        <v>2.1040000000000001</v>
      </c>
      <c r="C1654">
        <v>2.1259999999999999</v>
      </c>
      <c r="D1654">
        <v>2.15</v>
      </c>
      <c r="E1654">
        <v>2.2050000000000001</v>
      </c>
    </row>
    <row r="1655" spans="1:5">
      <c r="A1655" s="7">
        <v>38474</v>
      </c>
      <c r="B1655">
        <v>2.105</v>
      </c>
      <c r="C1655">
        <v>2.1259999999999999</v>
      </c>
      <c r="D1655">
        <v>2.1469999999999998</v>
      </c>
      <c r="E1655">
        <v>2.202</v>
      </c>
    </row>
    <row r="1656" spans="1:5">
      <c r="A1656" s="7">
        <v>38475</v>
      </c>
      <c r="B1656">
        <v>2.105</v>
      </c>
      <c r="C1656">
        <v>2.1259999999999999</v>
      </c>
      <c r="D1656">
        <v>2.1469999999999998</v>
      </c>
      <c r="E1656">
        <v>2.1970000000000001</v>
      </c>
    </row>
    <row r="1657" spans="1:5">
      <c r="A1657" s="7">
        <v>38476</v>
      </c>
      <c r="B1657">
        <v>2.1040000000000001</v>
      </c>
      <c r="C1657">
        <v>2.125</v>
      </c>
      <c r="D1657">
        <v>2.141</v>
      </c>
      <c r="E1657">
        <v>2.1840000000000002</v>
      </c>
    </row>
    <row r="1658" spans="1:5">
      <c r="A1658" s="7">
        <v>38477</v>
      </c>
      <c r="B1658">
        <v>2.105</v>
      </c>
      <c r="C1658">
        <v>2.1259999999999999</v>
      </c>
      <c r="D1658">
        <v>2.1429999999999998</v>
      </c>
      <c r="E1658">
        <v>2.1930000000000001</v>
      </c>
    </row>
    <row r="1659" spans="1:5">
      <c r="A1659" s="7">
        <v>38478</v>
      </c>
      <c r="B1659">
        <v>2.1040000000000001</v>
      </c>
      <c r="C1659">
        <v>2.125</v>
      </c>
      <c r="D1659">
        <v>2.1379999999999999</v>
      </c>
      <c r="E1659">
        <v>2.1859999999999999</v>
      </c>
    </row>
    <row r="1660" spans="1:5">
      <c r="A1660" s="7">
        <v>38481</v>
      </c>
      <c r="B1660">
        <v>2.1040000000000001</v>
      </c>
      <c r="C1660">
        <v>2.1280000000000001</v>
      </c>
      <c r="D1660">
        <v>2.1459999999999999</v>
      </c>
      <c r="E1660">
        <v>2.2040000000000002</v>
      </c>
    </row>
    <row r="1661" spans="1:5">
      <c r="A1661" s="7">
        <v>38482</v>
      </c>
      <c r="B1661">
        <v>2.1040000000000001</v>
      </c>
      <c r="C1661">
        <v>2.125</v>
      </c>
      <c r="D1661">
        <v>2.1440000000000001</v>
      </c>
      <c r="E1661">
        <v>2.1920000000000002</v>
      </c>
    </row>
    <row r="1662" spans="1:5">
      <c r="A1662" s="7">
        <v>38483</v>
      </c>
      <c r="B1662">
        <v>2.1040000000000001</v>
      </c>
      <c r="C1662">
        <v>2.125</v>
      </c>
      <c r="D1662">
        <v>2.14</v>
      </c>
      <c r="E1662">
        <v>2.1840000000000002</v>
      </c>
    </row>
    <row r="1663" spans="1:5">
      <c r="A1663" s="7">
        <v>38484</v>
      </c>
      <c r="B1663">
        <v>2.105</v>
      </c>
      <c r="C1663">
        <v>2.1259999999999999</v>
      </c>
      <c r="D1663">
        <v>2.145</v>
      </c>
      <c r="E1663">
        <v>2.194</v>
      </c>
    </row>
    <row r="1664" spans="1:5">
      <c r="A1664" s="7">
        <v>38485</v>
      </c>
      <c r="B1664">
        <v>2.1040000000000001</v>
      </c>
      <c r="C1664">
        <v>2.125</v>
      </c>
      <c r="D1664">
        <v>2.1440000000000001</v>
      </c>
      <c r="E1664">
        <v>2.1930000000000001</v>
      </c>
    </row>
    <row r="1665" spans="1:5">
      <c r="A1665" s="7">
        <v>38488</v>
      </c>
      <c r="B1665">
        <v>2.105</v>
      </c>
      <c r="C1665">
        <v>2.1259999999999999</v>
      </c>
      <c r="D1665">
        <v>2.1459999999999999</v>
      </c>
      <c r="E1665">
        <v>2.2000000000000002</v>
      </c>
    </row>
    <row r="1666" spans="1:5">
      <c r="A1666" s="7">
        <v>38489</v>
      </c>
      <c r="B1666">
        <v>2.1040000000000001</v>
      </c>
      <c r="C1666">
        <v>2.1259999999999999</v>
      </c>
      <c r="D1666">
        <v>2.1459999999999999</v>
      </c>
      <c r="E1666">
        <v>2.2010000000000001</v>
      </c>
    </row>
    <row r="1667" spans="1:5">
      <c r="A1667" s="7">
        <v>38490</v>
      </c>
      <c r="B1667">
        <v>2.1030000000000002</v>
      </c>
      <c r="C1667">
        <v>2.1259999999999999</v>
      </c>
      <c r="D1667">
        <v>2.1459999999999999</v>
      </c>
      <c r="E1667">
        <v>2.2000000000000002</v>
      </c>
    </row>
    <row r="1668" spans="1:5">
      <c r="A1668" s="7">
        <v>38491</v>
      </c>
      <c r="B1668">
        <v>2.1030000000000002</v>
      </c>
      <c r="C1668">
        <v>2.125</v>
      </c>
      <c r="D1668">
        <v>2.1469999999999998</v>
      </c>
      <c r="E1668">
        <v>2.1989999999999998</v>
      </c>
    </row>
    <row r="1669" spans="1:5">
      <c r="A1669" s="7">
        <v>38492</v>
      </c>
      <c r="B1669">
        <v>2.1040000000000001</v>
      </c>
      <c r="C1669">
        <v>2.1259999999999999</v>
      </c>
      <c r="D1669">
        <v>2.149</v>
      </c>
      <c r="E1669">
        <v>2.2120000000000002</v>
      </c>
    </row>
    <row r="1670" spans="1:5">
      <c r="A1670" s="7">
        <v>38495</v>
      </c>
      <c r="B1670">
        <v>2.1040000000000001</v>
      </c>
      <c r="C1670">
        <v>2.1259999999999999</v>
      </c>
      <c r="D1670">
        <v>2.1539999999999999</v>
      </c>
      <c r="E1670">
        <v>2.2290000000000001</v>
      </c>
    </row>
    <row r="1671" spans="1:5">
      <c r="A1671" s="7">
        <v>38496</v>
      </c>
      <c r="B1671">
        <v>2.1040000000000001</v>
      </c>
      <c r="C1671">
        <v>2.1259999999999999</v>
      </c>
      <c r="D1671">
        <v>2.1469999999999998</v>
      </c>
      <c r="E1671">
        <v>2.2040000000000002</v>
      </c>
    </row>
    <row r="1672" spans="1:5">
      <c r="A1672" s="7">
        <v>38497</v>
      </c>
      <c r="B1672">
        <v>2.1030000000000002</v>
      </c>
      <c r="C1672">
        <v>2.125</v>
      </c>
      <c r="D1672">
        <v>2.1440000000000001</v>
      </c>
      <c r="E1672">
        <v>2.1840000000000002</v>
      </c>
    </row>
    <row r="1673" spans="1:5">
      <c r="A1673" s="7">
        <v>38498</v>
      </c>
      <c r="B1673">
        <v>2.1040000000000001</v>
      </c>
      <c r="C1673">
        <v>2.125</v>
      </c>
      <c r="D1673">
        <v>2.1389999999999998</v>
      </c>
      <c r="E1673">
        <v>2.1739999999999999</v>
      </c>
    </row>
    <row r="1674" spans="1:5">
      <c r="A1674" s="7">
        <v>38499</v>
      </c>
      <c r="B1674">
        <v>2.1040000000000001</v>
      </c>
      <c r="C1674">
        <v>2.125</v>
      </c>
      <c r="D1674">
        <v>2.14</v>
      </c>
      <c r="E1674">
        <v>2.1739999999999999</v>
      </c>
    </row>
    <row r="1675" spans="1:5">
      <c r="A1675" s="7">
        <v>38502</v>
      </c>
      <c r="B1675">
        <v>2.1040000000000001</v>
      </c>
      <c r="C1675">
        <v>2.1240000000000001</v>
      </c>
      <c r="D1675">
        <v>2.1389999999999998</v>
      </c>
      <c r="E1675">
        <v>2.173</v>
      </c>
    </row>
    <row r="1676" spans="1:5">
      <c r="A1676" s="7">
        <v>38503</v>
      </c>
      <c r="B1676">
        <v>2.105</v>
      </c>
      <c r="C1676">
        <v>2.1269999999999998</v>
      </c>
      <c r="D1676">
        <v>2.1379999999999999</v>
      </c>
      <c r="E1676">
        <v>2.173</v>
      </c>
    </row>
    <row r="1677" spans="1:5">
      <c r="A1677" s="7">
        <v>38504</v>
      </c>
      <c r="B1677">
        <v>2.1040000000000001</v>
      </c>
      <c r="C1677">
        <v>2.1240000000000001</v>
      </c>
      <c r="D1677">
        <v>2.1269999999999998</v>
      </c>
      <c r="E1677">
        <v>2.14</v>
      </c>
    </row>
    <row r="1678" spans="1:5">
      <c r="A1678" s="7">
        <v>38505</v>
      </c>
      <c r="B1678">
        <v>2.1040000000000001</v>
      </c>
      <c r="C1678">
        <v>2.1150000000000002</v>
      </c>
      <c r="D1678">
        <v>2.1160000000000001</v>
      </c>
      <c r="E1678">
        <v>2.1230000000000002</v>
      </c>
    </row>
    <row r="1679" spans="1:5">
      <c r="A1679" s="7">
        <v>38506</v>
      </c>
      <c r="B1679">
        <v>2.1040000000000001</v>
      </c>
      <c r="C1679">
        <v>2.1150000000000002</v>
      </c>
      <c r="D1679">
        <v>2.1179999999999999</v>
      </c>
      <c r="E1679">
        <v>2.1259999999999999</v>
      </c>
    </row>
    <row r="1680" spans="1:5">
      <c r="A1680" s="7">
        <v>38509</v>
      </c>
      <c r="B1680">
        <v>2.1040000000000001</v>
      </c>
      <c r="C1680">
        <v>2.1160000000000001</v>
      </c>
      <c r="D1680">
        <v>2.117</v>
      </c>
      <c r="E1680">
        <v>2.125</v>
      </c>
    </row>
    <row r="1681" spans="1:5">
      <c r="A1681" s="7">
        <v>38510</v>
      </c>
      <c r="B1681">
        <v>2.1040000000000001</v>
      </c>
      <c r="C1681">
        <v>2.1160000000000001</v>
      </c>
      <c r="D1681">
        <v>2.1160000000000001</v>
      </c>
      <c r="E1681">
        <v>2.121</v>
      </c>
    </row>
    <row r="1682" spans="1:5">
      <c r="A1682" s="7">
        <v>38511</v>
      </c>
      <c r="B1682">
        <v>2.1030000000000002</v>
      </c>
      <c r="C1682">
        <v>2.113</v>
      </c>
      <c r="D1682">
        <v>2.1070000000000002</v>
      </c>
      <c r="E1682">
        <v>2.101</v>
      </c>
    </row>
    <row r="1683" spans="1:5">
      <c r="A1683" s="7">
        <v>38512</v>
      </c>
      <c r="B1683">
        <v>2.1040000000000001</v>
      </c>
      <c r="C1683">
        <v>2.113</v>
      </c>
      <c r="D1683">
        <v>2.109</v>
      </c>
      <c r="E1683">
        <v>2.1040000000000001</v>
      </c>
    </row>
    <row r="1684" spans="1:5">
      <c r="A1684" s="7">
        <v>38513</v>
      </c>
      <c r="B1684">
        <v>2.1040000000000001</v>
      </c>
      <c r="C1684">
        <v>2.1139999999999999</v>
      </c>
      <c r="D1684">
        <v>2.1080000000000001</v>
      </c>
      <c r="E1684">
        <v>2.1040000000000001</v>
      </c>
    </row>
    <row r="1685" spans="1:5">
      <c r="A1685" s="7">
        <v>38516</v>
      </c>
      <c r="B1685">
        <v>2.1040000000000001</v>
      </c>
      <c r="C1685">
        <v>2.1110000000000002</v>
      </c>
      <c r="D1685">
        <v>2.1059999999999999</v>
      </c>
      <c r="E1685">
        <v>2.101</v>
      </c>
    </row>
    <row r="1686" spans="1:5">
      <c r="A1686" s="7">
        <v>38517</v>
      </c>
      <c r="B1686">
        <v>2.105</v>
      </c>
      <c r="C1686">
        <v>2.1110000000000002</v>
      </c>
      <c r="D1686">
        <v>2.11</v>
      </c>
      <c r="E1686">
        <v>2.105</v>
      </c>
    </row>
    <row r="1687" spans="1:5">
      <c r="A1687" s="7">
        <v>38518</v>
      </c>
      <c r="B1687">
        <v>2.105</v>
      </c>
      <c r="C1687">
        <v>2.1120000000000001</v>
      </c>
      <c r="D1687">
        <v>2.1110000000000002</v>
      </c>
      <c r="E1687">
        <v>2.11</v>
      </c>
    </row>
    <row r="1688" spans="1:5">
      <c r="A1688" s="7">
        <v>38519</v>
      </c>
      <c r="B1688">
        <v>2.1040000000000001</v>
      </c>
      <c r="C1688">
        <v>2.1160000000000001</v>
      </c>
      <c r="D1688">
        <v>2.1240000000000001</v>
      </c>
      <c r="E1688">
        <v>2.153</v>
      </c>
    </row>
    <row r="1689" spans="1:5">
      <c r="A1689" s="7">
        <v>38520</v>
      </c>
      <c r="B1689">
        <v>2.1040000000000001</v>
      </c>
      <c r="C1689">
        <v>2.1160000000000001</v>
      </c>
      <c r="D1689">
        <v>2.1240000000000001</v>
      </c>
      <c r="E1689">
        <v>2.1360000000000001</v>
      </c>
    </row>
    <row r="1690" spans="1:5">
      <c r="A1690" s="7">
        <v>38523</v>
      </c>
      <c r="B1690">
        <v>2.1040000000000001</v>
      </c>
      <c r="C1690">
        <v>2.1160000000000001</v>
      </c>
      <c r="D1690">
        <v>2.1219999999999999</v>
      </c>
      <c r="E1690">
        <v>2.137</v>
      </c>
    </row>
    <row r="1691" spans="1:5">
      <c r="A1691" s="7">
        <v>38524</v>
      </c>
      <c r="B1691">
        <v>2.1040000000000001</v>
      </c>
      <c r="C1691">
        <v>2.1080000000000001</v>
      </c>
      <c r="D1691">
        <v>2.101</v>
      </c>
      <c r="E1691">
        <v>2.0920000000000001</v>
      </c>
    </row>
    <row r="1692" spans="1:5">
      <c r="A1692" s="7">
        <v>38525</v>
      </c>
      <c r="B1692">
        <v>2.1030000000000002</v>
      </c>
      <c r="C1692">
        <v>2.1040000000000001</v>
      </c>
      <c r="D1692">
        <v>2.085</v>
      </c>
      <c r="E1692">
        <v>2.0649999999999999</v>
      </c>
    </row>
    <row r="1693" spans="1:5">
      <c r="A1693" s="7">
        <v>38526</v>
      </c>
      <c r="B1693">
        <v>2.1030000000000002</v>
      </c>
      <c r="C1693">
        <v>2.1019999999999999</v>
      </c>
      <c r="D1693">
        <v>2.0840000000000001</v>
      </c>
      <c r="E1693">
        <v>2.0569999999999999</v>
      </c>
    </row>
    <row r="1694" spans="1:5">
      <c r="A1694" s="7">
        <v>38527</v>
      </c>
      <c r="B1694">
        <v>2.1040000000000001</v>
      </c>
      <c r="C1694">
        <v>2.1040000000000001</v>
      </c>
      <c r="D1694">
        <v>2.0859999999999999</v>
      </c>
      <c r="E1694">
        <v>2.0590000000000002</v>
      </c>
    </row>
    <row r="1695" spans="1:5">
      <c r="A1695" s="7">
        <v>38530</v>
      </c>
      <c r="B1695">
        <v>2.1030000000000002</v>
      </c>
      <c r="C1695">
        <v>2.1040000000000001</v>
      </c>
      <c r="D1695">
        <v>2.093</v>
      </c>
      <c r="E1695">
        <v>2.0680000000000001</v>
      </c>
    </row>
    <row r="1696" spans="1:5">
      <c r="A1696" s="7">
        <v>38531</v>
      </c>
      <c r="B1696">
        <v>2.1040000000000001</v>
      </c>
      <c r="C1696">
        <v>2.1030000000000002</v>
      </c>
      <c r="D1696">
        <v>2.093</v>
      </c>
      <c r="E1696">
        <v>2.0680000000000001</v>
      </c>
    </row>
    <row r="1697" spans="1:5">
      <c r="A1697" s="7">
        <v>38532</v>
      </c>
      <c r="B1697">
        <v>2.1040000000000001</v>
      </c>
      <c r="C1697">
        <v>2.1040000000000001</v>
      </c>
      <c r="D1697">
        <v>2.0979999999999999</v>
      </c>
      <c r="E1697">
        <v>2.085</v>
      </c>
    </row>
    <row r="1698" spans="1:5">
      <c r="A1698" s="7">
        <v>38533</v>
      </c>
      <c r="B1698">
        <v>2.1040000000000001</v>
      </c>
      <c r="C1698">
        <v>2.1059999999999999</v>
      </c>
      <c r="D1698">
        <v>2.097</v>
      </c>
      <c r="E1698">
        <v>2.0819999999999999</v>
      </c>
    </row>
    <row r="1699" spans="1:5">
      <c r="A1699" s="7">
        <v>38534</v>
      </c>
      <c r="B1699">
        <v>2.1040000000000001</v>
      </c>
      <c r="C1699">
        <v>2.1070000000000002</v>
      </c>
      <c r="D1699">
        <v>2.1040000000000001</v>
      </c>
      <c r="E1699">
        <v>2.0910000000000002</v>
      </c>
    </row>
    <row r="1700" spans="1:5">
      <c r="A1700" s="7">
        <v>38537</v>
      </c>
      <c r="B1700">
        <v>2.1040000000000001</v>
      </c>
      <c r="C1700">
        <v>2.1110000000000002</v>
      </c>
      <c r="D1700">
        <v>2.1150000000000002</v>
      </c>
      <c r="E1700">
        <v>2.121</v>
      </c>
    </row>
    <row r="1701" spans="1:5">
      <c r="A1701" s="7">
        <v>38538</v>
      </c>
      <c r="B1701">
        <v>2.1040000000000001</v>
      </c>
      <c r="C1701">
        <v>2.1139999999999999</v>
      </c>
      <c r="D1701">
        <v>2.125</v>
      </c>
      <c r="E1701">
        <v>2.145</v>
      </c>
    </row>
    <row r="1702" spans="1:5">
      <c r="A1702" s="7">
        <v>38539</v>
      </c>
      <c r="B1702">
        <v>2.105</v>
      </c>
      <c r="C1702">
        <v>2.1150000000000002</v>
      </c>
      <c r="D1702">
        <v>2.1240000000000001</v>
      </c>
      <c r="E1702">
        <v>2.145</v>
      </c>
    </row>
    <row r="1703" spans="1:5">
      <c r="A1703" s="7">
        <v>38540</v>
      </c>
      <c r="B1703">
        <v>2.105</v>
      </c>
      <c r="C1703">
        <v>2.1139999999999999</v>
      </c>
      <c r="D1703">
        <v>2.1219999999999999</v>
      </c>
      <c r="E1703">
        <v>2.1419999999999999</v>
      </c>
    </row>
    <row r="1704" spans="1:5">
      <c r="A1704" s="7">
        <v>38541</v>
      </c>
      <c r="B1704">
        <v>2.1070000000000002</v>
      </c>
      <c r="C1704">
        <v>2.1139999999999999</v>
      </c>
      <c r="D1704">
        <v>2.121</v>
      </c>
      <c r="E1704">
        <v>2.14</v>
      </c>
    </row>
    <row r="1705" spans="1:5">
      <c r="A1705" s="7">
        <v>38544</v>
      </c>
      <c r="B1705">
        <v>2.1080000000000001</v>
      </c>
      <c r="C1705">
        <v>2.1150000000000002</v>
      </c>
      <c r="D1705">
        <v>2.1259999999999999</v>
      </c>
      <c r="E1705">
        <v>2.1520000000000001</v>
      </c>
    </row>
    <row r="1706" spans="1:5">
      <c r="A1706" s="7">
        <v>38545</v>
      </c>
      <c r="B1706">
        <v>2.1070000000000002</v>
      </c>
      <c r="C1706">
        <v>2.117</v>
      </c>
      <c r="D1706">
        <v>2.133</v>
      </c>
      <c r="E1706">
        <v>2.1640000000000001</v>
      </c>
    </row>
    <row r="1707" spans="1:5">
      <c r="A1707" s="7">
        <v>38546</v>
      </c>
      <c r="B1707">
        <v>2.1070000000000002</v>
      </c>
      <c r="C1707">
        <v>2.1190000000000002</v>
      </c>
      <c r="D1707">
        <v>2.1389999999999998</v>
      </c>
      <c r="E1707">
        <v>2.1739999999999999</v>
      </c>
    </row>
    <row r="1708" spans="1:5">
      <c r="A1708" s="7">
        <v>38547</v>
      </c>
      <c r="B1708">
        <v>2.1059999999999999</v>
      </c>
      <c r="C1708">
        <v>2.1190000000000002</v>
      </c>
      <c r="D1708">
        <v>2.14</v>
      </c>
      <c r="E1708">
        <v>2.177</v>
      </c>
    </row>
    <row r="1709" spans="1:5">
      <c r="A1709" s="7">
        <v>38548</v>
      </c>
      <c r="B1709">
        <v>2.1059999999999999</v>
      </c>
      <c r="C1709">
        <v>2.1219999999999999</v>
      </c>
      <c r="D1709">
        <v>2.1419999999999999</v>
      </c>
      <c r="E1709">
        <v>2.1920000000000002</v>
      </c>
    </row>
    <row r="1710" spans="1:5">
      <c r="A1710" s="7">
        <v>38551</v>
      </c>
      <c r="B1710">
        <v>2.1059999999999999</v>
      </c>
      <c r="C1710">
        <v>2.1230000000000002</v>
      </c>
      <c r="D1710">
        <v>2.1419999999999999</v>
      </c>
      <c r="E1710">
        <v>2.1850000000000001</v>
      </c>
    </row>
    <row r="1711" spans="1:5">
      <c r="A1711" s="7">
        <v>38552</v>
      </c>
      <c r="B1711">
        <v>2.1059999999999999</v>
      </c>
      <c r="C1711">
        <v>2.1230000000000002</v>
      </c>
      <c r="D1711">
        <v>2.1440000000000001</v>
      </c>
      <c r="E1711">
        <v>2.1930000000000001</v>
      </c>
    </row>
    <row r="1712" spans="1:5">
      <c r="A1712" s="7">
        <v>38553</v>
      </c>
      <c r="B1712">
        <v>2.1059999999999999</v>
      </c>
      <c r="C1712">
        <v>2.1240000000000001</v>
      </c>
      <c r="D1712">
        <v>2.1440000000000001</v>
      </c>
      <c r="E1712">
        <v>2.1920000000000002</v>
      </c>
    </row>
    <row r="1713" spans="1:5">
      <c r="A1713" s="7">
        <v>38554</v>
      </c>
      <c r="B1713">
        <v>2.1059999999999999</v>
      </c>
      <c r="C1713">
        <v>2.1230000000000002</v>
      </c>
      <c r="D1713">
        <v>2.1429999999999998</v>
      </c>
      <c r="E1713">
        <v>2.1850000000000001</v>
      </c>
    </row>
    <row r="1714" spans="1:5">
      <c r="A1714" s="7">
        <v>38555</v>
      </c>
      <c r="B1714">
        <v>2.1059999999999999</v>
      </c>
      <c r="C1714">
        <v>2.1240000000000001</v>
      </c>
      <c r="D1714">
        <v>2.1419999999999999</v>
      </c>
      <c r="E1714">
        <v>2.1869999999999998</v>
      </c>
    </row>
    <row r="1715" spans="1:5">
      <c r="A1715" s="7">
        <v>38558</v>
      </c>
      <c r="B1715">
        <v>2.1059999999999999</v>
      </c>
      <c r="C1715">
        <v>2.1240000000000001</v>
      </c>
      <c r="D1715">
        <v>2.1429999999999998</v>
      </c>
      <c r="E1715">
        <v>2.1829999999999998</v>
      </c>
    </row>
    <row r="1716" spans="1:5">
      <c r="A1716" s="7">
        <v>38559</v>
      </c>
      <c r="B1716">
        <v>2.1059999999999999</v>
      </c>
      <c r="C1716">
        <v>2.125</v>
      </c>
      <c r="D1716">
        <v>2.1429999999999998</v>
      </c>
      <c r="E1716">
        <v>2.1850000000000001</v>
      </c>
    </row>
    <row r="1717" spans="1:5">
      <c r="A1717" s="7">
        <v>38560</v>
      </c>
      <c r="B1717">
        <v>2.1080000000000001</v>
      </c>
      <c r="C1717">
        <v>2.1259999999999999</v>
      </c>
      <c r="D1717">
        <v>2.1440000000000001</v>
      </c>
      <c r="E1717">
        <v>2.1869999999999998</v>
      </c>
    </row>
    <row r="1718" spans="1:5">
      <c r="A1718" s="7">
        <v>38561</v>
      </c>
      <c r="B1718">
        <v>2.109</v>
      </c>
      <c r="C1718">
        <v>2.1240000000000001</v>
      </c>
      <c r="D1718">
        <v>2.1429999999999998</v>
      </c>
      <c r="E1718">
        <v>2.1930000000000001</v>
      </c>
    </row>
    <row r="1719" spans="1:5">
      <c r="A1719" s="7">
        <v>38562</v>
      </c>
      <c r="B1719">
        <v>2.1120000000000001</v>
      </c>
      <c r="C1719">
        <v>2.125</v>
      </c>
      <c r="D1719">
        <v>2.1459999999999999</v>
      </c>
      <c r="E1719">
        <v>2.1949999999999998</v>
      </c>
    </row>
    <row r="1720" spans="1:5">
      <c r="A1720" s="7">
        <v>38565</v>
      </c>
      <c r="B1720">
        <v>2.1110000000000002</v>
      </c>
      <c r="C1720">
        <v>2.1259999999999999</v>
      </c>
      <c r="D1720">
        <v>2.1560000000000001</v>
      </c>
      <c r="E1720">
        <v>2.2210000000000001</v>
      </c>
    </row>
    <row r="1721" spans="1:5">
      <c r="A1721" s="7">
        <v>38566</v>
      </c>
      <c r="B1721">
        <v>2.1120000000000001</v>
      </c>
      <c r="C1721">
        <v>2.1269999999999998</v>
      </c>
      <c r="D1721">
        <v>2.1560000000000001</v>
      </c>
      <c r="E1721">
        <v>2.222</v>
      </c>
    </row>
    <row r="1722" spans="1:5">
      <c r="A1722" s="7">
        <v>38567</v>
      </c>
      <c r="B1722">
        <v>2.1120000000000001</v>
      </c>
      <c r="C1722">
        <v>2.1309999999999998</v>
      </c>
      <c r="D1722">
        <v>2.1579999999999999</v>
      </c>
      <c r="E1722">
        <v>2.2360000000000002</v>
      </c>
    </row>
    <row r="1723" spans="1:5">
      <c r="A1723" s="7">
        <v>38568</v>
      </c>
      <c r="B1723">
        <v>2.1120000000000001</v>
      </c>
      <c r="C1723">
        <v>2.1309999999999998</v>
      </c>
      <c r="D1723">
        <v>2.1579999999999999</v>
      </c>
      <c r="E1723">
        <v>2.2330000000000001</v>
      </c>
    </row>
    <row r="1724" spans="1:5">
      <c r="A1724" s="7">
        <v>38569</v>
      </c>
      <c r="B1724">
        <v>2.1120000000000001</v>
      </c>
      <c r="C1724">
        <v>2.1320000000000001</v>
      </c>
      <c r="D1724">
        <v>2.1619999999999999</v>
      </c>
      <c r="E1724">
        <v>2.2410000000000001</v>
      </c>
    </row>
    <row r="1725" spans="1:5">
      <c r="A1725" s="7">
        <v>38572</v>
      </c>
      <c r="B1725">
        <v>2.113</v>
      </c>
      <c r="C1725">
        <v>2.133</v>
      </c>
      <c r="D1725">
        <v>2.165</v>
      </c>
      <c r="E1725">
        <v>2.2549999999999999</v>
      </c>
    </row>
    <row r="1726" spans="1:5">
      <c r="A1726" s="7">
        <v>38573</v>
      </c>
      <c r="B1726">
        <v>2.113</v>
      </c>
      <c r="C1726">
        <v>2.1339999999999999</v>
      </c>
      <c r="D1726">
        <v>2.17</v>
      </c>
      <c r="E1726">
        <v>2.262</v>
      </c>
    </row>
    <row r="1727" spans="1:5">
      <c r="A1727" s="7">
        <v>38574</v>
      </c>
      <c r="B1727">
        <v>2.113</v>
      </c>
      <c r="C1727">
        <v>2.1339999999999999</v>
      </c>
      <c r="D1727">
        <v>2.169</v>
      </c>
      <c r="E1727">
        <v>2.258</v>
      </c>
    </row>
    <row r="1728" spans="1:5">
      <c r="A1728" s="7">
        <v>38575</v>
      </c>
      <c r="B1728">
        <v>2.1139999999999999</v>
      </c>
      <c r="C1728">
        <v>2.1339999999999999</v>
      </c>
      <c r="D1728">
        <v>2.17</v>
      </c>
      <c r="E1728">
        <v>2.2629999999999999</v>
      </c>
    </row>
    <row r="1729" spans="1:5">
      <c r="A1729" s="7">
        <v>38576</v>
      </c>
      <c r="B1729">
        <v>2.1139999999999999</v>
      </c>
      <c r="C1729">
        <v>2.1339999999999999</v>
      </c>
      <c r="D1729">
        <v>2.1659999999999999</v>
      </c>
      <c r="E1729">
        <v>2.2400000000000002</v>
      </c>
    </row>
    <row r="1730" spans="1:5">
      <c r="A1730" s="7">
        <v>38579</v>
      </c>
      <c r="B1730">
        <v>2.1139999999999999</v>
      </c>
      <c r="C1730">
        <v>2.1349999999999998</v>
      </c>
      <c r="D1730">
        <v>2.1619999999999999</v>
      </c>
      <c r="E1730">
        <v>2.2280000000000002</v>
      </c>
    </row>
    <row r="1731" spans="1:5">
      <c r="A1731" s="7">
        <v>38580</v>
      </c>
      <c r="B1731">
        <v>2.1139999999999999</v>
      </c>
      <c r="C1731">
        <v>2.1349999999999998</v>
      </c>
      <c r="D1731">
        <v>2.161</v>
      </c>
      <c r="E1731">
        <v>2.226</v>
      </c>
    </row>
    <row r="1732" spans="1:5">
      <c r="A1732" s="7">
        <v>38581</v>
      </c>
      <c r="B1732">
        <v>2.1139999999999999</v>
      </c>
      <c r="C1732">
        <v>2.1339999999999999</v>
      </c>
      <c r="D1732">
        <v>2.1560000000000001</v>
      </c>
      <c r="E1732">
        <v>2.2050000000000001</v>
      </c>
    </row>
    <row r="1733" spans="1:5">
      <c r="A1733" s="7">
        <v>38582</v>
      </c>
      <c r="B1733">
        <v>2.1120000000000001</v>
      </c>
      <c r="C1733">
        <v>2.1320000000000001</v>
      </c>
      <c r="D1733">
        <v>2.1539999999999999</v>
      </c>
      <c r="E1733">
        <v>2.1960000000000002</v>
      </c>
    </row>
    <row r="1734" spans="1:5">
      <c r="A1734" s="7">
        <v>38583</v>
      </c>
      <c r="B1734">
        <v>2.1110000000000002</v>
      </c>
      <c r="C1734">
        <v>2.1320000000000001</v>
      </c>
      <c r="D1734">
        <v>2.153</v>
      </c>
      <c r="E1734">
        <v>2.1880000000000002</v>
      </c>
    </row>
    <row r="1735" spans="1:5">
      <c r="A1735" s="7">
        <v>38586</v>
      </c>
      <c r="B1735">
        <v>2.1110000000000002</v>
      </c>
      <c r="C1735">
        <v>2.1320000000000001</v>
      </c>
      <c r="D1735">
        <v>2.1539999999999999</v>
      </c>
      <c r="E1735">
        <v>2.194</v>
      </c>
    </row>
    <row r="1736" spans="1:5">
      <c r="A1736" s="7">
        <v>38587</v>
      </c>
      <c r="B1736">
        <v>2.11</v>
      </c>
      <c r="C1736">
        <v>2.133</v>
      </c>
      <c r="D1736">
        <v>2.1520000000000001</v>
      </c>
      <c r="E1736">
        <v>2.1930000000000001</v>
      </c>
    </row>
    <row r="1737" spans="1:5">
      <c r="A1737" s="7">
        <v>38588</v>
      </c>
      <c r="B1737">
        <v>2.1120000000000001</v>
      </c>
      <c r="C1737">
        <v>2.1320000000000001</v>
      </c>
      <c r="D1737">
        <v>2.1579999999999999</v>
      </c>
      <c r="E1737">
        <v>2.2040000000000002</v>
      </c>
    </row>
    <row r="1738" spans="1:5">
      <c r="A1738" s="7">
        <v>38589</v>
      </c>
      <c r="B1738">
        <v>2.113</v>
      </c>
      <c r="C1738">
        <v>2.133</v>
      </c>
      <c r="D1738">
        <v>2.161</v>
      </c>
      <c r="E1738">
        <v>2.214</v>
      </c>
    </row>
    <row r="1739" spans="1:5">
      <c r="A1739" s="7">
        <v>38590</v>
      </c>
      <c r="B1739">
        <v>2.113</v>
      </c>
      <c r="C1739">
        <v>2.1320000000000001</v>
      </c>
      <c r="D1739">
        <v>2.1560000000000001</v>
      </c>
      <c r="E1739">
        <v>2.2050000000000001</v>
      </c>
    </row>
    <row r="1740" spans="1:5">
      <c r="A1740" s="7">
        <v>38593</v>
      </c>
      <c r="B1740">
        <v>2.1139999999999999</v>
      </c>
      <c r="C1740">
        <v>2.133</v>
      </c>
      <c r="D1740">
        <v>2.1560000000000001</v>
      </c>
      <c r="E1740">
        <v>2.2090000000000001</v>
      </c>
    </row>
    <row r="1741" spans="1:5">
      <c r="A1741" s="7">
        <v>38594</v>
      </c>
      <c r="B1741">
        <v>2.1139999999999999</v>
      </c>
      <c r="C1741">
        <v>2.1339999999999999</v>
      </c>
      <c r="D1741">
        <v>2.16</v>
      </c>
      <c r="E1741">
        <v>2.2240000000000002</v>
      </c>
    </row>
    <row r="1742" spans="1:5">
      <c r="A1742" s="7">
        <v>38595</v>
      </c>
      <c r="B1742">
        <v>2.1120000000000001</v>
      </c>
      <c r="C1742">
        <v>2.1339999999999999</v>
      </c>
      <c r="D1742">
        <v>2.1560000000000001</v>
      </c>
      <c r="E1742">
        <v>2.2090000000000001</v>
      </c>
    </row>
    <row r="1743" spans="1:5">
      <c r="A1743" s="7">
        <v>38596</v>
      </c>
      <c r="B1743">
        <v>2.1120000000000001</v>
      </c>
      <c r="C1743">
        <v>2.133</v>
      </c>
      <c r="D1743">
        <v>2.1549999999999998</v>
      </c>
      <c r="E1743">
        <v>2.1970000000000001</v>
      </c>
    </row>
    <row r="1744" spans="1:5">
      <c r="A1744" s="7">
        <v>38597</v>
      </c>
      <c r="B1744">
        <v>2.1120000000000001</v>
      </c>
      <c r="C1744">
        <v>2.13</v>
      </c>
      <c r="D1744">
        <v>2.1419999999999999</v>
      </c>
      <c r="E1744">
        <v>2.1539999999999999</v>
      </c>
    </row>
    <row r="1745" spans="1:5">
      <c r="A1745" s="7">
        <v>38600</v>
      </c>
      <c r="B1745">
        <v>2.1120000000000001</v>
      </c>
      <c r="C1745">
        <v>2.1309999999999998</v>
      </c>
      <c r="D1745">
        <v>2.14</v>
      </c>
      <c r="E1745">
        <v>2.1539999999999999</v>
      </c>
    </row>
    <row r="1746" spans="1:5">
      <c r="A1746" s="7">
        <v>38601</v>
      </c>
      <c r="B1746">
        <v>2.113</v>
      </c>
      <c r="C1746">
        <v>2.1320000000000001</v>
      </c>
      <c r="D1746">
        <v>2.1459999999999999</v>
      </c>
      <c r="E1746">
        <v>2.1739999999999999</v>
      </c>
    </row>
    <row r="1747" spans="1:5">
      <c r="A1747" s="7">
        <v>38602</v>
      </c>
      <c r="B1747">
        <v>2.1139999999999999</v>
      </c>
      <c r="C1747">
        <v>2.1339999999999999</v>
      </c>
      <c r="D1747">
        <v>2.149</v>
      </c>
      <c r="E1747">
        <v>2.1779999999999999</v>
      </c>
    </row>
    <row r="1748" spans="1:5">
      <c r="A1748" s="7">
        <v>38603</v>
      </c>
      <c r="B1748">
        <v>2.1139999999999999</v>
      </c>
      <c r="C1748">
        <v>2.1339999999999999</v>
      </c>
      <c r="D1748">
        <v>2.1520000000000001</v>
      </c>
      <c r="E1748">
        <v>2.1789999999999998</v>
      </c>
    </row>
    <row r="1749" spans="1:5">
      <c r="A1749" s="7">
        <v>38604</v>
      </c>
      <c r="B1749">
        <v>2.1139999999999999</v>
      </c>
      <c r="C1749">
        <v>2.1339999999999999</v>
      </c>
      <c r="D1749">
        <v>2.1549999999999998</v>
      </c>
      <c r="E1749">
        <v>2.1880000000000002</v>
      </c>
    </row>
    <row r="1750" spans="1:5">
      <c r="A1750" s="7">
        <v>38607</v>
      </c>
      <c r="B1750">
        <v>2.113</v>
      </c>
      <c r="C1750">
        <v>2.1339999999999999</v>
      </c>
      <c r="D1750">
        <v>2.1619999999999999</v>
      </c>
      <c r="E1750">
        <v>2.2040000000000002</v>
      </c>
    </row>
    <row r="1751" spans="1:5">
      <c r="A1751" s="7">
        <v>38608</v>
      </c>
      <c r="B1751">
        <v>2.1150000000000002</v>
      </c>
      <c r="C1751">
        <v>2.1360000000000001</v>
      </c>
      <c r="D1751">
        <v>2.1680000000000001</v>
      </c>
      <c r="E1751">
        <v>2.2229999999999999</v>
      </c>
    </row>
    <row r="1752" spans="1:5">
      <c r="A1752" s="7">
        <v>38609</v>
      </c>
      <c r="B1752">
        <v>2.1139999999999999</v>
      </c>
      <c r="C1752">
        <v>2.1349999999999998</v>
      </c>
      <c r="D1752">
        <v>2.1659999999999999</v>
      </c>
      <c r="E1752">
        <v>2.218</v>
      </c>
    </row>
    <row r="1753" spans="1:5">
      <c r="A1753" s="7">
        <v>38610</v>
      </c>
      <c r="B1753">
        <v>2.1150000000000002</v>
      </c>
      <c r="C1753">
        <v>2.1360000000000001</v>
      </c>
      <c r="D1753">
        <v>2.1720000000000002</v>
      </c>
      <c r="E1753">
        <v>2.2309999999999999</v>
      </c>
    </row>
    <row r="1754" spans="1:5">
      <c r="A1754" s="7">
        <v>38611</v>
      </c>
      <c r="B1754">
        <v>2.1150000000000002</v>
      </c>
      <c r="C1754">
        <v>2.1360000000000001</v>
      </c>
      <c r="D1754">
        <v>2.173</v>
      </c>
      <c r="E1754">
        <v>2.234</v>
      </c>
    </row>
    <row r="1755" spans="1:5">
      <c r="A1755" s="7">
        <v>38614</v>
      </c>
      <c r="B1755">
        <v>2.1139999999999999</v>
      </c>
      <c r="C1755">
        <v>2.1360000000000001</v>
      </c>
      <c r="D1755">
        <v>2.17</v>
      </c>
      <c r="E1755">
        <v>2.2290000000000001</v>
      </c>
    </row>
    <row r="1756" spans="1:5">
      <c r="A1756" s="7">
        <v>38615</v>
      </c>
      <c r="B1756">
        <v>2.1139999999999999</v>
      </c>
      <c r="C1756">
        <v>2.1360000000000001</v>
      </c>
      <c r="D1756">
        <v>2.165</v>
      </c>
      <c r="E1756">
        <v>2.2210000000000001</v>
      </c>
    </row>
    <row r="1757" spans="1:5">
      <c r="A1757" s="7">
        <v>38616</v>
      </c>
      <c r="B1757">
        <v>2.1139999999999999</v>
      </c>
      <c r="C1757">
        <v>2.1360000000000001</v>
      </c>
      <c r="D1757">
        <v>2.1669999999999998</v>
      </c>
      <c r="E1757">
        <v>2.2210000000000001</v>
      </c>
    </row>
    <row r="1758" spans="1:5">
      <c r="A1758" s="7">
        <v>38617</v>
      </c>
      <c r="B1758">
        <v>2.1139999999999999</v>
      </c>
      <c r="C1758">
        <v>2.1349999999999998</v>
      </c>
      <c r="D1758">
        <v>2.165</v>
      </c>
      <c r="E1758">
        <v>2.2050000000000001</v>
      </c>
    </row>
    <row r="1759" spans="1:5">
      <c r="A1759" s="7">
        <v>38618</v>
      </c>
      <c r="B1759">
        <v>2.1139999999999999</v>
      </c>
      <c r="C1759">
        <v>2.1360000000000001</v>
      </c>
      <c r="D1759">
        <v>2.1659999999999999</v>
      </c>
      <c r="E1759">
        <v>2.2160000000000002</v>
      </c>
    </row>
    <row r="1760" spans="1:5">
      <c r="A1760" s="7">
        <v>38621</v>
      </c>
      <c r="B1760">
        <v>2.117</v>
      </c>
      <c r="C1760">
        <v>2.141</v>
      </c>
      <c r="D1760">
        <v>2.1779999999999999</v>
      </c>
      <c r="E1760">
        <v>2.2559999999999998</v>
      </c>
    </row>
    <row r="1761" spans="1:5">
      <c r="A1761" s="7">
        <v>38622</v>
      </c>
      <c r="B1761">
        <v>2.1190000000000002</v>
      </c>
      <c r="C1761">
        <v>2.1440000000000001</v>
      </c>
      <c r="D1761">
        <v>2.1840000000000002</v>
      </c>
      <c r="E1761">
        <v>2.266</v>
      </c>
    </row>
    <row r="1762" spans="1:5">
      <c r="A1762" s="7">
        <v>38623</v>
      </c>
      <c r="B1762">
        <v>2.1219999999999999</v>
      </c>
      <c r="C1762">
        <v>2.1459999999999999</v>
      </c>
      <c r="D1762">
        <v>2.1880000000000002</v>
      </c>
      <c r="E1762">
        <v>2.2759999999999998</v>
      </c>
    </row>
    <row r="1763" spans="1:5">
      <c r="A1763" s="7">
        <v>38624</v>
      </c>
      <c r="B1763">
        <v>2.121</v>
      </c>
      <c r="C1763">
        <v>2.17</v>
      </c>
      <c r="D1763">
        <v>2.194</v>
      </c>
      <c r="E1763">
        <v>2.2829999999999999</v>
      </c>
    </row>
    <row r="1764" spans="1:5">
      <c r="A1764" s="7">
        <v>38625</v>
      </c>
      <c r="B1764">
        <v>2.1219999999999999</v>
      </c>
      <c r="C1764">
        <v>2.1760000000000002</v>
      </c>
      <c r="D1764">
        <v>2.2090000000000001</v>
      </c>
      <c r="E1764">
        <v>2.3220000000000001</v>
      </c>
    </row>
    <row r="1765" spans="1:5">
      <c r="A1765" s="7">
        <v>38628</v>
      </c>
      <c r="B1765">
        <v>2.1219999999999999</v>
      </c>
      <c r="C1765">
        <v>2.1779999999999999</v>
      </c>
      <c r="D1765">
        <v>2.2160000000000002</v>
      </c>
      <c r="E1765">
        <v>2.3340000000000001</v>
      </c>
    </row>
    <row r="1766" spans="1:5">
      <c r="A1766" s="7">
        <v>38629</v>
      </c>
      <c r="B1766">
        <v>2.121</v>
      </c>
      <c r="C1766">
        <v>2.181</v>
      </c>
      <c r="D1766">
        <v>2.2189999999999999</v>
      </c>
      <c r="E1766">
        <v>2.3380000000000001</v>
      </c>
    </row>
    <row r="1767" spans="1:5">
      <c r="A1767" s="7">
        <v>38630</v>
      </c>
      <c r="B1767">
        <v>2.1230000000000002</v>
      </c>
      <c r="C1767">
        <v>2.1829999999999998</v>
      </c>
      <c r="D1767">
        <v>2.218</v>
      </c>
      <c r="E1767">
        <v>2.3340000000000001</v>
      </c>
    </row>
    <row r="1768" spans="1:5">
      <c r="A1768" s="7">
        <v>38631</v>
      </c>
      <c r="B1768">
        <v>2.1230000000000002</v>
      </c>
      <c r="C1768">
        <v>2.1829999999999998</v>
      </c>
      <c r="D1768">
        <v>2.218</v>
      </c>
      <c r="E1768">
        <v>2.3370000000000002</v>
      </c>
    </row>
    <row r="1769" spans="1:5">
      <c r="A1769" s="7">
        <v>38632</v>
      </c>
      <c r="B1769">
        <v>2.1240000000000001</v>
      </c>
      <c r="C1769">
        <v>2.1920000000000002</v>
      </c>
      <c r="D1769">
        <v>2.2549999999999999</v>
      </c>
      <c r="E1769">
        <v>2.3839999999999999</v>
      </c>
    </row>
    <row r="1770" spans="1:5">
      <c r="A1770" s="7">
        <v>38635</v>
      </c>
      <c r="B1770">
        <v>2.1230000000000002</v>
      </c>
      <c r="C1770">
        <v>2.1909999999999998</v>
      </c>
      <c r="D1770">
        <v>2.2559999999999998</v>
      </c>
      <c r="E1770">
        <v>2.379</v>
      </c>
    </row>
    <row r="1771" spans="1:5">
      <c r="A1771" s="7">
        <v>38636</v>
      </c>
      <c r="B1771">
        <v>2.1230000000000002</v>
      </c>
      <c r="C1771">
        <v>2.1920000000000002</v>
      </c>
      <c r="D1771">
        <v>2.2610000000000001</v>
      </c>
      <c r="E1771">
        <v>2.39</v>
      </c>
    </row>
    <row r="1772" spans="1:5">
      <c r="A1772" s="7">
        <v>38637</v>
      </c>
      <c r="B1772">
        <v>2.121</v>
      </c>
      <c r="C1772">
        <v>2.1859999999999999</v>
      </c>
      <c r="D1772">
        <v>2.2559999999999998</v>
      </c>
      <c r="E1772">
        <v>2.3860000000000001</v>
      </c>
    </row>
    <row r="1773" spans="1:5">
      <c r="A1773" s="7">
        <v>38638</v>
      </c>
      <c r="B1773">
        <v>2.12</v>
      </c>
      <c r="C1773">
        <v>2.1850000000000001</v>
      </c>
      <c r="D1773">
        <v>2.2530000000000001</v>
      </c>
      <c r="E1773">
        <v>2.3849999999999998</v>
      </c>
    </row>
    <row r="1774" spans="1:5">
      <c r="A1774" s="7">
        <v>38639</v>
      </c>
      <c r="B1774">
        <v>2.121</v>
      </c>
      <c r="C1774">
        <v>2.1850000000000001</v>
      </c>
      <c r="D1774">
        <v>2.2490000000000001</v>
      </c>
      <c r="E1774">
        <v>2.3849999999999998</v>
      </c>
    </row>
    <row r="1775" spans="1:5">
      <c r="A1775" s="7">
        <v>38642</v>
      </c>
      <c r="B1775">
        <v>2.121</v>
      </c>
      <c r="C1775">
        <v>2.1869999999999998</v>
      </c>
      <c r="D1775">
        <v>2.2639999999999998</v>
      </c>
      <c r="E1775">
        <v>2.4089999999999998</v>
      </c>
    </row>
    <row r="1776" spans="1:5">
      <c r="A1776" s="7">
        <v>38643</v>
      </c>
      <c r="B1776">
        <v>2.12</v>
      </c>
      <c r="C1776">
        <v>2.1880000000000002</v>
      </c>
      <c r="D1776">
        <v>2.2709999999999999</v>
      </c>
      <c r="E1776">
        <v>2.4239999999999999</v>
      </c>
    </row>
    <row r="1777" spans="1:5">
      <c r="A1777" s="7">
        <v>38644</v>
      </c>
      <c r="B1777">
        <v>2.12</v>
      </c>
      <c r="C1777">
        <v>2.1880000000000002</v>
      </c>
      <c r="D1777">
        <v>2.2730000000000001</v>
      </c>
      <c r="E1777">
        <v>2.4159999999999999</v>
      </c>
    </row>
    <row r="1778" spans="1:5">
      <c r="A1778" s="7">
        <v>38645</v>
      </c>
      <c r="B1778">
        <v>2.117</v>
      </c>
      <c r="C1778">
        <v>2.1869999999999998</v>
      </c>
      <c r="D1778">
        <v>2.2690000000000001</v>
      </c>
      <c r="E1778">
        <v>2.415</v>
      </c>
    </row>
    <row r="1779" spans="1:5">
      <c r="A1779" s="7">
        <v>38646</v>
      </c>
      <c r="B1779">
        <v>2.1160000000000001</v>
      </c>
      <c r="C1779">
        <v>2.1859999999999999</v>
      </c>
      <c r="D1779">
        <v>2.2770000000000001</v>
      </c>
      <c r="E1779">
        <v>2.4279999999999999</v>
      </c>
    </row>
    <row r="1780" spans="1:5">
      <c r="A1780" s="7">
        <v>38649</v>
      </c>
      <c r="B1780">
        <v>2.1150000000000002</v>
      </c>
      <c r="C1780">
        <v>2.1850000000000001</v>
      </c>
      <c r="D1780">
        <v>2.2719999999999998</v>
      </c>
      <c r="E1780">
        <v>2.4209999999999998</v>
      </c>
    </row>
    <row r="1781" spans="1:5">
      <c r="A1781" s="7">
        <v>38650</v>
      </c>
      <c r="B1781">
        <v>2.1160000000000001</v>
      </c>
      <c r="C1781">
        <v>2.1859999999999999</v>
      </c>
      <c r="D1781">
        <v>2.2789999999999999</v>
      </c>
      <c r="E1781">
        <v>2.4319999999999999</v>
      </c>
    </row>
    <row r="1782" spans="1:5">
      <c r="A1782" s="7">
        <v>38651</v>
      </c>
      <c r="B1782">
        <v>2.12</v>
      </c>
      <c r="C1782">
        <v>2.2090000000000001</v>
      </c>
      <c r="D1782">
        <v>2.3199999999999998</v>
      </c>
      <c r="E1782">
        <v>2.4889999999999999</v>
      </c>
    </row>
    <row r="1783" spans="1:5">
      <c r="A1783" s="7">
        <v>38652</v>
      </c>
      <c r="B1783">
        <v>2.1219999999999999</v>
      </c>
      <c r="C1783">
        <v>2.2400000000000002</v>
      </c>
      <c r="D1783">
        <v>2.3359999999999999</v>
      </c>
      <c r="E1783">
        <v>2.5049999999999999</v>
      </c>
    </row>
    <row r="1784" spans="1:5">
      <c r="A1784" s="7">
        <v>38653</v>
      </c>
      <c r="B1784">
        <v>2.1259999999999999</v>
      </c>
      <c r="C1784">
        <v>2.254</v>
      </c>
      <c r="D1784">
        <v>2.3730000000000002</v>
      </c>
      <c r="E1784">
        <v>2.5419999999999998</v>
      </c>
    </row>
    <row r="1785" spans="1:5">
      <c r="A1785" s="7">
        <v>38656</v>
      </c>
      <c r="B1785">
        <v>2.125</v>
      </c>
      <c r="C1785">
        <v>2.2629999999999999</v>
      </c>
      <c r="D1785">
        <v>2.3780000000000001</v>
      </c>
      <c r="E1785">
        <v>2.552</v>
      </c>
    </row>
    <row r="1786" spans="1:5">
      <c r="A1786" s="7">
        <v>38657</v>
      </c>
      <c r="B1786">
        <v>2.125</v>
      </c>
      <c r="C1786">
        <v>2.2639999999999998</v>
      </c>
      <c r="D1786">
        <v>2.38</v>
      </c>
      <c r="E1786">
        <v>2.5510000000000002</v>
      </c>
    </row>
    <row r="1787" spans="1:5">
      <c r="A1787" s="7">
        <v>38658</v>
      </c>
      <c r="B1787">
        <v>2.1240000000000001</v>
      </c>
      <c r="C1787">
        <v>2.2639999999999998</v>
      </c>
      <c r="D1787">
        <v>2.387</v>
      </c>
      <c r="E1787">
        <v>2.57</v>
      </c>
    </row>
    <row r="1788" spans="1:5">
      <c r="A1788" s="7">
        <v>38659</v>
      </c>
      <c r="B1788">
        <v>2.1320000000000001</v>
      </c>
      <c r="C1788">
        <v>2.2730000000000001</v>
      </c>
      <c r="D1788">
        <v>2.4140000000000001</v>
      </c>
      <c r="E1788">
        <v>2.6</v>
      </c>
    </row>
    <row r="1789" spans="1:5">
      <c r="A1789" s="7">
        <v>38660</v>
      </c>
      <c r="B1789">
        <v>2.125</v>
      </c>
      <c r="C1789">
        <v>2.2650000000000001</v>
      </c>
      <c r="D1789">
        <v>2.407</v>
      </c>
      <c r="E1789">
        <v>2.605</v>
      </c>
    </row>
    <row r="1790" spans="1:5">
      <c r="A1790" s="7">
        <v>38663</v>
      </c>
      <c r="B1790">
        <v>2.1320000000000001</v>
      </c>
      <c r="C1790">
        <v>2.274</v>
      </c>
      <c r="D1790">
        <v>2.4359999999999999</v>
      </c>
      <c r="E1790">
        <v>2.6389999999999998</v>
      </c>
    </row>
    <row r="1791" spans="1:5">
      <c r="A1791" s="7">
        <v>38664</v>
      </c>
      <c r="B1791">
        <v>2.145</v>
      </c>
      <c r="C1791">
        <v>2.2970000000000002</v>
      </c>
      <c r="D1791">
        <v>2.4710000000000001</v>
      </c>
      <c r="E1791">
        <v>2.6829999999999998</v>
      </c>
    </row>
    <row r="1792" spans="1:5">
      <c r="A1792" s="7">
        <v>38665</v>
      </c>
      <c r="B1792">
        <v>2.1549999999999998</v>
      </c>
      <c r="C1792">
        <v>2.3050000000000002</v>
      </c>
      <c r="D1792">
        <v>2.448</v>
      </c>
      <c r="E1792">
        <v>2.6520000000000001</v>
      </c>
    </row>
    <row r="1793" spans="1:5">
      <c r="A1793" s="7">
        <v>38666</v>
      </c>
      <c r="B1793">
        <v>2.1709999999999998</v>
      </c>
      <c r="C1793">
        <v>2.3239999999999998</v>
      </c>
      <c r="D1793">
        <v>2.48</v>
      </c>
      <c r="E1793">
        <v>2.6829999999999998</v>
      </c>
    </row>
    <row r="1794" spans="1:5">
      <c r="A1794" s="7">
        <v>38667</v>
      </c>
      <c r="B1794">
        <v>2.1709999999999998</v>
      </c>
      <c r="C1794">
        <v>2.3210000000000002</v>
      </c>
      <c r="D1794">
        <v>2.476</v>
      </c>
      <c r="E1794">
        <v>2.6749999999999998</v>
      </c>
    </row>
    <row r="1795" spans="1:5">
      <c r="A1795" s="7">
        <v>38670</v>
      </c>
      <c r="B1795">
        <v>2.1749999999999998</v>
      </c>
      <c r="C1795">
        <v>2.323</v>
      </c>
      <c r="D1795">
        <v>2.476</v>
      </c>
      <c r="E1795">
        <v>2.6739999999999999</v>
      </c>
    </row>
    <row r="1796" spans="1:5">
      <c r="A1796" s="7">
        <v>38671</v>
      </c>
      <c r="B1796">
        <v>2.1920000000000002</v>
      </c>
      <c r="C1796">
        <v>2.35</v>
      </c>
      <c r="D1796">
        <v>2.5019999999999998</v>
      </c>
      <c r="E1796">
        <v>2.7029999999999998</v>
      </c>
    </row>
    <row r="1797" spans="1:5">
      <c r="A1797" s="7">
        <v>38672</v>
      </c>
      <c r="B1797">
        <v>2.1920000000000002</v>
      </c>
      <c r="C1797">
        <v>2.35</v>
      </c>
      <c r="D1797">
        <v>2.4950000000000001</v>
      </c>
      <c r="E1797">
        <v>2.6840000000000002</v>
      </c>
    </row>
    <row r="1798" spans="1:5">
      <c r="A1798" s="7">
        <v>38673</v>
      </c>
      <c r="B1798">
        <v>2.1960000000000002</v>
      </c>
      <c r="C1798">
        <v>2.35</v>
      </c>
      <c r="D1798">
        <v>2.492</v>
      </c>
      <c r="E1798">
        <v>2.6680000000000001</v>
      </c>
    </row>
    <row r="1799" spans="1:5">
      <c r="A1799" s="7">
        <v>38674</v>
      </c>
      <c r="B1799">
        <v>2.2010000000000001</v>
      </c>
      <c r="C1799">
        <v>2.3530000000000002</v>
      </c>
      <c r="D1799">
        <v>2.5009999999999999</v>
      </c>
      <c r="E1799">
        <v>2.681</v>
      </c>
    </row>
    <row r="1800" spans="1:5">
      <c r="A1800" s="7">
        <v>38677</v>
      </c>
      <c r="B1800">
        <v>2.2789999999999999</v>
      </c>
      <c r="C1800">
        <v>2.4390000000000001</v>
      </c>
      <c r="D1800">
        <v>2.5830000000000002</v>
      </c>
      <c r="E1800">
        <v>2.7829999999999999</v>
      </c>
    </row>
    <row r="1801" spans="1:5">
      <c r="A1801" s="7">
        <v>38678</v>
      </c>
      <c r="B1801">
        <v>2.3039999999999998</v>
      </c>
      <c r="C1801">
        <v>2.4369999999999998</v>
      </c>
      <c r="D1801">
        <v>2.5710000000000002</v>
      </c>
      <c r="E1801">
        <v>2.76</v>
      </c>
    </row>
    <row r="1802" spans="1:5">
      <c r="A1802" s="7">
        <v>38679</v>
      </c>
      <c r="B1802">
        <v>2.323</v>
      </c>
      <c r="C1802">
        <v>2.4430000000000001</v>
      </c>
      <c r="D1802">
        <v>2.5720000000000001</v>
      </c>
      <c r="E1802">
        <v>2.7450000000000001</v>
      </c>
    </row>
    <row r="1803" spans="1:5">
      <c r="A1803" s="7">
        <v>38680</v>
      </c>
      <c r="B1803">
        <v>2.3279999999999998</v>
      </c>
      <c r="C1803">
        <v>2.4500000000000002</v>
      </c>
      <c r="D1803">
        <v>2.5739999999999998</v>
      </c>
      <c r="E1803">
        <v>2.734</v>
      </c>
    </row>
    <row r="1804" spans="1:5">
      <c r="A1804" s="7">
        <v>38681</v>
      </c>
      <c r="B1804">
        <v>2.3250000000000002</v>
      </c>
      <c r="C1804">
        <v>2.4500000000000002</v>
      </c>
      <c r="D1804">
        <v>2.5649999999999999</v>
      </c>
      <c r="E1804">
        <v>2.7120000000000002</v>
      </c>
    </row>
    <row r="1805" spans="1:5">
      <c r="A1805" s="7">
        <v>38684</v>
      </c>
      <c r="B1805">
        <v>2.3260000000000001</v>
      </c>
      <c r="C1805">
        <v>2.4609999999999999</v>
      </c>
      <c r="D1805">
        <v>2.5830000000000002</v>
      </c>
      <c r="E1805">
        <v>2.7440000000000002</v>
      </c>
    </row>
    <row r="1806" spans="1:5">
      <c r="A1806" s="7">
        <v>38685</v>
      </c>
      <c r="B1806">
        <v>2.3860000000000001</v>
      </c>
      <c r="C1806">
        <v>2.4729999999999999</v>
      </c>
      <c r="D1806">
        <v>2.5950000000000002</v>
      </c>
      <c r="E1806">
        <v>2.7450000000000001</v>
      </c>
    </row>
    <row r="1807" spans="1:5">
      <c r="A1807" s="7">
        <v>38686</v>
      </c>
      <c r="B1807">
        <v>2.3889999999999998</v>
      </c>
      <c r="C1807">
        <v>2.4729999999999999</v>
      </c>
      <c r="D1807">
        <v>2.597</v>
      </c>
      <c r="E1807">
        <v>2.7650000000000001</v>
      </c>
    </row>
    <row r="1808" spans="1:5">
      <c r="A1808" s="7">
        <v>38687</v>
      </c>
      <c r="B1808">
        <v>2.4060000000000001</v>
      </c>
      <c r="C1808">
        <v>2.4740000000000002</v>
      </c>
      <c r="D1808">
        <v>2.597</v>
      </c>
      <c r="E1808">
        <v>2.7559999999999998</v>
      </c>
    </row>
    <row r="1809" spans="1:5">
      <c r="A1809" s="7">
        <v>38688</v>
      </c>
      <c r="B1809">
        <v>2.399</v>
      </c>
      <c r="C1809">
        <v>2.452</v>
      </c>
      <c r="D1809">
        <v>2.556</v>
      </c>
      <c r="E1809">
        <v>2.7040000000000002</v>
      </c>
    </row>
    <row r="1810" spans="1:5">
      <c r="A1810" s="7">
        <v>38691</v>
      </c>
      <c r="B1810">
        <v>2.4009999999999998</v>
      </c>
      <c r="C1810">
        <v>2.452</v>
      </c>
      <c r="D1810">
        <v>2.5579999999999998</v>
      </c>
      <c r="E1810">
        <v>2.7130000000000001</v>
      </c>
    </row>
    <row r="1811" spans="1:5">
      <c r="A1811" s="7">
        <v>38692</v>
      </c>
      <c r="B1811">
        <v>2.4039999999999999</v>
      </c>
      <c r="C1811">
        <v>2.4529999999999998</v>
      </c>
      <c r="D1811">
        <v>2.5569999999999999</v>
      </c>
      <c r="E1811">
        <v>2.714</v>
      </c>
    </row>
    <row r="1812" spans="1:5">
      <c r="A1812" s="7">
        <v>38693</v>
      </c>
      <c r="B1812">
        <v>2.4020000000000001</v>
      </c>
      <c r="C1812">
        <v>2.452</v>
      </c>
      <c r="D1812">
        <v>2.5550000000000002</v>
      </c>
      <c r="E1812">
        <v>2.7080000000000002</v>
      </c>
    </row>
    <row r="1813" spans="1:5">
      <c r="A1813" s="7">
        <v>38694</v>
      </c>
      <c r="B1813">
        <v>2.403</v>
      </c>
      <c r="C1813">
        <v>2.452</v>
      </c>
      <c r="D1813">
        <v>2.5539999999999998</v>
      </c>
      <c r="E1813">
        <v>2.7090000000000001</v>
      </c>
    </row>
    <row r="1814" spans="1:5">
      <c r="A1814" s="7">
        <v>38695</v>
      </c>
      <c r="B1814">
        <v>2.4039999999999999</v>
      </c>
      <c r="C1814">
        <v>2.4540000000000002</v>
      </c>
      <c r="D1814">
        <v>2.5739999999999998</v>
      </c>
      <c r="E1814">
        <v>2.746</v>
      </c>
    </row>
    <row r="1815" spans="1:5">
      <c r="A1815" s="7">
        <v>38698</v>
      </c>
      <c r="B1815">
        <v>2.4039999999999999</v>
      </c>
      <c r="C1815">
        <v>2.4540000000000002</v>
      </c>
      <c r="D1815">
        <v>2.58</v>
      </c>
      <c r="E1815">
        <v>2.7679999999999998</v>
      </c>
    </row>
    <row r="1816" spans="1:5">
      <c r="A1816" s="7">
        <v>38699</v>
      </c>
      <c r="B1816">
        <v>2.4060000000000001</v>
      </c>
      <c r="C1816">
        <v>2.456</v>
      </c>
      <c r="D1816">
        <v>2.5840000000000001</v>
      </c>
      <c r="E1816">
        <v>2.7690000000000001</v>
      </c>
    </row>
    <row r="1817" spans="1:5">
      <c r="A1817" s="7">
        <v>38700</v>
      </c>
      <c r="B1817">
        <v>2.4079999999999999</v>
      </c>
      <c r="C1817">
        <v>2.4630000000000001</v>
      </c>
      <c r="D1817">
        <v>2.5920000000000001</v>
      </c>
      <c r="E1817">
        <v>2.7770000000000001</v>
      </c>
    </row>
    <row r="1818" spans="1:5">
      <c r="A1818" s="7">
        <v>38701</v>
      </c>
      <c r="B1818">
        <v>2.4129999999999998</v>
      </c>
      <c r="C1818">
        <v>2.4750000000000001</v>
      </c>
      <c r="D1818">
        <v>2.601</v>
      </c>
      <c r="E1818">
        <v>2.786</v>
      </c>
    </row>
    <row r="1819" spans="1:5">
      <c r="A1819" s="7">
        <v>38702</v>
      </c>
      <c r="B1819">
        <v>2.415</v>
      </c>
      <c r="C1819">
        <v>2.4809999999999999</v>
      </c>
      <c r="D1819">
        <v>2.6080000000000001</v>
      </c>
      <c r="E1819">
        <v>2.794</v>
      </c>
    </row>
    <row r="1820" spans="1:5">
      <c r="A1820" s="7">
        <v>38705</v>
      </c>
      <c r="B1820">
        <v>2.4169999999999998</v>
      </c>
      <c r="C1820">
        <v>2.4860000000000002</v>
      </c>
      <c r="D1820">
        <v>2.6120000000000001</v>
      </c>
      <c r="E1820">
        <v>2.7959999999999998</v>
      </c>
    </row>
    <row r="1821" spans="1:5">
      <c r="A1821" s="7">
        <v>38706</v>
      </c>
      <c r="B1821">
        <v>2.419</v>
      </c>
      <c r="C1821">
        <v>2.4889999999999999</v>
      </c>
      <c r="D1821">
        <v>2.6179999999999999</v>
      </c>
      <c r="E1821">
        <v>2.8149999999999999</v>
      </c>
    </row>
    <row r="1822" spans="1:5">
      <c r="A1822" s="7">
        <v>38707</v>
      </c>
      <c r="B1822">
        <v>2.4180000000000001</v>
      </c>
      <c r="C1822">
        <v>2.4900000000000002</v>
      </c>
      <c r="D1822">
        <v>2.63</v>
      </c>
      <c r="E1822">
        <v>2.8330000000000002</v>
      </c>
    </row>
    <row r="1823" spans="1:5">
      <c r="A1823" s="7">
        <v>38708</v>
      </c>
      <c r="B1823">
        <v>2.4260000000000002</v>
      </c>
      <c r="C1823">
        <v>2.4940000000000002</v>
      </c>
      <c r="D1823">
        <v>2.6419999999999999</v>
      </c>
      <c r="E1823">
        <v>2.8519999999999999</v>
      </c>
    </row>
    <row r="1824" spans="1:5">
      <c r="A1824" s="7">
        <v>38709</v>
      </c>
      <c r="B1824">
        <v>2.4279999999999999</v>
      </c>
      <c r="C1824">
        <v>2.4950000000000001</v>
      </c>
      <c r="D1824">
        <v>2.6360000000000001</v>
      </c>
      <c r="E1824">
        <v>2.843</v>
      </c>
    </row>
    <row r="1825" spans="1:5">
      <c r="A1825" s="7">
        <v>38712</v>
      </c>
      <c r="B1825">
        <v>2.4279999999999999</v>
      </c>
      <c r="C1825">
        <v>2.4950000000000001</v>
      </c>
      <c r="D1825">
        <v>2.6360000000000001</v>
      </c>
      <c r="E1825">
        <v>2.843</v>
      </c>
    </row>
    <row r="1826" spans="1:5">
      <c r="A1826" s="7">
        <v>38713</v>
      </c>
      <c r="B1826">
        <v>2.4260000000000002</v>
      </c>
      <c r="C1826">
        <v>2.4910000000000001</v>
      </c>
      <c r="D1826">
        <v>2.6389999999999998</v>
      </c>
      <c r="E1826">
        <v>2.8450000000000002</v>
      </c>
    </row>
    <row r="1827" spans="1:5">
      <c r="A1827" s="7">
        <v>38714</v>
      </c>
      <c r="B1827">
        <v>2.4279999999999999</v>
      </c>
      <c r="C1827">
        <v>2.492</v>
      </c>
      <c r="D1827">
        <v>2.64</v>
      </c>
      <c r="E1827">
        <v>2.8410000000000002</v>
      </c>
    </row>
    <row r="1828" spans="1:5">
      <c r="A1828" s="7">
        <v>38715</v>
      </c>
      <c r="B1828">
        <v>2.407</v>
      </c>
      <c r="C1828">
        <v>2.4870000000000001</v>
      </c>
      <c r="D1828">
        <v>2.637</v>
      </c>
      <c r="E1828">
        <v>2.8359999999999999</v>
      </c>
    </row>
    <row r="1829" spans="1:5">
      <c r="A1829" s="7">
        <v>38716</v>
      </c>
      <c r="B1829">
        <v>2.4009999999999998</v>
      </c>
      <c r="C1829">
        <v>2.488</v>
      </c>
      <c r="D1829">
        <v>2.637</v>
      </c>
      <c r="E1829">
        <v>2.8439999999999999</v>
      </c>
    </row>
    <row r="1830" spans="1:5">
      <c r="A1830" s="7">
        <v>38719</v>
      </c>
      <c r="B1830">
        <v>2.399</v>
      </c>
      <c r="C1830">
        <v>2.488</v>
      </c>
      <c r="D1830">
        <v>2.6429999999999998</v>
      </c>
      <c r="E1830">
        <v>2.855</v>
      </c>
    </row>
    <row r="1831" spans="1:5">
      <c r="A1831" s="7">
        <v>38720</v>
      </c>
      <c r="B1831">
        <v>2.3980000000000001</v>
      </c>
      <c r="C1831">
        <v>2.4889999999999999</v>
      </c>
      <c r="D1831">
        <v>2.6429999999999998</v>
      </c>
      <c r="E1831">
        <v>2.8610000000000002</v>
      </c>
    </row>
    <row r="1832" spans="1:5">
      <c r="A1832" s="7">
        <v>38721</v>
      </c>
      <c r="B1832">
        <v>2.3929999999999998</v>
      </c>
      <c r="C1832">
        <v>2.4889999999999999</v>
      </c>
      <c r="D1832">
        <v>2.64</v>
      </c>
      <c r="E1832">
        <v>2.8290000000000002</v>
      </c>
    </row>
    <row r="1833" spans="1:5">
      <c r="A1833" s="7">
        <v>38722</v>
      </c>
      <c r="B1833">
        <v>2.39</v>
      </c>
      <c r="C1833">
        <v>2.4900000000000002</v>
      </c>
      <c r="D1833">
        <v>2.6280000000000001</v>
      </c>
      <c r="E1833">
        <v>2.79</v>
      </c>
    </row>
    <row r="1834" spans="1:5">
      <c r="A1834" s="7">
        <v>38723</v>
      </c>
      <c r="B1834">
        <v>2.387</v>
      </c>
      <c r="C1834">
        <v>2.4910000000000001</v>
      </c>
      <c r="D1834">
        <v>2.6230000000000002</v>
      </c>
      <c r="E1834">
        <v>2.7730000000000001</v>
      </c>
    </row>
    <row r="1835" spans="1:5">
      <c r="A1835" s="7">
        <v>38726</v>
      </c>
      <c r="B1835">
        <v>2.3889999999999998</v>
      </c>
      <c r="C1835">
        <v>2.492</v>
      </c>
      <c r="D1835">
        <v>2.62</v>
      </c>
      <c r="E1835">
        <v>2.7709999999999999</v>
      </c>
    </row>
    <row r="1836" spans="1:5">
      <c r="A1836" s="7">
        <v>38727</v>
      </c>
      <c r="B1836">
        <v>2.3860000000000001</v>
      </c>
      <c r="C1836">
        <v>2.4950000000000001</v>
      </c>
      <c r="D1836">
        <v>2.633</v>
      </c>
      <c r="E1836">
        <v>2.806</v>
      </c>
    </row>
    <row r="1837" spans="1:5">
      <c r="A1837" s="7">
        <v>38728</v>
      </c>
      <c r="B1837">
        <v>2.391</v>
      </c>
      <c r="C1837">
        <v>2.5019999999999998</v>
      </c>
      <c r="D1837">
        <v>2.6440000000000001</v>
      </c>
      <c r="E1837">
        <v>2.8319999999999999</v>
      </c>
    </row>
    <row r="1838" spans="1:5">
      <c r="A1838" s="7">
        <v>38729</v>
      </c>
      <c r="B1838">
        <v>2.3959999999999999</v>
      </c>
      <c r="C1838">
        <v>2.5139999999999998</v>
      </c>
      <c r="D1838">
        <v>2.661</v>
      </c>
      <c r="E1838">
        <v>2.847</v>
      </c>
    </row>
    <row r="1839" spans="1:5">
      <c r="A1839" s="7">
        <v>38730</v>
      </c>
      <c r="B1839">
        <v>2.3889999999999998</v>
      </c>
      <c r="C1839">
        <v>2.5070000000000001</v>
      </c>
      <c r="D1839">
        <v>2.6440000000000001</v>
      </c>
      <c r="E1839">
        <v>2.8180000000000001</v>
      </c>
    </row>
    <row r="1840" spans="1:5">
      <c r="A1840" s="7">
        <v>38733</v>
      </c>
      <c r="B1840">
        <v>2.387</v>
      </c>
      <c r="C1840">
        <v>2.508</v>
      </c>
      <c r="D1840">
        <v>2.641</v>
      </c>
      <c r="E1840">
        <v>2.8159999999999998</v>
      </c>
    </row>
    <row r="1841" spans="1:5">
      <c r="A1841" s="7">
        <v>38734</v>
      </c>
      <c r="B1841">
        <v>2.3860000000000001</v>
      </c>
      <c r="C1841">
        <v>2.508</v>
      </c>
      <c r="D1841">
        <v>2.6379999999999999</v>
      </c>
      <c r="E1841">
        <v>2.8050000000000002</v>
      </c>
    </row>
    <row r="1842" spans="1:5">
      <c r="A1842" s="7">
        <v>38735</v>
      </c>
      <c r="B1842">
        <v>2.3849999999999998</v>
      </c>
      <c r="C1842">
        <v>2.5049999999999999</v>
      </c>
      <c r="D1842">
        <v>2.63</v>
      </c>
      <c r="E1842">
        <v>2.782</v>
      </c>
    </row>
    <row r="1843" spans="1:5">
      <c r="A1843" s="7">
        <v>38736</v>
      </c>
      <c r="B1843">
        <v>2.3860000000000001</v>
      </c>
      <c r="C1843">
        <v>2.516</v>
      </c>
      <c r="D1843">
        <v>2.6539999999999999</v>
      </c>
      <c r="E1843">
        <v>2.83</v>
      </c>
    </row>
    <row r="1844" spans="1:5">
      <c r="A1844" s="7">
        <v>38737</v>
      </c>
      <c r="B1844">
        <v>2.387</v>
      </c>
      <c r="C1844">
        <v>2.52</v>
      </c>
      <c r="D1844">
        <v>2.6560000000000001</v>
      </c>
      <c r="E1844">
        <v>2.839</v>
      </c>
    </row>
    <row r="1845" spans="1:5">
      <c r="A1845" s="7">
        <v>38740</v>
      </c>
      <c r="B1845">
        <v>2.3849999999999998</v>
      </c>
      <c r="C1845">
        <v>2.524</v>
      </c>
      <c r="D1845">
        <v>2.653</v>
      </c>
      <c r="E1845">
        <v>2.8380000000000001</v>
      </c>
    </row>
    <row r="1846" spans="1:5">
      <c r="A1846" s="7">
        <v>38741</v>
      </c>
      <c r="B1846">
        <v>2.3849999999999998</v>
      </c>
      <c r="C1846">
        <v>2.5270000000000001</v>
      </c>
      <c r="D1846">
        <v>2.6619999999999999</v>
      </c>
      <c r="E1846">
        <v>2.8530000000000002</v>
      </c>
    </row>
    <row r="1847" spans="1:5">
      <c r="A1847" s="7">
        <v>38742</v>
      </c>
      <c r="B1847">
        <v>2.3860000000000001</v>
      </c>
      <c r="C1847">
        <v>2.5329999999999999</v>
      </c>
      <c r="D1847">
        <v>2.6709999999999998</v>
      </c>
      <c r="E1847">
        <v>2.8639999999999999</v>
      </c>
    </row>
    <row r="1848" spans="1:5">
      <c r="A1848" s="7">
        <v>38743</v>
      </c>
      <c r="B1848">
        <v>2.3849999999999998</v>
      </c>
      <c r="C1848">
        <v>2.5339999999999998</v>
      </c>
      <c r="D1848">
        <v>2.6709999999999998</v>
      </c>
      <c r="E1848">
        <v>2.86</v>
      </c>
    </row>
    <row r="1849" spans="1:5">
      <c r="A1849" s="7">
        <v>38744</v>
      </c>
      <c r="B1849">
        <v>2.3839999999999999</v>
      </c>
      <c r="C1849">
        <v>2.536</v>
      </c>
      <c r="D1849">
        <v>2.6779999999999999</v>
      </c>
      <c r="E1849">
        <v>2.8740000000000001</v>
      </c>
    </row>
    <row r="1850" spans="1:5">
      <c r="A1850" s="7">
        <v>38747</v>
      </c>
      <c r="B1850">
        <v>2.3849999999999998</v>
      </c>
      <c r="C1850">
        <v>2.5419999999999998</v>
      </c>
      <c r="D1850">
        <v>2.6850000000000001</v>
      </c>
      <c r="E1850">
        <v>2.89</v>
      </c>
    </row>
    <row r="1851" spans="1:5">
      <c r="A1851" s="7">
        <v>38748</v>
      </c>
      <c r="B1851">
        <v>2.387</v>
      </c>
      <c r="C1851">
        <v>2.5470000000000002</v>
      </c>
      <c r="D1851">
        <v>2.698</v>
      </c>
      <c r="E1851">
        <v>2.903</v>
      </c>
    </row>
    <row r="1852" spans="1:5">
      <c r="A1852" s="7">
        <v>38749</v>
      </c>
      <c r="B1852">
        <v>2.39</v>
      </c>
      <c r="C1852">
        <v>2.5539999999999998</v>
      </c>
      <c r="D1852">
        <v>2.6989999999999998</v>
      </c>
      <c r="E1852">
        <v>2.9</v>
      </c>
    </row>
    <row r="1853" spans="1:5">
      <c r="A1853" s="7">
        <v>38750</v>
      </c>
      <c r="B1853">
        <v>2.3919999999999999</v>
      </c>
      <c r="C1853">
        <v>2.5630000000000002</v>
      </c>
      <c r="D1853">
        <v>2.706</v>
      </c>
      <c r="E1853">
        <v>2.9159999999999999</v>
      </c>
    </row>
    <row r="1854" spans="1:5">
      <c r="A1854" s="7">
        <v>38751</v>
      </c>
      <c r="B1854">
        <v>2.3860000000000001</v>
      </c>
      <c r="C1854">
        <v>2.57</v>
      </c>
      <c r="D1854">
        <v>2.706</v>
      </c>
      <c r="E1854">
        <v>2.9140000000000001</v>
      </c>
    </row>
    <row r="1855" spans="1:5">
      <c r="A1855" s="7">
        <v>38754</v>
      </c>
      <c r="B1855">
        <v>2.3889999999999998</v>
      </c>
      <c r="C1855">
        <v>2.57</v>
      </c>
      <c r="D1855">
        <v>2.7010000000000001</v>
      </c>
      <c r="E1855">
        <v>2.9089999999999998</v>
      </c>
    </row>
    <row r="1856" spans="1:5">
      <c r="A1856" s="7">
        <v>38755</v>
      </c>
      <c r="B1856">
        <v>2.39</v>
      </c>
      <c r="C1856">
        <v>2.569</v>
      </c>
      <c r="D1856">
        <v>2.7040000000000002</v>
      </c>
      <c r="E1856">
        <v>2.9079999999999999</v>
      </c>
    </row>
    <row r="1857" spans="1:5">
      <c r="A1857" s="7">
        <v>38756</v>
      </c>
      <c r="B1857">
        <v>2.3969999999999998</v>
      </c>
      <c r="C1857">
        <v>2.5750000000000002</v>
      </c>
      <c r="D1857">
        <v>2.7050000000000001</v>
      </c>
      <c r="E1857">
        <v>2.9060000000000001</v>
      </c>
    </row>
    <row r="1858" spans="1:5">
      <c r="A1858" s="7">
        <v>38757</v>
      </c>
      <c r="B1858">
        <v>2.4129999999999998</v>
      </c>
      <c r="C1858">
        <v>2.585</v>
      </c>
      <c r="D1858">
        <v>2.714</v>
      </c>
      <c r="E1858">
        <v>2.9129999999999998</v>
      </c>
    </row>
    <row r="1859" spans="1:5">
      <c r="A1859" s="7">
        <v>38758</v>
      </c>
      <c r="B1859">
        <v>2.4260000000000002</v>
      </c>
      <c r="C1859">
        <v>2.5920000000000001</v>
      </c>
      <c r="D1859">
        <v>2.714</v>
      </c>
      <c r="E1859">
        <v>2.9009999999999998</v>
      </c>
    </row>
    <row r="1860" spans="1:5">
      <c r="A1860" s="7">
        <v>38761</v>
      </c>
      <c r="B1860">
        <v>2.4369999999999998</v>
      </c>
      <c r="C1860">
        <v>2.5939999999999999</v>
      </c>
      <c r="D1860">
        <v>2.7189999999999999</v>
      </c>
      <c r="E1860">
        <v>2.907</v>
      </c>
    </row>
    <row r="1861" spans="1:5">
      <c r="A1861" s="7">
        <v>38762</v>
      </c>
      <c r="B1861">
        <v>2.4430000000000001</v>
      </c>
      <c r="C1861">
        <v>2.5960000000000001</v>
      </c>
      <c r="D1861">
        <v>2.718</v>
      </c>
      <c r="E1861">
        <v>2.899</v>
      </c>
    </row>
    <row r="1862" spans="1:5">
      <c r="A1862" s="7">
        <v>38763</v>
      </c>
      <c r="B1862">
        <v>2.448</v>
      </c>
      <c r="C1862">
        <v>2.597</v>
      </c>
      <c r="D1862">
        <v>2.7170000000000001</v>
      </c>
      <c r="E1862">
        <v>2.8969999999999998</v>
      </c>
    </row>
    <row r="1863" spans="1:5">
      <c r="A1863" s="7">
        <v>38764</v>
      </c>
      <c r="B1863">
        <v>2.468</v>
      </c>
      <c r="C1863">
        <v>2.6040000000000001</v>
      </c>
      <c r="D1863">
        <v>2.722</v>
      </c>
      <c r="E1863">
        <v>2.9049999999999998</v>
      </c>
    </row>
    <row r="1864" spans="1:5">
      <c r="A1864" s="7">
        <v>38765</v>
      </c>
      <c r="B1864">
        <v>2.476</v>
      </c>
      <c r="C1864">
        <v>2.6080000000000001</v>
      </c>
      <c r="D1864">
        <v>2.7229999999999999</v>
      </c>
      <c r="E1864">
        <v>2.895</v>
      </c>
    </row>
    <row r="1865" spans="1:5">
      <c r="A1865" s="7">
        <v>38768</v>
      </c>
      <c r="B1865">
        <v>2.4830000000000001</v>
      </c>
      <c r="C1865">
        <v>2.609</v>
      </c>
      <c r="D1865">
        <v>2.72</v>
      </c>
      <c r="E1865">
        <v>2.88</v>
      </c>
    </row>
    <row r="1866" spans="1:5">
      <c r="A1866" s="7">
        <v>38769</v>
      </c>
      <c r="B1866">
        <v>2.492</v>
      </c>
      <c r="C1866">
        <v>2.6120000000000001</v>
      </c>
      <c r="D1866">
        <v>2.7229999999999999</v>
      </c>
      <c r="E1866">
        <v>2.8809999999999998</v>
      </c>
    </row>
    <row r="1867" spans="1:5">
      <c r="A1867" s="7">
        <v>38770</v>
      </c>
      <c r="B1867">
        <v>2.504</v>
      </c>
      <c r="C1867">
        <v>2.6160000000000001</v>
      </c>
      <c r="D1867">
        <v>2.734</v>
      </c>
      <c r="E1867">
        <v>2.9119999999999999</v>
      </c>
    </row>
    <row r="1868" spans="1:5">
      <c r="A1868" s="7">
        <v>38771</v>
      </c>
      <c r="B1868">
        <v>2.528</v>
      </c>
      <c r="C1868">
        <v>2.6280000000000001</v>
      </c>
      <c r="D1868">
        <v>2.754</v>
      </c>
      <c r="E1868">
        <v>2.9380000000000002</v>
      </c>
    </row>
    <row r="1869" spans="1:5">
      <c r="A1869" s="7">
        <v>38772</v>
      </c>
      <c r="B1869">
        <v>2.5510000000000002</v>
      </c>
      <c r="C1869">
        <v>2.6440000000000001</v>
      </c>
      <c r="D1869">
        <v>2.766</v>
      </c>
      <c r="E1869">
        <v>2.956</v>
      </c>
    </row>
    <row r="1870" spans="1:5">
      <c r="A1870" s="7">
        <v>38775</v>
      </c>
      <c r="B1870">
        <v>2.5710000000000002</v>
      </c>
      <c r="C1870">
        <v>2.657</v>
      </c>
      <c r="D1870">
        <v>2.7690000000000001</v>
      </c>
      <c r="E1870">
        <v>2.9649999999999999</v>
      </c>
    </row>
    <row r="1871" spans="1:5">
      <c r="A1871" s="7">
        <v>38776</v>
      </c>
      <c r="B1871">
        <v>2.589</v>
      </c>
      <c r="C1871">
        <v>2.6640000000000001</v>
      </c>
      <c r="D1871">
        <v>2.7829999999999999</v>
      </c>
      <c r="E1871">
        <v>2.9809999999999999</v>
      </c>
    </row>
    <row r="1872" spans="1:5">
      <c r="A1872" s="7">
        <v>38777</v>
      </c>
      <c r="B1872">
        <v>2.601</v>
      </c>
      <c r="C1872">
        <v>2.6659999999999999</v>
      </c>
      <c r="D1872">
        <v>2.79</v>
      </c>
      <c r="E1872">
        <v>2.9910000000000001</v>
      </c>
    </row>
    <row r="1873" spans="1:5">
      <c r="A1873" s="7">
        <v>38778</v>
      </c>
      <c r="B1873">
        <v>2.6150000000000002</v>
      </c>
      <c r="C1873">
        <v>2.6739999999999999</v>
      </c>
      <c r="D1873">
        <v>2.7949999999999999</v>
      </c>
      <c r="E1873">
        <v>2.9950000000000001</v>
      </c>
    </row>
    <row r="1874" spans="1:5">
      <c r="A1874" s="7">
        <v>38779</v>
      </c>
      <c r="B1874">
        <v>2.6240000000000001</v>
      </c>
      <c r="C1874">
        <v>2.6840000000000002</v>
      </c>
      <c r="D1874">
        <v>2.8210000000000002</v>
      </c>
      <c r="E1874">
        <v>3.0449999999999999</v>
      </c>
    </row>
    <row r="1875" spans="1:5">
      <c r="A1875" s="7">
        <v>38782</v>
      </c>
      <c r="B1875">
        <v>2.6280000000000001</v>
      </c>
      <c r="C1875">
        <v>2.6880000000000002</v>
      </c>
      <c r="D1875">
        <v>2.8239999999999998</v>
      </c>
      <c r="E1875">
        <v>3.048</v>
      </c>
    </row>
    <row r="1876" spans="1:5">
      <c r="A1876" s="7">
        <v>38783</v>
      </c>
      <c r="B1876">
        <v>2.629</v>
      </c>
      <c r="C1876">
        <v>2.6920000000000002</v>
      </c>
      <c r="D1876">
        <v>2.8330000000000002</v>
      </c>
      <c r="E1876">
        <v>3.0609999999999999</v>
      </c>
    </row>
    <row r="1877" spans="1:5">
      <c r="A1877" s="7">
        <v>38784</v>
      </c>
      <c r="B1877">
        <v>2.6309999999999998</v>
      </c>
      <c r="C1877">
        <v>2.694</v>
      </c>
      <c r="D1877">
        <v>2.831</v>
      </c>
      <c r="E1877">
        <v>3.056</v>
      </c>
    </row>
    <row r="1878" spans="1:5">
      <c r="A1878" s="7">
        <v>38785</v>
      </c>
      <c r="B1878">
        <v>2.6320000000000001</v>
      </c>
      <c r="C1878">
        <v>2.6949999999999998</v>
      </c>
      <c r="D1878">
        <v>2.83</v>
      </c>
      <c r="E1878">
        <v>3.0649999999999999</v>
      </c>
    </row>
    <row r="1879" spans="1:5">
      <c r="A1879" s="7">
        <v>38786</v>
      </c>
      <c r="B1879">
        <v>2.6320000000000001</v>
      </c>
      <c r="C1879">
        <v>2.698</v>
      </c>
      <c r="D1879">
        <v>2.835</v>
      </c>
      <c r="E1879">
        <v>3.07</v>
      </c>
    </row>
    <row r="1880" spans="1:5">
      <c r="A1880" s="7">
        <v>38789</v>
      </c>
      <c r="B1880">
        <v>2.633</v>
      </c>
      <c r="C1880">
        <v>2.7010000000000001</v>
      </c>
      <c r="D1880">
        <v>2.8479999999999999</v>
      </c>
      <c r="E1880">
        <v>3.085</v>
      </c>
    </row>
    <row r="1881" spans="1:5">
      <c r="A1881" s="7">
        <v>38790</v>
      </c>
      <c r="B1881">
        <v>2.6339999999999999</v>
      </c>
      <c r="C1881">
        <v>2.7040000000000002</v>
      </c>
      <c r="D1881">
        <v>2.85</v>
      </c>
      <c r="E1881">
        <v>3.0920000000000001</v>
      </c>
    </row>
    <row r="1882" spans="1:5">
      <c r="A1882" s="7">
        <v>38791</v>
      </c>
      <c r="B1882">
        <v>2.633</v>
      </c>
      <c r="C1882">
        <v>2.7029999999999998</v>
      </c>
      <c r="D1882">
        <v>2.8460000000000001</v>
      </c>
      <c r="E1882">
        <v>3.0870000000000002</v>
      </c>
    </row>
    <row r="1883" spans="1:5">
      <c r="A1883" s="7">
        <v>38792</v>
      </c>
      <c r="B1883">
        <v>2.633</v>
      </c>
      <c r="C1883">
        <v>2.7040000000000002</v>
      </c>
      <c r="D1883">
        <v>2.851</v>
      </c>
      <c r="E1883">
        <v>3.093</v>
      </c>
    </row>
    <row r="1884" spans="1:5">
      <c r="A1884" s="7">
        <v>38793</v>
      </c>
      <c r="B1884">
        <v>2.6339999999999999</v>
      </c>
      <c r="C1884">
        <v>2.7050000000000001</v>
      </c>
      <c r="D1884">
        <v>2.8559999999999999</v>
      </c>
      <c r="E1884">
        <v>3.0950000000000002</v>
      </c>
    </row>
    <row r="1885" spans="1:5">
      <c r="A1885" s="7">
        <v>38796</v>
      </c>
      <c r="B1885">
        <v>2.6360000000000001</v>
      </c>
      <c r="C1885">
        <v>2.7229999999999999</v>
      </c>
      <c r="D1885">
        <v>2.8839999999999999</v>
      </c>
      <c r="E1885">
        <v>3.1339999999999999</v>
      </c>
    </row>
    <row r="1886" spans="1:5">
      <c r="A1886" s="7">
        <v>38797</v>
      </c>
      <c r="B1886">
        <v>2.6360000000000001</v>
      </c>
      <c r="C1886">
        <v>2.7280000000000002</v>
      </c>
      <c r="D1886">
        <v>2.89</v>
      </c>
      <c r="E1886">
        <v>3.1379999999999999</v>
      </c>
    </row>
    <row r="1887" spans="1:5">
      <c r="A1887" s="7">
        <v>38798</v>
      </c>
      <c r="B1887">
        <v>2.637</v>
      </c>
      <c r="C1887">
        <v>2.7370000000000001</v>
      </c>
      <c r="D1887">
        <v>2.895</v>
      </c>
      <c r="E1887">
        <v>3.137</v>
      </c>
    </row>
    <row r="1888" spans="1:5">
      <c r="A1888" s="7">
        <v>38799</v>
      </c>
      <c r="B1888">
        <v>2.6379999999999999</v>
      </c>
      <c r="C1888">
        <v>2.7389999999999999</v>
      </c>
      <c r="D1888">
        <v>2.9009999999999998</v>
      </c>
      <c r="E1888">
        <v>3.129</v>
      </c>
    </row>
    <row r="1889" spans="1:5">
      <c r="A1889" s="7">
        <v>38800</v>
      </c>
      <c r="B1889">
        <v>2.6379999999999999</v>
      </c>
      <c r="C1889">
        <v>2.7410000000000001</v>
      </c>
      <c r="D1889">
        <v>2.9039999999999999</v>
      </c>
      <c r="E1889">
        <v>3.1349999999999998</v>
      </c>
    </row>
    <row r="1890" spans="1:5">
      <c r="A1890" s="7">
        <v>38803</v>
      </c>
      <c r="B1890">
        <v>2.6379999999999999</v>
      </c>
      <c r="C1890">
        <v>2.7450000000000001</v>
      </c>
      <c r="D1890">
        <v>2.9060000000000001</v>
      </c>
      <c r="E1890">
        <v>3.1190000000000002</v>
      </c>
    </row>
    <row r="1891" spans="1:5">
      <c r="A1891" s="7">
        <v>38804</v>
      </c>
      <c r="B1891">
        <v>2.64</v>
      </c>
      <c r="C1891">
        <v>2.7719999999999998</v>
      </c>
      <c r="D1891">
        <v>2.9369999999999998</v>
      </c>
      <c r="E1891">
        <v>3.1709999999999998</v>
      </c>
    </row>
    <row r="1892" spans="1:5">
      <c r="A1892" s="7">
        <v>38805</v>
      </c>
      <c r="B1892">
        <v>2.6469999999999998</v>
      </c>
      <c r="C1892">
        <v>2.7970000000000002</v>
      </c>
      <c r="D1892">
        <v>2.968</v>
      </c>
      <c r="E1892">
        <v>3.2149999999999999</v>
      </c>
    </row>
    <row r="1893" spans="1:5">
      <c r="A1893" s="7">
        <v>38806</v>
      </c>
      <c r="B1893">
        <v>2.649</v>
      </c>
      <c r="C1893">
        <v>2.8140000000000001</v>
      </c>
      <c r="D1893">
        <v>2.9769999999999999</v>
      </c>
      <c r="E1893">
        <v>3.2290000000000001</v>
      </c>
    </row>
    <row r="1894" spans="1:5">
      <c r="A1894" s="7">
        <v>38807</v>
      </c>
      <c r="B1894">
        <v>2.6469999999999998</v>
      </c>
      <c r="C1894">
        <v>2.8159999999999998</v>
      </c>
      <c r="D1894">
        <v>2.9849999999999999</v>
      </c>
      <c r="E1894">
        <v>3.2330000000000001</v>
      </c>
    </row>
    <row r="1895" spans="1:5">
      <c r="A1895" s="7">
        <v>38810</v>
      </c>
      <c r="B1895">
        <v>2.6469999999999998</v>
      </c>
      <c r="C1895">
        <v>2.8180000000000001</v>
      </c>
      <c r="D1895">
        <v>2.992</v>
      </c>
      <c r="E1895">
        <v>3.254</v>
      </c>
    </row>
    <row r="1896" spans="1:5">
      <c r="A1896" s="7">
        <v>38811</v>
      </c>
      <c r="B1896">
        <v>2.649</v>
      </c>
      <c r="C1896">
        <v>2.8220000000000001</v>
      </c>
      <c r="D1896">
        <v>3.0019999999999998</v>
      </c>
      <c r="E1896">
        <v>3.2639999999999998</v>
      </c>
    </row>
    <row r="1897" spans="1:5">
      <c r="A1897" s="7">
        <v>38812</v>
      </c>
      <c r="B1897">
        <v>2.6509999999999998</v>
      </c>
      <c r="C1897">
        <v>2.8239999999999998</v>
      </c>
      <c r="D1897">
        <v>3.0059999999999998</v>
      </c>
      <c r="E1897">
        <v>3.26</v>
      </c>
    </row>
    <row r="1898" spans="1:5">
      <c r="A1898" s="7">
        <v>38813</v>
      </c>
      <c r="B1898">
        <v>2.6539999999999999</v>
      </c>
      <c r="C1898">
        <v>2.831</v>
      </c>
      <c r="D1898">
        <v>3.0070000000000001</v>
      </c>
      <c r="E1898">
        <v>3.26</v>
      </c>
    </row>
    <row r="1899" spans="1:5">
      <c r="A1899" s="7">
        <v>38814</v>
      </c>
      <c r="B1899">
        <v>2.641</v>
      </c>
      <c r="C1899">
        <v>2.7639999999999998</v>
      </c>
      <c r="D1899">
        <v>2.915</v>
      </c>
      <c r="E1899">
        <v>3.1589999999999998</v>
      </c>
    </row>
    <row r="1900" spans="1:5">
      <c r="A1900" s="7">
        <v>38817</v>
      </c>
      <c r="B1900">
        <v>2.6379999999999999</v>
      </c>
      <c r="C1900">
        <v>2.7629999999999999</v>
      </c>
      <c r="D1900">
        <v>2.9119999999999999</v>
      </c>
      <c r="E1900">
        <v>3.1709999999999998</v>
      </c>
    </row>
    <row r="1901" spans="1:5">
      <c r="A1901" s="7">
        <v>38818</v>
      </c>
      <c r="B1901">
        <v>2.637</v>
      </c>
      <c r="C1901">
        <v>2.762</v>
      </c>
      <c r="D1901">
        <v>2.9119999999999999</v>
      </c>
      <c r="E1901">
        <v>3.1709999999999998</v>
      </c>
    </row>
    <row r="1902" spans="1:5">
      <c r="A1902" s="7">
        <v>38819</v>
      </c>
      <c r="B1902">
        <v>2.637</v>
      </c>
      <c r="C1902">
        <v>2.7639999999999998</v>
      </c>
      <c r="D1902">
        <v>2.9140000000000001</v>
      </c>
      <c r="E1902">
        <v>3.173</v>
      </c>
    </row>
    <row r="1903" spans="1:5">
      <c r="A1903" s="7">
        <v>38820</v>
      </c>
      <c r="B1903">
        <v>2.64</v>
      </c>
      <c r="C1903">
        <v>2.7650000000000001</v>
      </c>
      <c r="D1903">
        <v>2.9159999999999999</v>
      </c>
      <c r="E1903">
        <v>3.1850000000000001</v>
      </c>
    </row>
    <row r="1904" spans="1:5">
      <c r="A1904" s="7">
        <v>38821</v>
      </c>
      <c r="B1904">
        <v>2.64</v>
      </c>
      <c r="C1904">
        <v>2.7650000000000001</v>
      </c>
      <c r="D1904">
        <v>2.9159999999999999</v>
      </c>
      <c r="E1904">
        <v>3.1850000000000001</v>
      </c>
    </row>
    <row r="1905" spans="1:5">
      <c r="A1905" s="7">
        <v>38824</v>
      </c>
      <c r="B1905">
        <v>2.64</v>
      </c>
      <c r="C1905">
        <v>2.7650000000000001</v>
      </c>
      <c r="D1905">
        <v>2.9159999999999999</v>
      </c>
      <c r="E1905">
        <v>3.1850000000000001</v>
      </c>
    </row>
    <row r="1906" spans="1:5">
      <c r="A1906" s="7">
        <v>38825</v>
      </c>
      <c r="B1906">
        <v>2.6419999999999999</v>
      </c>
      <c r="C1906">
        <v>2.7690000000000001</v>
      </c>
      <c r="D1906">
        <v>2.9180000000000001</v>
      </c>
      <c r="E1906">
        <v>3.194</v>
      </c>
    </row>
    <row r="1907" spans="1:5">
      <c r="A1907" s="7">
        <v>38826</v>
      </c>
      <c r="B1907">
        <v>2.6429999999999998</v>
      </c>
      <c r="C1907">
        <v>2.77</v>
      </c>
      <c r="D1907">
        <v>2.9220000000000002</v>
      </c>
      <c r="E1907">
        <v>3.1850000000000001</v>
      </c>
    </row>
    <row r="1908" spans="1:5">
      <c r="A1908" s="7">
        <v>38827</v>
      </c>
      <c r="B1908">
        <v>2.6440000000000001</v>
      </c>
      <c r="C1908">
        <v>2.7759999999999998</v>
      </c>
      <c r="D1908">
        <v>2.9319999999999999</v>
      </c>
      <c r="E1908">
        <v>3.2</v>
      </c>
    </row>
    <row r="1909" spans="1:5">
      <c r="A1909" s="7">
        <v>38828</v>
      </c>
      <c r="B1909">
        <v>2.6509999999999998</v>
      </c>
      <c r="C1909">
        <v>2.7789999999999999</v>
      </c>
      <c r="D1909">
        <v>2.9319999999999999</v>
      </c>
      <c r="E1909">
        <v>3.198</v>
      </c>
    </row>
    <row r="1910" spans="1:5">
      <c r="A1910" s="7">
        <v>38831</v>
      </c>
      <c r="B1910">
        <v>2.653</v>
      </c>
      <c r="C1910">
        <v>2.7829999999999999</v>
      </c>
      <c r="D1910">
        <v>2.9350000000000001</v>
      </c>
      <c r="E1910">
        <v>3.19</v>
      </c>
    </row>
    <row r="1911" spans="1:5">
      <c r="A1911" s="7">
        <v>38832</v>
      </c>
      <c r="B1911">
        <v>2.6549999999999998</v>
      </c>
      <c r="C1911">
        <v>2.79</v>
      </c>
      <c r="D1911">
        <v>2.9489999999999998</v>
      </c>
      <c r="E1911">
        <v>3.2210000000000001</v>
      </c>
    </row>
    <row r="1912" spans="1:5">
      <c r="A1912" s="7">
        <v>38833</v>
      </c>
      <c r="B1912">
        <v>2.6669999999999998</v>
      </c>
      <c r="C1912">
        <v>2.8239999999999998</v>
      </c>
      <c r="D1912">
        <v>2.9969999999999999</v>
      </c>
      <c r="E1912">
        <v>3.2770000000000001</v>
      </c>
    </row>
    <row r="1913" spans="1:5">
      <c r="A1913" s="7">
        <v>38834</v>
      </c>
      <c r="B1913">
        <v>2.6659999999999999</v>
      </c>
      <c r="C1913">
        <v>2.8319999999999999</v>
      </c>
      <c r="D1913">
        <v>3.016</v>
      </c>
      <c r="E1913">
        <v>3.306</v>
      </c>
    </row>
    <row r="1914" spans="1:5">
      <c r="A1914" s="7">
        <v>38835</v>
      </c>
      <c r="B1914">
        <v>2.6659999999999999</v>
      </c>
      <c r="C1914">
        <v>2.8519999999999999</v>
      </c>
      <c r="D1914">
        <v>3.032</v>
      </c>
      <c r="E1914">
        <v>3.3180000000000001</v>
      </c>
    </row>
    <row r="1915" spans="1:5">
      <c r="A1915" s="7">
        <v>38838</v>
      </c>
      <c r="B1915">
        <v>2.6659999999999999</v>
      </c>
      <c r="C1915">
        <v>2.8519999999999999</v>
      </c>
      <c r="D1915">
        <v>3.032</v>
      </c>
      <c r="E1915">
        <v>3.3180000000000001</v>
      </c>
    </row>
    <row r="1916" spans="1:5">
      <c r="A1916" s="7">
        <v>38839</v>
      </c>
      <c r="B1916">
        <v>2.6669999999999998</v>
      </c>
      <c r="C1916">
        <v>2.86</v>
      </c>
      <c r="D1916">
        <v>3.03</v>
      </c>
      <c r="E1916">
        <v>3.3140000000000001</v>
      </c>
    </row>
    <row r="1917" spans="1:5">
      <c r="A1917" s="7">
        <v>38840</v>
      </c>
      <c r="B1917">
        <v>2.6669999999999998</v>
      </c>
      <c r="C1917">
        <v>2.8650000000000002</v>
      </c>
      <c r="D1917">
        <v>3.0310000000000001</v>
      </c>
      <c r="E1917">
        <v>3.3170000000000002</v>
      </c>
    </row>
    <row r="1918" spans="1:5">
      <c r="A1918" s="7">
        <v>38841</v>
      </c>
      <c r="B1918">
        <v>2.645</v>
      </c>
      <c r="C1918">
        <v>2.855</v>
      </c>
      <c r="D1918">
        <v>3.0209999999999999</v>
      </c>
      <c r="E1918">
        <v>3.3010000000000002</v>
      </c>
    </row>
    <row r="1919" spans="1:5">
      <c r="A1919" s="7">
        <v>38842</v>
      </c>
      <c r="B1919">
        <v>2.6349999999999998</v>
      </c>
      <c r="C1919">
        <v>2.859</v>
      </c>
      <c r="D1919">
        <v>3.0310000000000001</v>
      </c>
      <c r="E1919">
        <v>3.3210000000000002</v>
      </c>
    </row>
    <row r="1920" spans="1:5">
      <c r="A1920" s="7">
        <v>38845</v>
      </c>
      <c r="B1920">
        <v>2.64</v>
      </c>
      <c r="C1920">
        <v>2.8660000000000001</v>
      </c>
      <c r="D1920">
        <v>3.0310000000000001</v>
      </c>
      <c r="E1920">
        <v>3.3130000000000002</v>
      </c>
    </row>
    <row r="1921" spans="1:5">
      <c r="A1921" s="7">
        <v>38846</v>
      </c>
      <c r="B1921">
        <v>2.641</v>
      </c>
      <c r="C1921">
        <v>2.8719999999999999</v>
      </c>
      <c r="D1921">
        <v>3.0550000000000002</v>
      </c>
      <c r="E1921">
        <v>3.3319999999999999</v>
      </c>
    </row>
    <row r="1922" spans="1:5">
      <c r="A1922" s="7">
        <v>38847</v>
      </c>
      <c r="B1922">
        <v>2.6440000000000001</v>
      </c>
      <c r="C1922">
        <v>2.8769999999999998</v>
      </c>
      <c r="D1922">
        <v>3.0640000000000001</v>
      </c>
      <c r="E1922">
        <v>3.3519999999999999</v>
      </c>
    </row>
    <row r="1923" spans="1:5">
      <c r="A1923" s="7">
        <v>38848</v>
      </c>
      <c r="B1923">
        <v>2.6469999999999998</v>
      </c>
      <c r="C1923">
        <v>2.879</v>
      </c>
      <c r="D1923">
        <v>3.0659999999999998</v>
      </c>
      <c r="E1923">
        <v>3.3439999999999999</v>
      </c>
    </row>
    <row r="1924" spans="1:5">
      <c r="A1924" s="7">
        <v>38849</v>
      </c>
      <c r="B1924">
        <v>2.653</v>
      </c>
      <c r="C1924">
        <v>2.8849999999999998</v>
      </c>
      <c r="D1924">
        <v>3.0790000000000002</v>
      </c>
      <c r="E1924">
        <v>3.3639999999999999</v>
      </c>
    </row>
    <row r="1925" spans="1:5">
      <c r="A1925" s="7">
        <v>38852</v>
      </c>
      <c r="B1925">
        <v>2.6640000000000001</v>
      </c>
      <c r="C1925">
        <v>2.8839999999999999</v>
      </c>
      <c r="D1925">
        <v>3.0640000000000001</v>
      </c>
      <c r="E1925">
        <v>3.319</v>
      </c>
    </row>
    <row r="1926" spans="1:5">
      <c r="A1926" s="7">
        <v>38853</v>
      </c>
      <c r="B1926">
        <v>2.6640000000000001</v>
      </c>
      <c r="C1926">
        <v>2.883</v>
      </c>
      <c r="D1926">
        <v>3.0630000000000002</v>
      </c>
      <c r="E1926">
        <v>3.3010000000000002</v>
      </c>
    </row>
    <row r="1927" spans="1:5">
      <c r="A1927" s="7">
        <v>38854</v>
      </c>
      <c r="B1927">
        <v>2.6640000000000001</v>
      </c>
      <c r="C1927">
        <v>2.8839999999999999</v>
      </c>
      <c r="D1927">
        <v>3.0550000000000002</v>
      </c>
      <c r="E1927">
        <v>3.2930000000000001</v>
      </c>
    </row>
    <row r="1928" spans="1:5">
      <c r="A1928" s="7">
        <v>38855</v>
      </c>
      <c r="B1928">
        <v>2.694</v>
      </c>
      <c r="C1928">
        <v>2.8929999999999998</v>
      </c>
      <c r="D1928">
        <v>3.0680000000000001</v>
      </c>
      <c r="E1928">
        <v>3.3</v>
      </c>
    </row>
    <row r="1929" spans="1:5">
      <c r="A1929" s="7">
        <v>38856</v>
      </c>
      <c r="B1929">
        <v>2.698</v>
      </c>
      <c r="C1929">
        <v>2.8959999999999999</v>
      </c>
      <c r="D1929">
        <v>3.073</v>
      </c>
      <c r="E1929">
        <v>3.3039999999999998</v>
      </c>
    </row>
    <row r="1930" spans="1:5">
      <c r="A1930" s="7">
        <v>38859</v>
      </c>
      <c r="B1930">
        <v>2.7149999999999999</v>
      </c>
      <c r="C1930">
        <v>2.9009999999999998</v>
      </c>
      <c r="D1930">
        <v>3.0659999999999998</v>
      </c>
      <c r="E1930">
        <v>3.2839999999999998</v>
      </c>
    </row>
    <row r="1931" spans="1:5">
      <c r="A1931" s="7">
        <v>38860</v>
      </c>
      <c r="B1931">
        <v>2.7240000000000002</v>
      </c>
      <c r="C1931">
        <v>2.9039999999999999</v>
      </c>
      <c r="D1931">
        <v>3.0659999999999998</v>
      </c>
      <c r="E1931">
        <v>3.2850000000000001</v>
      </c>
    </row>
    <row r="1932" spans="1:5">
      <c r="A1932" s="7">
        <v>38861</v>
      </c>
      <c r="B1932">
        <v>2.7309999999999999</v>
      </c>
      <c r="C1932">
        <v>2.9049999999999998</v>
      </c>
      <c r="D1932">
        <v>3.0659999999999998</v>
      </c>
      <c r="E1932">
        <v>3.2879999999999998</v>
      </c>
    </row>
    <row r="1933" spans="1:5">
      <c r="A1933" s="7">
        <v>38862</v>
      </c>
      <c r="B1933">
        <v>2.7509999999999999</v>
      </c>
      <c r="C1933">
        <v>2.91</v>
      </c>
      <c r="D1933">
        <v>3.0579999999999998</v>
      </c>
      <c r="E1933">
        <v>3.2719999999999998</v>
      </c>
    </row>
    <row r="1934" spans="1:5">
      <c r="A1934" s="7">
        <v>38863</v>
      </c>
      <c r="B1934">
        <v>2.7570000000000001</v>
      </c>
      <c r="C1934">
        <v>2.9129999999999998</v>
      </c>
      <c r="D1934">
        <v>3.0630000000000002</v>
      </c>
      <c r="E1934">
        <v>3.278</v>
      </c>
    </row>
    <row r="1935" spans="1:5">
      <c r="A1935" s="7">
        <v>38866</v>
      </c>
      <c r="B1935">
        <v>2.7650000000000001</v>
      </c>
      <c r="C1935">
        <v>2.919</v>
      </c>
      <c r="D1935">
        <v>3.0659999999999998</v>
      </c>
      <c r="E1935">
        <v>3.286</v>
      </c>
    </row>
    <row r="1936" spans="1:5">
      <c r="A1936" s="7">
        <v>38867</v>
      </c>
      <c r="B1936">
        <v>2.7789999999999999</v>
      </c>
      <c r="C1936">
        <v>2.9220000000000002</v>
      </c>
      <c r="D1936">
        <v>3.0739999999999998</v>
      </c>
      <c r="E1936">
        <v>3.2909999999999999</v>
      </c>
    </row>
    <row r="1937" spans="1:5">
      <c r="A1937" s="7">
        <v>38868</v>
      </c>
      <c r="B1937">
        <v>2.7919999999999998</v>
      </c>
      <c r="C1937">
        <v>2.9260000000000002</v>
      </c>
      <c r="D1937">
        <v>3.09</v>
      </c>
      <c r="E1937">
        <v>3.3130000000000002</v>
      </c>
    </row>
    <row r="1938" spans="1:5">
      <c r="A1938" s="7">
        <v>38869</v>
      </c>
      <c r="B1938">
        <v>2.8210000000000002</v>
      </c>
      <c r="C1938">
        <v>2.944</v>
      </c>
      <c r="D1938">
        <v>3.1259999999999999</v>
      </c>
      <c r="E1938">
        <v>3.3690000000000002</v>
      </c>
    </row>
    <row r="1939" spans="1:5">
      <c r="A1939" s="7">
        <v>38870</v>
      </c>
      <c r="B1939">
        <v>2.823</v>
      </c>
      <c r="C1939">
        <v>2.95</v>
      </c>
      <c r="D1939">
        <v>3.1259999999999999</v>
      </c>
      <c r="E1939">
        <v>3.3679999999999999</v>
      </c>
    </row>
    <row r="1940" spans="1:5">
      <c r="A1940" s="7">
        <v>38873</v>
      </c>
      <c r="B1940">
        <v>2.827</v>
      </c>
      <c r="C1940">
        <v>2.9569999999999999</v>
      </c>
      <c r="D1940">
        <v>3.1230000000000002</v>
      </c>
      <c r="E1940">
        <v>3.3570000000000002</v>
      </c>
    </row>
    <row r="1941" spans="1:5">
      <c r="A1941" s="7">
        <v>38874</v>
      </c>
      <c r="B1941">
        <v>2.8340000000000001</v>
      </c>
      <c r="C1941">
        <v>2.9689999999999999</v>
      </c>
      <c r="D1941">
        <v>3.1469999999999998</v>
      </c>
      <c r="E1941">
        <v>3.3959999999999999</v>
      </c>
    </row>
    <row r="1942" spans="1:5">
      <c r="A1942" s="7">
        <v>38875</v>
      </c>
      <c r="B1942">
        <v>2.8359999999999999</v>
      </c>
      <c r="C1942">
        <v>2.9740000000000002</v>
      </c>
      <c r="D1942">
        <v>3.1480000000000001</v>
      </c>
      <c r="E1942">
        <v>3.3969999999999998</v>
      </c>
    </row>
    <row r="1943" spans="1:5">
      <c r="A1943" s="7">
        <v>38876</v>
      </c>
      <c r="B1943">
        <v>2.8690000000000002</v>
      </c>
      <c r="C1943">
        <v>2.99</v>
      </c>
      <c r="D1943">
        <v>3.149</v>
      </c>
      <c r="E1943">
        <v>3.3860000000000001</v>
      </c>
    </row>
    <row r="1944" spans="1:5">
      <c r="A1944" s="7">
        <v>38877</v>
      </c>
      <c r="B1944">
        <v>2.8450000000000002</v>
      </c>
      <c r="C1944">
        <v>2.9529999999999998</v>
      </c>
      <c r="D1944">
        <v>3.1120000000000001</v>
      </c>
      <c r="E1944">
        <v>3.3359999999999999</v>
      </c>
    </row>
    <row r="1945" spans="1:5">
      <c r="A1945" s="7">
        <v>38880</v>
      </c>
      <c r="B1945">
        <v>2.859</v>
      </c>
      <c r="C1945">
        <v>2.9529999999999998</v>
      </c>
      <c r="D1945">
        <v>3.1080000000000001</v>
      </c>
      <c r="E1945">
        <v>3.3260000000000001</v>
      </c>
    </row>
    <row r="1946" spans="1:5">
      <c r="A1946" s="7">
        <v>38881</v>
      </c>
      <c r="B1946">
        <v>2.8740000000000001</v>
      </c>
      <c r="C1946">
        <v>2.9590000000000001</v>
      </c>
      <c r="D1946">
        <v>3.0960000000000001</v>
      </c>
      <c r="E1946">
        <v>3.294</v>
      </c>
    </row>
    <row r="1947" spans="1:5">
      <c r="A1947" s="7">
        <v>38882</v>
      </c>
      <c r="B1947">
        <v>2.8740000000000001</v>
      </c>
      <c r="C1947">
        <v>2.9609999999999999</v>
      </c>
      <c r="D1947">
        <v>3.11</v>
      </c>
      <c r="E1947">
        <v>3.3239999999999998</v>
      </c>
    </row>
    <row r="1948" spans="1:5">
      <c r="A1948" s="7">
        <v>38883</v>
      </c>
      <c r="B1948">
        <v>2.8759999999999999</v>
      </c>
      <c r="C1948">
        <v>2.9630000000000001</v>
      </c>
      <c r="D1948">
        <v>3.125</v>
      </c>
      <c r="E1948">
        <v>3.3490000000000002</v>
      </c>
    </row>
    <row r="1949" spans="1:5">
      <c r="A1949" s="7">
        <v>38884</v>
      </c>
      <c r="B1949">
        <v>2.8759999999999999</v>
      </c>
      <c r="C1949">
        <v>2.9660000000000002</v>
      </c>
      <c r="D1949">
        <v>3.13</v>
      </c>
      <c r="E1949">
        <v>3.3540000000000001</v>
      </c>
    </row>
    <row r="1950" spans="1:5">
      <c r="A1950" s="7">
        <v>38887</v>
      </c>
      <c r="B1950">
        <v>2.8759999999999999</v>
      </c>
      <c r="C1950">
        <v>2.9729999999999999</v>
      </c>
      <c r="D1950">
        <v>3.1360000000000001</v>
      </c>
      <c r="E1950">
        <v>3.37</v>
      </c>
    </row>
    <row r="1951" spans="1:5">
      <c r="A1951" s="7">
        <v>38888</v>
      </c>
      <c r="B1951">
        <v>2.8809999999999998</v>
      </c>
      <c r="C1951">
        <v>2.976</v>
      </c>
      <c r="D1951">
        <v>3.1429999999999998</v>
      </c>
      <c r="E1951">
        <v>3.3769999999999998</v>
      </c>
    </row>
    <row r="1952" spans="1:5">
      <c r="A1952" s="7">
        <v>38889</v>
      </c>
      <c r="B1952">
        <v>2.8839999999999999</v>
      </c>
      <c r="C1952">
        <v>2.9849999999999999</v>
      </c>
      <c r="D1952">
        <v>3.1680000000000001</v>
      </c>
      <c r="E1952">
        <v>3.4159999999999999</v>
      </c>
    </row>
    <row r="1953" spans="1:5">
      <c r="A1953" s="7">
        <v>38890</v>
      </c>
      <c r="B1953">
        <v>2.8849999999999998</v>
      </c>
      <c r="C1953">
        <v>2.9929999999999999</v>
      </c>
      <c r="D1953">
        <v>3.1749999999999998</v>
      </c>
      <c r="E1953">
        <v>3.427</v>
      </c>
    </row>
    <row r="1954" spans="1:5">
      <c r="A1954" s="7">
        <v>38891</v>
      </c>
      <c r="B1954">
        <v>2.8860000000000001</v>
      </c>
      <c r="C1954">
        <v>2.9969999999999999</v>
      </c>
      <c r="D1954">
        <v>3.1819999999999999</v>
      </c>
      <c r="E1954">
        <v>3.4369999999999998</v>
      </c>
    </row>
    <row r="1955" spans="1:5">
      <c r="A1955" s="7">
        <v>38894</v>
      </c>
      <c r="B1955">
        <v>2.887</v>
      </c>
      <c r="C1955">
        <v>3.0009999999999999</v>
      </c>
      <c r="D1955">
        <v>3.194</v>
      </c>
      <c r="E1955">
        <v>3.4580000000000002</v>
      </c>
    </row>
    <row r="1956" spans="1:5">
      <c r="A1956" s="7">
        <v>38895</v>
      </c>
      <c r="B1956">
        <v>2.9009999999999998</v>
      </c>
      <c r="C1956">
        <v>3.0409999999999999</v>
      </c>
      <c r="D1956">
        <v>3.24</v>
      </c>
      <c r="E1956">
        <v>3.52</v>
      </c>
    </row>
    <row r="1957" spans="1:5">
      <c r="A1957" s="7">
        <v>38896</v>
      </c>
      <c r="B1957">
        <v>2.9079999999999999</v>
      </c>
      <c r="C1957">
        <v>3.0609999999999999</v>
      </c>
      <c r="D1957">
        <v>3.2410000000000001</v>
      </c>
      <c r="E1957">
        <v>3.5209999999999999</v>
      </c>
    </row>
    <row r="1958" spans="1:5">
      <c r="A1958" s="7">
        <v>38897</v>
      </c>
      <c r="B1958">
        <v>2.9009999999999998</v>
      </c>
      <c r="C1958">
        <v>3.0630000000000002</v>
      </c>
      <c r="D1958">
        <v>3.2530000000000001</v>
      </c>
      <c r="E1958">
        <v>3.5179999999999998</v>
      </c>
    </row>
    <row r="1959" spans="1:5">
      <c r="A1959" s="7">
        <v>38898</v>
      </c>
      <c r="B1959">
        <v>2.8969999999999998</v>
      </c>
      <c r="C1959">
        <v>3.056</v>
      </c>
      <c r="D1959">
        <v>3.2450000000000001</v>
      </c>
      <c r="E1959">
        <v>3.512</v>
      </c>
    </row>
    <row r="1960" spans="1:5">
      <c r="A1960" s="7">
        <v>38901</v>
      </c>
      <c r="B1960">
        <v>2.8980000000000001</v>
      </c>
      <c r="C1960">
        <v>3.0550000000000002</v>
      </c>
      <c r="D1960">
        <v>3.2389999999999999</v>
      </c>
      <c r="E1960">
        <v>3.5070000000000001</v>
      </c>
    </row>
    <row r="1961" spans="1:5">
      <c r="A1961" s="7">
        <v>38902</v>
      </c>
      <c r="B1961">
        <v>2.8940000000000001</v>
      </c>
      <c r="C1961">
        <v>3.0550000000000002</v>
      </c>
      <c r="D1961">
        <v>3.238</v>
      </c>
      <c r="E1961">
        <v>3.5059999999999998</v>
      </c>
    </row>
    <row r="1962" spans="1:5">
      <c r="A1962" s="7">
        <v>38903</v>
      </c>
      <c r="B1962">
        <v>2.8889999999999998</v>
      </c>
      <c r="C1962">
        <v>3.06</v>
      </c>
      <c r="D1962">
        <v>3.246</v>
      </c>
      <c r="E1962">
        <v>3.532</v>
      </c>
    </row>
    <row r="1963" spans="1:5">
      <c r="A1963" s="7">
        <v>38904</v>
      </c>
      <c r="B1963">
        <v>2.8889999999999998</v>
      </c>
      <c r="C1963">
        <v>3.0619999999999998</v>
      </c>
      <c r="D1963">
        <v>3.2549999999999999</v>
      </c>
      <c r="E1963">
        <v>3.5419999999999998</v>
      </c>
    </row>
    <row r="1964" spans="1:5">
      <c r="A1964" s="7">
        <v>38905</v>
      </c>
      <c r="B1964">
        <v>2.8839999999999999</v>
      </c>
      <c r="C1964">
        <v>3.0750000000000002</v>
      </c>
      <c r="D1964">
        <v>3.274</v>
      </c>
      <c r="E1964">
        <v>3.5590000000000002</v>
      </c>
    </row>
    <row r="1965" spans="1:5">
      <c r="A1965" s="7">
        <v>38908</v>
      </c>
      <c r="B1965">
        <v>2.895</v>
      </c>
      <c r="C1965">
        <v>3.0790000000000002</v>
      </c>
      <c r="D1965">
        <v>3.274</v>
      </c>
      <c r="E1965">
        <v>3.5609999999999999</v>
      </c>
    </row>
    <row r="1966" spans="1:5">
      <c r="A1966" s="7">
        <v>38909</v>
      </c>
      <c r="B1966">
        <v>2.895</v>
      </c>
      <c r="C1966">
        <v>3.0790000000000002</v>
      </c>
      <c r="D1966">
        <v>3.274</v>
      </c>
      <c r="E1966">
        <v>3.552</v>
      </c>
    </row>
    <row r="1967" spans="1:5">
      <c r="A1967" s="7">
        <v>38910</v>
      </c>
      <c r="B1967">
        <v>2.895</v>
      </c>
      <c r="C1967">
        <v>3.0830000000000002</v>
      </c>
      <c r="D1967">
        <v>3.2789999999999999</v>
      </c>
      <c r="E1967">
        <v>3.5640000000000001</v>
      </c>
    </row>
    <row r="1968" spans="1:5">
      <c r="A1968" s="7">
        <v>38911</v>
      </c>
      <c r="B1968">
        <v>2.9159999999999999</v>
      </c>
      <c r="C1968">
        <v>3.09</v>
      </c>
      <c r="D1968">
        <v>3.282</v>
      </c>
      <c r="E1968">
        <v>3.5510000000000002</v>
      </c>
    </row>
    <row r="1969" spans="1:5">
      <c r="A1969" s="7">
        <v>38912</v>
      </c>
      <c r="B1969">
        <v>2.9220000000000002</v>
      </c>
      <c r="C1969">
        <v>3.0920000000000001</v>
      </c>
      <c r="D1969">
        <v>3.2789999999999999</v>
      </c>
      <c r="E1969">
        <v>3.5249999999999999</v>
      </c>
    </row>
    <row r="1970" spans="1:5">
      <c r="A1970" s="7">
        <v>38915</v>
      </c>
      <c r="B1970">
        <v>2.93</v>
      </c>
      <c r="C1970">
        <v>3.1</v>
      </c>
      <c r="D1970">
        <v>3.28</v>
      </c>
      <c r="E1970">
        <v>3.5110000000000001</v>
      </c>
    </row>
    <row r="1971" spans="1:5">
      <c r="A1971" s="7">
        <v>38916</v>
      </c>
      <c r="B1971">
        <v>2.9340000000000002</v>
      </c>
      <c r="C1971">
        <v>3.1040000000000001</v>
      </c>
      <c r="D1971">
        <v>3.2850000000000001</v>
      </c>
      <c r="E1971">
        <v>3.5259999999999998</v>
      </c>
    </row>
    <row r="1972" spans="1:5">
      <c r="A1972" s="7">
        <v>38917</v>
      </c>
      <c r="B1972">
        <v>2.9420000000000002</v>
      </c>
      <c r="C1972">
        <v>3.1139999999999999</v>
      </c>
      <c r="D1972">
        <v>3.2970000000000002</v>
      </c>
      <c r="E1972">
        <v>3.5550000000000002</v>
      </c>
    </row>
    <row r="1973" spans="1:5">
      <c r="A1973" s="7">
        <v>38918</v>
      </c>
      <c r="B1973">
        <v>2.9550000000000001</v>
      </c>
      <c r="C1973">
        <v>3.117</v>
      </c>
      <c r="D1973">
        <v>3.3039999999999998</v>
      </c>
      <c r="E1973">
        <v>3.5510000000000002</v>
      </c>
    </row>
    <row r="1974" spans="1:5">
      <c r="A1974" s="7">
        <v>38919</v>
      </c>
      <c r="B1974">
        <v>2.9630000000000001</v>
      </c>
      <c r="C1974">
        <v>3.1240000000000001</v>
      </c>
      <c r="D1974">
        <v>3.3029999999999999</v>
      </c>
      <c r="E1974">
        <v>3.5310000000000001</v>
      </c>
    </row>
    <row r="1975" spans="1:5">
      <c r="A1975" s="7">
        <v>38922</v>
      </c>
      <c r="B1975">
        <v>2.9780000000000002</v>
      </c>
      <c r="C1975">
        <v>3.1259999999999999</v>
      </c>
      <c r="D1975">
        <v>3.31</v>
      </c>
      <c r="E1975">
        <v>3.5369999999999999</v>
      </c>
    </row>
    <row r="1976" spans="1:5">
      <c r="A1976" s="7">
        <v>38923</v>
      </c>
      <c r="B1976">
        <v>2.9849999999999999</v>
      </c>
      <c r="C1976">
        <v>3.1339999999999999</v>
      </c>
      <c r="D1976">
        <v>3.3140000000000001</v>
      </c>
      <c r="E1976">
        <v>3.5249999999999999</v>
      </c>
    </row>
    <row r="1977" spans="1:5">
      <c r="A1977" s="7">
        <v>38924</v>
      </c>
      <c r="B1977">
        <v>2.992</v>
      </c>
      <c r="C1977">
        <v>3.141</v>
      </c>
      <c r="D1977">
        <v>3.3220000000000001</v>
      </c>
      <c r="E1977">
        <v>3.544</v>
      </c>
    </row>
    <row r="1978" spans="1:5">
      <c r="A1978" s="7">
        <v>38925</v>
      </c>
      <c r="B1978">
        <v>3.0110000000000001</v>
      </c>
      <c r="C1978">
        <v>3.1459999999999999</v>
      </c>
      <c r="D1978">
        <v>3.32</v>
      </c>
      <c r="E1978">
        <v>3.5350000000000001</v>
      </c>
    </row>
    <row r="1979" spans="1:5">
      <c r="A1979" s="7">
        <v>38926</v>
      </c>
      <c r="B1979">
        <v>3.02</v>
      </c>
      <c r="C1979">
        <v>3.149</v>
      </c>
      <c r="D1979">
        <v>3.33</v>
      </c>
      <c r="E1979">
        <v>3.5510000000000002</v>
      </c>
    </row>
    <row r="1980" spans="1:5">
      <c r="A1980" s="7">
        <v>38929</v>
      </c>
      <c r="B1980">
        <v>3.03</v>
      </c>
      <c r="C1980">
        <v>3.161</v>
      </c>
      <c r="D1980">
        <v>3.3330000000000002</v>
      </c>
      <c r="E1980">
        <v>3.5459999999999998</v>
      </c>
    </row>
    <row r="1981" spans="1:5">
      <c r="A1981" s="7">
        <v>38930</v>
      </c>
      <c r="B1981">
        <v>3.0329999999999999</v>
      </c>
      <c r="C1981">
        <v>3.17</v>
      </c>
      <c r="D1981">
        <v>3.335</v>
      </c>
      <c r="E1981">
        <v>3.5419999999999998</v>
      </c>
    </row>
    <row r="1982" spans="1:5">
      <c r="A1982" s="7">
        <v>38931</v>
      </c>
      <c r="B1982">
        <v>3.0419999999999998</v>
      </c>
      <c r="C1982">
        <v>3.1779999999999999</v>
      </c>
      <c r="D1982">
        <v>3.335</v>
      </c>
      <c r="E1982">
        <v>3.5339999999999998</v>
      </c>
    </row>
    <row r="1983" spans="1:5">
      <c r="A1983" s="7">
        <v>38932</v>
      </c>
      <c r="B1983">
        <v>3.0640000000000001</v>
      </c>
      <c r="C1983">
        <v>3.1850000000000001</v>
      </c>
      <c r="D1983">
        <v>3.347</v>
      </c>
      <c r="E1983">
        <v>3.5459999999999998</v>
      </c>
    </row>
    <row r="1984" spans="1:5">
      <c r="A1984" s="7">
        <v>38933</v>
      </c>
      <c r="B1984">
        <v>3.09</v>
      </c>
      <c r="C1984">
        <v>3.2010000000000001</v>
      </c>
      <c r="D1984">
        <v>3.3809999999999998</v>
      </c>
      <c r="E1984">
        <v>3.6030000000000002</v>
      </c>
    </row>
    <row r="1985" spans="1:5">
      <c r="A1985" s="7">
        <v>38936</v>
      </c>
      <c r="B1985">
        <v>3.1030000000000002</v>
      </c>
      <c r="C1985">
        <v>3.2040000000000002</v>
      </c>
      <c r="D1985">
        <v>3.379</v>
      </c>
      <c r="E1985">
        <v>3.589</v>
      </c>
    </row>
    <row r="1986" spans="1:5">
      <c r="A1986" s="7">
        <v>38937</v>
      </c>
      <c r="B1986">
        <v>3.1040000000000001</v>
      </c>
      <c r="C1986">
        <v>3.2069999999999999</v>
      </c>
      <c r="D1986">
        <v>3.3879999999999999</v>
      </c>
      <c r="E1986">
        <v>3.589</v>
      </c>
    </row>
    <row r="1987" spans="1:5">
      <c r="A1987" s="7">
        <v>38938</v>
      </c>
      <c r="B1987">
        <v>3.105</v>
      </c>
      <c r="C1987">
        <v>3.21</v>
      </c>
      <c r="D1987">
        <v>3.3929999999999998</v>
      </c>
      <c r="E1987">
        <v>3.5990000000000002</v>
      </c>
    </row>
    <row r="1988" spans="1:5">
      <c r="A1988" s="7">
        <v>38939</v>
      </c>
      <c r="B1988">
        <v>3.1040000000000001</v>
      </c>
      <c r="C1988">
        <v>3.2149999999999999</v>
      </c>
      <c r="D1988">
        <v>3.3940000000000001</v>
      </c>
      <c r="E1988">
        <v>3.5880000000000001</v>
      </c>
    </row>
    <row r="1989" spans="1:5">
      <c r="A1989" s="7">
        <v>38940</v>
      </c>
      <c r="B1989">
        <v>3.105</v>
      </c>
      <c r="C1989">
        <v>3.2170000000000001</v>
      </c>
      <c r="D1989">
        <v>3.4049999999999998</v>
      </c>
      <c r="E1989">
        <v>3.6190000000000002</v>
      </c>
    </row>
    <row r="1990" spans="1:5">
      <c r="A1990" s="7">
        <v>38943</v>
      </c>
      <c r="B1990">
        <v>3.1070000000000002</v>
      </c>
      <c r="C1990">
        <v>3.2189999999999999</v>
      </c>
      <c r="D1990">
        <v>3.4180000000000001</v>
      </c>
      <c r="E1990">
        <v>3.6509999999999998</v>
      </c>
    </row>
    <row r="1991" spans="1:5">
      <c r="A1991" s="7">
        <v>38944</v>
      </c>
      <c r="B1991">
        <v>3.105</v>
      </c>
      <c r="C1991">
        <v>3.22</v>
      </c>
      <c r="D1991">
        <v>3.423</v>
      </c>
      <c r="E1991">
        <v>3.657</v>
      </c>
    </row>
    <row r="1992" spans="1:5">
      <c r="A1992" s="7">
        <v>38945</v>
      </c>
      <c r="B1992">
        <v>3.105</v>
      </c>
      <c r="C1992">
        <v>3.2269999999999999</v>
      </c>
      <c r="D1992">
        <v>3.4239999999999999</v>
      </c>
      <c r="E1992">
        <v>3.657</v>
      </c>
    </row>
    <row r="1993" spans="1:5">
      <c r="A1993" s="7">
        <v>38946</v>
      </c>
      <c r="B1993">
        <v>3.1059999999999999</v>
      </c>
      <c r="C1993">
        <v>3.234</v>
      </c>
      <c r="D1993">
        <v>3.427</v>
      </c>
      <c r="E1993">
        <v>3.6589999999999998</v>
      </c>
    </row>
    <row r="1994" spans="1:5">
      <c r="A1994" s="7">
        <v>38947</v>
      </c>
      <c r="B1994">
        <v>3.105</v>
      </c>
      <c r="C1994">
        <v>3.2360000000000002</v>
      </c>
      <c r="D1994">
        <v>3.4350000000000001</v>
      </c>
      <c r="E1994">
        <v>3.6749999999999998</v>
      </c>
    </row>
    <row r="1995" spans="1:5">
      <c r="A1995" s="7">
        <v>38950</v>
      </c>
      <c r="B1995">
        <v>3.1059999999999999</v>
      </c>
      <c r="C1995">
        <v>3.2440000000000002</v>
      </c>
      <c r="D1995">
        <v>3.4350000000000001</v>
      </c>
      <c r="E1995">
        <v>3.657</v>
      </c>
    </row>
    <row r="1996" spans="1:5">
      <c r="A1996" s="7">
        <v>38951</v>
      </c>
      <c r="B1996">
        <v>3.1059999999999999</v>
      </c>
      <c r="C1996">
        <v>3.2490000000000001</v>
      </c>
      <c r="D1996">
        <v>3.4359999999999999</v>
      </c>
      <c r="E1996">
        <v>3.657</v>
      </c>
    </row>
    <row r="1997" spans="1:5">
      <c r="A1997" s="7">
        <v>38952</v>
      </c>
      <c r="B1997">
        <v>3.1059999999999999</v>
      </c>
      <c r="C1997">
        <v>3.2530000000000001</v>
      </c>
      <c r="D1997">
        <v>3.4340000000000002</v>
      </c>
      <c r="E1997">
        <v>3.6080000000000001</v>
      </c>
    </row>
    <row r="1998" spans="1:5">
      <c r="A1998" s="7">
        <v>38953</v>
      </c>
      <c r="B1998">
        <v>3.0990000000000002</v>
      </c>
      <c r="C1998">
        <v>3.254</v>
      </c>
      <c r="D1998">
        <v>3.4430000000000001</v>
      </c>
      <c r="E1998">
        <v>3.633</v>
      </c>
    </row>
    <row r="1999" spans="1:5">
      <c r="A1999" s="7">
        <v>38954</v>
      </c>
      <c r="B1999">
        <v>3.0950000000000002</v>
      </c>
      <c r="C1999">
        <v>3.2549999999999999</v>
      </c>
      <c r="D1999">
        <v>3.4329999999999998</v>
      </c>
      <c r="E1999">
        <v>3.6110000000000002</v>
      </c>
    </row>
    <row r="2000" spans="1:5">
      <c r="A2000" s="7">
        <v>38957</v>
      </c>
      <c r="B2000">
        <v>3.0939999999999999</v>
      </c>
      <c r="C2000">
        <v>3.254</v>
      </c>
      <c r="D2000">
        <v>3.4319999999999999</v>
      </c>
      <c r="E2000">
        <v>3.605</v>
      </c>
    </row>
    <row r="2001" spans="1:5">
      <c r="A2001" s="7">
        <v>38958</v>
      </c>
      <c r="B2001">
        <v>3.0939999999999999</v>
      </c>
      <c r="C2001">
        <v>3.2570000000000001</v>
      </c>
      <c r="D2001">
        <v>3.44</v>
      </c>
      <c r="E2001">
        <v>3.6240000000000001</v>
      </c>
    </row>
    <row r="2002" spans="1:5">
      <c r="A2002" s="7">
        <v>38959</v>
      </c>
      <c r="B2002">
        <v>3.093</v>
      </c>
      <c r="C2002">
        <v>3.2559999999999998</v>
      </c>
      <c r="D2002">
        <v>3.4380000000000002</v>
      </c>
      <c r="E2002">
        <v>3.62</v>
      </c>
    </row>
    <row r="2003" spans="1:5">
      <c r="A2003" s="7">
        <v>38960</v>
      </c>
      <c r="B2003">
        <v>3.0939999999999999</v>
      </c>
      <c r="C2003">
        <v>3.2639999999999998</v>
      </c>
      <c r="D2003">
        <v>3.4449999999999998</v>
      </c>
      <c r="E2003">
        <v>3.625</v>
      </c>
    </row>
    <row r="2004" spans="1:5">
      <c r="A2004" s="7">
        <v>38961</v>
      </c>
      <c r="B2004">
        <v>3.0960000000000001</v>
      </c>
      <c r="C2004">
        <v>3.2669999999999999</v>
      </c>
      <c r="D2004">
        <v>3.46</v>
      </c>
      <c r="E2004">
        <v>3.6360000000000001</v>
      </c>
    </row>
    <row r="2005" spans="1:5">
      <c r="A2005" s="7">
        <v>38964</v>
      </c>
      <c r="B2005">
        <v>3.0960000000000001</v>
      </c>
      <c r="C2005">
        <v>3.2709999999999999</v>
      </c>
      <c r="D2005">
        <v>3.47</v>
      </c>
      <c r="E2005">
        <v>3.649</v>
      </c>
    </row>
    <row r="2006" spans="1:5">
      <c r="A2006" s="7">
        <v>38965</v>
      </c>
      <c r="B2006">
        <v>3.0950000000000002</v>
      </c>
      <c r="C2006">
        <v>3.2749999999999999</v>
      </c>
      <c r="D2006">
        <v>3.4750000000000001</v>
      </c>
      <c r="E2006">
        <v>3.661</v>
      </c>
    </row>
    <row r="2007" spans="1:5">
      <c r="A2007" s="7">
        <v>38966</v>
      </c>
      <c r="B2007">
        <v>3.0960000000000001</v>
      </c>
      <c r="C2007">
        <v>3.2890000000000001</v>
      </c>
      <c r="D2007">
        <v>3.488</v>
      </c>
      <c r="E2007">
        <v>3.6850000000000001</v>
      </c>
    </row>
    <row r="2008" spans="1:5">
      <c r="A2008" s="7">
        <v>38967</v>
      </c>
      <c r="B2008">
        <v>3.0960000000000001</v>
      </c>
      <c r="C2008">
        <v>3.294</v>
      </c>
      <c r="D2008">
        <v>3.5019999999999998</v>
      </c>
      <c r="E2008">
        <v>3.7040000000000002</v>
      </c>
    </row>
    <row r="2009" spans="1:5">
      <c r="A2009" s="7">
        <v>38968</v>
      </c>
      <c r="B2009">
        <v>3.097</v>
      </c>
      <c r="C2009">
        <v>3.3010000000000002</v>
      </c>
      <c r="D2009">
        <v>3.5019999999999998</v>
      </c>
      <c r="E2009">
        <v>3.7029999999999998</v>
      </c>
    </row>
    <row r="2010" spans="1:5">
      <c r="A2010" s="7">
        <v>38971</v>
      </c>
      <c r="B2010">
        <v>3.1019999999999999</v>
      </c>
      <c r="C2010">
        <v>3.3050000000000002</v>
      </c>
      <c r="D2010">
        <v>3.516</v>
      </c>
      <c r="E2010">
        <v>3.73</v>
      </c>
    </row>
    <row r="2011" spans="1:5">
      <c r="A2011" s="7">
        <v>38972</v>
      </c>
      <c r="B2011">
        <v>3.121</v>
      </c>
      <c r="C2011">
        <v>3.3149999999999999</v>
      </c>
      <c r="D2011">
        <v>3.5369999999999999</v>
      </c>
      <c r="E2011">
        <v>3.7549999999999999</v>
      </c>
    </row>
    <row r="2012" spans="1:5">
      <c r="A2012" s="7">
        <v>38973</v>
      </c>
      <c r="B2012">
        <v>3.125</v>
      </c>
      <c r="C2012">
        <v>3.3210000000000002</v>
      </c>
      <c r="D2012">
        <v>3.5339999999999998</v>
      </c>
      <c r="E2012">
        <v>3.746</v>
      </c>
    </row>
    <row r="2013" spans="1:5">
      <c r="A2013" s="7">
        <v>38974</v>
      </c>
      <c r="B2013">
        <v>3.14</v>
      </c>
      <c r="C2013">
        <v>3.3330000000000002</v>
      </c>
      <c r="D2013">
        <v>3.54</v>
      </c>
      <c r="E2013">
        <v>3.7509999999999999</v>
      </c>
    </row>
    <row r="2014" spans="1:5">
      <c r="A2014" s="7">
        <v>38975</v>
      </c>
      <c r="B2014">
        <v>3.1440000000000001</v>
      </c>
      <c r="C2014">
        <v>3.335</v>
      </c>
      <c r="D2014">
        <v>3.5430000000000001</v>
      </c>
      <c r="E2014">
        <v>3.758</v>
      </c>
    </row>
    <row r="2015" spans="1:5">
      <c r="A2015" s="7">
        <v>38978</v>
      </c>
      <c r="B2015">
        <v>3.15</v>
      </c>
      <c r="C2015">
        <v>3.34</v>
      </c>
      <c r="D2015">
        <v>3.544</v>
      </c>
      <c r="E2015">
        <v>3.7559999999999998</v>
      </c>
    </row>
    <row r="2016" spans="1:5">
      <c r="A2016" s="7">
        <v>38979</v>
      </c>
      <c r="B2016">
        <v>3.1720000000000002</v>
      </c>
      <c r="C2016">
        <v>3.3490000000000002</v>
      </c>
      <c r="D2016">
        <v>3.55</v>
      </c>
      <c r="E2016">
        <v>3.7650000000000001</v>
      </c>
    </row>
    <row r="2017" spans="1:5">
      <c r="A2017" s="7">
        <v>38980</v>
      </c>
      <c r="B2017">
        <v>3.173</v>
      </c>
      <c r="C2017">
        <v>3.3519999999999999</v>
      </c>
      <c r="D2017">
        <v>3.548</v>
      </c>
      <c r="E2017">
        <v>3.7509999999999999</v>
      </c>
    </row>
    <row r="2018" spans="1:5">
      <c r="A2018" s="7">
        <v>38981</v>
      </c>
      <c r="B2018">
        <v>3.1960000000000002</v>
      </c>
      <c r="C2018">
        <v>3.3719999999999999</v>
      </c>
      <c r="D2018">
        <v>3.5619999999999998</v>
      </c>
      <c r="E2018">
        <v>3.7629999999999999</v>
      </c>
    </row>
    <row r="2019" spans="1:5">
      <c r="A2019" s="7">
        <v>38982</v>
      </c>
      <c r="B2019">
        <v>3.2010000000000001</v>
      </c>
      <c r="C2019">
        <v>3.3759999999999999</v>
      </c>
      <c r="D2019">
        <v>3.5489999999999999</v>
      </c>
      <c r="E2019">
        <v>3.7250000000000001</v>
      </c>
    </row>
    <row r="2020" spans="1:5">
      <c r="A2020" s="7">
        <v>38985</v>
      </c>
      <c r="B2020">
        <v>3.2050000000000001</v>
      </c>
      <c r="C2020">
        <v>3.3740000000000001</v>
      </c>
      <c r="D2020">
        <v>3.532</v>
      </c>
      <c r="E2020">
        <v>3.6709999999999998</v>
      </c>
    </row>
    <row r="2021" spans="1:5">
      <c r="A2021" s="7">
        <v>38986</v>
      </c>
      <c r="B2021">
        <v>3.2210000000000001</v>
      </c>
      <c r="C2021">
        <v>3.3679999999999999</v>
      </c>
      <c r="D2021">
        <v>3.5310000000000001</v>
      </c>
      <c r="E2021">
        <v>3.6760000000000002</v>
      </c>
    </row>
    <row r="2022" spans="1:5">
      <c r="A2022" s="7">
        <v>38987</v>
      </c>
      <c r="B2022">
        <v>3.242</v>
      </c>
      <c r="C2022">
        <v>3.3759999999999999</v>
      </c>
      <c r="D2022">
        <v>3.5579999999999998</v>
      </c>
      <c r="E2022">
        <v>3.706</v>
      </c>
    </row>
    <row r="2023" spans="1:5">
      <c r="A2023" s="7">
        <v>38988</v>
      </c>
      <c r="B2023">
        <v>3.262</v>
      </c>
      <c r="C2023">
        <v>3.4129999999999998</v>
      </c>
      <c r="D2023">
        <v>3.569</v>
      </c>
      <c r="E2023">
        <v>3.7149999999999999</v>
      </c>
    </row>
    <row r="2024" spans="1:5">
      <c r="A2024" s="7">
        <v>38989</v>
      </c>
      <c r="B2024">
        <v>3.2719999999999998</v>
      </c>
      <c r="C2024">
        <v>3.4169999999999998</v>
      </c>
      <c r="D2024">
        <v>3.5670000000000002</v>
      </c>
      <c r="E2024">
        <v>3.7160000000000002</v>
      </c>
    </row>
    <row r="2025" spans="1:5">
      <c r="A2025" s="7">
        <v>38992</v>
      </c>
      <c r="B2025">
        <v>3.2909999999999999</v>
      </c>
      <c r="C2025">
        <v>3.4239999999999999</v>
      </c>
      <c r="D2025">
        <v>3.5819999999999999</v>
      </c>
      <c r="E2025">
        <v>3.7480000000000002</v>
      </c>
    </row>
    <row r="2026" spans="1:5">
      <c r="A2026" s="7">
        <v>38993</v>
      </c>
      <c r="B2026">
        <v>3.3029999999999999</v>
      </c>
      <c r="C2026">
        <v>3.4350000000000001</v>
      </c>
      <c r="D2026">
        <v>3.5819999999999999</v>
      </c>
      <c r="E2026">
        <v>3.7349999999999999</v>
      </c>
    </row>
    <row r="2027" spans="1:5">
      <c r="A2027" s="7">
        <v>38994</v>
      </c>
      <c r="B2027">
        <v>3.3239999999999998</v>
      </c>
      <c r="C2027">
        <v>3.4529999999999998</v>
      </c>
      <c r="D2027">
        <v>3.6030000000000002</v>
      </c>
      <c r="E2027">
        <v>3.7570000000000001</v>
      </c>
    </row>
    <row r="2028" spans="1:5">
      <c r="A2028" s="7">
        <v>38995</v>
      </c>
      <c r="B2028">
        <v>3.3359999999999999</v>
      </c>
      <c r="C2028">
        <v>3.464</v>
      </c>
      <c r="D2028">
        <v>3.6040000000000001</v>
      </c>
      <c r="E2028">
        <v>3.7450000000000001</v>
      </c>
    </row>
    <row r="2029" spans="1:5">
      <c r="A2029" s="7">
        <v>38996</v>
      </c>
      <c r="B2029">
        <v>3.339</v>
      </c>
      <c r="C2029">
        <v>3.464</v>
      </c>
      <c r="D2029">
        <v>3.601</v>
      </c>
      <c r="E2029">
        <v>3.7250000000000001</v>
      </c>
    </row>
    <row r="2030" spans="1:5">
      <c r="A2030" s="7">
        <v>38999</v>
      </c>
      <c r="B2030">
        <v>3.343</v>
      </c>
      <c r="C2030">
        <v>3.47</v>
      </c>
      <c r="D2030">
        <v>3.6120000000000001</v>
      </c>
      <c r="E2030">
        <v>3.762</v>
      </c>
    </row>
    <row r="2031" spans="1:5">
      <c r="A2031" s="7">
        <v>39000</v>
      </c>
      <c r="B2031">
        <v>3.3450000000000002</v>
      </c>
      <c r="C2031">
        <v>3.4790000000000001</v>
      </c>
      <c r="D2031">
        <v>3.62</v>
      </c>
      <c r="E2031">
        <v>3.7719999999999998</v>
      </c>
    </row>
    <row r="2032" spans="1:5">
      <c r="A2032" s="7">
        <v>39001</v>
      </c>
      <c r="B2032">
        <v>3.3460000000000001</v>
      </c>
      <c r="C2032">
        <v>3.4870000000000001</v>
      </c>
      <c r="D2032">
        <v>3.6269999999999998</v>
      </c>
      <c r="E2032">
        <v>3.7930000000000001</v>
      </c>
    </row>
    <row r="2033" spans="1:5">
      <c r="A2033" s="7">
        <v>39002</v>
      </c>
      <c r="B2033">
        <v>3.347</v>
      </c>
      <c r="C2033">
        <v>3.4940000000000002</v>
      </c>
      <c r="D2033">
        <v>3.641</v>
      </c>
      <c r="E2033">
        <v>3.8119999999999998</v>
      </c>
    </row>
    <row r="2034" spans="1:5">
      <c r="A2034" s="7">
        <v>39003</v>
      </c>
      <c r="B2034">
        <v>3.347</v>
      </c>
      <c r="C2034">
        <v>3.4990000000000001</v>
      </c>
      <c r="D2034">
        <v>3.6360000000000001</v>
      </c>
      <c r="E2034">
        <v>3.794</v>
      </c>
    </row>
    <row r="2035" spans="1:5">
      <c r="A2035" s="7">
        <v>39006</v>
      </c>
      <c r="B2035">
        <v>3.3479999999999999</v>
      </c>
      <c r="C2035">
        <v>3.5019999999999998</v>
      </c>
      <c r="D2035">
        <v>3.6429999999999998</v>
      </c>
      <c r="E2035">
        <v>3.8010000000000002</v>
      </c>
    </row>
    <row r="2036" spans="1:5">
      <c r="A2036" s="7">
        <v>39007</v>
      </c>
      <c r="B2036">
        <v>3.3490000000000002</v>
      </c>
      <c r="C2036">
        <v>3.5030000000000001</v>
      </c>
      <c r="D2036">
        <v>3.6429999999999998</v>
      </c>
      <c r="E2036">
        <v>3.7959999999999998</v>
      </c>
    </row>
    <row r="2037" spans="1:5">
      <c r="A2037" s="7">
        <v>39008</v>
      </c>
      <c r="B2037">
        <v>3.35</v>
      </c>
      <c r="C2037">
        <v>3.5110000000000001</v>
      </c>
      <c r="D2037">
        <v>3.6459999999999999</v>
      </c>
      <c r="E2037">
        <v>3.8010000000000002</v>
      </c>
    </row>
    <row r="2038" spans="1:5">
      <c r="A2038" s="7">
        <v>39009</v>
      </c>
      <c r="B2038">
        <v>3.3540000000000001</v>
      </c>
      <c r="C2038">
        <v>3.5190000000000001</v>
      </c>
      <c r="D2038">
        <v>3.6469999999999998</v>
      </c>
      <c r="E2038">
        <v>3.7869999999999999</v>
      </c>
    </row>
    <row r="2039" spans="1:5">
      <c r="A2039" s="7">
        <v>39010</v>
      </c>
      <c r="B2039">
        <v>3.36</v>
      </c>
      <c r="C2039">
        <v>3.5209999999999999</v>
      </c>
      <c r="D2039">
        <v>3.6520000000000001</v>
      </c>
      <c r="E2039">
        <v>3.7949999999999999</v>
      </c>
    </row>
    <row r="2040" spans="1:5">
      <c r="A2040" s="7">
        <v>39013</v>
      </c>
      <c r="B2040">
        <v>3.3639999999999999</v>
      </c>
      <c r="C2040">
        <v>3.5259999999999998</v>
      </c>
      <c r="D2040">
        <v>3.669</v>
      </c>
      <c r="E2040">
        <v>3.8250000000000002</v>
      </c>
    </row>
    <row r="2041" spans="1:5">
      <c r="A2041" s="7">
        <v>39014</v>
      </c>
      <c r="B2041">
        <v>3.3650000000000002</v>
      </c>
      <c r="C2041">
        <v>3.528</v>
      </c>
      <c r="D2041">
        <v>3.6739999999999999</v>
      </c>
      <c r="E2041">
        <v>3.835</v>
      </c>
    </row>
    <row r="2042" spans="1:5">
      <c r="A2042" s="7">
        <v>39015</v>
      </c>
      <c r="B2042">
        <v>3.3679999999999999</v>
      </c>
      <c r="C2042">
        <v>3.5379999999999998</v>
      </c>
      <c r="D2042">
        <v>3.6890000000000001</v>
      </c>
      <c r="E2042">
        <v>3.855</v>
      </c>
    </row>
    <row r="2043" spans="1:5">
      <c r="A2043" s="7">
        <v>39016</v>
      </c>
      <c r="B2043">
        <v>3.3780000000000001</v>
      </c>
      <c r="C2043">
        <v>3.548</v>
      </c>
      <c r="D2043">
        <v>3.698</v>
      </c>
      <c r="E2043">
        <v>3.8610000000000002</v>
      </c>
    </row>
    <row r="2044" spans="1:5">
      <c r="A2044" s="7">
        <v>39017</v>
      </c>
      <c r="B2044">
        <v>3.3809999999999998</v>
      </c>
      <c r="C2044">
        <v>3.5539999999999998</v>
      </c>
      <c r="D2044">
        <v>3.7040000000000002</v>
      </c>
      <c r="E2044">
        <v>3.8660000000000001</v>
      </c>
    </row>
    <row r="2045" spans="1:5">
      <c r="A2045" s="7">
        <v>39020</v>
      </c>
      <c r="B2045">
        <v>3.3820000000000001</v>
      </c>
      <c r="C2045">
        <v>3.5609999999999999</v>
      </c>
      <c r="D2045">
        <v>3.7040000000000002</v>
      </c>
      <c r="E2045">
        <v>3.8559999999999999</v>
      </c>
    </row>
    <row r="2046" spans="1:5">
      <c r="A2046" s="7">
        <v>39021</v>
      </c>
      <c r="B2046">
        <v>3.383</v>
      </c>
      <c r="C2046">
        <v>3.5640000000000001</v>
      </c>
      <c r="D2046">
        <v>3.7040000000000002</v>
      </c>
      <c r="E2046">
        <v>3.8610000000000002</v>
      </c>
    </row>
    <row r="2047" spans="1:5">
      <c r="A2047" s="7">
        <v>39022</v>
      </c>
      <c r="B2047">
        <v>3.3650000000000002</v>
      </c>
      <c r="C2047">
        <v>3.5630000000000002</v>
      </c>
      <c r="D2047">
        <v>3.6960000000000002</v>
      </c>
      <c r="E2047">
        <v>3.8319999999999999</v>
      </c>
    </row>
    <row r="2048" spans="1:5">
      <c r="A2048" s="7">
        <v>39023</v>
      </c>
      <c r="B2048">
        <v>3.3660000000000001</v>
      </c>
      <c r="C2048">
        <v>3.5659999999999998</v>
      </c>
      <c r="D2048">
        <v>3.7010000000000001</v>
      </c>
      <c r="E2048">
        <v>3.8279999999999998</v>
      </c>
    </row>
    <row r="2049" spans="1:5">
      <c r="A2049" s="7">
        <v>39024</v>
      </c>
      <c r="B2049">
        <v>3.37</v>
      </c>
      <c r="C2049">
        <v>3.5659999999999998</v>
      </c>
      <c r="D2049">
        <v>3.7040000000000002</v>
      </c>
      <c r="E2049">
        <v>3.84</v>
      </c>
    </row>
    <row r="2050" spans="1:5">
      <c r="A2050" s="7">
        <v>39027</v>
      </c>
      <c r="B2050">
        <v>3.3660000000000001</v>
      </c>
      <c r="C2050">
        <v>3.569</v>
      </c>
      <c r="D2050">
        <v>3.7210000000000001</v>
      </c>
      <c r="E2050">
        <v>3.879</v>
      </c>
    </row>
    <row r="2051" spans="1:5">
      <c r="A2051" s="7">
        <v>39028</v>
      </c>
      <c r="B2051">
        <v>3.3660000000000001</v>
      </c>
      <c r="C2051">
        <v>3.5750000000000002</v>
      </c>
      <c r="D2051">
        <v>3.7250000000000001</v>
      </c>
      <c r="E2051">
        <v>3.8809999999999998</v>
      </c>
    </row>
    <row r="2052" spans="1:5">
      <c r="A2052" s="7">
        <v>39029</v>
      </c>
      <c r="B2052">
        <v>3.3650000000000002</v>
      </c>
      <c r="C2052">
        <v>3.577</v>
      </c>
      <c r="D2052">
        <v>3.7330000000000001</v>
      </c>
      <c r="E2052">
        <v>3.8780000000000001</v>
      </c>
    </row>
    <row r="2053" spans="1:5">
      <c r="A2053" s="7">
        <v>39030</v>
      </c>
      <c r="B2053">
        <v>3.3679999999999999</v>
      </c>
      <c r="C2053">
        <v>3.5840000000000001</v>
      </c>
      <c r="D2053">
        <v>3.7480000000000002</v>
      </c>
      <c r="E2053">
        <v>3.9089999999999998</v>
      </c>
    </row>
    <row r="2054" spans="1:5">
      <c r="A2054" s="7">
        <v>39031</v>
      </c>
      <c r="B2054">
        <v>3.371</v>
      </c>
      <c r="C2054">
        <v>3.585</v>
      </c>
      <c r="D2054">
        <v>3.7360000000000002</v>
      </c>
      <c r="E2054">
        <v>3.8769999999999998</v>
      </c>
    </row>
    <row r="2055" spans="1:5">
      <c r="A2055" s="7">
        <v>39034</v>
      </c>
      <c r="B2055">
        <v>3.379</v>
      </c>
      <c r="C2055">
        <v>3.5870000000000002</v>
      </c>
      <c r="D2055">
        <v>3.7269999999999999</v>
      </c>
      <c r="E2055">
        <v>3.8570000000000002</v>
      </c>
    </row>
    <row r="2056" spans="1:5">
      <c r="A2056" s="7">
        <v>39035</v>
      </c>
      <c r="B2056">
        <v>3.3959999999999999</v>
      </c>
      <c r="C2056">
        <v>3.593</v>
      </c>
      <c r="D2056">
        <v>3.7360000000000002</v>
      </c>
      <c r="E2056">
        <v>3.8849999999999998</v>
      </c>
    </row>
    <row r="2057" spans="1:5">
      <c r="A2057" s="7">
        <v>39036</v>
      </c>
      <c r="B2057">
        <v>3.395</v>
      </c>
      <c r="C2057">
        <v>3.5950000000000002</v>
      </c>
      <c r="D2057">
        <v>3.7349999999999999</v>
      </c>
      <c r="E2057">
        <v>3.875</v>
      </c>
    </row>
    <row r="2058" spans="1:5">
      <c r="A2058" s="7">
        <v>39037</v>
      </c>
      <c r="B2058">
        <v>3.4039999999999999</v>
      </c>
      <c r="C2058">
        <v>3.5979999999999999</v>
      </c>
      <c r="D2058">
        <v>3.7440000000000002</v>
      </c>
      <c r="E2058">
        <v>3.8839999999999999</v>
      </c>
    </row>
    <row r="2059" spans="1:5">
      <c r="A2059" s="7">
        <v>39038</v>
      </c>
      <c r="B2059">
        <v>3.411</v>
      </c>
      <c r="C2059">
        <v>3.6040000000000001</v>
      </c>
      <c r="D2059">
        <v>3.7450000000000001</v>
      </c>
      <c r="E2059">
        <v>3.8940000000000001</v>
      </c>
    </row>
    <row r="2060" spans="1:5">
      <c r="A2060" s="7">
        <v>39041</v>
      </c>
      <c r="B2060">
        <v>3.4159999999999999</v>
      </c>
      <c r="C2060">
        <v>3.6030000000000002</v>
      </c>
      <c r="D2060">
        <v>3.7240000000000002</v>
      </c>
      <c r="E2060">
        <v>3.851</v>
      </c>
    </row>
    <row r="2061" spans="1:5">
      <c r="A2061" s="7">
        <v>39042</v>
      </c>
      <c r="B2061">
        <v>3.4430000000000001</v>
      </c>
      <c r="C2061">
        <v>3.6040000000000001</v>
      </c>
      <c r="D2061">
        <v>3.7149999999999999</v>
      </c>
      <c r="E2061">
        <v>3.8410000000000002</v>
      </c>
    </row>
    <row r="2062" spans="1:5">
      <c r="A2062" s="7">
        <v>39043</v>
      </c>
      <c r="B2062">
        <v>3.452</v>
      </c>
      <c r="C2062">
        <v>3.613</v>
      </c>
      <c r="D2062">
        <v>3.7250000000000001</v>
      </c>
      <c r="E2062">
        <v>3.8540000000000001</v>
      </c>
    </row>
    <row r="2063" spans="1:5">
      <c r="A2063" s="7">
        <v>39044</v>
      </c>
      <c r="B2063">
        <v>3.464</v>
      </c>
      <c r="C2063">
        <v>3.6179999999999999</v>
      </c>
      <c r="D2063">
        <v>3.734</v>
      </c>
      <c r="E2063">
        <v>3.87</v>
      </c>
    </row>
    <row r="2064" spans="1:5">
      <c r="A2064" s="7">
        <v>39045</v>
      </c>
      <c r="B2064">
        <v>3.4740000000000002</v>
      </c>
      <c r="C2064">
        <v>3.6240000000000001</v>
      </c>
      <c r="D2064">
        <v>3.7360000000000002</v>
      </c>
      <c r="E2064">
        <v>3.859</v>
      </c>
    </row>
    <row r="2065" spans="1:5">
      <c r="A2065" s="7">
        <v>39048</v>
      </c>
      <c r="B2065">
        <v>3.484</v>
      </c>
      <c r="C2065">
        <v>3.625</v>
      </c>
      <c r="D2065">
        <v>3.7320000000000002</v>
      </c>
      <c r="E2065">
        <v>3.859</v>
      </c>
    </row>
    <row r="2066" spans="1:5">
      <c r="A2066" s="7">
        <v>39049</v>
      </c>
      <c r="B2066">
        <v>3.4940000000000002</v>
      </c>
      <c r="C2066">
        <v>3.6259999999999999</v>
      </c>
      <c r="D2066">
        <v>3.7280000000000002</v>
      </c>
      <c r="E2066">
        <v>3.8450000000000002</v>
      </c>
    </row>
    <row r="2067" spans="1:5">
      <c r="A2067" s="7">
        <v>39050</v>
      </c>
      <c r="B2067">
        <v>3.548</v>
      </c>
      <c r="C2067">
        <v>3.6269999999999998</v>
      </c>
      <c r="D2067">
        <v>3.7320000000000002</v>
      </c>
      <c r="E2067">
        <v>3.8439999999999999</v>
      </c>
    </row>
    <row r="2068" spans="1:5">
      <c r="A2068" s="7">
        <v>39051</v>
      </c>
      <c r="B2068">
        <v>3.5739999999999998</v>
      </c>
      <c r="C2068">
        <v>3.6360000000000001</v>
      </c>
      <c r="D2068">
        <v>3.742</v>
      </c>
      <c r="E2068">
        <v>3.859</v>
      </c>
    </row>
    <row r="2069" spans="1:5">
      <c r="A2069" s="7">
        <v>39052</v>
      </c>
      <c r="B2069">
        <v>3.5880000000000001</v>
      </c>
      <c r="C2069">
        <v>3.6379999999999999</v>
      </c>
      <c r="D2069">
        <v>3.7429999999999999</v>
      </c>
      <c r="E2069">
        <v>3.851</v>
      </c>
    </row>
    <row r="2070" spans="1:5">
      <c r="A2070" s="7">
        <v>39055</v>
      </c>
      <c r="B2070">
        <v>3.5939999999999999</v>
      </c>
      <c r="C2070">
        <v>3.6389999999999998</v>
      </c>
      <c r="D2070">
        <v>3.7210000000000001</v>
      </c>
      <c r="E2070">
        <v>3.8039999999999998</v>
      </c>
    </row>
    <row r="2071" spans="1:5">
      <c r="A2071" s="7">
        <v>39056</v>
      </c>
      <c r="B2071">
        <v>3.5960000000000001</v>
      </c>
      <c r="C2071">
        <v>3.6429999999999998</v>
      </c>
      <c r="D2071">
        <v>3.7320000000000002</v>
      </c>
      <c r="E2071">
        <v>3.8159999999999998</v>
      </c>
    </row>
    <row r="2072" spans="1:5">
      <c r="A2072" s="7">
        <v>39057</v>
      </c>
      <c r="B2072">
        <v>3.6</v>
      </c>
      <c r="C2072">
        <v>3.653</v>
      </c>
      <c r="D2072">
        <v>3.738</v>
      </c>
      <c r="E2072">
        <v>3.8319999999999999</v>
      </c>
    </row>
    <row r="2073" spans="1:5">
      <c r="A2073" s="7">
        <v>39058</v>
      </c>
      <c r="B2073">
        <v>3.625</v>
      </c>
      <c r="C2073">
        <v>3.6619999999999999</v>
      </c>
      <c r="D2073">
        <v>3.746</v>
      </c>
      <c r="E2073">
        <v>3.8410000000000002</v>
      </c>
    </row>
    <row r="2074" spans="1:5">
      <c r="A2074" s="7">
        <v>39059</v>
      </c>
      <c r="B2074">
        <v>3.6339999999999999</v>
      </c>
      <c r="C2074">
        <v>3.669</v>
      </c>
      <c r="D2074">
        <v>3.7669999999999999</v>
      </c>
      <c r="E2074">
        <v>3.8839999999999999</v>
      </c>
    </row>
    <row r="2075" spans="1:5">
      <c r="A2075" s="7">
        <v>39062</v>
      </c>
      <c r="B2075">
        <v>3.65</v>
      </c>
      <c r="C2075">
        <v>3.673</v>
      </c>
      <c r="D2075">
        <v>3.778</v>
      </c>
      <c r="E2075">
        <v>3.8969999999999998</v>
      </c>
    </row>
    <row r="2076" spans="1:5">
      <c r="A2076" s="7">
        <v>39063</v>
      </c>
      <c r="B2076">
        <v>3.653</v>
      </c>
      <c r="C2076">
        <v>3.6739999999999999</v>
      </c>
      <c r="D2076">
        <v>3.7850000000000001</v>
      </c>
      <c r="E2076">
        <v>3.9</v>
      </c>
    </row>
    <row r="2077" spans="1:5">
      <c r="A2077" s="7">
        <v>39064</v>
      </c>
      <c r="B2077">
        <v>3.653</v>
      </c>
      <c r="C2077">
        <v>3.6739999999999999</v>
      </c>
      <c r="D2077">
        <v>3.782</v>
      </c>
      <c r="E2077">
        <v>3.9009999999999998</v>
      </c>
    </row>
    <row r="2078" spans="1:5">
      <c r="A2078" s="7">
        <v>39065</v>
      </c>
      <c r="B2078">
        <v>3.6539999999999999</v>
      </c>
      <c r="C2078">
        <v>3.6789999999999998</v>
      </c>
      <c r="D2078">
        <v>3.794</v>
      </c>
      <c r="E2078">
        <v>3.9239999999999999</v>
      </c>
    </row>
    <row r="2079" spans="1:5">
      <c r="A2079" s="7">
        <v>39066</v>
      </c>
      <c r="B2079">
        <v>3.6549999999999998</v>
      </c>
      <c r="C2079">
        <v>3.6859999999999999</v>
      </c>
      <c r="D2079">
        <v>3.798</v>
      </c>
      <c r="E2079">
        <v>3.9390000000000001</v>
      </c>
    </row>
    <row r="2080" spans="1:5">
      <c r="A2080" s="7">
        <v>39069</v>
      </c>
      <c r="B2080">
        <v>3.657</v>
      </c>
      <c r="C2080">
        <v>3.6989999999999998</v>
      </c>
      <c r="D2080">
        <v>3.798</v>
      </c>
      <c r="E2080">
        <v>3.9420000000000002</v>
      </c>
    </row>
    <row r="2081" spans="1:5">
      <c r="A2081" s="7">
        <v>39070</v>
      </c>
      <c r="B2081">
        <v>3.6629999999999998</v>
      </c>
      <c r="C2081">
        <v>3.7040000000000002</v>
      </c>
      <c r="D2081">
        <v>3.8069999999999999</v>
      </c>
      <c r="E2081">
        <v>3.9620000000000002</v>
      </c>
    </row>
    <row r="2082" spans="1:5">
      <c r="A2082" s="7">
        <v>39071</v>
      </c>
      <c r="B2082">
        <v>3.6629999999999998</v>
      </c>
      <c r="C2082">
        <v>3.7069999999999999</v>
      </c>
      <c r="D2082">
        <v>3.8140000000000001</v>
      </c>
      <c r="E2082">
        <v>3.9710000000000001</v>
      </c>
    </row>
    <row r="2083" spans="1:5">
      <c r="A2083" s="7">
        <v>39072</v>
      </c>
      <c r="B2083">
        <v>3.665</v>
      </c>
      <c r="C2083">
        <v>3.714</v>
      </c>
      <c r="D2083">
        <v>3.8260000000000001</v>
      </c>
      <c r="E2083">
        <v>3.9889999999999999</v>
      </c>
    </row>
    <row r="2084" spans="1:5">
      <c r="A2084" s="7">
        <v>39073</v>
      </c>
      <c r="B2084">
        <v>3.6709999999999998</v>
      </c>
      <c r="C2084">
        <v>3.7160000000000002</v>
      </c>
      <c r="D2084">
        <v>3.831</v>
      </c>
      <c r="E2084">
        <v>3.9910000000000001</v>
      </c>
    </row>
    <row r="2085" spans="1:5">
      <c r="A2085" s="7">
        <v>39076</v>
      </c>
      <c r="B2085">
        <v>3.6709999999999998</v>
      </c>
      <c r="C2085">
        <v>3.7160000000000002</v>
      </c>
      <c r="D2085">
        <v>3.831</v>
      </c>
      <c r="E2085">
        <v>3.9910000000000001</v>
      </c>
    </row>
    <row r="2086" spans="1:5">
      <c r="A2086" s="7">
        <v>39077</v>
      </c>
      <c r="B2086">
        <v>3.6709999999999998</v>
      </c>
      <c r="C2086">
        <v>3.7160000000000002</v>
      </c>
      <c r="D2086">
        <v>3.831</v>
      </c>
      <c r="E2086">
        <v>3.9910000000000001</v>
      </c>
    </row>
    <row r="2087" spans="1:5">
      <c r="A2087" s="7">
        <v>39078</v>
      </c>
      <c r="B2087">
        <v>3.6720000000000002</v>
      </c>
      <c r="C2087">
        <v>3.722</v>
      </c>
      <c r="D2087">
        <v>3.835</v>
      </c>
      <c r="E2087">
        <v>4.0030000000000001</v>
      </c>
    </row>
    <row r="2088" spans="1:5">
      <c r="A2088" s="7">
        <v>39079</v>
      </c>
      <c r="B2088">
        <v>3.6339999999999999</v>
      </c>
      <c r="C2088">
        <v>3.7229999999999999</v>
      </c>
      <c r="D2088">
        <v>3.851</v>
      </c>
      <c r="E2088">
        <v>4.0220000000000002</v>
      </c>
    </row>
    <row r="2089" spans="1:5">
      <c r="A2089" s="7">
        <v>39080</v>
      </c>
      <c r="B2089">
        <v>3.633</v>
      </c>
      <c r="C2089">
        <v>3.7250000000000001</v>
      </c>
      <c r="D2089">
        <v>3.8530000000000002</v>
      </c>
      <c r="E2089">
        <v>4.0279999999999996</v>
      </c>
    </row>
    <row r="2090" spans="1:5">
      <c r="A2090" s="7">
        <v>39083</v>
      </c>
      <c r="B2090">
        <v>3.633</v>
      </c>
      <c r="C2090">
        <v>3.7250000000000001</v>
      </c>
      <c r="D2090">
        <v>3.8530000000000002</v>
      </c>
      <c r="E2090">
        <v>4.0279999999999996</v>
      </c>
    </row>
    <row r="2091" spans="1:5">
      <c r="A2091" s="7">
        <v>39084</v>
      </c>
      <c r="B2091">
        <v>3.629</v>
      </c>
      <c r="C2091">
        <v>3.7250000000000001</v>
      </c>
      <c r="D2091">
        <v>3.8570000000000002</v>
      </c>
      <c r="E2091">
        <v>4.03</v>
      </c>
    </row>
    <row r="2092" spans="1:5">
      <c r="A2092" s="7">
        <v>39085</v>
      </c>
      <c r="B2092">
        <v>3.6269999999999998</v>
      </c>
      <c r="C2092">
        <v>3.726</v>
      </c>
      <c r="D2092">
        <v>3.86</v>
      </c>
      <c r="E2092">
        <v>4.0289999999999999</v>
      </c>
    </row>
    <row r="2093" spans="1:5">
      <c r="A2093" s="7">
        <v>39086</v>
      </c>
      <c r="B2093">
        <v>3.625</v>
      </c>
      <c r="C2093">
        <v>3.734</v>
      </c>
      <c r="D2093">
        <v>3.8650000000000002</v>
      </c>
      <c r="E2093">
        <v>4.03</v>
      </c>
    </row>
    <row r="2094" spans="1:5">
      <c r="A2094" s="7">
        <v>39087</v>
      </c>
      <c r="B2094">
        <v>3.625</v>
      </c>
      <c r="C2094">
        <v>3.7349999999999999</v>
      </c>
      <c r="D2094">
        <v>3.8639999999999999</v>
      </c>
      <c r="E2094">
        <v>4.024</v>
      </c>
    </row>
    <row r="2095" spans="1:5">
      <c r="A2095" s="7">
        <v>39090</v>
      </c>
      <c r="B2095">
        <v>3.62</v>
      </c>
      <c r="C2095">
        <v>3.738</v>
      </c>
      <c r="D2095">
        <v>3.8740000000000001</v>
      </c>
      <c r="E2095">
        <v>4.0469999999999997</v>
      </c>
    </row>
    <row r="2096" spans="1:5">
      <c r="A2096" s="7">
        <v>39091</v>
      </c>
      <c r="B2096">
        <v>3.6160000000000001</v>
      </c>
      <c r="C2096">
        <v>3.742</v>
      </c>
      <c r="D2096">
        <v>3.8780000000000001</v>
      </c>
      <c r="E2096">
        <v>4.0510000000000002</v>
      </c>
    </row>
    <row r="2097" spans="1:5">
      <c r="A2097" s="7">
        <v>39092</v>
      </c>
      <c r="B2097">
        <v>3.6120000000000001</v>
      </c>
      <c r="C2097">
        <v>3.7450000000000001</v>
      </c>
      <c r="D2097">
        <v>3.8849999999999998</v>
      </c>
      <c r="E2097">
        <v>4.0629999999999997</v>
      </c>
    </row>
    <row r="2098" spans="1:5">
      <c r="A2098" s="7">
        <v>39093</v>
      </c>
      <c r="B2098">
        <v>3.6150000000000002</v>
      </c>
      <c r="C2098">
        <v>3.7570000000000001</v>
      </c>
      <c r="D2098">
        <v>3.9039999999999999</v>
      </c>
      <c r="E2098">
        <v>4.0780000000000003</v>
      </c>
    </row>
    <row r="2099" spans="1:5">
      <c r="A2099" s="7">
        <v>39094</v>
      </c>
      <c r="B2099">
        <v>3.61</v>
      </c>
      <c r="C2099">
        <v>3.7450000000000001</v>
      </c>
      <c r="D2099">
        <v>3.8759999999999999</v>
      </c>
      <c r="E2099">
        <v>4.0519999999999996</v>
      </c>
    </row>
    <row r="2100" spans="1:5">
      <c r="A2100" s="7">
        <v>39097</v>
      </c>
      <c r="B2100">
        <v>3.61</v>
      </c>
      <c r="C2100">
        <v>3.746</v>
      </c>
      <c r="D2100">
        <v>3.88</v>
      </c>
      <c r="E2100">
        <v>4.0620000000000003</v>
      </c>
    </row>
    <row r="2101" spans="1:5">
      <c r="A2101" s="7">
        <v>39098</v>
      </c>
      <c r="B2101">
        <v>3.6139999999999999</v>
      </c>
      <c r="C2101">
        <v>3.746</v>
      </c>
      <c r="D2101">
        <v>3.883</v>
      </c>
      <c r="E2101">
        <v>4.0620000000000003</v>
      </c>
    </row>
    <row r="2102" spans="1:5">
      <c r="A2102" s="7">
        <v>39099</v>
      </c>
      <c r="B2102">
        <v>3.6150000000000002</v>
      </c>
      <c r="C2102">
        <v>3.7469999999999999</v>
      </c>
      <c r="D2102">
        <v>3.883</v>
      </c>
      <c r="E2102">
        <v>4.0579999999999998</v>
      </c>
    </row>
    <row r="2103" spans="1:5">
      <c r="A2103" s="7">
        <v>39100</v>
      </c>
      <c r="B2103">
        <v>3.6120000000000001</v>
      </c>
      <c r="C2103">
        <v>3.754</v>
      </c>
      <c r="D2103">
        <v>3.8879999999999999</v>
      </c>
      <c r="E2103">
        <v>4.0750000000000002</v>
      </c>
    </row>
    <row r="2104" spans="1:5">
      <c r="A2104" s="7">
        <v>39101</v>
      </c>
      <c r="B2104">
        <v>3.613</v>
      </c>
      <c r="C2104">
        <v>3.754</v>
      </c>
      <c r="D2104">
        <v>3.8879999999999999</v>
      </c>
      <c r="E2104">
        <v>4.0720000000000001</v>
      </c>
    </row>
    <row r="2105" spans="1:5">
      <c r="A2105" s="7">
        <v>39104</v>
      </c>
      <c r="B2105">
        <v>3.613</v>
      </c>
      <c r="C2105">
        <v>3.7549999999999999</v>
      </c>
      <c r="D2105">
        <v>3.8929999999999998</v>
      </c>
      <c r="E2105">
        <v>4.08</v>
      </c>
    </row>
    <row r="2106" spans="1:5">
      <c r="A2106" s="7">
        <v>39105</v>
      </c>
      <c r="B2106">
        <v>3.613</v>
      </c>
      <c r="C2106">
        <v>3.7570000000000001</v>
      </c>
      <c r="D2106">
        <v>3.8959999999999999</v>
      </c>
      <c r="E2106">
        <v>4.0739999999999998</v>
      </c>
    </row>
    <row r="2107" spans="1:5">
      <c r="A2107" s="7">
        <v>39106</v>
      </c>
      <c r="B2107">
        <v>3.613</v>
      </c>
      <c r="C2107">
        <v>3.7559999999999998</v>
      </c>
      <c r="D2107">
        <v>3.9060000000000001</v>
      </c>
      <c r="E2107">
        <v>4.0759999999999996</v>
      </c>
    </row>
    <row r="2108" spans="1:5">
      <c r="A2108" s="7">
        <v>39107</v>
      </c>
      <c r="B2108">
        <v>3.613</v>
      </c>
      <c r="C2108">
        <v>3.7690000000000001</v>
      </c>
      <c r="D2108">
        <v>3.9140000000000001</v>
      </c>
      <c r="E2108">
        <v>4.0789999999999997</v>
      </c>
    </row>
    <row r="2109" spans="1:5">
      <c r="A2109" s="7">
        <v>39108</v>
      </c>
      <c r="B2109">
        <v>3.6139999999999999</v>
      </c>
      <c r="C2109">
        <v>3.7719999999999998</v>
      </c>
      <c r="D2109">
        <v>3.9159999999999999</v>
      </c>
      <c r="E2109">
        <v>4.09</v>
      </c>
    </row>
    <row r="2110" spans="1:5">
      <c r="A2110" s="7">
        <v>39111</v>
      </c>
      <c r="B2110">
        <v>3.6139999999999999</v>
      </c>
      <c r="C2110">
        <v>3.7749999999999999</v>
      </c>
      <c r="D2110">
        <v>3.92</v>
      </c>
      <c r="E2110">
        <v>4.0919999999999996</v>
      </c>
    </row>
    <row r="2111" spans="1:5">
      <c r="A2111" s="7">
        <v>39112</v>
      </c>
      <c r="B2111">
        <v>3.6139999999999999</v>
      </c>
      <c r="C2111">
        <v>3.7810000000000001</v>
      </c>
      <c r="D2111">
        <v>3.9209999999999998</v>
      </c>
      <c r="E2111">
        <v>4.0960000000000001</v>
      </c>
    </row>
    <row r="2112" spans="1:5">
      <c r="A2112" s="7">
        <v>39113</v>
      </c>
      <c r="B2112">
        <v>3.613</v>
      </c>
      <c r="C2112">
        <v>3.782</v>
      </c>
      <c r="D2112">
        <v>3.9220000000000002</v>
      </c>
      <c r="E2112">
        <v>4.0970000000000004</v>
      </c>
    </row>
    <row r="2113" spans="1:5">
      <c r="A2113" s="7">
        <v>39114</v>
      </c>
      <c r="B2113">
        <v>3.609</v>
      </c>
      <c r="C2113">
        <v>3.7850000000000001</v>
      </c>
      <c r="D2113">
        <v>3.923</v>
      </c>
      <c r="E2113">
        <v>4.08</v>
      </c>
    </row>
    <row r="2114" spans="1:5">
      <c r="A2114" s="7">
        <v>39115</v>
      </c>
      <c r="B2114">
        <v>3.609</v>
      </c>
      <c r="C2114">
        <v>3.7879999999999998</v>
      </c>
      <c r="D2114">
        <v>3.9239999999999999</v>
      </c>
      <c r="E2114">
        <v>4.0890000000000004</v>
      </c>
    </row>
    <row r="2115" spans="1:5">
      <c r="A2115" s="7">
        <v>39118</v>
      </c>
      <c r="B2115">
        <v>3.6070000000000002</v>
      </c>
      <c r="C2115">
        <v>3.78</v>
      </c>
      <c r="D2115">
        <v>3.9079999999999999</v>
      </c>
      <c r="E2115">
        <v>4.0540000000000003</v>
      </c>
    </row>
    <row r="2116" spans="1:5">
      <c r="A2116" s="7">
        <v>39119</v>
      </c>
      <c r="B2116">
        <v>3.6070000000000002</v>
      </c>
      <c r="C2116">
        <v>3.7839999999999998</v>
      </c>
      <c r="D2116">
        <v>3.9129999999999998</v>
      </c>
      <c r="E2116">
        <v>4.056</v>
      </c>
    </row>
    <row r="2117" spans="1:5">
      <c r="A2117" s="7">
        <v>39120</v>
      </c>
      <c r="B2117">
        <v>3.6070000000000002</v>
      </c>
      <c r="C2117">
        <v>3.786</v>
      </c>
      <c r="D2117">
        <v>3.92</v>
      </c>
      <c r="E2117">
        <v>4.0650000000000004</v>
      </c>
    </row>
    <row r="2118" spans="1:5">
      <c r="A2118" s="7">
        <v>39121</v>
      </c>
      <c r="B2118">
        <v>3.6059999999999999</v>
      </c>
      <c r="C2118">
        <v>3.8029999999999999</v>
      </c>
      <c r="D2118">
        <v>3.931</v>
      </c>
      <c r="E2118">
        <v>4.0780000000000003</v>
      </c>
    </row>
    <row r="2119" spans="1:5">
      <c r="A2119" s="7">
        <v>39122</v>
      </c>
      <c r="B2119">
        <v>3.6059999999999999</v>
      </c>
      <c r="C2119">
        <v>3.806</v>
      </c>
      <c r="D2119">
        <v>3.9409999999999998</v>
      </c>
      <c r="E2119">
        <v>4.0999999999999996</v>
      </c>
    </row>
    <row r="2120" spans="1:5">
      <c r="A2120" s="7">
        <v>39125</v>
      </c>
      <c r="B2120">
        <v>3.6070000000000002</v>
      </c>
      <c r="C2120">
        <v>3.8090000000000002</v>
      </c>
      <c r="D2120">
        <v>3.9369999999999998</v>
      </c>
      <c r="E2120">
        <v>4.093</v>
      </c>
    </row>
    <row r="2121" spans="1:5">
      <c r="A2121" s="7">
        <v>39126</v>
      </c>
      <c r="B2121">
        <v>3.6110000000000002</v>
      </c>
      <c r="C2121">
        <v>3.8140000000000001</v>
      </c>
      <c r="D2121">
        <v>3.9449999999999998</v>
      </c>
      <c r="E2121">
        <v>4.0990000000000002</v>
      </c>
    </row>
    <row r="2122" spans="1:5">
      <c r="A2122" s="7">
        <v>39127</v>
      </c>
      <c r="B2122">
        <v>3.6150000000000002</v>
      </c>
      <c r="C2122">
        <v>3.8149999999999999</v>
      </c>
      <c r="D2122">
        <v>3.9449999999999998</v>
      </c>
      <c r="E2122">
        <v>4.1070000000000002</v>
      </c>
    </row>
    <row r="2123" spans="1:5">
      <c r="A2123" s="7">
        <v>39128</v>
      </c>
      <c r="B2123">
        <v>3.64</v>
      </c>
      <c r="C2123">
        <v>3.8250000000000002</v>
      </c>
      <c r="D2123">
        <v>3.9460000000000002</v>
      </c>
      <c r="E2123">
        <v>4.101</v>
      </c>
    </row>
    <row r="2124" spans="1:5">
      <c r="A2124" s="7">
        <v>39129</v>
      </c>
      <c r="B2124">
        <v>3.65</v>
      </c>
      <c r="C2124">
        <v>3.8260000000000001</v>
      </c>
      <c r="D2124">
        <v>3.9470000000000001</v>
      </c>
      <c r="E2124">
        <v>4.0890000000000004</v>
      </c>
    </row>
    <row r="2125" spans="1:5">
      <c r="A2125" s="7">
        <v>39132</v>
      </c>
      <c r="B2125">
        <v>3.6579999999999999</v>
      </c>
      <c r="C2125">
        <v>3.831</v>
      </c>
      <c r="D2125">
        <v>3.9529999999999998</v>
      </c>
      <c r="E2125">
        <v>4.1150000000000002</v>
      </c>
    </row>
    <row r="2126" spans="1:5">
      <c r="A2126" s="7">
        <v>39133</v>
      </c>
      <c r="B2126">
        <v>3.669</v>
      </c>
      <c r="C2126">
        <v>3.8330000000000002</v>
      </c>
      <c r="D2126">
        <v>3.9569999999999999</v>
      </c>
      <c r="E2126">
        <v>4.1219999999999999</v>
      </c>
    </row>
    <row r="2127" spans="1:5">
      <c r="A2127" s="7">
        <v>39134</v>
      </c>
      <c r="B2127">
        <v>3.6789999999999998</v>
      </c>
      <c r="C2127">
        <v>3.835</v>
      </c>
      <c r="D2127">
        <v>3.9609999999999999</v>
      </c>
      <c r="E2127">
        <v>4.1120000000000001</v>
      </c>
    </row>
    <row r="2128" spans="1:5">
      <c r="A2128" s="7">
        <v>39135</v>
      </c>
      <c r="B2128">
        <v>3.7029999999999998</v>
      </c>
      <c r="C2128">
        <v>3.843</v>
      </c>
      <c r="D2128">
        <v>3.9710000000000001</v>
      </c>
      <c r="E2128">
        <v>4.1159999999999997</v>
      </c>
    </row>
    <row r="2129" spans="1:5">
      <c r="A2129" s="7">
        <v>39136</v>
      </c>
      <c r="B2129">
        <v>3.7120000000000002</v>
      </c>
      <c r="C2129">
        <v>3.8460000000000001</v>
      </c>
      <c r="D2129">
        <v>3.9729999999999999</v>
      </c>
      <c r="E2129">
        <v>4.1230000000000002</v>
      </c>
    </row>
    <row r="2130" spans="1:5">
      <c r="A2130" s="7">
        <v>39139</v>
      </c>
      <c r="B2130">
        <v>3.7320000000000002</v>
      </c>
      <c r="C2130">
        <v>3.8530000000000002</v>
      </c>
      <c r="D2130">
        <v>3.972</v>
      </c>
      <c r="E2130">
        <v>4.1109999999999998</v>
      </c>
    </row>
    <row r="2131" spans="1:5">
      <c r="A2131" s="7">
        <v>39140</v>
      </c>
      <c r="B2131">
        <v>3.7450000000000001</v>
      </c>
      <c r="C2131">
        <v>3.8540000000000001</v>
      </c>
      <c r="D2131">
        <v>3.9729999999999999</v>
      </c>
      <c r="E2131">
        <v>4.1029999999999998</v>
      </c>
    </row>
    <row r="2132" spans="1:5">
      <c r="A2132" s="7">
        <v>39141</v>
      </c>
      <c r="B2132">
        <v>3.75</v>
      </c>
      <c r="C2132">
        <v>3.8479999999999999</v>
      </c>
      <c r="D2132">
        <v>3.9470000000000001</v>
      </c>
      <c r="E2132">
        <v>4.0579999999999998</v>
      </c>
    </row>
    <row r="2133" spans="1:5">
      <c r="A2133" s="7">
        <v>39142</v>
      </c>
      <c r="B2133">
        <v>3.7709999999999999</v>
      </c>
      <c r="C2133">
        <v>3.8559999999999999</v>
      </c>
      <c r="D2133">
        <v>3.96</v>
      </c>
      <c r="E2133">
        <v>4.077</v>
      </c>
    </row>
    <row r="2134" spans="1:5">
      <c r="A2134" s="7">
        <v>39143</v>
      </c>
      <c r="B2134">
        <v>3.786</v>
      </c>
      <c r="C2134">
        <v>3.859</v>
      </c>
      <c r="D2134">
        <v>3.9540000000000002</v>
      </c>
      <c r="E2134">
        <v>4.05</v>
      </c>
    </row>
    <row r="2135" spans="1:5">
      <c r="A2135" s="7">
        <v>39146</v>
      </c>
      <c r="B2135">
        <v>3.7930000000000001</v>
      </c>
      <c r="C2135">
        <v>3.86</v>
      </c>
      <c r="D2135">
        <v>3.923</v>
      </c>
      <c r="E2135">
        <v>3.9950000000000001</v>
      </c>
    </row>
    <row r="2136" spans="1:5">
      <c r="A2136" s="7">
        <v>39147</v>
      </c>
      <c r="B2136">
        <v>3.8029999999999999</v>
      </c>
      <c r="C2136">
        <v>3.8660000000000001</v>
      </c>
      <c r="D2136">
        <v>3.952</v>
      </c>
      <c r="E2136">
        <v>4.0410000000000004</v>
      </c>
    </row>
    <row r="2137" spans="1:5">
      <c r="A2137" s="7">
        <v>39148</v>
      </c>
      <c r="B2137">
        <v>3.8079999999999998</v>
      </c>
      <c r="C2137">
        <v>3.8679999999999999</v>
      </c>
      <c r="D2137">
        <v>3.96</v>
      </c>
      <c r="E2137">
        <v>4.0519999999999996</v>
      </c>
    </row>
    <row r="2138" spans="1:5">
      <c r="A2138" s="7">
        <v>39149</v>
      </c>
      <c r="B2138">
        <v>3.839</v>
      </c>
      <c r="C2138">
        <v>3.8780000000000001</v>
      </c>
      <c r="D2138">
        <v>3.9660000000000002</v>
      </c>
      <c r="E2138">
        <v>4.0650000000000004</v>
      </c>
    </row>
    <row r="2139" spans="1:5">
      <c r="A2139" s="7">
        <v>39150</v>
      </c>
      <c r="B2139">
        <v>3.8460000000000001</v>
      </c>
      <c r="C2139">
        <v>3.8849999999999998</v>
      </c>
      <c r="D2139">
        <v>3.9860000000000002</v>
      </c>
      <c r="E2139">
        <v>4.09</v>
      </c>
    </row>
    <row r="2140" spans="1:5">
      <c r="A2140" s="7">
        <v>39153</v>
      </c>
      <c r="B2140">
        <v>3.855</v>
      </c>
      <c r="C2140">
        <v>3.8889999999999998</v>
      </c>
      <c r="D2140">
        <v>4.0030000000000001</v>
      </c>
      <c r="E2140">
        <v>4.117</v>
      </c>
    </row>
    <row r="2141" spans="1:5">
      <c r="A2141" s="7">
        <v>39154</v>
      </c>
      <c r="B2141">
        <v>3.8559999999999999</v>
      </c>
      <c r="C2141">
        <v>3.8889999999999998</v>
      </c>
      <c r="D2141">
        <v>4.0010000000000003</v>
      </c>
      <c r="E2141">
        <v>4.1050000000000004</v>
      </c>
    </row>
    <row r="2142" spans="1:5">
      <c r="A2142" s="7">
        <v>39155</v>
      </c>
      <c r="B2142">
        <v>3.855</v>
      </c>
      <c r="C2142">
        <v>3.8929999999999998</v>
      </c>
      <c r="D2142">
        <v>3.992</v>
      </c>
      <c r="E2142">
        <v>4.0860000000000003</v>
      </c>
    </row>
    <row r="2143" spans="1:5">
      <c r="A2143" s="7">
        <v>39156</v>
      </c>
      <c r="B2143">
        <v>3.8559999999999999</v>
      </c>
      <c r="C2143">
        <v>3.8959999999999999</v>
      </c>
      <c r="D2143">
        <v>4.0030000000000001</v>
      </c>
      <c r="E2143">
        <v>4.1130000000000004</v>
      </c>
    </row>
    <row r="2144" spans="1:5">
      <c r="A2144" s="7">
        <v>39157</v>
      </c>
      <c r="B2144">
        <v>3.8620000000000001</v>
      </c>
      <c r="C2144">
        <v>3.8959999999999999</v>
      </c>
      <c r="D2144">
        <v>4.0039999999999996</v>
      </c>
      <c r="E2144">
        <v>4.1050000000000004</v>
      </c>
    </row>
    <row r="2145" spans="1:5">
      <c r="A2145" s="7">
        <v>39160</v>
      </c>
      <c r="B2145">
        <v>3.863</v>
      </c>
      <c r="C2145">
        <v>3.8919999999999999</v>
      </c>
      <c r="D2145">
        <v>4.0090000000000003</v>
      </c>
      <c r="E2145">
        <v>4.1260000000000003</v>
      </c>
    </row>
    <row r="2146" spans="1:5">
      <c r="A2146" s="7">
        <v>39161</v>
      </c>
      <c r="B2146">
        <v>3.863</v>
      </c>
      <c r="C2146">
        <v>3.895</v>
      </c>
      <c r="D2146">
        <v>4.0140000000000002</v>
      </c>
      <c r="E2146">
        <v>4.133</v>
      </c>
    </row>
    <row r="2147" spans="1:5">
      <c r="A2147" s="7">
        <v>39162</v>
      </c>
      <c r="B2147">
        <v>3.8639999999999999</v>
      </c>
      <c r="C2147">
        <v>3.8969999999999998</v>
      </c>
      <c r="D2147">
        <v>4.01</v>
      </c>
      <c r="E2147">
        <v>4.1260000000000003</v>
      </c>
    </row>
    <row r="2148" spans="1:5">
      <c r="A2148" s="7">
        <v>39163</v>
      </c>
      <c r="B2148">
        <v>3.8620000000000001</v>
      </c>
      <c r="C2148">
        <v>3.9020000000000001</v>
      </c>
      <c r="D2148">
        <v>4.0129999999999999</v>
      </c>
      <c r="E2148">
        <v>4.1219999999999999</v>
      </c>
    </row>
    <row r="2149" spans="1:5">
      <c r="A2149" s="7">
        <v>39164</v>
      </c>
      <c r="B2149">
        <v>3.863</v>
      </c>
      <c r="C2149">
        <v>3.9039999999999999</v>
      </c>
      <c r="D2149">
        <v>4.0140000000000002</v>
      </c>
      <c r="E2149">
        <v>4.1239999999999997</v>
      </c>
    </row>
    <row r="2150" spans="1:5">
      <c r="A2150" s="7">
        <v>39167</v>
      </c>
      <c r="B2150">
        <v>3.8639999999999999</v>
      </c>
      <c r="C2150">
        <v>3.9060000000000001</v>
      </c>
      <c r="D2150">
        <v>4.0229999999999997</v>
      </c>
      <c r="E2150">
        <v>4.1390000000000002</v>
      </c>
    </row>
    <row r="2151" spans="1:5">
      <c r="A2151" s="7">
        <v>39168</v>
      </c>
      <c r="B2151">
        <v>3.8639999999999999</v>
      </c>
      <c r="C2151">
        <v>3.9089999999999998</v>
      </c>
      <c r="D2151">
        <v>4.0250000000000004</v>
      </c>
      <c r="E2151">
        <v>4.1539999999999999</v>
      </c>
    </row>
    <row r="2152" spans="1:5">
      <c r="A2152" s="7">
        <v>39169</v>
      </c>
      <c r="B2152">
        <v>3.8650000000000002</v>
      </c>
      <c r="C2152">
        <v>3.9140000000000001</v>
      </c>
      <c r="D2152">
        <v>4.0279999999999996</v>
      </c>
      <c r="E2152">
        <v>4.157</v>
      </c>
    </row>
    <row r="2153" spans="1:5">
      <c r="A2153" s="7">
        <v>39170</v>
      </c>
      <c r="B2153">
        <v>3.8639999999999999</v>
      </c>
      <c r="C2153">
        <v>3.9220000000000002</v>
      </c>
      <c r="D2153">
        <v>4.0359999999999996</v>
      </c>
      <c r="E2153">
        <v>4.1680000000000001</v>
      </c>
    </row>
    <row r="2154" spans="1:5">
      <c r="A2154" s="7">
        <v>39171</v>
      </c>
      <c r="B2154">
        <v>3.8639999999999999</v>
      </c>
      <c r="C2154">
        <v>3.9239999999999999</v>
      </c>
      <c r="D2154">
        <v>4.0430000000000001</v>
      </c>
      <c r="E2154">
        <v>4.1769999999999996</v>
      </c>
    </row>
    <row r="2155" spans="1:5">
      <c r="A2155" s="7">
        <v>39174</v>
      </c>
      <c r="B2155">
        <v>3.8639999999999999</v>
      </c>
      <c r="C2155">
        <v>3.927</v>
      </c>
      <c r="D2155">
        <v>4.048</v>
      </c>
      <c r="E2155">
        <v>4.1929999999999996</v>
      </c>
    </row>
    <row r="2156" spans="1:5">
      <c r="A2156" s="7">
        <v>39175</v>
      </c>
      <c r="B2156">
        <v>3.8650000000000002</v>
      </c>
      <c r="C2156">
        <v>3.9359999999999999</v>
      </c>
      <c r="D2156">
        <v>4.0579999999999998</v>
      </c>
      <c r="E2156">
        <v>4.2050000000000001</v>
      </c>
    </row>
    <row r="2157" spans="1:5">
      <c r="A2157" s="7">
        <v>39176</v>
      </c>
      <c r="B2157">
        <v>3.863</v>
      </c>
      <c r="C2157">
        <v>3.944</v>
      </c>
      <c r="D2157">
        <v>4.069</v>
      </c>
      <c r="E2157">
        <v>4.2030000000000003</v>
      </c>
    </row>
    <row r="2158" spans="1:5">
      <c r="A2158" s="7">
        <v>39177</v>
      </c>
      <c r="B2158">
        <v>3.8620000000000001</v>
      </c>
      <c r="C2158">
        <v>3.9460000000000002</v>
      </c>
      <c r="D2158">
        <v>4.0709999999999997</v>
      </c>
      <c r="E2158">
        <v>4.2110000000000003</v>
      </c>
    </row>
    <row r="2159" spans="1:5">
      <c r="A2159" s="7">
        <v>39178</v>
      </c>
      <c r="B2159">
        <v>3.8620000000000001</v>
      </c>
      <c r="C2159">
        <v>3.9460000000000002</v>
      </c>
      <c r="D2159">
        <v>4.0709999999999997</v>
      </c>
      <c r="E2159">
        <v>4.2110000000000003</v>
      </c>
    </row>
    <row r="2160" spans="1:5">
      <c r="A2160" s="7">
        <v>39181</v>
      </c>
      <c r="B2160">
        <v>3.8620000000000001</v>
      </c>
      <c r="C2160">
        <v>3.9460000000000002</v>
      </c>
      <c r="D2160">
        <v>4.0709999999999997</v>
      </c>
      <c r="E2160">
        <v>4.2110000000000003</v>
      </c>
    </row>
    <row r="2161" spans="1:5">
      <c r="A2161" s="7">
        <v>39182</v>
      </c>
      <c r="B2161">
        <v>3.8580000000000001</v>
      </c>
      <c r="C2161">
        <v>3.9550000000000001</v>
      </c>
      <c r="D2161">
        <v>4.0780000000000003</v>
      </c>
      <c r="E2161">
        <v>4.2320000000000002</v>
      </c>
    </row>
    <row r="2162" spans="1:5">
      <c r="A2162" s="7">
        <v>39183</v>
      </c>
      <c r="B2162">
        <v>3.8570000000000002</v>
      </c>
      <c r="C2162">
        <v>3.9580000000000002</v>
      </c>
      <c r="D2162">
        <v>4.0839999999999996</v>
      </c>
      <c r="E2162">
        <v>4.2370000000000001</v>
      </c>
    </row>
    <row r="2163" spans="1:5">
      <c r="A2163" s="7">
        <v>39184</v>
      </c>
      <c r="B2163">
        <v>3.8580000000000001</v>
      </c>
      <c r="C2163">
        <v>3.968</v>
      </c>
      <c r="D2163">
        <v>4.0949999999999998</v>
      </c>
      <c r="E2163">
        <v>4.2519999999999998</v>
      </c>
    </row>
    <row r="2164" spans="1:5">
      <c r="A2164" s="7">
        <v>39185</v>
      </c>
      <c r="B2164">
        <v>3.8559999999999999</v>
      </c>
      <c r="C2164">
        <v>3.97</v>
      </c>
      <c r="D2164">
        <v>4.0970000000000004</v>
      </c>
      <c r="E2164">
        <v>4.2590000000000003</v>
      </c>
    </row>
    <row r="2165" spans="1:5">
      <c r="A2165" s="7">
        <v>39188</v>
      </c>
      <c r="B2165">
        <v>3.8559999999999999</v>
      </c>
      <c r="C2165">
        <v>3.9750000000000001</v>
      </c>
      <c r="D2165">
        <v>4.101</v>
      </c>
      <c r="E2165">
        <v>4.2709999999999999</v>
      </c>
    </row>
    <row r="2166" spans="1:5">
      <c r="A2166" s="7">
        <v>39189</v>
      </c>
      <c r="B2166">
        <v>3.8559999999999999</v>
      </c>
      <c r="C2166">
        <v>3.9780000000000002</v>
      </c>
      <c r="D2166">
        <v>4.1029999999999998</v>
      </c>
      <c r="E2166">
        <v>4.2670000000000003</v>
      </c>
    </row>
    <row r="2167" spans="1:5">
      <c r="A2167" s="7">
        <v>39190</v>
      </c>
      <c r="B2167">
        <v>3.8570000000000002</v>
      </c>
      <c r="C2167">
        <v>3.9790000000000001</v>
      </c>
      <c r="D2167">
        <v>4.1020000000000003</v>
      </c>
      <c r="E2167">
        <v>4.2569999999999997</v>
      </c>
    </row>
    <row r="2168" spans="1:5">
      <c r="A2168" s="7">
        <v>39191</v>
      </c>
      <c r="B2168">
        <v>3.8570000000000002</v>
      </c>
      <c r="C2168">
        <v>3.9849999999999999</v>
      </c>
      <c r="D2168">
        <v>4.1070000000000002</v>
      </c>
      <c r="E2168">
        <v>4.2569999999999997</v>
      </c>
    </row>
    <row r="2169" spans="1:5">
      <c r="A2169" s="7">
        <v>39192</v>
      </c>
      <c r="B2169">
        <v>3.8570000000000002</v>
      </c>
      <c r="C2169">
        <v>3.988</v>
      </c>
      <c r="D2169">
        <v>4.1079999999999997</v>
      </c>
      <c r="E2169">
        <v>4.2759999999999998</v>
      </c>
    </row>
    <row r="2170" spans="1:5">
      <c r="A2170" s="7">
        <v>39195</v>
      </c>
      <c r="B2170">
        <v>3.8580000000000001</v>
      </c>
      <c r="C2170">
        <v>3.992</v>
      </c>
      <c r="D2170">
        <v>4.1120000000000001</v>
      </c>
      <c r="E2170">
        <v>4.2670000000000003</v>
      </c>
    </row>
    <row r="2171" spans="1:5">
      <c r="A2171" s="7">
        <v>39196</v>
      </c>
      <c r="B2171">
        <v>3.8580000000000001</v>
      </c>
      <c r="C2171">
        <v>3.9950000000000001</v>
      </c>
      <c r="D2171">
        <v>4.1120000000000001</v>
      </c>
      <c r="E2171">
        <v>4.266</v>
      </c>
    </row>
    <row r="2172" spans="1:5">
      <c r="A2172" s="7">
        <v>39197</v>
      </c>
      <c r="B2172">
        <v>3.8580000000000001</v>
      </c>
      <c r="C2172">
        <v>3.9990000000000001</v>
      </c>
      <c r="D2172">
        <v>4.1150000000000002</v>
      </c>
      <c r="E2172">
        <v>4.274</v>
      </c>
    </row>
    <row r="2173" spans="1:5">
      <c r="A2173" s="7">
        <v>39198</v>
      </c>
      <c r="B2173">
        <v>3.859</v>
      </c>
      <c r="C2173">
        <v>4.0049999999999999</v>
      </c>
      <c r="D2173">
        <v>4.1230000000000002</v>
      </c>
      <c r="E2173">
        <v>4.2830000000000004</v>
      </c>
    </row>
    <row r="2174" spans="1:5">
      <c r="A2174" s="7">
        <v>39199</v>
      </c>
      <c r="B2174">
        <v>3.8610000000000002</v>
      </c>
      <c r="C2174">
        <v>4.0129999999999999</v>
      </c>
      <c r="D2174">
        <v>4.1319999999999997</v>
      </c>
      <c r="E2174">
        <v>4.2930000000000001</v>
      </c>
    </row>
    <row r="2175" spans="1:5">
      <c r="A2175" s="7">
        <v>39202</v>
      </c>
      <c r="B2175">
        <v>3.8610000000000002</v>
      </c>
      <c r="C2175">
        <v>4.0170000000000003</v>
      </c>
      <c r="D2175">
        <v>4.1349999999999998</v>
      </c>
      <c r="E2175">
        <v>4.298</v>
      </c>
    </row>
    <row r="2176" spans="1:5">
      <c r="A2176" s="7">
        <v>39203</v>
      </c>
      <c r="B2176">
        <v>3.8610000000000002</v>
      </c>
      <c r="C2176">
        <v>4.0170000000000003</v>
      </c>
      <c r="D2176">
        <v>4.1349999999999998</v>
      </c>
      <c r="E2176">
        <v>4.298</v>
      </c>
    </row>
    <row r="2177" spans="1:5">
      <c r="A2177" s="7">
        <v>39204</v>
      </c>
      <c r="B2177">
        <v>3.863</v>
      </c>
      <c r="C2177">
        <v>4.0229999999999997</v>
      </c>
      <c r="D2177">
        <v>4.1429999999999998</v>
      </c>
      <c r="E2177">
        <v>4.306</v>
      </c>
    </row>
    <row r="2178" spans="1:5">
      <c r="A2178" s="7">
        <v>39205</v>
      </c>
      <c r="B2178">
        <v>3.863</v>
      </c>
      <c r="C2178">
        <v>4.0339999999999998</v>
      </c>
      <c r="D2178">
        <v>4.1529999999999996</v>
      </c>
      <c r="E2178">
        <v>4.3170000000000002</v>
      </c>
    </row>
    <row r="2179" spans="1:5">
      <c r="A2179" s="7">
        <v>39206</v>
      </c>
      <c r="B2179">
        <v>3.863</v>
      </c>
      <c r="C2179">
        <v>4.0359999999999996</v>
      </c>
      <c r="D2179">
        <v>4.1539999999999999</v>
      </c>
      <c r="E2179">
        <v>4.32</v>
      </c>
    </row>
    <row r="2180" spans="1:5">
      <c r="A2180" s="7">
        <v>39209</v>
      </c>
      <c r="B2180">
        <v>3.8639999999999999</v>
      </c>
      <c r="C2180">
        <v>4.0380000000000003</v>
      </c>
      <c r="D2180">
        <v>4.1589999999999998</v>
      </c>
      <c r="E2180">
        <v>4.3259999999999996</v>
      </c>
    </row>
    <row r="2181" spans="1:5">
      <c r="A2181" s="7">
        <v>39210</v>
      </c>
      <c r="B2181">
        <v>3.8639999999999999</v>
      </c>
      <c r="C2181">
        <v>4.0430000000000001</v>
      </c>
      <c r="D2181">
        <v>4.157</v>
      </c>
      <c r="E2181">
        <v>4.3230000000000004</v>
      </c>
    </row>
    <row r="2182" spans="1:5">
      <c r="A2182" s="7">
        <v>39211</v>
      </c>
      <c r="B2182">
        <v>3.8620000000000001</v>
      </c>
      <c r="C2182">
        <v>4.0460000000000003</v>
      </c>
      <c r="D2182">
        <v>4.1609999999999996</v>
      </c>
      <c r="E2182">
        <v>4.3230000000000004</v>
      </c>
    </row>
    <row r="2183" spans="1:5">
      <c r="A2183" s="7">
        <v>39212</v>
      </c>
      <c r="B2183">
        <v>3.863</v>
      </c>
      <c r="C2183">
        <v>4.0549999999999997</v>
      </c>
      <c r="D2183">
        <v>4.1660000000000004</v>
      </c>
      <c r="E2183">
        <v>4.3280000000000003</v>
      </c>
    </row>
    <row r="2184" spans="1:5">
      <c r="A2184" s="7">
        <v>39213</v>
      </c>
      <c r="B2184">
        <v>3.8730000000000002</v>
      </c>
      <c r="C2184">
        <v>4.0609999999999999</v>
      </c>
      <c r="D2184">
        <v>4.16</v>
      </c>
      <c r="E2184">
        <v>4.3049999999999997</v>
      </c>
    </row>
    <row r="2185" spans="1:5">
      <c r="A2185" s="7">
        <v>39216</v>
      </c>
      <c r="B2185">
        <v>3.89</v>
      </c>
      <c r="C2185">
        <v>4.0629999999999997</v>
      </c>
      <c r="D2185">
        <v>4.1719999999999997</v>
      </c>
      <c r="E2185">
        <v>4.3310000000000004</v>
      </c>
    </row>
    <row r="2186" spans="1:5">
      <c r="A2186" s="7">
        <v>39217</v>
      </c>
      <c r="B2186">
        <v>3.8929999999999998</v>
      </c>
      <c r="C2186">
        <v>4.0659999999999998</v>
      </c>
      <c r="D2186">
        <v>4.18</v>
      </c>
      <c r="E2186">
        <v>4.3449999999999998</v>
      </c>
    </row>
    <row r="2187" spans="1:5">
      <c r="A2187" s="7">
        <v>39218</v>
      </c>
      <c r="B2187">
        <v>3.8940000000000001</v>
      </c>
      <c r="C2187">
        <v>4.0670000000000002</v>
      </c>
      <c r="D2187">
        <v>4.1920000000000002</v>
      </c>
      <c r="E2187">
        <v>4.3680000000000003</v>
      </c>
    </row>
    <row r="2188" spans="1:5">
      <c r="A2188" s="7">
        <v>39219</v>
      </c>
      <c r="B2188">
        <v>3.915</v>
      </c>
      <c r="C2188">
        <v>4.0730000000000004</v>
      </c>
      <c r="D2188">
        <v>4.21</v>
      </c>
      <c r="E2188">
        <v>4.3920000000000003</v>
      </c>
    </row>
    <row r="2189" spans="1:5">
      <c r="A2189" s="7">
        <v>39220</v>
      </c>
      <c r="B2189">
        <v>3.923</v>
      </c>
      <c r="C2189">
        <v>4.077</v>
      </c>
      <c r="D2189">
        <v>4.2130000000000001</v>
      </c>
      <c r="E2189">
        <v>4.4000000000000004</v>
      </c>
    </row>
    <row r="2190" spans="1:5">
      <c r="A2190" s="7">
        <v>39223</v>
      </c>
      <c r="B2190">
        <v>3.9380000000000002</v>
      </c>
      <c r="C2190">
        <v>4.0780000000000003</v>
      </c>
      <c r="D2190">
        <v>4.2140000000000004</v>
      </c>
      <c r="E2190">
        <v>4.4009999999999998</v>
      </c>
    </row>
    <row r="2191" spans="1:5">
      <c r="A2191" s="7">
        <v>39224</v>
      </c>
      <c r="B2191">
        <v>3.9430000000000001</v>
      </c>
      <c r="C2191">
        <v>4.08</v>
      </c>
      <c r="D2191">
        <v>4.218</v>
      </c>
      <c r="E2191">
        <v>4.4009999999999998</v>
      </c>
    </row>
    <row r="2192" spans="1:5">
      <c r="A2192" s="7">
        <v>39225</v>
      </c>
      <c r="B2192">
        <v>3.95</v>
      </c>
      <c r="C2192">
        <v>4.0860000000000003</v>
      </c>
      <c r="D2192">
        <v>4.2279999999999998</v>
      </c>
      <c r="E2192">
        <v>4.4219999999999997</v>
      </c>
    </row>
    <row r="2193" spans="1:5">
      <c r="A2193" s="7">
        <v>39226</v>
      </c>
      <c r="B2193">
        <v>3.9729999999999999</v>
      </c>
      <c r="C2193">
        <v>4.0949999999999998</v>
      </c>
      <c r="D2193">
        <v>4.2279999999999998</v>
      </c>
      <c r="E2193">
        <v>4.4130000000000003</v>
      </c>
    </row>
    <row r="2194" spans="1:5">
      <c r="A2194" s="7">
        <v>39227</v>
      </c>
      <c r="B2194">
        <v>3.98</v>
      </c>
      <c r="C2194">
        <v>4.0979999999999999</v>
      </c>
      <c r="D2194">
        <v>4.2329999999999997</v>
      </c>
      <c r="E2194">
        <v>4.4160000000000004</v>
      </c>
    </row>
    <row r="2195" spans="1:5">
      <c r="A2195" s="7">
        <v>39230</v>
      </c>
      <c r="B2195">
        <v>3.9830000000000001</v>
      </c>
      <c r="C2195">
        <v>4.1070000000000002</v>
      </c>
      <c r="D2195">
        <v>4.24</v>
      </c>
      <c r="E2195">
        <v>4.4340000000000002</v>
      </c>
    </row>
    <row r="2196" spans="1:5">
      <c r="A2196" s="7">
        <v>39231</v>
      </c>
      <c r="B2196">
        <v>3.992</v>
      </c>
      <c r="C2196">
        <v>4.109</v>
      </c>
      <c r="D2196">
        <v>4.2439999999999998</v>
      </c>
      <c r="E2196">
        <v>4.444</v>
      </c>
    </row>
    <row r="2197" spans="1:5">
      <c r="A2197" s="7">
        <v>39232</v>
      </c>
      <c r="B2197">
        <v>4.0069999999999997</v>
      </c>
      <c r="C2197">
        <v>4.1130000000000004</v>
      </c>
      <c r="D2197">
        <v>4.2450000000000001</v>
      </c>
      <c r="E2197">
        <v>4.4390000000000001</v>
      </c>
    </row>
    <row r="2198" spans="1:5">
      <c r="A2198" s="7">
        <v>39233</v>
      </c>
      <c r="B2198">
        <v>4.03</v>
      </c>
      <c r="C2198">
        <v>4.1219999999999999</v>
      </c>
      <c r="D2198">
        <v>4.2549999999999999</v>
      </c>
      <c r="E2198">
        <v>4.4550000000000001</v>
      </c>
    </row>
    <row r="2199" spans="1:5">
      <c r="A2199" s="7">
        <v>39234</v>
      </c>
      <c r="B2199">
        <v>4.0339999999999998</v>
      </c>
      <c r="C2199">
        <v>4.1239999999999997</v>
      </c>
      <c r="D2199">
        <v>4.258</v>
      </c>
      <c r="E2199">
        <v>4.4660000000000002</v>
      </c>
    </row>
    <row r="2200" spans="1:5">
      <c r="A2200" s="7">
        <v>39237</v>
      </c>
      <c r="B2200">
        <v>4.0410000000000004</v>
      </c>
      <c r="C2200">
        <v>4.125</v>
      </c>
      <c r="D2200">
        <v>4.2590000000000003</v>
      </c>
      <c r="E2200">
        <v>4.4850000000000003</v>
      </c>
    </row>
    <row r="2201" spans="1:5">
      <c r="A2201" s="7">
        <v>39238</v>
      </c>
      <c r="B2201">
        <v>4.0519999999999996</v>
      </c>
      <c r="C2201">
        <v>4.1260000000000003</v>
      </c>
      <c r="D2201">
        <v>4.26</v>
      </c>
      <c r="E2201">
        <v>4.4859999999999998</v>
      </c>
    </row>
    <row r="2202" spans="1:5">
      <c r="A2202" s="7">
        <v>39239</v>
      </c>
      <c r="B2202">
        <v>4.0549999999999997</v>
      </c>
      <c r="C2202">
        <v>4.1260000000000003</v>
      </c>
      <c r="D2202">
        <v>4.2640000000000002</v>
      </c>
      <c r="E2202">
        <v>4.4930000000000003</v>
      </c>
    </row>
    <row r="2203" spans="1:5">
      <c r="A2203" s="7">
        <v>39240</v>
      </c>
      <c r="B2203">
        <v>4.085</v>
      </c>
      <c r="C2203">
        <v>4.1349999999999998</v>
      </c>
      <c r="D2203">
        <v>4.2709999999999999</v>
      </c>
      <c r="E2203">
        <v>4.49</v>
      </c>
    </row>
    <row r="2204" spans="1:5">
      <c r="A2204" s="7">
        <v>39241</v>
      </c>
      <c r="B2204">
        <v>4.0970000000000004</v>
      </c>
      <c r="C2204">
        <v>4.1379999999999999</v>
      </c>
      <c r="D2204">
        <v>4.2690000000000001</v>
      </c>
      <c r="E2204">
        <v>4.4960000000000004</v>
      </c>
    </row>
    <row r="2205" spans="1:5">
      <c r="A2205" s="7">
        <v>39244</v>
      </c>
      <c r="B2205">
        <v>4.1070000000000002</v>
      </c>
      <c r="C2205">
        <v>4.1399999999999997</v>
      </c>
      <c r="D2205">
        <v>4.2699999999999996</v>
      </c>
      <c r="E2205">
        <v>4.4939999999999998</v>
      </c>
    </row>
    <row r="2206" spans="1:5">
      <c r="A2206" s="7">
        <v>39245</v>
      </c>
      <c r="B2206">
        <v>4.1079999999999997</v>
      </c>
      <c r="C2206">
        <v>4.1420000000000003</v>
      </c>
      <c r="D2206">
        <v>4.2709999999999999</v>
      </c>
      <c r="E2206">
        <v>4.4989999999999997</v>
      </c>
    </row>
    <row r="2207" spans="1:5">
      <c r="A2207" s="7">
        <v>39246</v>
      </c>
      <c r="B2207">
        <v>4.1120000000000001</v>
      </c>
      <c r="C2207">
        <v>4.1449999999999996</v>
      </c>
      <c r="D2207">
        <v>4.2839999999999998</v>
      </c>
      <c r="E2207">
        <v>4.5229999999999997</v>
      </c>
    </row>
    <row r="2208" spans="1:5">
      <c r="A2208" s="7">
        <v>39247</v>
      </c>
      <c r="B2208">
        <v>4.1139999999999999</v>
      </c>
      <c r="C2208">
        <v>4.1470000000000002</v>
      </c>
      <c r="D2208">
        <v>4.2830000000000004</v>
      </c>
      <c r="E2208">
        <v>4.51</v>
      </c>
    </row>
    <row r="2209" spans="1:5">
      <c r="A2209" s="7">
        <v>39248</v>
      </c>
      <c r="B2209">
        <v>4.1130000000000004</v>
      </c>
      <c r="C2209">
        <v>4.1479999999999997</v>
      </c>
      <c r="D2209">
        <v>4.2839999999999998</v>
      </c>
      <c r="E2209">
        <v>4.5190000000000001</v>
      </c>
    </row>
    <row r="2210" spans="1:5">
      <c r="A2210" s="7">
        <v>39251</v>
      </c>
      <c r="B2210">
        <v>4.1120000000000001</v>
      </c>
      <c r="C2210">
        <v>4.1479999999999997</v>
      </c>
      <c r="D2210">
        <v>4.2839999999999998</v>
      </c>
      <c r="E2210">
        <v>4.5170000000000003</v>
      </c>
    </row>
    <row r="2211" spans="1:5">
      <c r="A2211" s="7">
        <v>39252</v>
      </c>
      <c r="B2211">
        <v>4.1130000000000004</v>
      </c>
      <c r="C2211">
        <v>4.1529999999999996</v>
      </c>
      <c r="D2211">
        <v>4.2880000000000003</v>
      </c>
      <c r="E2211">
        <v>4.5190000000000001</v>
      </c>
    </row>
    <row r="2212" spans="1:5">
      <c r="A2212" s="7">
        <v>39253</v>
      </c>
      <c r="B2212">
        <v>4.1139999999999999</v>
      </c>
      <c r="C2212">
        <v>4.1550000000000002</v>
      </c>
      <c r="D2212">
        <v>4.2809999999999997</v>
      </c>
      <c r="E2212">
        <v>4.4969999999999999</v>
      </c>
    </row>
    <row r="2213" spans="1:5">
      <c r="A2213" s="7">
        <v>39254</v>
      </c>
      <c r="B2213">
        <v>4.1150000000000002</v>
      </c>
      <c r="C2213">
        <v>4.1589999999999998</v>
      </c>
      <c r="D2213">
        <v>4.3010000000000002</v>
      </c>
      <c r="E2213">
        <v>4.5339999999999998</v>
      </c>
    </row>
    <row r="2214" spans="1:5">
      <c r="A2214" s="7">
        <v>39255</v>
      </c>
      <c r="B2214">
        <v>4.1150000000000002</v>
      </c>
      <c r="C2214">
        <v>4.16</v>
      </c>
      <c r="D2214">
        <v>4.298</v>
      </c>
      <c r="E2214">
        <v>4.5179999999999998</v>
      </c>
    </row>
    <row r="2215" spans="1:5">
      <c r="A2215" s="7">
        <v>39258</v>
      </c>
      <c r="B2215">
        <v>4.1139999999999999</v>
      </c>
      <c r="C2215">
        <v>4.1589999999999998</v>
      </c>
      <c r="D2215">
        <v>4.2939999999999996</v>
      </c>
      <c r="E2215">
        <v>4.5039999999999996</v>
      </c>
    </row>
    <row r="2216" spans="1:5">
      <c r="A2216" s="7">
        <v>39259</v>
      </c>
      <c r="B2216">
        <v>4.1139999999999999</v>
      </c>
      <c r="C2216">
        <v>4.1619999999999999</v>
      </c>
      <c r="D2216">
        <v>4.2949999999999999</v>
      </c>
      <c r="E2216">
        <v>4.5069999999999997</v>
      </c>
    </row>
    <row r="2217" spans="1:5">
      <c r="A2217" s="7">
        <v>39260</v>
      </c>
      <c r="B2217">
        <v>4.1189999999999998</v>
      </c>
      <c r="C2217">
        <v>4.1639999999999997</v>
      </c>
      <c r="D2217">
        <v>4.3</v>
      </c>
      <c r="E2217">
        <v>4.5049999999999999</v>
      </c>
    </row>
    <row r="2218" spans="1:5">
      <c r="A2218" s="7">
        <v>39261</v>
      </c>
      <c r="B2218">
        <v>4.1139999999999999</v>
      </c>
      <c r="C2218">
        <v>4.1719999999999997</v>
      </c>
      <c r="D2218">
        <v>4.3129999999999997</v>
      </c>
      <c r="E2218">
        <v>4.5250000000000004</v>
      </c>
    </row>
    <row r="2219" spans="1:5">
      <c r="A2219" s="7">
        <v>39262</v>
      </c>
      <c r="B2219">
        <v>4.1150000000000002</v>
      </c>
      <c r="C2219">
        <v>4.1749999999999998</v>
      </c>
      <c r="D2219">
        <v>4.3150000000000004</v>
      </c>
      <c r="E2219">
        <v>4.5279999999999996</v>
      </c>
    </row>
    <row r="2220" spans="1:5">
      <c r="A2220" s="7">
        <v>39265</v>
      </c>
      <c r="B2220">
        <v>4.1130000000000004</v>
      </c>
      <c r="C2220">
        <v>4.1760000000000002</v>
      </c>
      <c r="D2220">
        <v>4.3159999999999998</v>
      </c>
      <c r="E2220">
        <v>4.524</v>
      </c>
    </row>
    <row r="2221" spans="1:5">
      <c r="A2221" s="7">
        <v>39266</v>
      </c>
      <c r="B2221">
        <v>4.1120000000000001</v>
      </c>
      <c r="C2221">
        <v>4.1820000000000004</v>
      </c>
      <c r="D2221">
        <v>4.3209999999999997</v>
      </c>
      <c r="E2221">
        <v>4.5259999999999998</v>
      </c>
    </row>
    <row r="2222" spans="1:5">
      <c r="A2222" s="7">
        <v>39267</v>
      </c>
      <c r="B2222">
        <v>4.1050000000000004</v>
      </c>
      <c r="C2222">
        <v>4.1829999999999998</v>
      </c>
      <c r="D2222">
        <v>4.3259999999999996</v>
      </c>
      <c r="E2222">
        <v>4.5410000000000004</v>
      </c>
    </row>
    <row r="2223" spans="1:5">
      <c r="A2223" s="7">
        <v>39268</v>
      </c>
      <c r="B2223">
        <v>4.1029999999999998</v>
      </c>
      <c r="C2223">
        <v>4.1900000000000004</v>
      </c>
      <c r="D2223">
        <v>4.3369999999999997</v>
      </c>
      <c r="E2223">
        <v>4.5629999999999997</v>
      </c>
    </row>
    <row r="2224" spans="1:5">
      <c r="A2224" s="7">
        <v>39269</v>
      </c>
      <c r="B2224">
        <v>4.1059999999999999</v>
      </c>
      <c r="C2224">
        <v>4.1959999999999997</v>
      </c>
      <c r="D2224">
        <v>4.3470000000000004</v>
      </c>
      <c r="E2224">
        <v>4.58</v>
      </c>
    </row>
    <row r="2225" spans="1:5">
      <c r="A2225" s="7">
        <v>39272</v>
      </c>
      <c r="B2225">
        <v>4.1050000000000004</v>
      </c>
      <c r="C2225">
        <v>4.1970000000000001</v>
      </c>
      <c r="D2225">
        <v>4.3479999999999999</v>
      </c>
      <c r="E2225">
        <v>4.5819999999999999</v>
      </c>
    </row>
    <row r="2226" spans="1:5">
      <c r="A2226" s="7">
        <v>39273</v>
      </c>
      <c r="B2226">
        <v>4.1050000000000004</v>
      </c>
      <c r="C2226">
        <v>4.1970000000000001</v>
      </c>
      <c r="D2226">
        <v>4.3499999999999996</v>
      </c>
      <c r="E2226">
        <v>4.577</v>
      </c>
    </row>
    <row r="2227" spans="1:5">
      <c r="A2227" s="7">
        <v>39274</v>
      </c>
      <c r="B2227">
        <v>4.1050000000000004</v>
      </c>
      <c r="C2227">
        <v>4.2009999999999996</v>
      </c>
      <c r="D2227">
        <v>4.3449999999999998</v>
      </c>
      <c r="E2227">
        <v>4.5540000000000003</v>
      </c>
    </row>
    <row r="2228" spans="1:5">
      <c r="A2228" s="7">
        <v>39275</v>
      </c>
      <c r="B2228">
        <v>4.1050000000000004</v>
      </c>
      <c r="C2228">
        <v>4.2089999999999996</v>
      </c>
      <c r="D2228">
        <v>4.3559999999999999</v>
      </c>
      <c r="E2228">
        <v>4.5819999999999999</v>
      </c>
    </row>
    <row r="2229" spans="1:5">
      <c r="A2229" s="7">
        <v>39276</v>
      </c>
      <c r="B2229">
        <v>4.1050000000000004</v>
      </c>
      <c r="C2229">
        <v>4.2140000000000004</v>
      </c>
      <c r="D2229">
        <v>4.3639999999999999</v>
      </c>
      <c r="E2229">
        <v>4.5940000000000003</v>
      </c>
    </row>
    <row r="2230" spans="1:5">
      <c r="A2230" s="7">
        <v>39279</v>
      </c>
      <c r="B2230">
        <v>4.1050000000000004</v>
      </c>
      <c r="C2230">
        <v>4.2149999999999999</v>
      </c>
      <c r="D2230">
        <v>4.367</v>
      </c>
      <c r="E2230">
        <v>4.5880000000000001</v>
      </c>
    </row>
    <row r="2231" spans="1:5">
      <c r="A2231" s="7">
        <v>39280</v>
      </c>
      <c r="B2231">
        <v>4.1040000000000001</v>
      </c>
      <c r="C2231">
        <v>4.2149999999999999</v>
      </c>
      <c r="D2231">
        <v>4.3659999999999997</v>
      </c>
      <c r="E2231">
        <v>4.577</v>
      </c>
    </row>
    <row r="2232" spans="1:5">
      <c r="A2232" s="7">
        <v>39281</v>
      </c>
      <c r="B2232">
        <v>4.1029999999999998</v>
      </c>
      <c r="C2232">
        <v>4.2210000000000001</v>
      </c>
      <c r="D2232">
        <v>4.3659999999999997</v>
      </c>
      <c r="E2232">
        <v>4.5830000000000002</v>
      </c>
    </row>
    <row r="2233" spans="1:5">
      <c r="A2233" s="7">
        <v>39282</v>
      </c>
      <c r="B2233">
        <v>4.1029999999999998</v>
      </c>
      <c r="C2233">
        <v>4.226</v>
      </c>
      <c r="D2233">
        <v>4.375</v>
      </c>
      <c r="E2233">
        <v>4.5910000000000002</v>
      </c>
    </row>
    <row r="2234" spans="1:5">
      <c r="A2234" s="7">
        <v>39283</v>
      </c>
      <c r="B2234">
        <v>4.1040000000000001</v>
      </c>
      <c r="C2234">
        <v>4.2279999999999998</v>
      </c>
      <c r="D2234">
        <v>4.3769999999999998</v>
      </c>
      <c r="E2234">
        <v>4.5869999999999997</v>
      </c>
    </row>
    <row r="2235" spans="1:5">
      <c r="A2235" s="7">
        <v>39286</v>
      </c>
      <c r="B2235">
        <v>4.1040000000000001</v>
      </c>
      <c r="C2235">
        <v>4.2290000000000001</v>
      </c>
      <c r="D2235">
        <v>4.3689999999999998</v>
      </c>
      <c r="E2235">
        <v>4.5570000000000004</v>
      </c>
    </row>
    <row r="2236" spans="1:5">
      <c r="A2236" s="7">
        <v>39287</v>
      </c>
      <c r="B2236">
        <v>4.1040000000000001</v>
      </c>
      <c r="C2236">
        <v>4.2350000000000003</v>
      </c>
      <c r="D2236">
        <v>4.3769999999999998</v>
      </c>
      <c r="E2236">
        <v>4.5739999999999998</v>
      </c>
    </row>
    <row r="2237" spans="1:5">
      <c r="A2237" s="7">
        <v>39288</v>
      </c>
      <c r="B2237">
        <v>4.1040000000000001</v>
      </c>
      <c r="C2237">
        <v>4.2389999999999999</v>
      </c>
      <c r="D2237">
        <v>4.3760000000000003</v>
      </c>
      <c r="E2237">
        <v>4.5640000000000001</v>
      </c>
    </row>
    <row r="2238" spans="1:5">
      <c r="A2238" s="7">
        <v>39289</v>
      </c>
      <c r="B2238">
        <v>4.1050000000000004</v>
      </c>
      <c r="C2238">
        <v>4.2450000000000001</v>
      </c>
      <c r="D2238">
        <v>4.3840000000000003</v>
      </c>
      <c r="E2238">
        <v>4.5730000000000004</v>
      </c>
    </row>
    <row r="2239" spans="1:5">
      <c r="A2239" s="7">
        <v>39290</v>
      </c>
      <c r="B2239">
        <v>4.1050000000000004</v>
      </c>
      <c r="C2239">
        <v>4.2460000000000004</v>
      </c>
      <c r="D2239">
        <v>4.3730000000000002</v>
      </c>
      <c r="E2239">
        <v>4.5259999999999998</v>
      </c>
    </row>
    <row r="2240" spans="1:5">
      <c r="A2240" s="7">
        <v>39293</v>
      </c>
      <c r="B2240">
        <v>4.101</v>
      </c>
      <c r="C2240">
        <v>4.2519999999999998</v>
      </c>
      <c r="D2240">
        <v>4.3659999999999997</v>
      </c>
      <c r="E2240">
        <v>4.524</v>
      </c>
    </row>
    <row r="2241" spans="1:5">
      <c r="A2241" s="7">
        <v>39294</v>
      </c>
      <c r="B2241">
        <v>4.1040000000000001</v>
      </c>
      <c r="C2241">
        <v>4.26</v>
      </c>
      <c r="D2241">
        <v>4.3819999999999997</v>
      </c>
      <c r="E2241">
        <v>4.5369999999999999</v>
      </c>
    </row>
    <row r="2242" spans="1:5">
      <c r="A2242" s="7">
        <v>39295</v>
      </c>
      <c r="B2242">
        <v>4.1050000000000004</v>
      </c>
      <c r="C2242">
        <v>4.2640000000000002</v>
      </c>
      <c r="D2242">
        <v>4.3710000000000004</v>
      </c>
      <c r="E2242">
        <v>4.5220000000000002</v>
      </c>
    </row>
    <row r="2243" spans="1:5">
      <c r="A2243" s="7">
        <v>39296</v>
      </c>
      <c r="B2243">
        <v>4.1050000000000004</v>
      </c>
      <c r="C2243">
        <v>4.2809999999999997</v>
      </c>
      <c r="D2243">
        <v>4.3940000000000001</v>
      </c>
      <c r="E2243">
        <v>4.5650000000000004</v>
      </c>
    </row>
    <row r="2244" spans="1:5">
      <c r="A2244" s="7">
        <v>39297</v>
      </c>
      <c r="B2244">
        <v>4.1109999999999998</v>
      </c>
      <c r="C2244">
        <v>4.2960000000000003</v>
      </c>
      <c r="D2244">
        <v>4.407</v>
      </c>
      <c r="E2244">
        <v>4.59</v>
      </c>
    </row>
    <row r="2245" spans="1:5">
      <c r="A2245" s="7">
        <v>39300</v>
      </c>
      <c r="B2245">
        <v>4.1120000000000001</v>
      </c>
      <c r="C2245">
        <v>4.3090000000000002</v>
      </c>
      <c r="D2245">
        <v>4.4109999999999996</v>
      </c>
      <c r="E2245">
        <v>4.5510000000000002</v>
      </c>
    </row>
    <row r="2246" spans="1:5">
      <c r="A2246" s="7">
        <v>39301</v>
      </c>
      <c r="B2246">
        <v>4.1150000000000002</v>
      </c>
      <c r="C2246">
        <v>4.3280000000000003</v>
      </c>
      <c r="D2246">
        <v>4.431</v>
      </c>
      <c r="E2246">
        <v>4.5830000000000002</v>
      </c>
    </row>
    <row r="2247" spans="1:5">
      <c r="A2247" s="7">
        <v>39302</v>
      </c>
      <c r="B2247">
        <v>4.1239999999999997</v>
      </c>
      <c r="C2247">
        <v>4.3520000000000003</v>
      </c>
      <c r="D2247">
        <v>4.444</v>
      </c>
      <c r="E2247">
        <v>4.6020000000000003</v>
      </c>
    </row>
    <row r="2248" spans="1:5">
      <c r="A2248" s="7">
        <v>39303</v>
      </c>
      <c r="B2248">
        <v>4.194</v>
      </c>
      <c r="C2248">
        <v>4.399</v>
      </c>
      <c r="D2248">
        <v>4.4770000000000003</v>
      </c>
      <c r="E2248">
        <v>4.6349999999999998</v>
      </c>
    </row>
    <row r="2249" spans="1:5">
      <c r="A2249" s="7">
        <v>39304</v>
      </c>
      <c r="B2249">
        <v>4.2380000000000004</v>
      </c>
      <c r="C2249">
        <v>4.4509999999999996</v>
      </c>
      <c r="D2249">
        <v>4.516</v>
      </c>
      <c r="E2249">
        <v>4.633</v>
      </c>
    </row>
    <row r="2250" spans="1:5">
      <c r="A2250" s="7">
        <v>39307</v>
      </c>
      <c r="B2250">
        <v>4.2510000000000003</v>
      </c>
      <c r="C2250">
        <v>4.5060000000000002</v>
      </c>
      <c r="D2250">
        <v>4.5650000000000004</v>
      </c>
      <c r="E2250">
        <v>4.6449999999999996</v>
      </c>
    </row>
    <row r="2251" spans="1:5">
      <c r="A2251" s="7">
        <v>39308</v>
      </c>
      <c r="B2251">
        <v>4.28</v>
      </c>
      <c r="C2251">
        <v>4.5190000000000001</v>
      </c>
      <c r="D2251">
        <v>4.5709999999999997</v>
      </c>
      <c r="E2251">
        <v>4.6470000000000002</v>
      </c>
    </row>
    <row r="2252" spans="1:5">
      <c r="A2252" s="7">
        <v>39309</v>
      </c>
      <c r="B2252">
        <v>4.2889999999999997</v>
      </c>
      <c r="C2252">
        <v>4.5250000000000004</v>
      </c>
      <c r="D2252">
        <v>4.5739999999999998</v>
      </c>
      <c r="E2252">
        <v>4.6319999999999997</v>
      </c>
    </row>
    <row r="2253" spans="1:5">
      <c r="A2253" s="7">
        <v>39310</v>
      </c>
      <c r="B2253">
        <v>4.3550000000000004</v>
      </c>
      <c r="C2253">
        <v>4.5739999999999998</v>
      </c>
      <c r="D2253">
        <v>4.6130000000000004</v>
      </c>
      <c r="E2253">
        <v>4.6449999999999996</v>
      </c>
    </row>
    <row r="2254" spans="1:5">
      <c r="A2254" s="7">
        <v>39311</v>
      </c>
      <c r="B2254">
        <v>4.4139999999999997</v>
      </c>
      <c r="C2254">
        <v>4.6449999999999996</v>
      </c>
      <c r="D2254">
        <v>4.6529999999999996</v>
      </c>
      <c r="E2254">
        <v>4.6559999999999997</v>
      </c>
    </row>
    <row r="2255" spans="1:5">
      <c r="A2255" s="7">
        <v>39314</v>
      </c>
      <c r="B2255">
        <v>4.4370000000000003</v>
      </c>
      <c r="C2255">
        <v>4.6559999999999997</v>
      </c>
      <c r="D2255">
        <v>4.6669999999999998</v>
      </c>
      <c r="E2255">
        <v>4.67</v>
      </c>
    </row>
    <row r="2256" spans="1:5">
      <c r="A2256" s="7">
        <v>39315</v>
      </c>
      <c r="B2256">
        <v>4.4379999999999997</v>
      </c>
      <c r="C2256">
        <v>4.6639999999999997</v>
      </c>
      <c r="D2256">
        <v>4.67</v>
      </c>
      <c r="E2256">
        <v>4.6760000000000002</v>
      </c>
    </row>
    <row r="2257" spans="1:5">
      <c r="A2257" s="7">
        <v>39316</v>
      </c>
      <c r="B2257">
        <v>4.4480000000000004</v>
      </c>
      <c r="C2257">
        <v>4.6760000000000002</v>
      </c>
      <c r="D2257">
        <v>4.6929999999999996</v>
      </c>
      <c r="E2257">
        <v>4.7140000000000004</v>
      </c>
    </row>
    <row r="2258" spans="1:5">
      <c r="A2258" s="7">
        <v>39317</v>
      </c>
      <c r="B2258">
        <v>4.4560000000000004</v>
      </c>
      <c r="C2258">
        <v>4.7110000000000003</v>
      </c>
      <c r="D2258">
        <v>4.7469999999999999</v>
      </c>
      <c r="E2258">
        <v>4.7910000000000004</v>
      </c>
    </row>
    <row r="2259" spans="1:5">
      <c r="A2259" s="7">
        <v>39318</v>
      </c>
      <c r="B2259">
        <v>4.4470000000000001</v>
      </c>
      <c r="C2259">
        <v>4.7210000000000001</v>
      </c>
      <c r="D2259">
        <v>4.7569999999999997</v>
      </c>
      <c r="E2259">
        <v>4.78</v>
      </c>
    </row>
    <row r="2260" spans="1:5">
      <c r="A2260" s="7">
        <v>39321</v>
      </c>
      <c r="B2260">
        <v>4.4390000000000001</v>
      </c>
      <c r="C2260">
        <v>4.7279999999999998</v>
      </c>
      <c r="D2260">
        <v>4.7450000000000001</v>
      </c>
      <c r="E2260">
        <v>4.7640000000000002</v>
      </c>
    </row>
    <row r="2261" spans="1:5">
      <c r="A2261" s="7">
        <v>39322</v>
      </c>
      <c r="B2261">
        <v>4.4139999999999997</v>
      </c>
      <c r="C2261">
        <v>4.7169999999999996</v>
      </c>
      <c r="D2261">
        <v>4.7220000000000004</v>
      </c>
      <c r="E2261">
        <v>4.7450000000000001</v>
      </c>
    </row>
    <row r="2262" spans="1:5">
      <c r="A2262" s="7">
        <v>39323</v>
      </c>
      <c r="B2262">
        <v>4.4210000000000003</v>
      </c>
      <c r="C2262">
        <v>4.7220000000000004</v>
      </c>
      <c r="D2262">
        <v>4.7270000000000003</v>
      </c>
      <c r="E2262">
        <v>4.742</v>
      </c>
    </row>
    <row r="2263" spans="1:5">
      <c r="A2263" s="7">
        <v>39324</v>
      </c>
      <c r="B2263">
        <v>4.4340000000000002</v>
      </c>
      <c r="C2263">
        <v>4.7240000000000002</v>
      </c>
      <c r="D2263">
        <v>4.7380000000000004</v>
      </c>
      <c r="E2263">
        <v>4.7569999999999997</v>
      </c>
    </row>
    <row r="2264" spans="1:5">
      <c r="A2264" s="7">
        <v>39325</v>
      </c>
      <c r="B2264">
        <v>4.4589999999999996</v>
      </c>
      <c r="C2264">
        <v>4.7350000000000003</v>
      </c>
      <c r="D2264">
        <v>4.7640000000000002</v>
      </c>
      <c r="E2264">
        <v>4.7809999999999997</v>
      </c>
    </row>
    <row r="2265" spans="1:5">
      <c r="A2265" s="7">
        <v>39328</v>
      </c>
      <c r="B2265">
        <v>4.4550000000000001</v>
      </c>
      <c r="C2265">
        <v>4.7409999999999997</v>
      </c>
      <c r="D2265">
        <v>4.7649999999999997</v>
      </c>
      <c r="E2265">
        <v>4.7830000000000004</v>
      </c>
    </row>
    <row r="2266" spans="1:5">
      <c r="A2266" s="7">
        <v>39329</v>
      </c>
      <c r="B2266">
        <v>4.47</v>
      </c>
      <c r="C2266">
        <v>4.7450000000000001</v>
      </c>
      <c r="D2266">
        <v>4.7770000000000001</v>
      </c>
      <c r="E2266">
        <v>4.7919999999999998</v>
      </c>
    </row>
    <row r="2267" spans="1:5">
      <c r="A2267" s="7">
        <v>39330</v>
      </c>
      <c r="B2267">
        <v>4.4950000000000001</v>
      </c>
      <c r="C2267">
        <v>4.7549999999999999</v>
      </c>
      <c r="D2267">
        <v>4.7930000000000001</v>
      </c>
      <c r="E2267">
        <v>4.8070000000000004</v>
      </c>
    </row>
    <row r="2268" spans="1:5">
      <c r="A2268" s="7">
        <v>39331</v>
      </c>
      <c r="B2268">
        <v>4.4770000000000003</v>
      </c>
      <c r="C2268">
        <v>4.7549999999999999</v>
      </c>
      <c r="D2268">
        <v>4.774</v>
      </c>
      <c r="E2268">
        <v>4.7809999999999997</v>
      </c>
    </row>
    <row r="2269" spans="1:5">
      <c r="A2269" s="7">
        <v>39332</v>
      </c>
      <c r="B2269">
        <v>4.4420000000000002</v>
      </c>
      <c r="C2269">
        <v>4.7519999999999998</v>
      </c>
      <c r="D2269">
        <v>4.7629999999999999</v>
      </c>
      <c r="E2269">
        <v>4.7629999999999999</v>
      </c>
    </row>
    <row r="2270" spans="1:5">
      <c r="A2270" s="7">
        <v>39335</v>
      </c>
      <c r="B2270">
        <v>4.4450000000000003</v>
      </c>
      <c r="C2270">
        <v>4.7480000000000002</v>
      </c>
      <c r="D2270">
        <v>4.7530000000000001</v>
      </c>
      <c r="E2270">
        <v>4.7130000000000001</v>
      </c>
    </row>
    <row r="2271" spans="1:5">
      <c r="A2271" s="7">
        <v>39336</v>
      </c>
      <c r="B2271">
        <v>4.4489999999999998</v>
      </c>
      <c r="C2271">
        <v>4.75</v>
      </c>
      <c r="D2271">
        <v>4.76</v>
      </c>
      <c r="E2271">
        <v>4.71</v>
      </c>
    </row>
    <row r="2272" spans="1:5">
      <c r="A2272" s="7">
        <v>39337</v>
      </c>
      <c r="B2272">
        <v>4.4489999999999998</v>
      </c>
      <c r="C2272">
        <v>4.75</v>
      </c>
      <c r="D2272">
        <v>4.7619999999999996</v>
      </c>
      <c r="E2272">
        <v>4.7149999999999999</v>
      </c>
    </row>
    <row r="2273" spans="1:5">
      <c r="A2273" s="7">
        <v>39338</v>
      </c>
      <c r="B2273">
        <v>4.4290000000000003</v>
      </c>
      <c r="C2273">
        <v>4.7300000000000004</v>
      </c>
      <c r="D2273">
        <v>4.7549999999999999</v>
      </c>
      <c r="E2273">
        <v>4.6989999999999998</v>
      </c>
    </row>
    <row r="2274" spans="1:5">
      <c r="A2274" s="7">
        <v>39339</v>
      </c>
      <c r="B2274">
        <v>4.4279999999999999</v>
      </c>
      <c r="C2274">
        <v>4.7240000000000002</v>
      </c>
      <c r="D2274">
        <v>4.734</v>
      </c>
      <c r="E2274">
        <v>4.6959999999999997</v>
      </c>
    </row>
    <row r="2275" spans="1:5">
      <c r="A2275" s="7">
        <v>39342</v>
      </c>
      <c r="B2275">
        <v>4.43</v>
      </c>
      <c r="C2275">
        <v>4.7290000000000001</v>
      </c>
      <c r="D2275">
        <v>4.7300000000000004</v>
      </c>
      <c r="E2275">
        <v>4.6849999999999996</v>
      </c>
    </row>
    <row r="2276" spans="1:5">
      <c r="A2276" s="7">
        <v>39343</v>
      </c>
      <c r="B2276">
        <v>4.4279999999999999</v>
      </c>
      <c r="C2276">
        <v>4.7309999999999999</v>
      </c>
      <c r="D2276">
        <v>4.734</v>
      </c>
      <c r="E2276">
        <v>4.6959999999999997</v>
      </c>
    </row>
    <row r="2277" spans="1:5">
      <c r="A2277" s="7">
        <v>39344</v>
      </c>
      <c r="B2277">
        <v>4.4219999999999997</v>
      </c>
      <c r="C2277">
        <v>4.7229999999999999</v>
      </c>
      <c r="D2277">
        <v>4.7300000000000004</v>
      </c>
      <c r="E2277">
        <v>4.6890000000000001</v>
      </c>
    </row>
    <row r="2278" spans="1:5">
      <c r="A2278" s="7">
        <v>39345</v>
      </c>
      <c r="B2278">
        <v>4.4130000000000003</v>
      </c>
      <c r="C2278">
        <v>4.726</v>
      </c>
      <c r="D2278">
        <v>4.7220000000000004</v>
      </c>
      <c r="E2278">
        <v>4.6820000000000004</v>
      </c>
    </row>
    <row r="2279" spans="1:5">
      <c r="A2279" s="7">
        <v>39346</v>
      </c>
      <c r="B2279">
        <v>4.4109999999999996</v>
      </c>
      <c r="C2279">
        <v>4.7229999999999999</v>
      </c>
      <c r="D2279">
        <v>4.72</v>
      </c>
      <c r="E2279">
        <v>4.694</v>
      </c>
    </row>
    <row r="2280" spans="1:5">
      <c r="A2280" s="7">
        <v>39349</v>
      </c>
      <c r="B2280">
        <v>4.4089999999999998</v>
      </c>
      <c r="C2280">
        <v>4.7229999999999999</v>
      </c>
      <c r="D2280">
        <v>4.7359999999999998</v>
      </c>
      <c r="E2280">
        <v>4.7009999999999996</v>
      </c>
    </row>
    <row r="2281" spans="1:5">
      <c r="A2281" s="7">
        <v>39350</v>
      </c>
      <c r="B2281">
        <v>4.4080000000000004</v>
      </c>
      <c r="C2281">
        <v>4.7249999999999996</v>
      </c>
      <c r="D2281">
        <v>4.7460000000000004</v>
      </c>
      <c r="E2281">
        <v>4.7050000000000001</v>
      </c>
    </row>
    <row r="2282" spans="1:5">
      <c r="A2282" s="7">
        <v>39351</v>
      </c>
      <c r="B2282">
        <v>4.4080000000000004</v>
      </c>
      <c r="C2282">
        <v>4.726</v>
      </c>
      <c r="D2282">
        <v>4.75</v>
      </c>
      <c r="E2282">
        <v>4.7130000000000001</v>
      </c>
    </row>
    <row r="2283" spans="1:5">
      <c r="A2283" s="7">
        <v>39352</v>
      </c>
      <c r="B2283">
        <v>4.4050000000000002</v>
      </c>
      <c r="C2283">
        <v>4.7859999999999996</v>
      </c>
      <c r="D2283">
        <v>4.7640000000000002</v>
      </c>
      <c r="E2283">
        <v>4.74</v>
      </c>
    </row>
    <row r="2284" spans="1:5">
      <c r="A2284" s="7">
        <v>39353</v>
      </c>
      <c r="B2284">
        <v>4.4050000000000002</v>
      </c>
      <c r="C2284">
        <v>4.7919999999999998</v>
      </c>
      <c r="D2284">
        <v>4.7590000000000003</v>
      </c>
      <c r="E2284">
        <v>4.726</v>
      </c>
    </row>
    <row r="2285" spans="1:5">
      <c r="A2285" s="7">
        <v>39356</v>
      </c>
      <c r="B2285">
        <v>4.3890000000000002</v>
      </c>
      <c r="C2285">
        <v>4.7910000000000004</v>
      </c>
      <c r="D2285">
        <v>4.7530000000000001</v>
      </c>
      <c r="E2285">
        <v>4.7160000000000002</v>
      </c>
    </row>
    <row r="2286" spans="1:5">
      <c r="A2286" s="7">
        <v>39357</v>
      </c>
      <c r="B2286">
        <v>4.383</v>
      </c>
      <c r="C2286">
        <v>4.7949999999999999</v>
      </c>
      <c r="D2286">
        <v>4.7530000000000001</v>
      </c>
      <c r="E2286">
        <v>4.72</v>
      </c>
    </row>
    <row r="2287" spans="1:5">
      <c r="A2287" s="7">
        <v>39358</v>
      </c>
      <c r="B2287">
        <v>4.3739999999999997</v>
      </c>
      <c r="C2287">
        <v>4.79</v>
      </c>
      <c r="D2287">
        <v>4.7489999999999997</v>
      </c>
      <c r="E2287">
        <v>4.7080000000000002</v>
      </c>
    </row>
    <row r="2288" spans="1:5">
      <c r="A2288" s="7">
        <v>39359</v>
      </c>
      <c r="B2288">
        <v>4.3570000000000002</v>
      </c>
      <c r="C2288">
        <v>4.7850000000000001</v>
      </c>
      <c r="D2288">
        <v>4.7359999999999998</v>
      </c>
      <c r="E2288">
        <v>4.7039999999999997</v>
      </c>
    </row>
    <row r="2289" spans="1:5">
      <c r="A2289" s="7">
        <v>39360</v>
      </c>
      <c r="B2289">
        <v>4.34</v>
      </c>
      <c r="C2289">
        <v>4.7750000000000004</v>
      </c>
      <c r="D2289">
        <v>4.7249999999999996</v>
      </c>
      <c r="E2289">
        <v>4.6829999999999998</v>
      </c>
    </row>
    <row r="2290" spans="1:5">
      <c r="A2290" s="7">
        <v>39363</v>
      </c>
      <c r="B2290">
        <v>4.3310000000000004</v>
      </c>
      <c r="C2290">
        <v>4.7670000000000003</v>
      </c>
      <c r="D2290">
        <v>4.7229999999999999</v>
      </c>
      <c r="E2290">
        <v>4.6989999999999998</v>
      </c>
    </row>
    <row r="2291" spans="1:5">
      <c r="A2291" s="7">
        <v>39364</v>
      </c>
      <c r="B2291">
        <v>4.3140000000000001</v>
      </c>
      <c r="C2291">
        <v>4.7539999999999996</v>
      </c>
      <c r="D2291">
        <v>4.7160000000000002</v>
      </c>
      <c r="E2291">
        <v>4.6920000000000002</v>
      </c>
    </row>
    <row r="2292" spans="1:5">
      <c r="A2292" s="7">
        <v>39365</v>
      </c>
      <c r="B2292">
        <v>4.2850000000000001</v>
      </c>
      <c r="C2292">
        <v>4.7489999999999997</v>
      </c>
      <c r="D2292">
        <v>4.7039999999999997</v>
      </c>
      <c r="E2292">
        <v>4.6890000000000001</v>
      </c>
    </row>
    <row r="2293" spans="1:5">
      <c r="A2293" s="7">
        <v>39366</v>
      </c>
      <c r="B2293">
        <v>4.2569999999999997</v>
      </c>
      <c r="C2293">
        <v>4.7320000000000002</v>
      </c>
      <c r="D2293">
        <v>4.6929999999999996</v>
      </c>
      <c r="E2293">
        <v>4.6870000000000003</v>
      </c>
    </row>
    <row r="2294" spans="1:5">
      <c r="A2294" s="7">
        <v>39367</v>
      </c>
      <c r="B2294">
        <v>4.1959999999999997</v>
      </c>
      <c r="C2294">
        <v>4.6909999999999998</v>
      </c>
      <c r="D2294">
        <v>4.6529999999999996</v>
      </c>
      <c r="E2294">
        <v>4.6470000000000002</v>
      </c>
    </row>
    <row r="2295" spans="1:5">
      <c r="A2295" s="7">
        <v>39370</v>
      </c>
      <c r="B2295">
        <v>4.1829999999999998</v>
      </c>
      <c r="C2295">
        <v>4.6589999999999998</v>
      </c>
      <c r="D2295">
        <v>4.6559999999999997</v>
      </c>
      <c r="E2295">
        <v>4.6740000000000004</v>
      </c>
    </row>
    <row r="2296" spans="1:5">
      <c r="A2296" s="7">
        <v>39371</v>
      </c>
      <c r="B2296">
        <v>4.1820000000000004</v>
      </c>
      <c r="C2296">
        <v>4.6550000000000002</v>
      </c>
      <c r="D2296">
        <v>4.6509999999999998</v>
      </c>
      <c r="E2296">
        <v>4.657</v>
      </c>
    </row>
    <row r="2297" spans="1:5">
      <c r="A2297" s="7">
        <v>39372</v>
      </c>
      <c r="B2297">
        <v>4.1820000000000004</v>
      </c>
      <c r="C2297">
        <v>4.6550000000000002</v>
      </c>
      <c r="D2297">
        <v>4.6550000000000002</v>
      </c>
      <c r="E2297">
        <v>4.6609999999999996</v>
      </c>
    </row>
    <row r="2298" spans="1:5">
      <c r="A2298" s="7">
        <v>39373</v>
      </c>
      <c r="B2298">
        <v>4.1760000000000002</v>
      </c>
      <c r="C2298">
        <v>4.6529999999999996</v>
      </c>
      <c r="D2298">
        <v>4.6520000000000001</v>
      </c>
      <c r="E2298">
        <v>4.6520000000000001</v>
      </c>
    </row>
    <row r="2299" spans="1:5">
      <c r="A2299" s="7">
        <v>39374</v>
      </c>
      <c r="B2299">
        <v>4.173</v>
      </c>
      <c r="C2299">
        <v>4.6369999999999996</v>
      </c>
      <c r="D2299">
        <v>4.6340000000000003</v>
      </c>
      <c r="E2299">
        <v>4.6280000000000001</v>
      </c>
    </row>
    <row r="2300" spans="1:5">
      <c r="A2300" s="7">
        <v>39377</v>
      </c>
      <c r="B2300">
        <v>4.1740000000000004</v>
      </c>
      <c r="C2300">
        <v>4.6319999999999997</v>
      </c>
      <c r="D2300">
        <v>4.609</v>
      </c>
      <c r="E2300">
        <v>4.5949999999999998</v>
      </c>
    </row>
    <row r="2301" spans="1:5">
      <c r="A2301" s="7">
        <v>39378</v>
      </c>
      <c r="B2301">
        <v>4.1710000000000003</v>
      </c>
      <c r="C2301">
        <v>4.63</v>
      </c>
      <c r="D2301">
        <v>4.6079999999999997</v>
      </c>
      <c r="E2301">
        <v>4.5919999999999996</v>
      </c>
    </row>
    <row r="2302" spans="1:5">
      <c r="A2302" s="7">
        <v>39379</v>
      </c>
      <c r="B2302">
        <v>4.1660000000000004</v>
      </c>
      <c r="C2302">
        <v>4.6260000000000003</v>
      </c>
      <c r="D2302">
        <v>4.5979999999999999</v>
      </c>
      <c r="E2302">
        <v>4.5739999999999998</v>
      </c>
    </row>
    <row r="2303" spans="1:5">
      <c r="A2303" s="7">
        <v>39380</v>
      </c>
      <c r="B2303">
        <v>4.157</v>
      </c>
      <c r="C2303">
        <v>4.6130000000000004</v>
      </c>
      <c r="D2303">
        <v>4.59</v>
      </c>
      <c r="E2303">
        <v>4.5640000000000001</v>
      </c>
    </row>
    <row r="2304" spans="1:5">
      <c r="A2304" s="7">
        <v>39381</v>
      </c>
      <c r="B2304">
        <v>4.157</v>
      </c>
      <c r="C2304">
        <v>4.6050000000000004</v>
      </c>
      <c r="D2304">
        <v>4.59</v>
      </c>
      <c r="E2304">
        <v>4.5620000000000003</v>
      </c>
    </row>
    <row r="2305" spans="1:5">
      <c r="A2305" s="7">
        <v>39384</v>
      </c>
      <c r="B2305">
        <v>4.1580000000000004</v>
      </c>
      <c r="C2305">
        <v>4.6059999999999999</v>
      </c>
      <c r="D2305">
        <v>4.5979999999999999</v>
      </c>
      <c r="E2305">
        <v>4.5750000000000002</v>
      </c>
    </row>
    <row r="2306" spans="1:5">
      <c r="A2306" s="7">
        <v>39385</v>
      </c>
      <c r="B2306">
        <v>4.157</v>
      </c>
      <c r="C2306">
        <v>4.6070000000000002</v>
      </c>
      <c r="D2306">
        <v>4.6059999999999999</v>
      </c>
      <c r="E2306">
        <v>4.5949999999999998</v>
      </c>
    </row>
    <row r="2307" spans="1:5">
      <c r="A2307" s="7">
        <v>39386</v>
      </c>
      <c r="B2307">
        <v>4.1550000000000002</v>
      </c>
      <c r="C2307">
        <v>4.6029999999999998</v>
      </c>
      <c r="D2307">
        <v>4.6059999999999999</v>
      </c>
      <c r="E2307">
        <v>4.5990000000000002</v>
      </c>
    </row>
    <row r="2308" spans="1:5">
      <c r="A2308" s="7">
        <v>39387</v>
      </c>
      <c r="B2308">
        <v>4.1500000000000004</v>
      </c>
      <c r="C2308">
        <v>4.5979999999999999</v>
      </c>
      <c r="D2308">
        <v>4.6180000000000003</v>
      </c>
      <c r="E2308">
        <v>4.63</v>
      </c>
    </row>
    <row r="2309" spans="1:5">
      <c r="A2309" s="7">
        <v>39388</v>
      </c>
      <c r="B2309">
        <v>4.1459999999999999</v>
      </c>
      <c r="C2309">
        <v>4.5910000000000002</v>
      </c>
      <c r="D2309">
        <v>4.6059999999999999</v>
      </c>
      <c r="E2309">
        <v>4.6079999999999997</v>
      </c>
    </row>
    <row r="2310" spans="1:5">
      <c r="A2310" s="7">
        <v>39391</v>
      </c>
      <c r="B2310">
        <v>4.1440000000000001</v>
      </c>
      <c r="C2310">
        <v>4.59</v>
      </c>
      <c r="D2310">
        <v>4.601</v>
      </c>
      <c r="E2310">
        <v>4.601</v>
      </c>
    </row>
    <row r="2311" spans="1:5">
      <c r="A2311" s="7">
        <v>39392</v>
      </c>
      <c r="B2311">
        <v>4.1420000000000003</v>
      </c>
      <c r="C2311">
        <v>4.5890000000000004</v>
      </c>
      <c r="D2311">
        <v>4.5999999999999996</v>
      </c>
      <c r="E2311">
        <v>4.6059999999999999</v>
      </c>
    </row>
    <row r="2312" spans="1:5">
      <c r="A2312" s="7">
        <v>39393</v>
      </c>
      <c r="B2312">
        <v>4.1399999999999997</v>
      </c>
      <c r="C2312">
        <v>4.5890000000000004</v>
      </c>
      <c r="D2312">
        <v>4.5970000000000004</v>
      </c>
      <c r="E2312">
        <v>4.5990000000000002</v>
      </c>
    </row>
    <row r="2313" spans="1:5">
      <c r="A2313" s="7">
        <v>39394</v>
      </c>
      <c r="B2313">
        <v>4.1379999999999999</v>
      </c>
      <c r="C2313">
        <v>4.5789999999999997</v>
      </c>
      <c r="D2313">
        <v>4.5830000000000002</v>
      </c>
      <c r="E2313">
        <v>4.5810000000000004</v>
      </c>
    </row>
    <row r="2314" spans="1:5">
      <c r="A2314" s="7">
        <v>39395</v>
      </c>
      <c r="B2314">
        <v>4.1360000000000001</v>
      </c>
      <c r="C2314">
        <v>4.5789999999999997</v>
      </c>
      <c r="D2314">
        <v>4.58</v>
      </c>
      <c r="E2314">
        <v>4.57</v>
      </c>
    </row>
    <row r="2315" spans="1:5">
      <c r="A2315" s="7">
        <v>39398</v>
      </c>
      <c r="B2315">
        <v>4.1360000000000001</v>
      </c>
      <c r="C2315">
        <v>4.5739999999999998</v>
      </c>
      <c r="D2315">
        <v>4.5720000000000001</v>
      </c>
      <c r="E2315">
        <v>4.556</v>
      </c>
    </row>
    <row r="2316" spans="1:5">
      <c r="A2316" s="7">
        <v>39399</v>
      </c>
      <c r="B2316">
        <v>4.1390000000000002</v>
      </c>
      <c r="C2316">
        <v>4.5750000000000002</v>
      </c>
      <c r="D2316">
        <v>4.5730000000000004</v>
      </c>
      <c r="E2316">
        <v>4.5590000000000002</v>
      </c>
    </row>
    <row r="2317" spans="1:5">
      <c r="A2317" s="7">
        <v>39400</v>
      </c>
      <c r="B2317">
        <v>4.1399999999999997</v>
      </c>
      <c r="C2317">
        <v>4.5759999999999996</v>
      </c>
      <c r="D2317">
        <v>4.5789999999999997</v>
      </c>
      <c r="E2317">
        <v>4.5739999999999998</v>
      </c>
    </row>
    <row r="2318" spans="1:5">
      <c r="A2318" s="7">
        <v>39401</v>
      </c>
      <c r="B2318">
        <v>4.1420000000000003</v>
      </c>
      <c r="C2318">
        <v>4.58</v>
      </c>
      <c r="D2318">
        <v>4.5860000000000003</v>
      </c>
      <c r="E2318">
        <v>4.577</v>
      </c>
    </row>
    <row r="2319" spans="1:5">
      <c r="A2319" s="7">
        <v>39402</v>
      </c>
      <c r="B2319">
        <v>4.1440000000000001</v>
      </c>
      <c r="C2319">
        <v>4.5839999999999996</v>
      </c>
      <c r="D2319">
        <v>4.5919999999999996</v>
      </c>
      <c r="E2319">
        <v>4.5759999999999996</v>
      </c>
    </row>
    <row r="2320" spans="1:5">
      <c r="A2320" s="7">
        <v>39405</v>
      </c>
      <c r="B2320">
        <v>4.157</v>
      </c>
      <c r="C2320">
        <v>4.6189999999999998</v>
      </c>
      <c r="D2320">
        <v>4.6139999999999999</v>
      </c>
      <c r="E2320">
        <v>4.5970000000000004</v>
      </c>
    </row>
    <row r="2321" spans="1:5">
      <c r="A2321" s="7">
        <v>39406</v>
      </c>
      <c r="B2321">
        <v>4.1689999999999996</v>
      </c>
      <c r="C2321">
        <v>4.6360000000000001</v>
      </c>
      <c r="D2321">
        <v>4.617</v>
      </c>
      <c r="E2321">
        <v>4.5949999999999998</v>
      </c>
    </row>
    <row r="2322" spans="1:5">
      <c r="A2322" s="7">
        <v>39407</v>
      </c>
      <c r="B2322">
        <v>4.173</v>
      </c>
      <c r="C2322">
        <v>4.6539999999999999</v>
      </c>
      <c r="D2322">
        <v>4.6310000000000002</v>
      </c>
      <c r="E2322">
        <v>4.6059999999999999</v>
      </c>
    </row>
    <row r="2323" spans="1:5">
      <c r="A2323" s="7">
        <v>39408</v>
      </c>
      <c r="B2323">
        <v>4.1909999999999998</v>
      </c>
      <c r="C2323">
        <v>4.6769999999999996</v>
      </c>
      <c r="D2323">
        <v>4.6539999999999999</v>
      </c>
      <c r="E2323">
        <v>4.62</v>
      </c>
    </row>
    <row r="2324" spans="1:5">
      <c r="A2324" s="7">
        <v>39409</v>
      </c>
      <c r="B2324">
        <v>4.1989999999999998</v>
      </c>
      <c r="C2324">
        <v>4.6970000000000001</v>
      </c>
      <c r="D2324">
        <v>4.6689999999999996</v>
      </c>
      <c r="E2324">
        <v>4.6180000000000003</v>
      </c>
    </row>
    <row r="2325" spans="1:5">
      <c r="A2325" s="7">
        <v>39412</v>
      </c>
      <c r="B2325">
        <v>4.1849999999999996</v>
      </c>
      <c r="C2325">
        <v>4.7130000000000001</v>
      </c>
      <c r="D2325">
        <v>4.6859999999999999</v>
      </c>
      <c r="E2325">
        <v>4.6289999999999996</v>
      </c>
    </row>
    <row r="2326" spans="1:5">
      <c r="A2326" s="7">
        <v>39413</v>
      </c>
      <c r="B2326">
        <v>4.18</v>
      </c>
      <c r="C2326">
        <v>4.7190000000000003</v>
      </c>
      <c r="D2326">
        <v>4.6929999999999996</v>
      </c>
      <c r="E2326">
        <v>4.6260000000000003</v>
      </c>
    </row>
    <row r="2327" spans="1:5">
      <c r="A2327" s="7">
        <v>39414</v>
      </c>
      <c r="B2327">
        <v>4.1689999999999996</v>
      </c>
      <c r="C2327">
        <v>4.7430000000000003</v>
      </c>
      <c r="D2327">
        <v>4.7149999999999999</v>
      </c>
      <c r="E2327">
        <v>4.6529999999999996</v>
      </c>
    </row>
    <row r="2328" spans="1:5">
      <c r="A2328" s="7">
        <v>39415</v>
      </c>
      <c r="B2328">
        <v>4.8090000000000002</v>
      </c>
      <c r="C2328">
        <v>4.7759999999999998</v>
      </c>
      <c r="D2328">
        <v>4.7370000000000001</v>
      </c>
      <c r="E2328">
        <v>4.6859999999999999</v>
      </c>
    </row>
    <row r="2329" spans="1:5">
      <c r="A2329" s="7">
        <v>39416</v>
      </c>
      <c r="B2329">
        <v>4.8220000000000001</v>
      </c>
      <c r="C2329">
        <v>4.8099999999999996</v>
      </c>
      <c r="D2329">
        <v>4.7510000000000003</v>
      </c>
      <c r="E2329">
        <v>4.6920000000000002</v>
      </c>
    </row>
    <row r="2330" spans="1:5">
      <c r="A2330" s="7">
        <v>39419</v>
      </c>
      <c r="B2330">
        <v>4.8339999999999996</v>
      </c>
      <c r="C2330">
        <v>4.8390000000000004</v>
      </c>
      <c r="D2330">
        <v>4.7750000000000004</v>
      </c>
      <c r="E2330">
        <v>4.7110000000000003</v>
      </c>
    </row>
    <row r="2331" spans="1:5">
      <c r="A2331" s="7">
        <v>39420</v>
      </c>
      <c r="B2331">
        <v>4.8479999999999999</v>
      </c>
      <c r="C2331">
        <v>4.8579999999999997</v>
      </c>
      <c r="D2331">
        <v>4.7949999999999999</v>
      </c>
      <c r="E2331">
        <v>4.7240000000000002</v>
      </c>
    </row>
    <row r="2332" spans="1:5">
      <c r="A2332" s="7">
        <v>39421</v>
      </c>
      <c r="B2332">
        <v>4.8570000000000002</v>
      </c>
      <c r="C2332">
        <v>4.8710000000000004</v>
      </c>
      <c r="D2332">
        <v>4.8010000000000002</v>
      </c>
      <c r="E2332">
        <v>4.7229999999999999</v>
      </c>
    </row>
    <row r="2333" spans="1:5">
      <c r="A2333" s="7">
        <v>39422</v>
      </c>
      <c r="B2333">
        <v>4.8639999999999999</v>
      </c>
      <c r="C2333">
        <v>4.8840000000000003</v>
      </c>
      <c r="D2333">
        <v>4.8</v>
      </c>
      <c r="E2333">
        <v>4.718</v>
      </c>
    </row>
    <row r="2334" spans="1:5">
      <c r="A2334" s="7">
        <v>39423</v>
      </c>
      <c r="B2334">
        <v>4.8719999999999999</v>
      </c>
      <c r="C2334">
        <v>4.891</v>
      </c>
      <c r="D2334">
        <v>4.8390000000000004</v>
      </c>
      <c r="E2334">
        <v>4.7690000000000001</v>
      </c>
    </row>
    <row r="2335" spans="1:5">
      <c r="A2335" s="7">
        <v>39426</v>
      </c>
      <c r="B2335">
        <v>4.8949999999999996</v>
      </c>
      <c r="C2335">
        <v>4.9020000000000001</v>
      </c>
      <c r="D2335">
        <v>4.8600000000000003</v>
      </c>
      <c r="E2335">
        <v>4.8150000000000004</v>
      </c>
    </row>
    <row r="2336" spans="1:5">
      <c r="A2336" s="7">
        <v>39427</v>
      </c>
      <c r="B2336">
        <v>4.923</v>
      </c>
      <c r="C2336">
        <v>4.9269999999999996</v>
      </c>
      <c r="D2336">
        <v>4.8810000000000002</v>
      </c>
      <c r="E2336">
        <v>4.8470000000000004</v>
      </c>
    </row>
    <row r="2337" spans="1:5">
      <c r="A2337" s="7">
        <v>39428</v>
      </c>
      <c r="B2337">
        <v>4.9470000000000001</v>
      </c>
      <c r="C2337">
        <v>4.9530000000000003</v>
      </c>
      <c r="D2337">
        <v>4.9059999999999997</v>
      </c>
      <c r="E2337">
        <v>4.867</v>
      </c>
    </row>
    <row r="2338" spans="1:5">
      <c r="A2338" s="7">
        <v>39429</v>
      </c>
      <c r="B2338">
        <v>4.9379999999999997</v>
      </c>
      <c r="C2338">
        <v>4.9480000000000004</v>
      </c>
      <c r="D2338">
        <v>4.8979999999999997</v>
      </c>
      <c r="E2338">
        <v>4.8620000000000001</v>
      </c>
    </row>
    <row r="2339" spans="1:5">
      <c r="A2339" s="7">
        <v>39430</v>
      </c>
      <c r="B2339">
        <v>4.9320000000000004</v>
      </c>
      <c r="C2339">
        <v>4.9409999999999998</v>
      </c>
      <c r="D2339">
        <v>4.91</v>
      </c>
      <c r="E2339">
        <v>4.88</v>
      </c>
    </row>
    <row r="2340" spans="1:5">
      <c r="A2340" s="7">
        <v>39433</v>
      </c>
      <c r="B2340">
        <v>4.93</v>
      </c>
      <c r="C2340">
        <v>4.9489999999999998</v>
      </c>
      <c r="D2340">
        <v>4.9169999999999998</v>
      </c>
      <c r="E2340">
        <v>4.8849999999999998</v>
      </c>
    </row>
    <row r="2341" spans="1:5">
      <c r="A2341" s="7">
        <v>39434</v>
      </c>
      <c r="B2341">
        <v>4.6340000000000003</v>
      </c>
      <c r="C2341">
        <v>4.8760000000000003</v>
      </c>
      <c r="D2341">
        <v>4.8369999999999997</v>
      </c>
      <c r="E2341">
        <v>4.827</v>
      </c>
    </row>
    <row r="2342" spans="1:5">
      <c r="A2342" s="7">
        <v>39435</v>
      </c>
      <c r="B2342">
        <v>4.5640000000000001</v>
      </c>
      <c r="C2342">
        <v>4.8120000000000003</v>
      </c>
      <c r="D2342">
        <v>4.8170000000000002</v>
      </c>
      <c r="E2342">
        <v>4.8129999999999997</v>
      </c>
    </row>
    <row r="2343" spans="1:5">
      <c r="A2343" s="7">
        <v>39436</v>
      </c>
      <c r="B2343">
        <v>4.5229999999999997</v>
      </c>
      <c r="C2343">
        <v>4.79</v>
      </c>
      <c r="D2343">
        <v>4.7919999999999998</v>
      </c>
      <c r="E2343">
        <v>4.7910000000000004</v>
      </c>
    </row>
    <row r="2344" spans="1:5">
      <c r="A2344" s="7">
        <v>39437</v>
      </c>
      <c r="B2344">
        <v>4.476</v>
      </c>
      <c r="C2344">
        <v>4.774</v>
      </c>
      <c r="D2344">
        <v>4.7809999999999997</v>
      </c>
      <c r="E2344">
        <v>4.7770000000000001</v>
      </c>
    </row>
    <row r="2345" spans="1:5">
      <c r="A2345" s="7">
        <v>39440</v>
      </c>
      <c r="B2345">
        <v>4.4589999999999996</v>
      </c>
      <c r="C2345">
        <v>4.7649999999999997</v>
      </c>
      <c r="D2345">
        <v>4.7750000000000004</v>
      </c>
      <c r="E2345">
        <v>4.7720000000000002</v>
      </c>
    </row>
    <row r="2346" spans="1:5">
      <c r="A2346" s="7">
        <v>39441</v>
      </c>
      <c r="B2346">
        <v>4.4589999999999996</v>
      </c>
      <c r="C2346">
        <v>4.7649999999999997</v>
      </c>
      <c r="D2346">
        <v>4.7750000000000004</v>
      </c>
      <c r="E2346">
        <v>4.7720000000000002</v>
      </c>
    </row>
    <row r="2347" spans="1:5">
      <c r="A2347" s="7">
        <v>39442</v>
      </c>
      <c r="B2347">
        <v>4.4589999999999996</v>
      </c>
      <c r="C2347">
        <v>4.7649999999999997</v>
      </c>
      <c r="D2347">
        <v>4.7750000000000004</v>
      </c>
      <c r="E2347">
        <v>4.7720000000000002</v>
      </c>
    </row>
    <row r="2348" spans="1:5">
      <c r="A2348" s="7">
        <v>39443</v>
      </c>
      <c r="B2348">
        <v>4.4379999999999997</v>
      </c>
      <c r="C2348">
        <v>4.7649999999999997</v>
      </c>
      <c r="D2348">
        <v>4.7679999999999998</v>
      </c>
      <c r="E2348">
        <v>4.7859999999999996</v>
      </c>
    </row>
    <row r="2349" spans="1:5">
      <c r="A2349" s="7">
        <v>39444</v>
      </c>
      <c r="B2349">
        <v>4.2939999999999996</v>
      </c>
      <c r="C2349">
        <v>4.6900000000000004</v>
      </c>
      <c r="D2349">
        <v>4.7089999999999996</v>
      </c>
      <c r="E2349">
        <v>4.7539999999999996</v>
      </c>
    </row>
    <row r="2350" spans="1:5">
      <c r="A2350" s="7">
        <v>39447</v>
      </c>
      <c r="B2350">
        <v>4.2880000000000003</v>
      </c>
      <c r="C2350">
        <v>4.6840000000000002</v>
      </c>
      <c r="D2350">
        <v>4.7069999999999999</v>
      </c>
      <c r="E2350">
        <v>4.7450000000000001</v>
      </c>
    </row>
    <row r="2351" spans="1:5">
      <c r="A2351" s="7">
        <v>39448</v>
      </c>
      <c r="B2351">
        <v>4.2880000000000003</v>
      </c>
      <c r="C2351">
        <v>4.6840000000000002</v>
      </c>
      <c r="D2351">
        <v>4.7069999999999999</v>
      </c>
      <c r="E2351">
        <v>4.7450000000000001</v>
      </c>
    </row>
    <row r="2352" spans="1:5">
      <c r="A2352" s="7">
        <v>39449</v>
      </c>
      <c r="B2352">
        <v>4.2389999999999999</v>
      </c>
      <c r="C2352">
        <v>4.665</v>
      </c>
      <c r="D2352">
        <v>4.7030000000000003</v>
      </c>
      <c r="E2352">
        <v>4.7329999999999997</v>
      </c>
    </row>
    <row r="2353" spans="1:5">
      <c r="A2353" s="7">
        <v>39450</v>
      </c>
      <c r="B2353">
        <v>4.2149999999999999</v>
      </c>
      <c r="C2353">
        <v>4.6440000000000001</v>
      </c>
      <c r="D2353">
        <v>4.6779999999999999</v>
      </c>
      <c r="E2353">
        <v>4.6970000000000001</v>
      </c>
    </row>
    <row r="2354" spans="1:5">
      <c r="A2354" s="7">
        <v>39451</v>
      </c>
      <c r="B2354">
        <v>4.2050000000000001</v>
      </c>
      <c r="C2354">
        <v>4.63</v>
      </c>
      <c r="D2354">
        <v>4.6609999999999996</v>
      </c>
      <c r="E2354">
        <v>4.6719999999999997</v>
      </c>
    </row>
    <row r="2355" spans="1:5">
      <c r="A2355" s="7">
        <v>39454</v>
      </c>
      <c r="B2355">
        <v>4.2039999999999997</v>
      </c>
      <c r="C2355">
        <v>4.6159999999999997</v>
      </c>
      <c r="D2355">
        <v>4.6500000000000004</v>
      </c>
      <c r="E2355">
        <v>4.6559999999999997</v>
      </c>
    </row>
    <row r="2356" spans="1:5">
      <c r="A2356" s="7">
        <v>39455</v>
      </c>
      <c r="B2356">
        <v>4.202</v>
      </c>
      <c r="C2356">
        <v>4.5979999999999999</v>
      </c>
      <c r="D2356">
        <v>4.6449999999999996</v>
      </c>
      <c r="E2356">
        <v>4.657</v>
      </c>
    </row>
    <row r="2357" spans="1:5">
      <c r="A2357" s="7">
        <v>39456</v>
      </c>
      <c r="B2357">
        <v>4.21</v>
      </c>
      <c r="C2357">
        <v>4.5970000000000004</v>
      </c>
      <c r="D2357">
        <v>4.641</v>
      </c>
      <c r="E2357">
        <v>4.6509999999999998</v>
      </c>
    </row>
    <row r="2358" spans="1:5">
      <c r="A2358" s="7">
        <v>39457</v>
      </c>
      <c r="B2358">
        <v>4.2060000000000004</v>
      </c>
      <c r="C2358">
        <v>4.5910000000000002</v>
      </c>
      <c r="D2358">
        <v>4.6369999999999996</v>
      </c>
      <c r="E2358">
        <v>4.6459999999999999</v>
      </c>
    </row>
    <row r="2359" spans="1:5">
      <c r="A2359" s="7">
        <v>39458</v>
      </c>
      <c r="B2359">
        <v>4.2039999999999997</v>
      </c>
      <c r="C2359">
        <v>4.5759999999999996</v>
      </c>
      <c r="D2359">
        <v>4.6269999999999998</v>
      </c>
      <c r="E2359">
        <v>4.649</v>
      </c>
    </row>
    <row r="2360" spans="1:5">
      <c r="A2360" s="7">
        <v>39461</v>
      </c>
      <c r="B2360">
        <v>4.2030000000000003</v>
      </c>
      <c r="C2360">
        <v>4.5579999999999998</v>
      </c>
      <c r="D2360">
        <v>4.5869999999999997</v>
      </c>
      <c r="E2360">
        <v>4.5949999999999998</v>
      </c>
    </row>
    <row r="2361" spans="1:5">
      <c r="A2361" s="7">
        <v>39462</v>
      </c>
      <c r="B2361">
        <v>4.2030000000000003</v>
      </c>
      <c r="C2361">
        <v>4.5410000000000004</v>
      </c>
      <c r="D2361">
        <v>4.569</v>
      </c>
      <c r="E2361">
        <v>4.5810000000000004</v>
      </c>
    </row>
    <row r="2362" spans="1:5">
      <c r="A2362" s="7">
        <v>39463</v>
      </c>
      <c r="B2362">
        <v>4.2</v>
      </c>
      <c r="C2362">
        <v>4.5090000000000003</v>
      </c>
      <c r="D2362">
        <v>4.5170000000000003</v>
      </c>
      <c r="E2362">
        <v>4.5149999999999997</v>
      </c>
    </row>
    <row r="2363" spans="1:5">
      <c r="A2363" s="7">
        <v>39464</v>
      </c>
      <c r="B2363">
        <v>4.1950000000000003</v>
      </c>
      <c r="C2363">
        <v>4.4459999999999997</v>
      </c>
      <c r="D2363">
        <v>4.4539999999999997</v>
      </c>
      <c r="E2363">
        <v>4.4509999999999996</v>
      </c>
    </row>
    <row r="2364" spans="1:5">
      <c r="A2364" s="7">
        <v>39465</v>
      </c>
      <c r="B2364">
        <v>4.1909999999999998</v>
      </c>
      <c r="C2364">
        <v>4.4109999999999996</v>
      </c>
      <c r="D2364">
        <v>4.4240000000000004</v>
      </c>
      <c r="E2364">
        <v>4.4210000000000003</v>
      </c>
    </row>
    <row r="2365" spans="1:5">
      <c r="A2365" s="7">
        <v>39468</v>
      </c>
      <c r="B2365">
        <v>4.1900000000000004</v>
      </c>
      <c r="C2365">
        <v>4.3929999999999998</v>
      </c>
      <c r="D2365">
        <v>4.3899999999999997</v>
      </c>
      <c r="E2365">
        <v>4.3810000000000002</v>
      </c>
    </row>
    <row r="2366" spans="1:5">
      <c r="A2366" s="7">
        <v>39469</v>
      </c>
      <c r="B2366">
        <v>4.1740000000000004</v>
      </c>
      <c r="C2366">
        <v>4.33</v>
      </c>
      <c r="D2366">
        <v>4.327</v>
      </c>
      <c r="E2366">
        <v>4.3049999999999997</v>
      </c>
    </row>
    <row r="2367" spans="1:5">
      <c r="A2367" s="7">
        <v>39470</v>
      </c>
      <c r="B2367">
        <v>4.1749999999999998</v>
      </c>
      <c r="C2367">
        <v>4.2880000000000003</v>
      </c>
      <c r="D2367">
        <v>4.2930000000000001</v>
      </c>
      <c r="E2367">
        <v>4.2869999999999999</v>
      </c>
    </row>
    <row r="2368" spans="1:5">
      <c r="A2368" s="7">
        <v>39471</v>
      </c>
      <c r="B2368">
        <v>4.1790000000000003</v>
      </c>
      <c r="C2368">
        <v>4.3019999999999996</v>
      </c>
      <c r="D2368">
        <v>4.3070000000000004</v>
      </c>
      <c r="E2368">
        <v>4.3029999999999999</v>
      </c>
    </row>
    <row r="2369" spans="1:5">
      <c r="A2369" s="7">
        <v>39472</v>
      </c>
      <c r="B2369">
        <v>4.1870000000000003</v>
      </c>
      <c r="C2369">
        <v>4.383</v>
      </c>
      <c r="D2369">
        <v>4.3949999999999996</v>
      </c>
      <c r="E2369">
        <v>4.3869999999999996</v>
      </c>
    </row>
    <row r="2370" spans="1:5">
      <c r="A2370" s="7">
        <v>39475</v>
      </c>
      <c r="B2370">
        <v>4.1890000000000001</v>
      </c>
      <c r="C2370">
        <v>4.3780000000000001</v>
      </c>
      <c r="D2370">
        <v>4.3780000000000001</v>
      </c>
      <c r="E2370">
        <v>4.3390000000000004</v>
      </c>
    </row>
    <row r="2371" spans="1:5">
      <c r="A2371" s="7">
        <v>39476</v>
      </c>
      <c r="B2371">
        <v>4.1890000000000001</v>
      </c>
      <c r="C2371">
        <v>4.383</v>
      </c>
      <c r="D2371">
        <v>4.3949999999999996</v>
      </c>
      <c r="E2371">
        <v>4.3600000000000003</v>
      </c>
    </row>
    <row r="2372" spans="1:5">
      <c r="A2372" s="7">
        <v>39477</v>
      </c>
      <c r="B2372">
        <v>4.1909999999999998</v>
      </c>
      <c r="C2372">
        <v>4.3810000000000002</v>
      </c>
      <c r="D2372">
        <v>4.3890000000000002</v>
      </c>
      <c r="E2372">
        <v>4.3550000000000004</v>
      </c>
    </row>
    <row r="2373" spans="1:5">
      <c r="A2373" s="7">
        <v>39478</v>
      </c>
      <c r="B2373">
        <v>4.1900000000000004</v>
      </c>
      <c r="C2373">
        <v>4.3739999999999997</v>
      </c>
      <c r="D2373">
        <v>4.3630000000000004</v>
      </c>
      <c r="E2373">
        <v>4.3159999999999998</v>
      </c>
    </row>
    <row r="2374" spans="1:5">
      <c r="A2374" s="7">
        <v>39479</v>
      </c>
      <c r="B2374">
        <v>4.1900000000000004</v>
      </c>
      <c r="C2374">
        <v>4.367</v>
      </c>
      <c r="D2374">
        <v>4.3559999999999999</v>
      </c>
      <c r="E2374">
        <v>4.33</v>
      </c>
    </row>
    <row r="2375" spans="1:5">
      <c r="A2375" s="7">
        <v>39482</v>
      </c>
      <c r="B2375">
        <v>4.1859999999999999</v>
      </c>
      <c r="C2375">
        <v>4.3680000000000003</v>
      </c>
      <c r="D2375">
        <v>4.3639999999999999</v>
      </c>
      <c r="E2375">
        <v>4.3440000000000003</v>
      </c>
    </row>
    <row r="2376" spans="1:5">
      <c r="A2376" s="7">
        <v>39483</v>
      </c>
      <c r="B2376">
        <v>4.1840000000000002</v>
      </c>
      <c r="C2376">
        <v>4.3719999999999999</v>
      </c>
      <c r="D2376">
        <v>4.3710000000000004</v>
      </c>
      <c r="E2376">
        <v>4.3440000000000003</v>
      </c>
    </row>
    <row r="2377" spans="1:5">
      <c r="A2377" s="7">
        <v>39484</v>
      </c>
      <c r="B2377">
        <v>4.1779999999999999</v>
      </c>
      <c r="C2377">
        <v>4.359</v>
      </c>
      <c r="D2377">
        <v>4.3479999999999999</v>
      </c>
      <c r="E2377">
        <v>4.3239999999999998</v>
      </c>
    </row>
    <row r="2378" spans="1:5">
      <c r="A2378" s="7">
        <v>39485</v>
      </c>
      <c r="B2378">
        <v>4.1749999999999998</v>
      </c>
      <c r="C2378">
        <v>4.3529999999999998</v>
      </c>
      <c r="D2378">
        <v>4.3479999999999999</v>
      </c>
      <c r="E2378">
        <v>4.3319999999999999</v>
      </c>
    </row>
    <row r="2379" spans="1:5">
      <c r="A2379" s="7">
        <v>39486</v>
      </c>
      <c r="B2379">
        <v>4.1719999999999997</v>
      </c>
      <c r="C2379">
        <v>4.3310000000000004</v>
      </c>
      <c r="D2379">
        <v>4.2960000000000003</v>
      </c>
      <c r="E2379">
        <v>4.29</v>
      </c>
    </row>
    <row r="2380" spans="1:5">
      <c r="A2380" s="7">
        <v>39489</v>
      </c>
      <c r="B2380">
        <v>4.1749999999999998</v>
      </c>
      <c r="C2380">
        <v>4.3339999999999996</v>
      </c>
      <c r="D2380">
        <v>4.3109999999999999</v>
      </c>
      <c r="E2380">
        <v>4.2990000000000004</v>
      </c>
    </row>
    <row r="2381" spans="1:5">
      <c r="A2381" s="7">
        <v>39490</v>
      </c>
      <c r="B2381">
        <v>4.1769999999999996</v>
      </c>
      <c r="C2381">
        <v>4.3339999999999996</v>
      </c>
      <c r="D2381">
        <v>4.3120000000000003</v>
      </c>
      <c r="E2381">
        <v>4.2990000000000004</v>
      </c>
    </row>
    <row r="2382" spans="1:5">
      <c r="A2382" s="7">
        <v>39491</v>
      </c>
      <c r="B2382">
        <v>4.1779999999999999</v>
      </c>
      <c r="C2382">
        <v>4.34</v>
      </c>
      <c r="D2382">
        <v>4.3319999999999999</v>
      </c>
      <c r="E2382">
        <v>4.327</v>
      </c>
    </row>
    <row r="2383" spans="1:5">
      <c r="A2383" s="7">
        <v>39492</v>
      </c>
      <c r="B2383">
        <v>4.1790000000000003</v>
      </c>
      <c r="C2383">
        <v>4.3419999999999996</v>
      </c>
      <c r="D2383">
        <v>4.335</v>
      </c>
      <c r="E2383">
        <v>4.327</v>
      </c>
    </row>
    <row r="2384" spans="1:5">
      <c r="A2384" s="7">
        <v>39493</v>
      </c>
      <c r="B2384">
        <v>4.18</v>
      </c>
      <c r="C2384">
        <v>4.3550000000000004</v>
      </c>
      <c r="D2384">
        <v>4.3499999999999996</v>
      </c>
      <c r="E2384">
        <v>4.3470000000000004</v>
      </c>
    </row>
    <row r="2385" spans="1:5">
      <c r="A2385" s="7">
        <v>39496</v>
      </c>
      <c r="B2385">
        <v>4.18</v>
      </c>
      <c r="C2385">
        <v>4.3579999999999997</v>
      </c>
      <c r="D2385">
        <v>4.3550000000000004</v>
      </c>
      <c r="E2385">
        <v>4.3550000000000004</v>
      </c>
    </row>
    <row r="2386" spans="1:5">
      <c r="A2386" s="7">
        <v>39497</v>
      </c>
      <c r="B2386">
        <v>4.1790000000000003</v>
      </c>
      <c r="C2386">
        <v>4.3600000000000003</v>
      </c>
      <c r="D2386">
        <v>4.3570000000000002</v>
      </c>
      <c r="E2386">
        <v>4.3529999999999998</v>
      </c>
    </row>
    <row r="2387" spans="1:5">
      <c r="A2387" s="7">
        <v>39498</v>
      </c>
      <c r="B2387">
        <v>4.18</v>
      </c>
      <c r="C2387">
        <v>4.3659999999999997</v>
      </c>
      <c r="D2387">
        <v>4.3710000000000004</v>
      </c>
      <c r="E2387">
        <v>4.3719999999999999</v>
      </c>
    </row>
    <row r="2388" spans="1:5">
      <c r="A2388" s="7">
        <v>39499</v>
      </c>
      <c r="B2388">
        <v>4.18</v>
      </c>
      <c r="C2388">
        <v>4.3730000000000002</v>
      </c>
      <c r="D2388">
        <v>4.3760000000000003</v>
      </c>
      <c r="E2388">
        <v>4.3780000000000001</v>
      </c>
    </row>
    <row r="2389" spans="1:5">
      <c r="A2389" s="7">
        <v>39500</v>
      </c>
      <c r="B2389">
        <v>4.18</v>
      </c>
      <c r="C2389">
        <v>4.3739999999999997</v>
      </c>
      <c r="D2389">
        <v>4.3710000000000004</v>
      </c>
      <c r="E2389">
        <v>4.367</v>
      </c>
    </row>
    <row r="2390" spans="1:5">
      <c r="A2390" s="7">
        <v>39503</v>
      </c>
      <c r="B2390">
        <v>4.181</v>
      </c>
      <c r="C2390">
        <v>4.3789999999999996</v>
      </c>
      <c r="D2390">
        <v>4.3819999999999997</v>
      </c>
      <c r="E2390">
        <v>4.3819999999999997</v>
      </c>
    </row>
    <row r="2391" spans="1:5">
      <c r="A2391" s="7">
        <v>39504</v>
      </c>
      <c r="B2391">
        <v>4.1849999999999996</v>
      </c>
      <c r="C2391">
        <v>4.3819999999999997</v>
      </c>
      <c r="D2391">
        <v>4.3890000000000002</v>
      </c>
      <c r="E2391">
        <v>4.3940000000000001</v>
      </c>
    </row>
    <row r="2392" spans="1:5">
      <c r="A2392" s="7">
        <v>39505</v>
      </c>
      <c r="B2392">
        <v>4.1849999999999996</v>
      </c>
      <c r="C2392">
        <v>4.3860000000000001</v>
      </c>
      <c r="D2392">
        <v>4.3899999999999997</v>
      </c>
      <c r="E2392">
        <v>4.3899999999999997</v>
      </c>
    </row>
    <row r="2393" spans="1:5">
      <c r="A2393" s="7">
        <v>39506</v>
      </c>
      <c r="B2393">
        <v>4.2</v>
      </c>
      <c r="C2393">
        <v>4.3869999999999996</v>
      </c>
      <c r="D2393">
        <v>4.3890000000000002</v>
      </c>
      <c r="E2393">
        <v>4.3899999999999997</v>
      </c>
    </row>
    <row r="2394" spans="1:5">
      <c r="A2394" s="7">
        <v>39507</v>
      </c>
      <c r="B2394">
        <v>4.2</v>
      </c>
      <c r="C2394">
        <v>4.3840000000000003</v>
      </c>
      <c r="D2394">
        <v>4.383</v>
      </c>
      <c r="E2394">
        <v>4.3819999999999997</v>
      </c>
    </row>
    <row r="2395" spans="1:5">
      <c r="A2395" s="7">
        <v>39510</v>
      </c>
      <c r="B2395">
        <v>4.1989999999999998</v>
      </c>
      <c r="C2395">
        <v>4.383</v>
      </c>
      <c r="D2395">
        <v>4.3789999999999996</v>
      </c>
      <c r="E2395">
        <v>4.3789999999999996</v>
      </c>
    </row>
    <row r="2396" spans="1:5">
      <c r="A2396" s="7">
        <v>39511</v>
      </c>
      <c r="B2396">
        <v>4.2</v>
      </c>
      <c r="C2396">
        <v>4.391</v>
      </c>
      <c r="D2396">
        <v>4.3949999999999996</v>
      </c>
      <c r="E2396">
        <v>4.3940000000000001</v>
      </c>
    </row>
    <row r="2397" spans="1:5">
      <c r="A2397" s="7">
        <v>39512</v>
      </c>
      <c r="B2397">
        <v>4.2009999999999996</v>
      </c>
      <c r="C2397">
        <v>4.4009999999999998</v>
      </c>
      <c r="D2397">
        <v>4.4059999999999997</v>
      </c>
      <c r="E2397">
        <v>4.4039999999999999</v>
      </c>
    </row>
    <row r="2398" spans="1:5">
      <c r="A2398" s="7">
        <v>39513</v>
      </c>
      <c r="B2398">
        <v>4.2119999999999997</v>
      </c>
      <c r="C2398">
        <v>4.4290000000000003</v>
      </c>
      <c r="D2398">
        <v>4.4370000000000003</v>
      </c>
      <c r="E2398">
        <v>4.4349999999999996</v>
      </c>
    </row>
    <row r="2399" spans="1:5">
      <c r="A2399" s="7">
        <v>39514</v>
      </c>
      <c r="B2399">
        <v>4.2629999999999999</v>
      </c>
      <c r="C2399">
        <v>4.4969999999999999</v>
      </c>
      <c r="D2399">
        <v>4.4939999999999998</v>
      </c>
      <c r="E2399">
        <v>4.4909999999999997</v>
      </c>
    </row>
    <row r="2400" spans="1:5">
      <c r="A2400" s="7">
        <v>39517</v>
      </c>
      <c r="B2400">
        <v>4.2960000000000003</v>
      </c>
      <c r="C2400">
        <v>4.5579999999999998</v>
      </c>
      <c r="D2400">
        <v>4.5540000000000003</v>
      </c>
      <c r="E2400">
        <v>4.5449999999999999</v>
      </c>
    </row>
    <row r="2401" spans="1:5">
      <c r="A2401" s="7">
        <v>39518</v>
      </c>
      <c r="B2401">
        <v>4.3049999999999997</v>
      </c>
      <c r="C2401">
        <v>4.5970000000000004</v>
      </c>
      <c r="D2401">
        <v>4.5730000000000004</v>
      </c>
      <c r="E2401">
        <v>4.5549999999999997</v>
      </c>
    </row>
    <row r="2402" spans="1:5">
      <c r="A2402" s="7">
        <v>39519</v>
      </c>
      <c r="B2402">
        <v>4.3010000000000002</v>
      </c>
      <c r="C2402">
        <v>4.6050000000000004</v>
      </c>
      <c r="D2402">
        <v>4.5880000000000001</v>
      </c>
      <c r="E2402">
        <v>4.5880000000000001</v>
      </c>
    </row>
    <row r="2403" spans="1:5">
      <c r="A2403" s="7">
        <v>39520</v>
      </c>
      <c r="B2403">
        <v>4.3029999999999999</v>
      </c>
      <c r="C2403">
        <v>4.6059999999999999</v>
      </c>
      <c r="D2403">
        <v>4.5940000000000003</v>
      </c>
      <c r="E2403">
        <v>4.5830000000000002</v>
      </c>
    </row>
    <row r="2404" spans="1:5">
      <c r="A2404" s="7">
        <v>39521</v>
      </c>
      <c r="B2404">
        <v>4.3090000000000002</v>
      </c>
      <c r="C2404">
        <v>4.617</v>
      </c>
      <c r="D2404">
        <v>4.6100000000000003</v>
      </c>
      <c r="E2404">
        <v>4.6070000000000002</v>
      </c>
    </row>
    <row r="2405" spans="1:5">
      <c r="A2405" s="7">
        <v>39524</v>
      </c>
      <c r="B2405">
        <v>4.33</v>
      </c>
      <c r="C2405">
        <v>4.6520000000000001</v>
      </c>
      <c r="D2405">
        <v>4.6390000000000002</v>
      </c>
      <c r="E2405">
        <v>4.6310000000000002</v>
      </c>
    </row>
    <row r="2406" spans="1:5">
      <c r="A2406" s="7">
        <v>39525</v>
      </c>
      <c r="B2406">
        <v>4.3319999999999999</v>
      </c>
      <c r="C2406">
        <v>4.6539999999999999</v>
      </c>
      <c r="D2406">
        <v>4.6500000000000004</v>
      </c>
      <c r="E2406">
        <v>4.6470000000000002</v>
      </c>
    </row>
    <row r="2407" spans="1:5">
      <c r="A2407" s="7">
        <v>39526</v>
      </c>
      <c r="B2407">
        <v>4.3470000000000004</v>
      </c>
      <c r="C2407">
        <v>4.6639999999999997</v>
      </c>
      <c r="D2407">
        <v>4.6609999999999996</v>
      </c>
      <c r="E2407">
        <v>4.6539999999999999</v>
      </c>
    </row>
    <row r="2408" spans="1:5">
      <c r="A2408" s="7">
        <v>39527</v>
      </c>
      <c r="B2408">
        <v>4.3529999999999998</v>
      </c>
      <c r="C2408">
        <v>4.6740000000000004</v>
      </c>
      <c r="D2408">
        <v>4.6749999999999998</v>
      </c>
      <c r="E2408">
        <v>4.6749999999999998</v>
      </c>
    </row>
    <row r="2409" spans="1:5">
      <c r="A2409" s="7">
        <v>39528</v>
      </c>
      <c r="B2409">
        <v>4.3529999999999998</v>
      </c>
      <c r="C2409">
        <v>4.6740000000000004</v>
      </c>
      <c r="D2409">
        <v>4.6749999999999998</v>
      </c>
      <c r="E2409">
        <v>4.6749999999999998</v>
      </c>
    </row>
    <row r="2410" spans="1:5">
      <c r="A2410" s="7">
        <v>39531</v>
      </c>
      <c r="B2410">
        <v>4.3529999999999998</v>
      </c>
      <c r="C2410">
        <v>4.6740000000000004</v>
      </c>
      <c r="D2410">
        <v>4.6749999999999998</v>
      </c>
      <c r="E2410">
        <v>4.6749999999999998</v>
      </c>
    </row>
    <row r="2411" spans="1:5">
      <c r="A2411" s="7">
        <v>39532</v>
      </c>
      <c r="B2411">
        <v>4.3650000000000002</v>
      </c>
      <c r="C2411">
        <v>4.6989999999999998</v>
      </c>
      <c r="D2411">
        <v>4.7050000000000001</v>
      </c>
      <c r="E2411">
        <v>4.7119999999999997</v>
      </c>
    </row>
    <row r="2412" spans="1:5">
      <c r="A2412" s="7">
        <v>39533</v>
      </c>
      <c r="B2412">
        <v>4.3760000000000003</v>
      </c>
      <c r="C2412">
        <v>4.718</v>
      </c>
      <c r="D2412">
        <v>4.718</v>
      </c>
      <c r="E2412">
        <v>4.7190000000000003</v>
      </c>
    </row>
    <row r="2413" spans="1:5">
      <c r="A2413" s="7">
        <v>39534</v>
      </c>
      <c r="B2413">
        <v>4.3789999999999996</v>
      </c>
      <c r="C2413">
        <v>4.7279999999999998</v>
      </c>
      <c r="D2413">
        <v>4.7309999999999999</v>
      </c>
      <c r="E2413">
        <v>4.7309999999999999</v>
      </c>
    </row>
    <row r="2414" spans="1:5">
      <c r="A2414" s="7">
        <v>39535</v>
      </c>
      <c r="B2414">
        <v>4.359</v>
      </c>
      <c r="C2414">
        <v>4.7309999999999999</v>
      </c>
      <c r="D2414">
        <v>4.7329999999999997</v>
      </c>
      <c r="E2414">
        <v>4.7359999999999998</v>
      </c>
    </row>
    <row r="2415" spans="1:5">
      <c r="A2415" s="7">
        <v>39538</v>
      </c>
      <c r="B2415">
        <v>4.3579999999999997</v>
      </c>
      <c r="C2415">
        <v>4.7270000000000003</v>
      </c>
      <c r="D2415">
        <v>4.7249999999999996</v>
      </c>
      <c r="E2415">
        <v>4.7249999999999996</v>
      </c>
    </row>
    <row r="2416" spans="1:5">
      <c r="A2416" s="7">
        <v>39539</v>
      </c>
      <c r="B2416">
        <v>4.3570000000000002</v>
      </c>
      <c r="C2416">
        <v>4.7309999999999999</v>
      </c>
      <c r="D2416">
        <v>4.7320000000000002</v>
      </c>
      <c r="E2416">
        <v>4.7350000000000003</v>
      </c>
    </row>
    <row r="2417" spans="1:5">
      <c r="A2417" s="7">
        <v>39540</v>
      </c>
      <c r="B2417">
        <v>4.3520000000000003</v>
      </c>
      <c r="C2417">
        <v>4.7359999999999998</v>
      </c>
      <c r="D2417">
        <v>4.7370000000000001</v>
      </c>
      <c r="E2417">
        <v>4.7430000000000003</v>
      </c>
    </row>
    <row r="2418" spans="1:5">
      <c r="A2418" s="7">
        <v>39541</v>
      </c>
      <c r="B2418">
        <v>4.3490000000000002</v>
      </c>
      <c r="C2418">
        <v>4.7409999999999997</v>
      </c>
      <c r="D2418">
        <v>4.7439999999999998</v>
      </c>
      <c r="E2418">
        <v>4.7510000000000003</v>
      </c>
    </row>
    <row r="2419" spans="1:5">
      <c r="A2419" s="7">
        <v>39542</v>
      </c>
      <c r="B2419">
        <v>4.3479999999999999</v>
      </c>
      <c r="C2419">
        <v>4.7409999999999997</v>
      </c>
      <c r="D2419">
        <v>4.7450000000000001</v>
      </c>
      <c r="E2419">
        <v>4.7510000000000003</v>
      </c>
    </row>
    <row r="2420" spans="1:5">
      <c r="A2420" s="7">
        <v>39545</v>
      </c>
      <c r="B2420">
        <v>4.3490000000000002</v>
      </c>
      <c r="C2420">
        <v>4.742</v>
      </c>
      <c r="D2420">
        <v>4.7469999999999999</v>
      </c>
      <c r="E2420">
        <v>4.75</v>
      </c>
    </row>
    <row r="2421" spans="1:5">
      <c r="A2421" s="7">
        <v>39546</v>
      </c>
      <c r="B2421">
        <v>4.3529999999999998</v>
      </c>
      <c r="C2421">
        <v>4.742</v>
      </c>
      <c r="D2421">
        <v>4.7469999999999999</v>
      </c>
      <c r="E2421">
        <v>4.75</v>
      </c>
    </row>
    <row r="2422" spans="1:5">
      <c r="A2422" s="7">
        <v>39547</v>
      </c>
      <c r="B2422">
        <v>4.3540000000000001</v>
      </c>
      <c r="C2422">
        <v>4.7439999999999998</v>
      </c>
      <c r="D2422">
        <v>4.7469999999999999</v>
      </c>
      <c r="E2422">
        <v>4.7489999999999997</v>
      </c>
    </row>
    <row r="2423" spans="1:5">
      <c r="A2423" s="7">
        <v>39548</v>
      </c>
      <c r="B2423">
        <v>4.3630000000000004</v>
      </c>
      <c r="C2423">
        <v>4.7439999999999998</v>
      </c>
      <c r="D2423">
        <v>4.7469999999999999</v>
      </c>
      <c r="E2423">
        <v>4.7480000000000002</v>
      </c>
    </row>
    <row r="2424" spans="1:5">
      <c r="A2424" s="7">
        <v>39549</v>
      </c>
      <c r="B2424">
        <v>4.3650000000000002</v>
      </c>
      <c r="C2424">
        <v>4.7469999999999999</v>
      </c>
      <c r="D2424">
        <v>4.7510000000000003</v>
      </c>
      <c r="E2424">
        <v>4.7560000000000002</v>
      </c>
    </row>
    <row r="2425" spans="1:5">
      <c r="A2425" s="7">
        <v>39552</v>
      </c>
      <c r="B2425">
        <v>4.3630000000000004</v>
      </c>
      <c r="C2425">
        <v>4.7530000000000001</v>
      </c>
      <c r="D2425">
        <v>4.7569999999999997</v>
      </c>
      <c r="E2425">
        <v>4.7619999999999996</v>
      </c>
    </row>
    <row r="2426" spans="1:5">
      <c r="A2426" s="7">
        <v>39553</v>
      </c>
      <c r="B2426">
        <v>4.3680000000000003</v>
      </c>
      <c r="C2426">
        <v>4.7640000000000002</v>
      </c>
      <c r="D2426">
        <v>4.7670000000000003</v>
      </c>
      <c r="E2426">
        <v>4.7720000000000002</v>
      </c>
    </row>
    <row r="2427" spans="1:5">
      <c r="A2427" s="7">
        <v>39554</v>
      </c>
      <c r="B2427">
        <v>4.3710000000000004</v>
      </c>
      <c r="C2427">
        <v>4.774</v>
      </c>
      <c r="D2427">
        <v>4.7759999999999998</v>
      </c>
      <c r="E2427">
        <v>4.78</v>
      </c>
    </row>
    <row r="2428" spans="1:5">
      <c r="A2428" s="7">
        <v>39555</v>
      </c>
      <c r="B2428">
        <v>4.3710000000000004</v>
      </c>
      <c r="C2428">
        <v>4.7839999999999998</v>
      </c>
      <c r="D2428">
        <v>4.7930000000000001</v>
      </c>
      <c r="E2428">
        <v>4.7960000000000003</v>
      </c>
    </row>
    <row r="2429" spans="1:5">
      <c r="A2429" s="7">
        <v>39556</v>
      </c>
      <c r="B2429">
        <v>4.3719999999999999</v>
      </c>
      <c r="C2429">
        <v>4.7939999999999996</v>
      </c>
      <c r="D2429">
        <v>4.798</v>
      </c>
      <c r="E2429">
        <v>4.8019999999999996</v>
      </c>
    </row>
    <row r="2430" spans="1:5">
      <c r="A2430" s="7">
        <v>39559</v>
      </c>
      <c r="B2430">
        <v>4.3780000000000001</v>
      </c>
      <c r="C2430">
        <v>4.8049999999999997</v>
      </c>
      <c r="D2430">
        <v>4.8170000000000002</v>
      </c>
      <c r="E2430">
        <v>4.8250000000000002</v>
      </c>
    </row>
    <row r="2431" spans="1:5">
      <c r="A2431" s="7">
        <v>39560</v>
      </c>
      <c r="B2431">
        <v>4.383</v>
      </c>
      <c r="C2431">
        <v>4.82</v>
      </c>
      <c r="D2431">
        <v>4.8360000000000003</v>
      </c>
      <c r="E2431">
        <v>4.8529999999999998</v>
      </c>
    </row>
    <row r="2432" spans="1:5">
      <c r="A2432" s="7">
        <v>39561</v>
      </c>
      <c r="B2432">
        <v>4.3860000000000001</v>
      </c>
      <c r="C2432">
        <v>4.8289999999999997</v>
      </c>
      <c r="D2432">
        <v>4.8650000000000002</v>
      </c>
      <c r="E2432">
        <v>4.9329999999999998</v>
      </c>
    </row>
    <row r="2433" spans="1:5">
      <c r="A2433" s="7">
        <v>39562</v>
      </c>
      <c r="B2433">
        <v>4.3860000000000001</v>
      </c>
      <c r="C2433">
        <v>4.8369999999999997</v>
      </c>
      <c r="D2433">
        <v>4.8650000000000002</v>
      </c>
      <c r="E2433">
        <v>4.9349999999999996</v>
      </c>
    </row>
    <row r="2434" spans="1:5">
      <c r="A2434" s="7">
        <v>39563</v>
      </c>
      <c r="B2434">
        <v>4.3869999999999996</v>
      </c>
      <c r="C2434">
        <v>4.8470000000000004</v>
      </c>
      <c r="D2434">
        <v>4.8810000000000002</v>
      </c>
      <c r="E2434">
        <v>4.9640000000000004</v>
      </c>
    </row>
    <row r="2435" spans="1:5">
      <c r="A2435" s="7">
        <v>39566</v>
      </c>
      <c r="B2435">
        <v>4.3860000000000001</v>
      </c>
      <c r="C2435">
        <v>4.8479999999999999</v>
      </c>
      <c r="D2435">
        <v>4.8810000000000002</v>
      </c>
      <c r="E2435">
        <v>4.9630000000000001</v>
      </c>
    </row>
    <row r="2436" spans="1:5">
      <c r="A2436" s="7">
        <v>39567</v>
      </c>
      <c r="B2436">
        <v>4.3890000000000002</v>
      </c>
      <c r="C2436">
        <v>4.8570000000000002</v>
      </c>
      <c r="D2436">
        <v>4.883</v>
      </c>
      <c r="E2436">
        <v>4.9649999999999999</v>
      </c>
    </row>
    <row r="2437" spans="1:5">
      <c r="A2437" s="7">
        <v>39568</v>
      </c>
      <c r="B2437">
        <v>4.3899999999999997</v>
      </c>
      <c r="C2437">
        <v>4.8570000000000002</v>
      </c>
      <c r="D2437">
        <v>4.8819999999999997</v>
      </c>
      <c r="E2437">
        <v>4.9550000000000001</v>
      </c>
    </row>
    <row r="2438" spans="1:5">
      <c r="A2438" s="7">
        <v>39569</v>
      </c>
      <c r="B2438">
        <v>4.3899999999999997</v>
      </c>
      <c r="C2438">
        <v>4.8570000000000002</v>
      </c>
      <c r="D2438">
        <v>4.8819999999999997</v>
      </c>
      <c r="E2438">
        <v>4.9550000000000001</v>
      </c>
    </row>
    <row r="2439" spans="1:5">
      <c r="A2439" s="7">
        <v>39570</v>
      </c>
      <c r="B2439">
        <v>4.3860000000000001</v>
      </c>
      <c r="C2439">
        <v>4.8550000000000004</v>
      </c>
      <c r="D2439">
        <v>4.8780000000000001</v>
      </c>
      <c r="E2439">
        <v>4.952</v>
      </c>
    </row>
    <row r="2440" spans="1:5">
      <c r="A2440" s="7">
        <v>39573</v>
      </c>
      <c r="B2440">
        <v>4.3860000000000001</v>
      </c>
      <c r="C2440">
        <v>4.8570000000000002</v>
      </c>
      <c r="D2440">
        <v>4.8789999999999996</v>
      </c>
      <c r="E2440">
        <v>4.9580000000000002</v>
      </c>
    </row>
    <row r="2441" spans="1:5">
      <c r="A2441" s="7">
        <v>39574</v>
      </c>
      <c r="B2441">
        <v>4.3860000000000001</v>
      </c>
      <c r="C2441">
        <v>4.8570000000000002</v>
      </c>
      <c r="D2441">
        <v>4.88</v>
      </c>
      <c r="E2441">
        <v>4.9560000000000004</v>
      </c>
    </row>
    <row r="2442" spans="1:5">
      <c r="A2442" s="7">
        <v>39575</v>
      </c>
      <c r="B2442">
        <v>4.3860000000000001</v>
      </c>
      <c r="C2442">
        <v>4.8559999999999999</v>
      </c>
      <c r="D2442">
        <v>4.8789999999999996</v>
      </c>
      <c r="E2442">
        <v>4.96</v>
      </c>
    </row>
    <row r="2443" spans="1:5">
      <c r="A2443" s="7">
        <v>39576</v>
      </c>
      <c r="B2443">
        <v>4.3849999999999998</v>
      </c>
      <c r="C2443">
        <v>4.8550000000000004</v>
      </c>
      <c r="D2443">
        <v>4.8769999999999998</v>
      </c>
      <c r="E2443">
        <v>4.9530000000000003</v>
      </c>
    </row>
    <row r="2444" spans="1:5">
      <c r="A2444" s="7">
        <v>39577</v>
      </c>
      <c r="B2444">
        <v>4.3840000000000003</v>
      </c>
      <c r="C2444">
        <v>4.8550000000000004</v>
      </c>
      <c r="D2444">
        <v>4.8719999999999999</v>
      </c>
      <c r="E2444">
        <v>4.9409999999999998</v>
      </c>
    </row>
    <row r="2445" spans="1:5">
      <c r="A2445" s="7">
        <v>39580</v>
      </c>
      <c r="B2445">
        <v>4.3840000000000003</v>
      </c>
      <c r="C2445">
        <v>4.8570000000000002</v>
      </c>
      <c r="D2445">
        <v>4.8769999999999998</v>
      </c>
      <c r="E2445">
        <v>4.9480000000000004</v>
      </c>
    </row>
    <row r="2446" spans="1:5">
      <c r="A2446" s="7">
        <v>39581</v>
      </c>
      <c r="B2446">
        <v>4.3840000000000003</v>
      </c>
      <c r="C2446">
        <v>4.8559999999999999</v>
      </c>
      <c r="D2446">
        <v>4.8789999999999996</v>
      </c>
      <c r="E2446">
        <v>4.95</v>
      </c>
    </row>
    <row r="2447" spans="1:5">
      <c r="A2447" s="7">
        <v>39582</v>
      </c>
      <c r="B2447">
        <v>4.3819999999999997</v>
      </c>
      <c r="C2447">
        <v>4.859</v>
      </c>
      <c r="D2447">
        <v>4.8920000000000003</v>
      </c>
      <c r="E2447">
        <v>4.9710000000000001</v>
      </c>
    </row>
    <row r="2448" spans="1:5">
      <c r="A2448" s="7">
        <v>39583</v>
      </c>
      <c r="B2448">
        <v>4.3769999999999998</v>
      </c>
      <c r="C2448">
        <v>4.8600000000000003</v>
      </c>
      <c r="D2448">
        <v>4.899</v>
      </c>
      <c r="E2448">
        <v>4.9889999999999999</v>
      </c>
    </row>
    <row r="2449" spans="1:5">
      <c r="A2449" s="7">
        <v>39584</v>
      </c>
      <c r="B2449">
        <v>4.375</v>
      </c>
      <c r="C2449">
        <v>4.859</v>
      </c>
      <c r="D2449">
        <v>4.9000000000000004</v>
      </c>
      <c r="E2449">
        <v>4.9880000000000004</v>
      </c>
    </row>
    <row r="2450" spans="1:5">
      <c r="A2450" s="7">
        <v>39587</v>
      </c>
      <c r="B2450">
        <v>4.3760000000000003</v>
      </c>
      <c r="C2450">
        <v>4.8579999999999997</v>
      </c>
      <c r="D2450">
        <v>4.8959999999999999</v>
      </c>
      <c r="E2450">
        <v>4.9820000000000002</v>
      </c>
    </row>
    <row r="2451" spans="1:5">
      <c r="A2451" s="7">
        <v>39588</v>
      </c>
      <c r="B2451">
        <v>4.3739999999999997</v>
      </c>
      <c r="C2451">
        <v>4.8559999999999999</v>
      </c>
      <c r="D2451">
        <v>4.8979999999999997</v>
      </c>
      <c r="E2451">
        <v>4.9870000000000001</v>
      </c>
    </row>
    <row r="2452" spans="1:5">
      <c r="A2452" s="7">
        <v>39589</v>
      </c>
      <c r="B2452">
        <v>4.3739999999999997</v>
      </c>
      <c r="C2452">
        <v>4.8579999999999997</v>
      </c>
      <c r="D2452">
        <v>4.9029999999999996</v>
      </c>
      <c r="E2452">
        <v>4.9989999999999997</v>
      </c>
    </row>
    <row r="2453" spans="1:5">
      <c r="A2453" s="7">
        <v>39590</v>
      </c>
      <c r="B2453">
        <v>4.3730000000000002</v>
      </c>
      <c r="C2453">
        <v>4.8550000000000004</v>
      </c>
      <c r="D2453">
        <v>4.9059999999999997</v>
      </c>
      <c r="E2453">
        <v>5</v>
      </c>
    </row>
    <row r="2454" spans="1:5">
      <c r="A2454" s="7">
        <v>39591</v>
      </c>
      <c r="B2454">
        <v>4.3730000000000002</v>
      </c>
      <c r="C2454">
        <v>4.8570000000000002</v>
      </c>
      <c r="D2454">
        <v>4.915</v>
      </c>
      <c r="E2454">
        <v>5.0279999999999996</v>
      </c>
    </row>
    <row r="2455" spans="1:5">
      <c r="A2455" s="7">
        <v>39594</v>
      </c>
      <c r="B2455">
        <v>4.3739999999999997</v>
      </c>
      <c r="C2455">
        <v>4.8570000000000002</v>
      </c>
      <c r="D2455">
        <v>4.9219999999999997</v>
      </c>
      <c r="E2455">
        <v>5.0449999999999999</v>
      </c>
    </row>
    <row r="2456" spans="1:5">
      <c r="A2456" s="7">
        <v>39595</v>
      </c>
      <c r="B2456">
        <v>4.3730000000000002</v>
      </c>
      <c r="C2456">
        <v>4.8570000000000002</v>
      </c>
      <c r="D2456">
        <v>4.9219999999999997</v>
      </c>
      <c r="E2456">
        <v>5.05</v>
      </c>
    </row>
    <row r="2457" spans="1:5">
      <c r="A2457" s="7">
        <v>39596</v>
      </c>
      <c r="B2457">
        <v>4.3739999999999997</v>
      </c>
      <c r="C2457">
        <v>4.8570000000000002</v>
      </c>
      <c r="D2457">
        <v>4.9219999999999997</v>
      </c>
      <c r="E2457">
        <v>5.0529999999999999</v>
      </c>
    </row>
    <row r="2458" spans="1:5">
      <c r="A2458" s="7">
        <v>39597</v>
      </c>
      <c r="B2458">
        <v>4.4649999999999999</v>
      </c>
      <c r="C2458">
        <v>4.8600000000000003</v>
      </c>
      <c r="D2458">
        <v>4.923</v>
      </c>
      <c r="E2458">
        <v>5.0629999999999997</v>
      </c>
    </row>
    <row r="2459" spans="1:5">
      <c r="A2459" s="7">
        <v>39598</v>
      </c>
      <c r="B2459">
        <v>4.4640000000000004</v>
      </c>
      <c r="C2459">
        <v>4.8639999999999999</v>
      </c>
      <c r="D2459">
        <v>4.9279999999999999</v>
      </c>
      <c r="E2459">
        <v>5.0970000000000004</v>
      </c>
    </row>
    <row r="2460" spans="1:5">
      <c r="A2460" s="7">
        <v>39601</v>
      </c>
      <c r="B2460">
        <v>4.4640000000000004</v>
      </c>
      <c r="C2460">
        <v>4.8650000000000002</v>
      </c>
      <c r="D2460">
        <v>4.9279999999999999</v>
      </c>
      <c r="E2460">
        <v>5.0970000000000004</v>
      </c>
    </row>
    <row r="2461" spans="1:5">
      <c r="A2461" s="7">
        <v>39602</v>
      </c>
      <c r="B2461">
        <v>4.4619999999999997</v>
      </c>
      <c r="C2461">
        <v>4.8639999999999999</v>
      </c>
      <c r="D2461">
        <v>4.9279999999999999</v>
      </c>
      <c r="E2461">
        <v>5.093</v>
      </c>
    </row>
    <row r="2462" spans="1:5">
      <c r="A2462" s="7">
        <v>39603</v>
      </c>
      <c r="B2462">
        <v>4.46</v>
      </c>
      <c r="C2462">
        <v>4.8639999999999999</v>
      </c>
      <c r="D2462">
        <v>4.9340000000000002</v>
      </c>
      <c r="E2462">
        <v>5.1070000000000002</v>
      </c>
    </row>
    <row r="2463" spans="1:5">
      <c r="A2463" s="7">
        <v>39604</v>
      </c>
      <c r="B2463">
        <v>4.4580000000000002</v>
      </c>
      <c r="C2463">
        <v>4.8659999999999997</v>
      </c>
      <c r="D2463">
        <v>4.9379999999999997</v>
      </c>
      <c r="E2463">
        <v>5.125</v>
      </c>
    </row>
    <row r="2464" spans="1:5">
      <c r="A2464" s="7">
        <v>39605</v>
      </c>
      <c r="B2464">
        <v>4.4790000000000001</v>
      </c>
      <c r="C2464">
        <v>4.9669999999999996</v>
      </c>
      <c r="D2464">
        <v>5.1130000000000004</v>
      </c>
      <c r="E2464">
        <v>5.4180000000000001</v>
      </c>
    </row>
    <row r="2465" spans="1:5">
      <c r="A2465" s="7">
        <v>39608</v>
      </c>
      <c r="B2465">
        <v>4.4749999999999996</v>
      </c>
      <c r="C2465">
        <v>4.9610000000000003</v>
      </c>
      <c r="D2465">
        <v>5.12</v>
      </c>
      <c r="E2465">
        <v>5.4290000000000003</v>
      </c>
    </row>
    <row r="2466" spans="1:5">
      <c r="A2466" s="7">
        <v>39609</v>
      </c>
      <c r="B2466">
        <v>4.4749999999999996</v>
      </c>
      <c r="C2466">
        <v>4.96</v>
      </c>
      <c r="D2466">
        <v>5.1239999999999997</v>
      </c>
      <c r="E2466">
        <v>5.4320000000000004</v>
      </c>
    </row>
    <row r="2467" spans="1:5">
      <c r="A2467" s="7">
        <v>39610</v>
      </c>
      <c r="B2467">
        <v>4.4720000000000004</v>
      </c>
      <c r="C2467">
        <v>4.9589999999999996</v>
      </c>
      <c r="D2467">
        <v>5.12</v>
      </c>
      <c r="E2467">
        <v>5.4169999999999998</v>
      </c>
    </row>
    <row r="2468" spans="1:5">
      <c r="A2468" s="7">
        <v>39611</v>
      </c>
      <c r="B2468">
        <v>4.4740000000000002</v>
      </c>
      <c r="C2468">
        <v>4.9580000000000002</v>
      </c>
      <c r="D2468">
        <v>5.1289999999999996</v>
      </c>
      <c r="E2468">
        <v>5.4249999999999998</v>
      </c>
    </row>
    <row r="2469" spans="1:5">
      <c r="A2469" s="7">
        <v>39612</v>
      </c>
      <c r="B2469">
        <v>4.4710000000000001</v>
      </c>
      <c r="C2469">
        <v>4.9610000000000003</v>
      </c>
      <c r="D2469">
        <v>5.1319999999999997</v>
      </c>
      <c r="E2469">
        <v>5.4390000000000001</v>
      </c>
    </row>
    <row r="2470" spans="1:5">
      <c r="A2470" s="7">
        <v>39615</v>
      </c>
      <c r="B2470">
        <v>4.4729999999999999</v>
      </c>
      <c r="C2470">
        <v>4.96</v>
      </c>
      <c r="D2470">
        <v>5.1260000000000003</v>
      </c>
      <c r="E2470">
        <v>5.4359999999999999</v>
      </c>
    </row>
    <row r="2471" spans="1:5">
      <c r="A2471" s="7">
        <v>39616</v>
      </c>
      <c r="B2471">
        <v>4.4850000000000003</v>
      </c>
      <c r="C2471">
        <v>4.9610000000000003</v>
      </c>
      <c r="D2471">
        <v>5.1269999999999998</v>
      </c>
      <c r="E2471">
        <v>5.4340000000000002</v>
      </c>
    </row>
    <row r="2472" spans="1:5">
      <c r="A2472" s="7">
        <v>39617</v>
      </c>
      <c r="B2472">
        <v>4.4870000000000001</v>
      </c>
      <c r="C2472">
        <v>4.9619999999999997</v>
      </c>
      <c r="D2472">
        <v>5.1260000000000003</v>
      </c>
      <c r="E2472">
        <v>5.4269999999999996</v>
      </c>
    </row>
    <row r="2473" spans="1:5">
      <c r="A2473" s="7">
        <v>39618</v>
      </c>
      <c r="B2473">
        <v>4.4939999999999998</v>
      </c>
      <c r="C2473">
        <v>4.9610000000000003</v>
      </c>
      <c r="D2473">
        <v>5.1269999999999998</v>
      </c>
      <c r="E2473">
        <v>5.43</v>
      </c>
    </row>
    <row r="2474" spans="1:5">
      <c r="A2474" s="7">
        <v>39619</v>
      </c>
      <c r="B2474">
        <v>4.4889999999999999</v>
      </c>
      <c r="C2474">
        <v>4.9589999999999996</v>
      </c>
      <c r="D2474">
        <v>5.1260000000000003</v>
      </c>
      <c r="E2474">
        <v>5.4290000000000003</v>
      </c>
    </row>
    <row r="2475" spans="1:5">
      <c r="A2475" s="7">
        <v>39622</v>
      </c>
      <c r="B2475">
        <v>4.4889999999999999</v>
      </c>
      <c r="C2475">
        <v>4.9580000000000002</v>
      </c>
      <c r="D2475">
        <v>5.1260000000000003</v>
      </c>
      <c r="E2475">
        <v>5.4189999999999996</v>
      </c>
    </row>
    <row r="2476" spans="1:5">
      <c r="A2476" s="7">
        <v>39623</v>
      </c>
      <c r="B2476">
        <v>4.4889999999999999</v>
      </c>
      <c r="C2476">
        <v>4.9580000000000002</v>
      </c>
      <c r="D2476">
        <v>5.1269999999999998</v>
      </c>
      <c r="E2476">
        <v>5.4219999999999997</v>
      </c>
    </row>
    <row r="2477" spans="1:5">
      <c r="A2477" s="7">
        <v>39624</v>
      </c>
      <c r="B2477">
        <v>4.4820000000000002</v>
      </c>
      <c r="C2477">
        <v>4.9580000000000002</v>
      </c>
      <c r="D2477">
        <v>5.125</v>
      </c>
      <c r="E2477">
        <v>5.4180000000000001</v>
      </c>
    </row>
    <row r="2478" spans="1:5">
      <c r="A2478" s="7">
        <v>39625</v>
      </c>
      <c r="B2478">
        <v>4.4669999999999996</v>
      </c>
      <c r="C2478">
        <v>4.9550000000000001</v>
      </c>
      <c r="D2478">
        <v>5.1210000000000004</v>
      </c>
      <c r="E2478">
        <v>5.4080000000000004</v>
      </c>
    </row>
    <row r="2479" spans="1:5">
      <c r="A2479" s="7">
        <v>39626</v>
      </c>
      <c r="B2479">
        <v>4.4349999999999996</v>
      </c>
      <c r="C2479">
        <v>4.9470000000000001</v>
      </c>
      <c r="D2479">
        <v>5.1280000000000001</v>
      </c>
      <c r="E2479">
        <v>5.3819999999999997</v>
      </c>
    </row>
    <row r="2480" spans="1:5">
      <c r="A2480" s="7">
        <v>39629</v>
      </c>
      <c r="B2480">
        <v>4.4400000000000004</v>
      </c>
      <c r="C2480">
        <v>4.9470000000000001</v>
      </c>
      <c r="D2480">
        <v>5.13</v>
      </c>
      <c r="E2480">
        <v>5.39</v>
      </c>
    </row>
    <row r="2481" spans="1:5">
      <c r="A2481" s="7">
        <v>39630</v>
      </c>
      <c r="B2481">
        <v>4.4480000000000004</v>
      </c>
      <c r="C2481">
        <v>4.9550000000000001</v>
      </c>
      <c r="D2481">
        <v>5.1449999999999996</v>
      </c>
      <c r="E2481">
        <v>5.4180000000000001</v>
      </c>
    </row>
    <row r="2482" spans="1:5">
      <c r="A2482" s="7">
        <v>39631</v>
      </c>
      <c r="B2482">
        <v>4.4470000000000001</v>
      </c>
      <c r="C2482">
        <v>4.9560000000000004</v>
      </c>
      <c r="D2482">
        <v>5.1529999999999996</v>
      </c>
      <c r="E2482">
        <v>5.4169999999999998</v>
      </c>
    </row>
    <row r="2483" spans="1:5">
      <c r="A2483" s="7">
        <v>39632</v>
      </c>
      <c r="B2483">
        <v>4.4640000000000004</v>
      </c>
      <c r="C2483">
        <v>4.9660000000000002</v>
      </c>
      <c r="D2483">
        <v>5.165</v>
      </c>
      <c r="E2483">
        <v>5.4320000000000004</v>
      </c>
    </row>
    <row r="2484" spans="1:5">
      <c r="A2484" s="7">
        <v>39633</v>
      </c>
      <c r="B2484">
        <v>4.47</v>
      </c>
      <c r="C2484">
        <v>4.9589999999999996</v>
      </c>
      <c r="D2484">
        <v>5.1440000000000001</v>
      </c>
      <c r="E2484">
        <v>5.3949999999999996</v>
      </c>
    </row>
    <row r="2485" spans="1:5">
      <c r="A2485" s="7">
        <v>39636</v>
      </c>
      <c r="B2485">
        <v>4.47</v>
      </c>
      <c r="C2485">
        <v>4.96</v>
      </c>
      <c r="D2485">
        <v>5.1440000000000001</v>
      </c>
      <c r="E2485">
        <v>5.3929999999999998</v>
      </c>
    </row>
    <row r="2486" spans="1:5">
      <c r="A2486" s="7">
        <v>39637</v>
      </c>
      <c r="B2486">
        <v>4.4710000000000001</v>
      </c>
      <c r="C2486">
        <v>4.9619999999999997</v>
      </c>
      <c r="D2486">
        <v>5.14</v>
      </c>
      <c r="E2486">
        <v>5.3789999999999996</v>
      </c>
    </row>
    <row r="2487" spans="1:5">
      <c r="A2487" s="7">
        <v>39638</v>
      </c>
      <c r="B2487">
        <v>4.47</v>
      </c>
      <c r="C2487">
        <v>4.9619999999999997</v>
      </c>
      <c r="D2487">
        <v>5.1449999999999996</v>
      </c>
      <c r="E2487">
        <v>5.3959999999999999</v>
      </c>
    </row>
    <row r="2488" spans="1:5">
      <c r="A2488" s="7">
        <v>39639</v>
      </c>
      <c r="B2488">
        <v>4.468</v>
      </c>
      <c r="C2488">
        <v>4.9630000000000001</v>
      </c>
      <c r="D2488">
        <v>5.1390000000000002</v>
      </c>
      <c r="E2488">
        <v>5.3840000000000003</v>
      </c>
    </row>
    <row r="2489" spans="1:5">
      <c r="A2489" s="7">
        <v>39640</v>
      </c>
      <c r="B2489">
        <v>4.468</v>
      </c>
      <c r="C2489">
        <v>4.9630000000000001</v>
      </c>
      <c r="D2489">
        <v>5.1449999999999996</v>
      </c>
      <c r="E2489">
        <v>5.3879999999999999</v>
      </c>
    </row>
    <row r="2490" spans="1:5">
      <c r="A2490" s="7">
        <v>39643</v>
      </c>
      <c r="B2490">
        <v>4.4690000000000003</v>
      </c>
      <c r="C2490">
        <v>4.9619999999999997</v>
      </c>
      <c r="D2490">
        <v>5.1459999999999999</v>
      </c>
      <c r="E2490">
        <v>5.3840000000000003</v>
      </c>
    </row>
    <row r="2491" spans="1:5">
      <c r="A2491" s="7">
        <v>39644</v>
      </c>
      <c r="B2491">
        <v>4.4690000000000003</v>
      </c>
      <c r="C2491">
        <v>4.9610000000000003</v>
      </c>
      <c r="D2491">
        <v>5.14</v>
      </c>
      <c r="E2491">
        <v>5.3739999999999997</v>
      </c>
    </row>
    <row r="2492" spans="1:5">
      <c r="A2492" s="7">
        <v>39645</v>
      </c>
      <c r="B2492">
        <v>4.47</v>
      </c>
      <c r="C2492">
        <v>4.9569999999999999</v>
      </c>
      <c r="D2492">
        <v>5.1360000000000001</v>
      </c>
      <c r="E2492">
        <v>5.3689999999999998</v>
      </c>
    </row>
    <row r="2493" spans="1:5">
      <c r="A2493" s="7">
        <v>39646</v>
      </c>
      <c r="B2493">
        <v>4.4710000000000001</v>
      </c>
      <c r="C2493">
        <v>4.9580000000000002</v>
      </c>
      <c r="D2493">
        <v>5.1390000000000002</v>
      </c>
      <c r="E2493">
        <v>5.3769999999999998</v>
      </c>
    </row>
    <row r="2494" spans="1:5">
      <c r="A2494" s="7">
        <v>39647</v>
      </c>
      <c r="B2494">
        <v>4.4710000000000001</v>
      </c>
      <c r="C2494">
        <v>4.9569999999999999</v>
      </c>
      <c r="D2494">
        <v>5.1379999999999999</v>
      </c>
      <c r="E2494">
        <v>5.375</v>
      </c>
    </row>
    <row r="2495" spans="1:5">
      <c r="A2495" s="7">
        <v>39650</v>
      </c>
      <c r="B2495">
        <v>4.4720000000000004</v>
      </c>
      <c r="C2495">
        <v>4.96</v>
      </c>
      <c r="D2495">
        <v>5.1529999999999996</v>
      </c>
      <c r="E2495">
        <v>5.4130000000000003</v>
      </c>
    </row>
    <row r="2496" spans="1:5">
      <c r="A2496" s="7">
        <v>39651</v>
      </c>
      <c r="B2496">
        <v>4.4770000000000003</v>
      </c>
      <c r="C2496">
        <v>4.9610000000000003</v>
      </c>
      <c r="D2496">
        <v>5.1580000000000004</v>
      </c>
      <c r="E2496">
        <v>5.4180000000000001</v>
      </c>
    </row>
    <row r="2497" spans="1:5">
      <c r="A2497" s="7">
        <v>39652</v>
      </c>
      <c r="B2497">
        <v>4.4820000000000002</v>
      </c>
      <c r="C2497">
        <v>4.9630000000000001</v>
      </c>
      <c r="D2497">
        <v>5.1609999999999996</v>
      </c>
      <c r="E2497">
        <v>5.4320000000000004</v>
      </c>
    </row>
    <row r="2498" spans="1:5">
      <c r="A2498" s="7">
        <v>39653</v>
      </c>
      <c r="B2498">
        <v>4.4829999999999997</v>
      </c>
      <c r="C2498">
        <v>4.9619999999999997</v>
      </c>
      <c r="D2498">
        <v>5.1550000000000002</v>
      </c>
      <c r="E2498">
        <v>5.4089999999999998</v>
      </c>
    </row>
    <row r="2499" spans="1:5">
      <c r="A2499" s="7">
        <v>39654</v>
      </c>
      <c r="B2499">
        <v>4.4829999999999997</v>
      </c>
      <c r="C2499">
        <v>4.9619999999999997</v>
      </c>
      <c r="D2499">
        <v>5.1479999999999997</v>
      </c>
      <c r="E2499">
        <v>5.3869999999999996</v>
      </c>
    </row>
    <row r="2500" spans="1:5">
      <c r="A2500" s="7">
        <v>39657</v>
      </c>
      <c r="B2500">
        <v>4.4820000000000002</v>
      </c>
      <c r="C2500">
        <v>4.9619999999999997</v>
      </c>
      <c r="D2500">
        <v>5.149</v>
      </c>
      <c r="E2500">
        <v>5.3890000000000002</v>
      </c>
    </row>
    <row r="2501" spans="1:5">
      <c r="A2501" s="7">
        <v>39658</v>
      </c>
      <c r="B2501">
        <v>4.4820000000000002</v>
      </c>
      <c r="C2501">
        <v>4.9610000000000003</v>
      </c>
      <c r="D2501">
        <v>5.1509999999999998</v>
      </c>
      <c r="E2501">
        <v>5.38</v>
      </c>
    </row>
    <row r="2502" spans="1:5">
      <c r="A2502" s="7">
        <v>39659</v>
      </c>
      <c r="B2502">
        <v>4.4800000000000004</v>
      </c>
      <c r="C2502">
        <v>4.9630000000000001</v>
      </c>
      <c r="D2502">
        <v>5.1580000000000004</v>
      </c>
      <c r="E2502">
        <v>5.3689999999999998</v>
      </c>
    </row>
    <row r="2503" spans="1:5">
      <c r="A2503" s="7">
        <v>39660</v>
      </c>
      <c r="B2503">
        <v>4.4790000000000001</v>
      </c>
      <c r="C2503">
        <v>4.968</v>
      </c>
      <c r="D2503">
        <v>5.1559999999999997</v>
      </c>
      <c r="E2503">
        <v>5.3659999999999997</v>
      </c>
    </row>
    <row r="2504" spans="1:5">
      <c r="A2504" s="7">
        <v>39661</v>
      </c>
      <c r="B2504">
        <v>4.4829999999999997</v>
      </c>
      <c r="C2504">
        <v>4.968</v>
      </c>
      <c r="D2504">
        <v>5.16</v>
      </c>
      <c r="E2504">
        <v>5.3570000000000002</v>
      </c>
    </row>
    <row r="2505" spans="1:5">
      <c r="A2505" s="7">
        <v>39664</v>
      </c>
      <c r="B2505">
        <v>4.4850000000000003</v>
      </c>
      <c r="C2505">
        <v>4.97</v>
      </c>
      <c r="D2505">
        <v>5.1630000000000003</v>
      </c>
      <c r="E2505">
        <v>5.359</v>
      </c>
    </row>
    <row r="2506" spans="1:5">
      <c r="A2506" s="7">
        <v>39665</v>
      </c>
      <c r="B2506">
        <v>4.4850000000000003</v>
      </c>
      <c r="C2506">
        <v>4.968</v>
      </c>
      <c r="D2506">
        <v>5.1619999999999999</v>
      </c>
      <c r="E2506">
        <v>5.3550000000000004</v>
      </c>
    </row>
    <row r="2507" spans="1:5">
      <c r="A2507" s="7">
        <v>39666</v>
      </c>
      <c r="B2507">
        <v>4.4870000000000001</v>
      </c>
      <c r="C2507">
        <v>4.9669999999999996</v>
      </c>
      <c r="D2507">
        <v>5.1660000000000004</v>
      </c>
      <c r="E2507">
        <v>5.3540000000000001</v>
      </c>
    </row>
    <row r="2508" spans="1:5">
      <c r="A2508" s="7">
        <v>39667</v>
      </c>
      <c r="B2508">
        <v>4.4870000000000001</v>
      </c>
      <c r="C2508">
        <v>4.968</v>
      </c>
      <c r="D2508">
        <v>5.1669999999999998</v>
      </c>
      <c r="E2508">
        <v>5.35</v>
      </c>
    </row>
    <row r="2509" spans="1:5">
      <c r="A2509" s="7">
        <v>39668</v>
      </c>
      <c r="B2509">
        <v>4.4859999999999998</v>
      </c>
      <c r="C2509">
        <v>4.9660000000000002</v>
      </c>
      <c r="D2509">
        <v>5.149</v>
      </c>
      <c r="E2509">
        <v>5.3129999999999997</v>
      </c>
    </row>
    <row r="2510" spans="1:5">
      <c r="A2510" s="7">
        <v>39671</v>
      </c>
      <c r="B2510">
        <v>4.4859999999999998</v>
      </c>
      <c r="C2510">
        <v>4.9649999999999999</v>
      </c>
      <c r="D2510">
        <v>5.1550000000000002</v>
      </c>
      <c r="E2510">
        <v>5.3129999999999997</v>
      </c>
    </row>
    <row r="2511" spans="1:5">
      <c r="A2511" s="7">
        <v>39672</v>
      </c>
      <c r="B2511">
        <v>4.4850000000000003</v>
      </c>
      <c r="C2511">
        <v>4.9660000000000002</v>
      </c>
      <c r="D2511">
        <v>5.157</v>
      </c>
      <c r="E2511">
        <v>5.3140000000000001</v>
      </c>
    </row>
    <row r="2512" spans="1:5">
      <c r="A2512" s="7">
        <v>39673</v>
      </c>
      <c r="B2512">
        <v>4.4850000000000003</v>
      </c>
      <c r="C2512">
        <v>4.9649999999999999</v>
      </c>
      <c r="D2512">
        <v>5.1559999999999997</v>
      </c>
      <c r="E2512">
        <v>5.3109999999999999</v>
      </c>
    </row>
    <row r="2513" spans="1:5">
      <c r="A2513" s="7">
        <v>39674</v>
      </c>
      <c r="B2513">
        <v>4.4850000000000003</v>
      </c>
      <c r="C2513">
        <v>4.9640000000000004</v>
      </c>
      <c r="D2513">
        <v>5.157</v>
      </c>
      <c r="E2513">
        <v>5.3070000000000004</v>
      </c>
    </row>
    <row r="2514" spans="1:5">
      <c r="A2514" s="7">
        <v>39675</v>
      </c>
      <c r="B2514">
        <v>4.4850000000000003</v>
      </c>
      <c r="C2514">
        <v>4.9660000000000002</v>
      </c>
      <c r="D2514">
        <v>5.1619999999999999</v>
      </c>
      <c r="E2514">
        <v>5.3079999999999998</v>
      </c>
    </row>
    <row r="2515" spans="1:5">
      <c r="A2515" s="7">
        <v>39678</v>
      </c>
      <c r="B2515">
        <v>4.4850000000000003</v>
      </c>
      <c r="C2515">
        <v>4.9630000000000001</v>
      </c>
      <c r="D2515">
        <v>5.1589999999999998</v>
      </c>
      <c r="E2515">
        <v>5.3040000000000003</v>
      </c>
    </row>
    <row r="2516" spans="1:5">
      <c r="A2516" s="7">
        <v>39679</v>
      </c>
      <c r="B2516">
        <v>4.484</v>
      </c>
      <c r="C2516">
        <v>4.9630000000000001</v>
      </c>
      <c r="D2516">
        <v>5.157</v>
      </c>
      <c r="E2516">
        <v>5.3010000000000002</v>
      </c>
    </row>
    <row r="2517" spans="1:5">
      <c r="A2517" s="7">
        <v>39680</v>
      </c>
      <c r="B2517">
        <v>4.4850000000000003</v>
      </c>
      <c r="C2517">
        <v>4.9640000000000004</v>
      </c>
      <c r="D2517">
        <v>5.16</v>
      </c>
      <c r="E2517">
        <v>5.3140000000000001</v>
      </c>
    </row>
    <row r="2518" spans="1:5">
      <c r="A2518" s="7">
        <v>39681</v>
      </c>
      <c r="B2518">
        <v>4.484</v>
      </c>
      <c r="C2518">
        <v>4.9630000000000001</v>
      </c>
      <c r="D2518">
        <v>5.16</v>
      </c>
      <c r="E2518">
        <v>5.306</v>
      </c>
    </row>
    <row r="2519" spans="1:5">
      <c r="A2519" s="7">
        <v>39682</v>
      </c>
      <c r="B2519">
        <v>4.484</v>
      </c>
      <c r="C2519">
        <v>4.9640000000000004</v>
      </c>
      <c r="D2519">
        <v>5.1619999999999999</v>
      </c>
      <c r="E2519">
        <v>5.3209999999999997</v>
      </c>
    </row>
    <row r="2520" spans="1:5">
      <c r="A2520" s="7">
        <v>39685</v>
      </c>
      <c r="B2520">
        <v>4.484</v>
      </c>
      <c r="C2520">
        <v>4.9649999999999999</v>
      </c>
      <c r="D2520">
        <v>5.1609999999999996</v>
      </c>
      <c r="E2520">
        <v>5.319</v>
      </c>
    </row>
    <row r="2521" spans="1:5">
      <c r="A2521" s="7">
        <v>39686</v>
      </c>
      <c r="B2521">
        <v>4.4850000000000003</v>
      </c>
      <c r="C2521">
        <v>4.9649999999999999</v>
      </c>
      <c r="D2521">
        <v>5.1580000000000004</v>
      </c>
      <c r="E2521">
        <v>5.3079999999999998</v>
      </c>
    </row>
    <row r="2522" spans="1:5">
      <c r="A2522" s="7">
        <v>39687</v>
      </c>
      <c r="B2522">
        <v>4.4850000000000003</v>
      </c>
      <c r="C2522">
        <v>4.9640000000000004</v>
      </c>
      <c r="D2522">
        <v>5.1589999999999998</v>
      </c>
      <c r="E2522">
        <v>5.306</v>
      </c>
    </row>
    <row r="2523" spans="1:5">
      <c r="A2523" s="7">
        <v>39688</v>
      </c>
      <c r="B2523">
        <v>4.5110000000000001</v>
      </c>
      <c r="C2523">
        <v>4.9619999999999997</v>
      </c>
      <c r="D2523">
        <v>5.165</v>
      </c>
      <c r="E2523">
        <v>5.3289999999999997</v>
      </c>
    </row>
    <row r="2524" spans="1:5">
      <c r="A2524" s="7">
        <v>39689</v>
      </c>
      <c r="B2524">
        <v>4.5110000000000001</v>
      </c>
      <c r="C2524">
        <v>4.9630000000000001</v>
      </c>
      <c r="D2524">
        <v>5.1689999999999996</v>
      </c>
      <c r="E2524">
        <v>5.335</v>
      </c>
    </row>
    <row r="2525" spans="1:5">
      <c r="A2525" s="7">
        <v>39692</v>
      </c>
      <c r="B2525">
        <v>4.5129999999999999</v>
      </c>
      <c r="C2525">
        <v>4.9610000000000003</v>
      </c>
      <c r="D2525">
        <v>5.165</v>
      </c>
      <c r="E2525">
        <v>5.3250000000000002</v>
      </c>
    </row>
    <row r="2526" spans="1:5">
      <c r="A2526" s="7">
        <v>39693</v>
      </c>
      <c r="B2526">
        <v>4.5129999999999999</v>
      </c>
      <c r="C2526">
        <v>4.9610000000000003</v>
      </c>
      <c r="D2526">
        <v>5.1639999999999997</v>
      </c>
      <c r="E2526">
        <v>5.33</v>
      </c>
    </row>
    <row r="2527" spans="1:5">
      <c r="A2527" s="7">
        <v>39694</v>
      </c>
      <c r="B2527">
        <v>4.5149999999999997</v>
      </c>
      <c r="C2527">
        <v>4.96</v>
      </c>
      <c r="D2527">
        <v>5.165</v>
      </c>
      <c r="E2527">
        <v>5.3230000000000004</v>
      </c>
    </row>
    <row r="2528" spans="1:5">
      <c r="A2528" s="7">
        <v>39695</v>
      </c>
      <c r="B2528">
        <v>4.5149999999999997</v>
      </c>
      <c r="C2528">
        <v>4.9610000000000003</v>
      </c>
      <c r="D2528">
        <v>5.173</v>
      </c>
      <c r="E2528">
        <v>5.3339999999999996</v>
      </c>
    </row>
    <row r="2529" spans="1:5">
      <c r="A2529" s="7">
        <v>39696</v>
      </c>
      <c r="B2529">
        <v>4.5149999999999997</v>
      </c>
      <c r="C2529">
        <v>4.96</v>
      </c>
      <c r="D2529">
        <v>5.1710000000000003</v>
      </c>
      <c r="E2529">
        <v>5.3220000000000001</v>
      </c>
    </row>
    <row r="2530" spans="1:5">
      <c r="A2530" s="7">
        <v>39699</v>
      </c>
      <c r="B2530">
        <v>4.5149999999999997</v>
      </c>
      <c r="C2530">
        <v>4.9589999999999996</v>
      </c>
      <c r="D2530">
        <v>5.1749999999999998</v>
      </c>
      <c r="E2530">
        <v>5.3369999999999997</v>
      </c>
    </row>
    <row r="2531" spans="1:5">
      <c r="A2531" s="7">
        <v>39700</v>
      </c>
      <c r="B2531">
        <v>4.5149999999999997</v>
      </c>
      <c r="C2531">
        <v>4.9580000000000002</v>
      </c>
      <c r="D2531">
        <v>5.1740000000000004</v>
      </c>
      <c r="E2531">
        <v>5.3369999999999997</v>
      </c>
    </row>
    <row r="2532" spans="1:5">
      <c r="A2532" s="7">
        <v>39701</v>
      </c>
      <c r="B2532">
        <v>4.5149999999999997</v>
      </c>
      <c r="C2532">
        <v>4.9589999999999996</v>
      </c>
      <c r="D2532">
        <v>5.1749999999999998</v>
      </c>
      <c r="E2532">
        <v>5.3360000000000003</v>
      </c>
    </row>
    <row r="2533" spans="1:5">
      <c r="A2533" s="7">
        <v>39702</v>
      </c>
      <c r="B2533">
        <v>4.5149999999999997</v>
      </c>
      <c r="C2533">
        <v>4.9580000000000002</v>
      </c>
      <c r="D2533">
        <v>5.1790000000000003</v>
      </c>
      <c r="E2533">
        <v>5.3369999999999997</v>
      </c>
    </row>
    <row r="2534" spans="1:5">
      <c r="A2534" s="7">
        <v>39703</v>
      </c>
      <c r="B2534">
        <v>4.516</v>
      </c>
      <c r="C2534">
        <v>4.9580000000000002</v>
      </c>
      <c r="D2534">
        <v>5.1849999999999996</v>
      </c>
      <c r="E2534">
        <v>5.3410000000000002</v>
      </c>
    </row>
    <row r="2535" spans="1:5">
      <c r="A2535" s="7">
        <v>39706</v>
      </c>
      <c r="B2535">
        <v>4.524</v>
      </c>
      <c r="C2535">
        <v>4.9640000000000004</v>
      </c>
      <c r="D2535">
        <v>5.1870000000000003</v>
      </c>
      <c r="E2535">
        <v>5.3410000000000002</v>
      </c>
    </row>
    <row r="2536" spans="1:5">
      <c r="A2536" s="7">
        <v>39707</v>
      </c>
      <c r="B2536">
        <v>4.5330000000000004</v>
      </c>
      <c r="C2536">
        <v>4.9690000000000003</v>
      </c>
      <c r="D2536">
        <v>5.1920000000000002</v>
      </c>
      <c r="E2536">
        <v>5.34</v>
      </c>
    </row>
    <row r="2537" spans="1:5">
      <c r="A2537" s="7">
        <v>39708</v>
      </c>
      <c r="B2537">
        <v>4.5389999999999997</v>
      </c>
      <c r="C2537">
        <v>4.9729999999999999</v>
      </c>
      <c r="D2537">
        <v>5.202</v>
      </c>
      <c r="E2537">
        <v>5.3630000000000004</v>
      </c>
    </row>
    <row r="2538" spans="1:5">
      <c r="A2538" s="7">
        <v>39709</v>
      </c>
      <c r="B2538">
        <v>4.5830000000000002</v>
      </c>
      <c r="C2538">
        <v>4.9909999999999997</v>
      </c>
      <c r="D2538">
        <v>5.2229999999999999</v>
      </c>
      <c r="E2538">
        <v>5.3860000000000001</v>
      </c>
    </row>
    <row r="2539" spans="1:5">
      <c r="A2539" s="7">
        <v>39710</v>
      </c>
      <c r="B2539">
        <v>4.6310000000000002</v>
      </c>
      <c r="C2539">
        <v>5.0049999999999999</v>
      </c>
      <c r="D2539">
        <v>5.2350000000000003</v>
      </c>
      <c r="E2539">
        <v>5.41</v>
      </c>
    </row>
    <row r="2540" spans="1:5">
      <c r="A2540" s="7">
        <v>39713</v>
      </c>
      <c r="B2540">
        <v>4.7649999999999997</v>
      </c>
      <c r="C2540">
        <v>5.0289999999999999</v>
      </c>
      <c r="D2540">
        <v>5.242</v>
      </c>
      <c r="E2540">
        <v>5.44</v>
      </c>
    </row>
    <row r="2541" spans="1:5">
      <c r="A2541" s="7">
        <v>39714</v>
      </c>
      <c r="B2541">
        <v>4.8490000000000002</v>
      </c>
      <c r="C2541">
        <v>5.0549999999999997</v>
      </c>
      <c r="D2541">
        <v>5.2560000000000002</v>
      </c>
      <c r="E2541">
        <v>5.45</v>
      </c>
    </row>
    <row r="2542" spans="1:5">
      <c r="A2542" s="7">
        <v>39715</v>
      </c>
      <c r="B2542">
        <v>4.9080000000000004</v>
      </c>
      <c r="C2542">
        <v>5.0659999999999998</v>
      </c>
      <c r="D2542">
        <v>5.2759999999999998</v>
      </c>
      <c r="E2542">
        <v>5.4669999999999996</v>
      </c>
    </row>
    <row r="2543" spans="1:5">
      <c r="A2543" s="7">
        <v>39716</v>
      </c>
      <c r="B2543">
        <v>4.9770000000000003</v>
      </c>
      <c r="C2543">
        <v>5.1189999999999998</v>
      </c>
      <c r="D2543">
        <v>5.2960000000000003</v>
      </c>
      <c r="E2543">
        <v>5.484</v>
      </c>
    </row>
    <row r="2544" spans="1:5">
      <c r="A2544" s="7">
        <v>39717</v>
      </c>
      <c r="B2544">
        <v>5.0060000000000002</v>
      </c>
      <c r="C2544">
        <v>5.1420000000000003</v>
      </c>
      <c r="D2544">
        <v>5.29</v>
      </c>
      <c r="E2544">
        <v>5.4710000000000001</v>
      </c>
    </row>
    <row r="2545" spans="1:5">
      <c r="A2545" s="7">
        <v>39720</v>
      </c>
      <c r="B2545">
        <v>5.0060000000000002</v>
      </c>
      <c r="C2545">
        <v>5.2370000000000001</v>
      </c>
      <c r="D2545">
        <v>5.3150000000000004</v>
      </c>
      <c r="E2545">
        <v>5.4770000000000003</v>
      </c>
    </row>
    <row r="2546" spans="1:5">
      <c r="A2546" s="7">
        <v>39721</v>
      </c>
      <c r="B2546">
        <v>5.05</v>
      </c>
      <c r="C2546">
        <v>5.2770000000000001</v>
      </c>
      <c r="D2546">
        <v>5.3769999999999998</v>
      </c>
      <c r="E2546">
        <v>5.4950000000000001</v>
      </c>
    </row>
    <row r="2547" spans="1:5">
      <c r="A2547" s="7">
        <v>39722</v>
      </c>
      <c r="B2547">
        <v>5.0880000000000001</v>
      </c>
      <c r="C2547">
        <v>5.2910000000000004</v>
      </c>
      <c r="D2547">
        <v>5.4050000000000002</v>
      </c>
      <c r="E2547">
        <v>5.5049999999999999</v>
      </c>
    </row>
    <row r="2548" spans="1:5">
      <c r="A2548" s="7">
        <v>39723</v>
      </c>
      <c r="B2548">
        <v>5.1159999999999997</v>
      </c>
      <c r="C2548">
        <v>5.33</v>
      </c>
      <c r="D2548">
        <v>5.4210000000000003</v>
      </c>
      <c r="E2548">
        <v>5.5259999999999998</v>
      </c>
    </row>
    <row r="2549" spans="1:5">
      <c r="A2549" s="7">
        <v>39724</v>
      </c>
      <c r="B2549">
        <v>5.13</v>
      </c>
      <c r="C2549">
        <v>5.3390000000000004</v>
      </c>
      <c r="D2549">
        <v>5.415</v>
      </c>
      <c r="E2549">
        <v>5.4930000000000003</v>
      </c>
    </row>
    <row r="2550" spans="1:5">
      <c r="A2550" s="7">
        <v>39727</v>
      </c>
      <c r="B2550">
        <v>5.15</v>
      </c>
      <c r="C2550">
        <v>5.3449999999999998</v>
      </c>
      <c r="D2550">
        <v>5.4189999999999996</v>
      </c>
      <c r="E2550">
        <v>5.4820000000000002</v>
      </c>
    </row>
    <row r="2551" spans="1:5">
      <c r="A2551" s="7">
        <v>39728</v>
      </c>
      <c r="B2551">
        <v>5.1820000000000004</v>
      </c>
      <c r="C2551">
        <v>5.3769999999999998</v>
      </c>
      <c r="D2551">
        <v>5.4349999999999996</v>
      </c>
      <c r="E2551">
        <v>5.4930000000000003</v>
      </c>
    </row>
    <row r="2552" spans="1:5">
      <c r="A2552" s="7">
        <v>39729</v>
      </c>
      <c r="B2552">
        <v>5.1970000000000001</v>
      </c>
      <c r="C2552">
        <v>5.3929999999999998</v>
      </c>
      <c r="D2552">
        <v>5.4379999999999997</v>
      </c>
      <c r="E2552">
        <v>5.4859999999999998</v>
      </c>
    </row>
    <row r="2553" spans="1:5">
      <c r="A2553" s="7">
        <v>39730</v>
      </c>
      <c r="B2553">
        <v>5.1260000000000003</v>
      </c>
      <c r="C2553">
        <v>5.3929999999999998</v>
      </c>
      <c r="D2553">
        <v>5.4480000000000004</v>
      </c>
      <c r="E2553">
        <v>5.5119999999999996</v>
      </c>
    </row>
    <row r="2554" spans="1:5">
      <c r="A2554" s="7">
        <v>39731</v>
      </c>
      <c r="B2554">
        <v>5.1180000000000003</v>
      </c>
      <c r="C2554">
        <v>5.3810000000000002</v>
      </c>
      <c r="D2554">
        <v>5.431</v>
      </c>
      <c r="E2554">
        <v>5.4889999999999999</v>
      </c>
    </row>
    <row r="2555" spans="1:5">
      <c r="A2555" s="7">
        <v>39734</v>
      </c>
      <c r="B2555">
        <v>5.024</v>
      </c>
      <c r="C2555">
        <v>5.3179999999999996</v>
      </c>
      <c r="D2555">
        <v>5.367</v>
      </c>
      <c r="E2555">
        <v>5.4249999999999998</v>
      </c>
    </row>
    <row r="2556" spans="1:5">
      <c r="A2556" s="7">
        <v>39735</v>
      </c>
      <c r="B2556">
        <v>4.93</v>
      </c>
      <c r="C2556">
        <v>5.2350000000000003</v>
      </c>
      <c r="D2556">
        <v>5.298</v>
      </c>
      <c r="E2556">
        <v>5.3579999999999997</v>
      </c>
    </row>
    <row r="2557" spans="1:5">
      <c r="A2557" s="7">
        <v>39736</v>
      </c>
      <c r="B2557">
        <v>4.867</v>
      </c>
      <c r="C2557">
        <v>5.1680000000000001</v>
      </c>
      <c r="D2557">
        <v>5.2350000000000003</v>
      </c>
      <c r="E2557">
        <v>5.3120000000000003</v>
      </c>
    </row>
    <row r="2558" spans="1:5">
      <c r="A2558" s="7">
        <v>39737</v>
      </c>
      <c r="B2558">
        <v>4.7729999999999997</v>
      </c>
      <c r="C2558">
        <v>5.09</v>
      </c>
      <c r="D2558">
        <v>5.1630000000000003</v>
      </c>
      <c r="E2558">
        <v>5.2480000000000002</v>
      </c>
    </row>
    <row r="2559" spans="1:5">
      <c r="A2559" s="7">
        <v>39738</v>
      </c>
      <c r="B2559">
        <v>4.7309999999999999</v>
      </c>
      <c r="C2559">
        <v>5.0449999999999999</v>
      </c>
      <c r="D2559">
        <v>5.117</v>
      </c>
      <c r="E2559">
        <v>5.202</v>
      </c>
    </row>
    <row r="2560" spans="1:5">
      <c r="A2560" s="7">
        <v>39741</v>
      </c>
      <c r="B2560">
        <v>4.6849999999999996</v>
      </c>
      <c r="C2560">
        <v>5</v>
      </c>
      <c r="D2560">
        <v>5.0629999999999997</v>
      </c>
      <c r="E2560">
        <v>5.1459999999999999</v>
      </c>
    </row>
    <row r="2561" spans="1:5">
      <c r="A2561" s="7">
        <v>39742</v>
      </c>
      <c r="B2561">
        <v>4.6509999999999998</v>
      </c>
      <c r="C2561">
        <v>4.968</v>
      </c>
      <c r="D2561">
        <v>5.03</v>
      </c>
      <c r="E2561">
        <v>5.1120000000000001</v>
      </c>
    </row>
    <row r="2562" spans="1:5">
      <c r="A2562" s="7">
        <v>39743</v>
      </c>
      <c r="B2562">
        <v>4.6130000000000004</v>
      </c>
      <c r="C2562">
        <v>4.9359999999999999</v>
      </c>
      <c r="D2562">
        <v>5.0060000000000002</v>
      </c>
      <c r="E2562">
        <v>5.0789999999999997</v>
      </c>
    </row>
    <row r="2563" spans="1:5">
      <c r="A2563" s="7">
        <v>39744</v>
      </c>
      <c r="B2563">
        <v>4.6050000000000004</v>
      </c>
      <c r="C2563">
        <v>4.9210000000000003</v>
      </c>
      <c r="D2563">
        <v>4.992</v>
      </c>
      <c r="E2563">
        <v>5.0599999999999996</v>
      </c>
    </row>
    <row r="2564" spans="1:5">
      <c r="A2564" s="7">
        <v>39745</v>
      </c>
      <c r="B2564">
        <v>4.6070000000000002</v>
      </c>
      <c r="C2564">
        <v>4.9180000000000001</v>
      </c>
      <c r="D2564">
        <v>4.9729999999999999</v>
      </c>
      <c r="E2564">
        <v>5.0350000000000001</v>
      </c>
    </row>
    <row r="2565" spans="1:5">
      <c r="A2565" s="7">
        <v>39748</v>
      </c>
      <c r="B2565">
        <v>4.58</v>
      </c>
      <c r="C2565">
        <v>4.9119999999999999</v>
      </c>
      <c r="D2565">
        <v>4.9640000000000004</v>
      </c>
      <c r="E2565">
        <v>5.0199999999999996</v>
      </c>
    </row>
    <row r="2566" spans="1:5">
      <c r="A2566" s="7">
        <v>39749</v>
      </c>
      <c r="B2566">
        <v>4.5289999999999999</v>
      </c>
      <c r="C2566">
        <v>4.8600000000000003</v>
      </c>
      <c r="D2566">
        <v>4.93</v>
      </c>
      <c r="E2566">
        <v>4.9859999999999998</v>
      </c>
    </row>
    <row r="2567" spans="1:5">
      <c r="A2567" s="7">
        <v>39750</v>
      </c>
      <c r="B2567">
        <v>4.5039999999999996</v>
      </c>
      <c r="C2567">
        <v>4.827</v>
      </c>
      <c r="D2567">
        <v>4.8940000000000001</v>
      </c>
      <c r="E2567">
        <v>4.95</v>
      </c>
    </row>
    <row r="2568" spans="1:5">
      <c r="A2568" s="7">
        <v>39751</v>
      </c>
      <c r="B2568">
        <v>4.4790000000000001</v>
      </c>
      <c r="C2568">
        <v>4.7939999999999996</v>
      </c>
      <c r="D2568">
        <v>4.8479999999999999</v>
      </c>
      <c r="E2568">
        <v>4.9160000000000004</v>
      </c>
    </row>
    <row r="2569" spans="1:5">
      <c r="A2569" s="7">
        <v>39752</v>
      </c>
      <c r="B2569">
        <v>4.4340000000000002</v>
      </c>
      <c r="C2569">
        <v>4.76</v>
      </c>
      <c r="D2569">
        <v>4.8040000000000003</v>
      </c>
      <c r="E2569">
        <v>4.8650000000000002</v>
      </c>
    </row>
    <row r="2570" spans="1:5">
      <c r="A2570" s="7">
        <v>39755</v>
      </c>
      <c r="B2570">
        <v>4.4119999999999999</v>
      </c>
      <c r="C2570">
        <v>4.7329999999999997</v>
      </c>
      <c r="D2570">
        <v>4.7859999999999996</v>
      </c>
      <c r="E2570">
        <v>4.8449999999999998</v>
      </c>
    </row>
    <row r="2571" spans="1:5">
      <c r="A2571" s="7">
        <v>39756</v>
      </c>
      <c r="B2571">
        <v>4.3680000000000003</v>
      </c>
      <c r="C2571">
        <v>4.7</v>
      </c>
      <c r="D2571">
        <v>4.7539999999999996</v>
      </c>
      <c r="E2571">
        <v>4.8079999999999998</v>
      </c>
    </row>
    <row r="2572" spans="1:5">
      <c r="A2572" s="7">
        <v>39757</v>
      </c>
      <c r="B2572">
        <v>4.327</v>
      </c>
      <c r="C2572">
        <v>4.6630000000000003</v>
      </c>
      <c r="D2572">
        <v>4.7160000000000002</v>
      </c>
      <c r="E2572">
        <v>4.7640000000000002</v>
      </c>
    </row>
    <row r="2573" spans="1:5">
      <c r="A2573" s="7">
        <v>39758</v>
      </c>
      <c r="B2573">
        <v>4.2489999999999997</v>
      </c>
      <c r="C2573">
        <v>4.5919999999999996</v>
      </c>
      <c r="D2573">
        <v>4.6509999999999998</v>
      </c>
      <c r="E2573">
        <v>4.7009999999999996</v>
      </c>
    </row>
    <row r="2574" spans="1:5">
      <c r="A2574" s="7">
        <v>39759</v>
      </c>
      <c r="B2574">
        <v>4.101</v>
      </c>
      <c r="C2574">
        <v>4.4740000000000002</v>
      </c>
      <c r="D2574">
        <v>4.5439999999999996</v>
      </c>
      <c r="E2574">
        <v>4.5960000000000001</v>
      </c>
    </row>
    <row r="2575" spans="1:5">
      <c r="A2575" s="7">
        <v>39762</v>
      </c>
      <c r="B2575">
        <v>4.0149999999999997</v>
      </c>
      <c r="C2575">
        <v>4.4059999999999997</v>
      </c>
      <c r="D2575">
        <v>4.4749999999999996</v>
      </c>
      <c r="E2575">
        <v>4.532</v>
      </c>
    </row>
    <row r="2576" spans="1:5">
      <c r="A2576" s="7">
        <v>39763</v>
      </c>
      <c r="B2576">
        <v>3.9540000000000002</v>
      </c>
      <c r="C2576">
        <v>4.343</v>
      </c>
      <c r="D2576">
        <v>4.399</v>
      </c>
      <c r="E2576">
        <v>4.4580000000000002</v>
      </c>
    </row>
    <row r="2577" spans="1:5">
      <c r="A2577" s="7">
        <v>39764</v>
      </c>
      <c r="B2577">
        <v>3.9140000000000001</v>
      </c>
      <c r="C2577">
        <v>4.2859999999999996</v>
      </c>
      <c r="D2577">
        <v>4.3449999999999998</v>
      </c>
      <c r="E2577">
        <v>4.4119999999999999</v>
      </c>
    </row>
    <row r="2578" spans="1:5">
      <c r="A2578" s="7">
        <v>39765</v>
      </c>
      <c r="B2578">
        <v>3.8690000000000002</v>
      </c>
      <c r="C2578">
        <v>4.2450000000000001</v>
      </c>
      <c r="D2578">
        <v>4.3090000000000002</v>
      </c>
      <c r="E2578">
        <v>4.37</v>
      </c>
    </row>
    <row r="2579" spans="1:5">
      <c r="A2579" s="7">
        <v>39766</v>
      </c>
      <c r="B2579">
        <v>3.8279999999999998</v>
      </c>
      <c r="C2579">
        <v>4.2229999999999999</v>
      </c>
      <c r="D2579">
        <v>4.2919999999999998</v>
      </c>
      <c r="E2579">
        <v>4.3550000000000004</v>
      </c>
    </row>
    <row r="2580" spans="1:5">
      <c r="A2580" s="7">
        <v>39769</v>
      </c>
      <c r="B2580">
        <v>3.7770000000000001</v>
      </c>
      <c r="C2580">
        <v>4.1909999999999998</v>
      </c>
      <c r="D2580">
        <v>4.2619999999999996</v>
      </c>
      <c r="E2580">
        <v>4.3220000000000001</v>
      </c>
    </row>
    <row r="2581" spans="1:5">
      <c r="A2581" s="7">
        <v>39770</v>
      </c>
      <c r="B2581">
        <v>3.722</v>
      </c>
      <c r="C2581">
        <v>4.1529999999999996</v>
      </c>
      <c r="D2581">
        <v>4.2140000000000004</v>
      </c>
      <c r="E2581">
        <v>4.2709999999999999</v>
      </c>
    </row>
    <row r="2582" spans="1:5">
      <c r="A2582" s="7">
        <v>39771</v>
      </c>
      <c r="B2582">
        <v>3.6779999999999999</v>
      </c>
      <c r="C2582">
        <v>4.12</v>
      </c>
      <c r="D2582">
        <v>4.17</v>
      </c>
      <c r="E2582">
        <v>4.2190000000000003</v>
      </c>
    </row>
    <row r="2583" spans="1:5">
      <c r="A2583" s="7">
        <v>39772</v>
      </c>
      <c r="B2583">
        <v>3.6120000000000001</v>
      </c>
      <c r="C2583">
        <v>4.0759999999999996</v>
      </c>
      <c r="D2583">
        <v>4.117</v>
      </c>
      <c r="E2583">
        <v>4.1710000000000003</v>
      </c>
    </row>
    <row r="2584" spans="1:5">
      <c r="A2584" s="7">
        <v>39773</v>
      </c>
      <c r="B2584">
        <v>3.5430000000000001</v>
      </c>
      <c r="C2584">
        <v>4.0209999999999999</v>
      </c>
      <c r="D2584">
        <v>4.0650000000000004</v>
      </c>
      <c r="E2584">
        <v>4.1230000000000002</v>
      </c>
    </row>
    <row r="2585" spans="1:5">
      <c r="A2585" s="7">
        <v>39776</v>
      </c>
      <c r="B2585">
        <v>3.484</v>
      </c>
      <c r="C2585">
        <v>3.97</v>
      </c>
      <c r="D2585">
        <v>4.0199999999999996</v>
      </c>
      <c r="E2585">
        <v>4.077</v>
      </c>
    </row>
    <row r="2586" spans="1:5">
      <c r="A2586" s="7">
        <v>39777</v>
      </c>
      <c r="B2586">
        <v>3.4359999999999999</v>
      </c>
      <c r="C2586">
        <v>3.9369999999999998</v>
      </c>
      <c r="D2586">
        <v>3.9950000000000001</v>
      </c>
      <c r="E2586">
        <v>4.0510000000000002</v>
      </c>
    </row>
    <row r="2587" spans="1:5">
      <c r="A2587" s="7">
        <v>39778</v>
      </c>
      <c r="B2587">
        <v>3.3919999999999999</v>
      </c>
      <c r="C2587">
        <v>3.9009999999999998</v>
      </c>
      <c r="D2587">
        <v>3.956</v>
      </c>
      <c r="E2587">
        <v>4.0039999999999996</v>
      </c>
    </row>
    <row r="2588" spans="1:5">
      <c r="A2588" s="7">
        <v>39779</v>
      </c>
      <c r="B2588">
        <v>3.61</v>
      </c>
      <c r="C2588">
        <v>3.879</v>
      </c>
      <c r="D2588">
        <v>3.9279999999999999</v>
      </c>
      <c r="E2588">
        <v>3.9780000000000002</v>
      </c>
    </row>
    <row r="2589" spans="1:5">
      <c r="A2589" s="7">
        <v>39780</v>
      </c>
      <c r="B2589">
        <v>3.5739999999999998</v>
      </c>
      <c r="C2589">
        <v>3.8530000000000002</v>
      </c>
      <c r="D2589">
        <v>3.8969999999999998</v>
      </c>
      <c r="E2589">
        <v>3.9510000000000001</v>
      </c>
    </row>
    <row r="2590" spans="1:5">
      <c r="A2590" s="7">
        <v>39783</v>
      </c>
      <c r="B2590">
        <v>3.5230000000000001</v>
      </c>
      <c r="C2590">
        <v>3.8159999999999998</v>
      </c>
      <c r="D2590">
        <v>3.859</v>
      </c>
      <c r="E2590">
        <v>3.9209999999999998</v>
      </c>
    </row>
    <row r="2591" spans="1:5">
      <c r="A2591" s="7">
        <v>39784</v>
      </c>
      <c r="B2591">
        <v>3.4710000000000001</v>
      </c>
      <c r="C2591">
        <v>3.786</v>
      </c>
      <c r="D2591">
        <v>3.8279999999999998</v>
      </c>
      <c r="E2591">
        <v>3.8959999999999999</v>
      </c>
    </row>
    <row r="2592" spans="1:5">
      <c r="A2592" s="7">
        <v>39785</v>
      </c>
      <c r="B2592">
        <v>3.4159999999999999</v>
      </c>
      <c r="C2592">
        <v>3.7429999999999999</v>
      </c>
      <c r="D2592">
        <v>3.7869999999999999</v>
      </c>
      <c r="E2592">
        <v>3.8530000000000002</v>
      </c>
    </row>
    <row r="2593" spans="1:5">
      <c r="A2593" s="7">
        <v>39786</v>
      </c>
      <c r="B2593">
        <v>3.335</v>
      </c>
      <c r="C2593">
        <v>3.669</v>
      </c>
      <c r="D2593">
        <v>3.71</v>
      </c>
      <c r="E2593">
        <v>3.7770000000000001</v>
      </c>
    </row>
    <row r="2594" spans="1:5">
      <c r="A2594" s="7">
        <v>39787</v>
      </c>
      <c r="B2594">
        <v>3.2290000000000001</v>
      </c>
      <c r="C2594">
        <v>3.5630000000000002</v>
      </c>
      <c r="D2594">
        <v>3.6240000000000001</v>
      </c>
      <c r="E2594">
        <v>3.7</v>
      </c>
    </row>
    <row r="2595" spans="1:5">
      <c r="A2595" s="7">
        <v>39790</v>
      </c>
      <c r="B2595">
        <v>3.157</v>
      </c>
      <c r="C2595">
        <v>3.488</v>
      </c>
      <c r="D2595">
        <v>3.5630000000000002</v>
      </c>
      <c r="E2595">
        <v>3.661</v>
      </c>
    </row>
    <row r="2596" spans="1:5">
      <c r="A2596" s="7">
        <v>39791</v>
      </c>
      <c r="B2596">
        <v>3.1040000000000001</v>
      </c>
      <c r="C2596">
        <v>3.4279999999999999</v>
      </c>
      <c r="D2596">
        <v>3.5139999999999998</v>
      </c>
      <c r="E2596">
        <v>3.61</v>
      </c>
    </row>
    <row r="2597" spans="1:5">
      <c r="A2597" s="7">
        <v>39792</v>
      </c>
      <c r="B2597">
        <v>3.0619999999999998</v>
      </c>
      <c r="C2597">
        <v>3.3759999999999999</v>
      </c>
      <c r="D2597">
        <v>3.4660000000000002</v>
      </c>
      <c r="E2597">
        <v>3.5630000000000002</v>
      </c>
    </row>
    <row r="2598" spans="1:5">
      <c r="A2598" s="7">
        <v>39793</v>
      </c>
      <c r="B2598">
        <v>3.02</v>
      </c>
      <c r="C2598">
        <v>3.3290000000000002</v>
      </c>
      <c r="D2598">
        <v>3.4169999999999998</v>
      </c>
      <c r="E2598">
        <v>3.5129999999999999</v>
      </c>
    </row>
    <row r="2599" spans="1:5">
      <c r="A2599" s="7">
        <v>39794</v>
      </c>
      <c r="B2599">
        <v>2.99</v>
      </c>
      <c r="C2599">
        <v>3.282</v>
      </c>
      <c r="D2599">
        <v>3.3690000000000002</v>
      </c>
      <c r="E2599">
        <v>3.47</v>
      </c>
    </row>
    <row r="2600" spans="1:5">
      <c r="A2600" s="7">
        <v>39797</v>
      </c>
      <c r="B2600">
        <v>2.9540000000000002</v>
      </c>
      <c r="C2600">
        <v>3.2429999999999999</v>
      </c>
      <c r="D2600">
        <v>3.3340000000000001</v>
      </c>
      <c r="E2600">
        <v>3.431</v>
      </c>
    </row>
    <row r="2601" spans="1:5">
      <c r="A2601" s="7">
        <v>39798</v>
      </c>
      <c r="B2601">
        <v>2.915</v>
      </c>
      <c r="C2601">
        <v>3.2040000000000002</v>
      </c>
      <c r="D2601">
        <v>3.298</v>
      </c>
      <c r="E2601">
        <v>3.395</v>
      </c>
    </row>
    <row r="2602" spans="1:5">
      <c r="A2602" s="7">
        <v>39799</v>
      </c>
      <c r="B2602">
        <v>2.8730000000000002</v>
      </c>
      <c r="C2602">
        <v>3.1549999999999998</v>
      </c>
      <c r="D2602">
        <v>3.2429999999999999</v>
      </c>
      <c r="E2602">
        <v>3.3330000000000002</v>
      </c>
    </row>
    <row r="2603" spans="1:5">
      <c r="A2603" s="7">
        <v>39800</v>
      </c>
      <c r="B2603">
        <v>2.8420000000000001</v>
      </c>
      <c r="C2603">
        <v>3.125</v>
      </c>
      <c r="D2603">
        <v>3.202</v>
      </c>
      <c r="E2603">
        <v>3.29</v>
      </c>
    </row>
    <row r="2604" spans="1:5">
      <c r="A2604" s="7">
        <v>39801</v>
      </c>
      <c r="B2604">
        <v>2.8039999999999998</v>
      </c>
      <c r="C2604">
        <v>3.0819999999999999</v>
      </c>
      <c r="D2604">
        <v>3.165</v>
      </c>
      <c r="E2604">
        <v>3.2570000000000001</v>
      </c>
    </row>
    <row r="2605" spans="1:5">
      <c r="A2605" s="7">
        <v>39804</v>
      </c>
      <c r="B2605">
        <v>2.7719999999999998</v>
      </c>
      <c r="C2605">
        <v>3.0529999999999999</v>
      </c>
      <c r="D2605">
        <v>3.1320000000000001</v>
      </c>
      <c r="E2605">
        <v>3.2269999999999999</v>
      </c>
    </row>
    <row r="2606" spans="1:5">
      <c r="A2606" s="7">
        <v>39805</v>
      </c>
      <c r="B2606">
        <v>2.7429999999999999</v>
      </c>
      <c r="C2606">
        <v>3.0190000000000001</v>
      </c>
      <c r="D2606">
        <v>3.0920000000000001</v>
      </c>
      <c r="E2606">
        <v>3.1850000000000001</v>
      </c>
    </row>
    <row r="2607" spans="1:5">
      <c r="A2607" s="7">
        <v>39806</v>
      </c>
      <c r="B2607">
        <v>2.7109999999999999</v>
      </c>
      <c r="C2607">
        <v>2.9910000000000001</v>
      </c>
      <c r="D2607">
        <v>3.0609999999999999</v>
      </c>
      <c r="E2607">
        <v>3.15</v>
      </c>
    </row>
    <row r="2608" spans="1:5">
      <c r="A2608" s="7">
        <v>39807</v>
      </c>
      <c r="B2608">
        <v>2.7109999999999999</v>
      </c>
      <c r="C2608">
        <v>2.9910000000000001</v>
      </c>
      <c r="D2608">
        <v>3.0609999999999999</v>
      </c>
      <c r="E2608">
        <v>3.15</v>
      </c>
    </row>
    <row r="2609" spans="1:5">
      <c r="A2609" s="7">
        <v>39808</v>
      </c>
      <c r="B2609">
        <v>2.7109999999999999</v>
      </c>
      <c r="C2609">
        <v>2.9910000000000001</v>
      </c>
      <c r="D2609">
        <v>3.0609999999999999</v>
      </c>
      <c r="E2609">
        <v>3.15</v>
      </c>
    </row>
    <row r="2610" spans="1:5">
      <c r="A2610" s="7">
        <v>39811</v>
      </c>
      <c r="B2610">
        <v>2.6920000000000002</v>
      </c>
      <c r="C2610">
        <v>2.9729999999999999</v>
      </c>
      <c r="D2610">
        <v>3.0369999999999999</v>
      </c>
      <c r="E2610">
        <v>3.1259999999999999</v>
      </c>
    </row>
    <row r="2611" spans="1:5">
      <c r="A2611" s="7">
        <v>39812</v>
      </c>
      <c r="B2611">
        <v>2.6339999999999999</v>
      </c>
      <c r="C2611">
        <v>2.9279999999999999</v>
      </c>
      <c r="D2611">
        <v>3</v>
      </c>
      <c r="E2611">
        <v>3.085</v>
      </c>
    </row>
    <row r="2612" spans="1:5">
      <c r="A2612" s="7">
        <v>39813</v>
      </c>
      <c r="B2612">
        <v>2.6030000000000002</v>
      </c>
      <c r="C2612">
        <v>2.8919999999999999</v>
      </c>
      <c r="D2612">
        <v>2.9710000000000001</v>
      </c>
      <c r="E2612">
        <v>3.0489999999999999</v>
      </c>
    </row>
    <row r="2613" spans="1:5">
      <c r="A2613" s="7">
        <v>39814</v>
      </c>
      <c r="B2613">
        <v>2.6030000000000002</v>
      </c>
      <c r="C2613">
        <v>2.8919999999999999</v>
      </c>
      <c r="D2613">
        <v>2.9710000000000001</v>
      </c>
      <c r="E2613">
        <v>3.0489999999999999</v>
      </c>
    </row>
    <row r="2614" spans="1:5">
      <c r="A2614" s="7">
        <v>39815</v>
      </c>
      <c r="B2614">
        <v>2.57</v>
      </c>
      <c r="C2614">
        <v>2.859</v>
      </c>
      <c r="D2614">
        <v>2.9449999999999998</v>
      </c>
      <c r="E2614">
        <v>3.0249999999999999</v>
      </c>
    </row>
    <row r="2615" spans="1:5">
      <c r="A2615" s="7">
        <v>39818</v>
      </c>
      <c r="B2615">
        <v>2.5430000000000001</v>
      </c>
      <c r="C2615">
        <v>2.8220000000000001</v>
      </c>
      <c r="D2615">
        <v>2.9129999999999998</v>
      </c>
      <c r="E2615">
        <v>2.9950000000000001</v>
      </c>
    </row>
    <row r="2616" spans="1:5">
      <c r="A2616" s="7">
        <v>39819</v>
      </c>
      <c r="B2616">
        <v>2.512</v>
      </c>
      <c r="C2616">
        <v>2.7970000000000002</v>
      </c>
      <c r="D2616">
        <v>2.8820000000000001</v>
      </c>
      <c r="E2616">
        <v>2.9590000000000001</v>
      </c>
    </row>
    <row r="2617" spans="1:5">
      <c r="A2617" s="7">
        <v>39820</v>
      </c>
      <c r="B2617">
        <v>2.48</v>
      </c>
      <c r="C2617">
        <v>2.762</v>
      </c>
      <c r="D2617">
        <v>2.8450000000000002</v>
      </c>
      <c r="E2617">
        <v>2.9239999999999999</v>
      </c>
    </row>
    <row r="2618" spans="1:5">
      <c r="A2618" s="7">
        <v>39821</v>
      </c>
      <c r="B2618">
        <v>2.4489999999999998</v>
      </c>
      <c r="C2618">
        <v>2.7290000000000001</v>
      </c>
      <c r="D2618">
        <v>2.8109999999999999</v>
      </c>
      <c r="E2618">
        <v>2.8820000000000001</v>
      </c>
    </row>
    <row r="2619" spans="1:5">
      <c r="A2619" s="7">
        <v>39822</v>
      </c>
      <c r="B2619">
        <v>2.4119999999999999</v>
      </c>
      <c r="C2619">
        <v>2.6920000000000002</v>
      </c>
      <c r="D2619">
        <v>2.7650000000000001</v>
      </c>
      <c r="E2619">
        <v>2.8340000000000001</v>
      </c>
    </row>
    <row r="2620" spans="1:5">
      <c r="A2620" s="7">
        <v>39825</v>
      </c>
      <c r="B2620">
        <v>2.3769999999999998</v>
      </c>
      <c r="C2620">
        <v>2.653</v>
      </c>
      <c r="D2620">
        <v>2.7160000000000002</v>
      </c>
      <c r="E2620">
        <v>2.782</v>
      </c>
    </row>
    <row r="2621" spans="1:5">
      <c r="A2621" s="7">
        <v>39826</v>
      </c>
      <c r="B2621">
        <v>2.3260000000000001</v>
      </c>
      <c r="C2621">
        <v>2.6120000000000001</v>
      </c>
      <c r="D2621">
        <v>2.6709999999999998</v>
      </c>
      <c r="E2621">
        <v>2.738</v>
      </c>
    </row>
    <row r="2622" spans="1:5">
      <c r="A2622" s="7">
        <v>39827</v>
      </c>
      <c r="B2622">
        <v>2.278</v>
      </c>
      <c r="C2622">
        <v>2.5720000000000001</v>
      </c>
      <c r="D2622">
        <v>2.6309999999999998</v>
      </c>
      <c r="E2622">
        <v>2.7</v>
      </c>
    </row>
    <row r="2623" spans="1:5">
      <c r="A2623" s="7">
        <v>39828</v>
      </c>
      <c r="B2623">
        <v>2.2000000000000002</v>
      </c>
      <c r="C2623">
        <v>2.5099999999999998</v>
      </c>
      <c r="D2623">
        <v>2.5720000000000001</v>
      </c>
      <c r="E2623">
        <v>2.6509999999999998</v>
      </c>
    </row>
    <row r="2624" spans="1:5">
      <c r="A2624" s="7">
        <v>39829</v>
      </c>
      <c r="B2624">
        <v>2.1160000000000001</v>
      </c>
      <c r="C2624">
        <v>2.4529999999999998</v>
      </c>
      <c r="D2624">
        <v>2.5310000000000001</v>
      </c>
      <c r="E2624">
        <v>2.6150000000000002</v>
      </c>
    </row>
    <row r="2625" spans="1:5">
      <c r="A2625" s="7">
        <v>39832</v>
      </c>
      <c r="B2625">
        <v>2.0659999999999998</v>
      </c>
      <c r="C2625">
        <v>2.41</v>
      </c>
      <c r="D2625">
        <v>2.4870000000000001</v>
      </c>
      <c r="E2625">
        <v>2.5720000000000001</v>
      </c>
    </row>
    <row r="2626" spans="1:5">
      <c r="A2626" s="7">
        <v>39833</v>
      </c>
      <c r="B2626">
        <v>2.0289999999999999</v>
      </c>
      <c r="C2626">
        <v>2.37</v>
      </c>
      <c r="D2626">
        <v>2.4470000000000001</v>
      </c>
      <c r="E2626">
        <v>2.5310000000000001</v>
      </c>
    </row>
    <row r="2627" spans="1:5">
      <c r="A2627" s="7">
        <v>39834</v>
      </c>
      <c r="B2627">
        <v>1.974</v>
      </c>
      <c r="C2627">
        <v>2.3119999999999998</v>
      </c>
      <c r="D2627">
        <v>2.39</v>
      </c>
      <c r="E2627">
        <v>2.4740000000000002</v>
      </c>
    </row>
    <row r="2628" spans="1:5">
      <c r="A2628" s="7">
        <v>39835</v>
      </c>
      <c r="B2628">
        <v>1.913</v>
      </c>
      <c r="C2628">
        <v>2.254</v>
      </c>
      <c r="D2628">
        <v>2.3410000000000002</v>
      </c>
      <c r="E2628">
        <v>2.4260000000000002</v>
      </c>
    </row>
    <row r="2629" spans="1:5">
      <c r="A2629" s="7">
        <v>39836</v>
      </c>
      <c r="B2629">
        <v>1.8620000000000001</v>
      </c>
      <c r="C2629">
        <v>2.1989999999999998</v>
      </c>
      <c r="D2629">
        <v>2.294</v>
      </c>
      <c r="E2629">
        <v>2.379</v>
      </c>
    </row>
    <row r="2630" spans="1:5">
      <c r="A2630" s="7">
        <v>39839</v>
      </c>
      <c r="B2630">
        <v>1.8120000000000001</v>
      </c>
      <c r="C2630">
        <v>2.149</v>
      </c>
      <c r="D2630">
        <v>2.2519999999999998</v>
      </c>
      <c r="E2630">
        <v>2.347</v>
      </c>
    </row>
    <row r="2631" spans="1:5">
      <c r="A2631" s="7">
        <v>39840</v>
      </c>
      <c r="B2631">
        <v>1.7849999999999999</v>
      </c>
      <c r="C2631">
        <v>2.13</v>
      </c>
      <c r="D2631">
        <v>2.2389999999999999</v>
      </c>
      <c r="E2631">
        <v>2.335</v>
      </c>
    </row>
    <row r="2632" spans="1:5">
      <c r="A2632" s="7">
        <v>39841</v>
      </c>
      <c r="B2632">
        <v>1.7709999999999999</v>
      </c>
      <c r="C2632">
        <v>2.1150000000000002</v>
      </c>
      <c r="D2632">
        <v>2.214</v>
      </c>
      <c r="E2632">
        <v>2.3180000000000001</v>
      </c>
    </row>
    <row r="2633" spans="1:5">
      <c r="A2633" s="7">
        <v>39842</v>
      </c>
      <c r="B2633">
        <v>1.758</v>
      </c>
      <c r="C2633">
        <v>2.101</v>
      </c>
      <c r="D2633">
        <v>2.194</v>
      </c>
      <c r="E2633">
        <v>2.294</v>
      </c>
    </row>
    <row r="2634" spans="1:5">
      <c r="A2634" s="7">
        <v>39843</v>
      </c>
      <c r="B2634">
        <v>1.7450000000000001</v>
      </c>
      <c r="C2634">
        <v>2.0859999999999999</v>
      </c>
      <c r="D2634">
        <v>2.1760000000000002</v>
      </c>
      <c r="E2634">
        <v>2.2730000000000001</v>
      </c>
    </row>
    <row r="2635" spans="1:5">
      <c r="A2635" s="7">
        <v>39846</v>
      </c>
      <c r="B2635">
        <v>1.7350000000000001</v>
      </c>
      <c r="C2635">
        <v>2.077</v>
      </c>
      <c r="D2635">
        <v>2.1619999999999999</v>
      </c>
      <c r="E2635">
        <v>2.2589999999999999</v>
      </c>
    </row>
    <row r="2636" spans="1:5">
      <c r="A2636" s="7">
        <v>39847</v>
      </c>
      <c r="B2636">
        <v>1.7230000000000001</v>
      </c>
      <c r="C2636">
        <v>2.0640000000000001</v>
      </c>
      <c r="D2636">
        <v>2.153</v>
      </c>
      <c r="E2636">
        <v>2.246</v>
      </c>
    </row>
    <row r="2637" spans="1:5">
      <c r="A2637" s="7">
        <v>39848</v>
      </c>
      <c r="B2637">
        <v>1.7110000000000001</v>
      </c>
      <c r="C2637">
        <v>2.0529999999999999</v>
      </c>
      <c r="D2637">
        <v>2.1429999999999998</v>
      </c>
      <c r="E2637">
        <v>2.2360000000000002</v>
      </c>
    </row>
    <row r="2638" spans="1:5">
      <c r="A2638" s="7">
        <v>39849</v>
      </c>
      <c r="B2638">
        <v>1.698</v>
      </c>
      <c r="C2638">
        <v>2.0390000000000001</v>
      </c>
      <c r="D2638">
        <v>2.1269999999999998</v>
      </c>
      <c r="E2638">
        <v>2.2229999999999999</v>
      </c>
    </row>
    <row r="2639" spans="1:5">
      <c r="A2639" s="7">
        <v>39850</v>
      </c>
      <c r="B2639">
        <v>1.6919999999999999</v>
      </c>
      <c r="C2639">
        <v>2.0219999999999998</v>
      </c>
      <c r="D2639">
        <v>2.1080000000000001</v>
      </c>
      <c r="E2639">
        <v>2.2090000000000001</v>
      </c>
    </row>
    <row r="2640" spans="1:5">
      <c r="A2640" s="7">
        <v>39853</v>
      </c>
      <c r="B2640">
        <v>1.68</v>
      </c>
      <c r="C2640">
        <v>2.0049999999999999</v>
      </c>
      <c r="D2640">
        <v>2.0859999999999999</v>
      </c>
      <c r="E2640">
        <v>2.1920000000000002</v>
      </c>
    </row>
    <row r="2641" spans="1:5">
      <c r="A2641" s="7">
        <v>39854</v>
      </c>
      <c r="B2641">
        <v>1.6679999999999999</v>
      </c>
      <c r="C2641">
        <v>1.9890000000000001</v>
      </c>
      <c r="D2641">
        <v>2.069</v>
      </c>
      <c r="E2641">
        <v>2.177</v>
      </c>
    </row>
    <row r="2642" spans="1:5">
      <c r="A2642" s="7">
        <v>39855</v>
      </c>
      <c r="B2642">
        <v>1.659</v>
      </c>
      <c r="C2642">
        <v>1.9750000000000001</v>
      </c>
      <c r="D2642">
        <v>2.0539999999999998</v>
      </c>
      <c r="E2642">
        <v>2.165</v>
      </c>
    </row>
    <row r="2643" spans="1:5">
      <c r="A2643" s="7">
        <v>39856</v>
      </c>
      <c r="B2643">
        <v>1.647</v>
      </c>
      <c r="C2643">
        <v>1.9590000000000001</v>
      </c>
      <c r="D2643">
        <v>2.036</v>
      </c>
      <c r="E2643">
        <v>2.1459999999999999</v>
      </c>
    </row>
    <row r="2644" spans="1:5">
      <c r="A2644" s="7">
        <v>39857</v>
      </c>
      <c r="B2644">
        <v>1.63</v>
      </c>
      <c r="C2644">
        <v>1.9430000000000001</v>
      </c>
      <c r="D2644">
        <v>2.0249999999999999</v>
      </c>
      <c r="E2644">
        <v>2.133</v>
      </c>
    </row>
    <row r="2645" spans="1:5">
      <c r="A2645" s="7">
        <v>39860</v>
      </c>
      <c r="B2645">
        <v>1.613</v>
      </c>
      <c r="C2645">
        <v>1.927</v>
      </c>
      <c r="D2645">
        <v>2.0129999999999999</v>
      </c>
      <c r="E2645">
        <v>2.1179999999999999</v>
      </c>
    </row>
    <row r="2646" spans="1:5">
      <c r="A2646" s="7">
        <v>39861</v>
      </c>
      <c r="B2646">
        <v>1.603</v>
      </c>
      <c r="C2646">
        <v>1.9119999999999999</v>
      </c>
      <c r="D2646">
        <v>1.9970000000000001</v>
      </c>
      <c r="E2646">
        <v>2.0960000000000001</v>
      </c>
    </row>
    <row r="2647" spans="1:5">
      <c r="A2647" s="7">
        <v>39862</v>
      </c>
      <c r="B2647">
        <v>1.59</v>
      </c>
      <c r="C2647">
        <v>1.9</v>
      </c>
      <c r="D2647">
        <v>1.986</v>
      </c>
      <c r="E2647">
        <v>2.0830000000000002</v>
      </c>
    </row>
    <row r="2648" spans="1:5">
      <c r="A2648" s="7">
        <v>39863</v>
      </c>
      <c r="B2648">
        <v>1.5820000000000001</v>
      </c>
      <c r="C2648">
        <v>1.8879999999999999</v>
      </c>
      <c r="D2648">
        <v>1.982</v>
      </c>
      <c r="E2648">
        <v>2.085</v>
      </c>
    </row>
    <row r="2649" spans="1:5">
      <c r="A2649" s="7">
        <v>39864</v>
      </c>
      <c r="B2649">
        <v>1.5760000000000001</v>
      </c>
      <c r="C2649">
        <v>1.875</v>
      </c>
      <c r="D2649">
        <v>1.976</v>
      </c>
      <c r="E2649">
        <v>2.0739999999999998</v>
      </c>
    </row>
    <row r="2650" spans="1:5">
      <c r="A2650" s="7">
        <v>39867</v>
      </c>
      <c r="B2650">
        <v>1.571</v>
      </c>
      <c r="C2650">
        <v>1.867</v>
      </c>
      <c r="D2650">
        <v>1.9750000000000001</v>
      </c>
      <c r="E2650">
        <v>2.0739999999999998</v>
      </c>
    </row>
    <row r="2651" spans="1:5">
      <c r="A2651" s="7">
        <v>39868</v>
      </c>
      <c r="B2651">
        <v>1.5609999999999999</v>
      </c>
      <c r="C2651">
        <v>1.8580000000000001</v>
      </c>
      <c r="D2651">
        <v>1.9630000000000001</v>
      </c>
      <c r="E2651">
        <v>2.0619999999999998</v>
      </c>
    </row>
    <row r="2652" spans="1:5">
      <c r="A2652" s="7">
        <v>39869</v>
      </c>
      <c r="B2652">
        <v>1.5529999999999999</v>
      </c>
      <c r="C2652">
        <v>1.8480000000000001</v>
      </c>
      <c r="D2652">
        <v>1.9510000000000001</v>
      </c>
      <c r="E2652">
        <v>2.0539999999999998</v>
      </c>
    </row>
    <row r="2653" spans="1:5">
      <c r="A2653" s="7">
        <v>39870</v>
      </c>
      <c r="B2653">
        <v>1.5429999999999999</v>
      </c>
      <c r="C2653">
        <v>1.835</v>
      </c>
      <c r="D2653">
        <v>1.9419999999999999</v>
      </c>
      <c r="E2653">
        <v>2.0430000000000001</v>
      </c>
    </row>
    <row r="2654" spans="1:5">
      <c r="A2654" s="7">
        <v>39871</v>
      </c>
      <c r="B2654">
        <v>1.53</v>
      </c>
      <c r="C2654">
        <v>1.825</v>
      </c>
      <c r="D2654">
        <v>1.9330000000000001</v>
      </c>
      <c r="E2654">
        <v>2.0329999999999999</v>
      </c>
    </row>
    <row r="2655" spans="1:5">
      <c r="A2655" s="7">
        <v>39874</v>
      </c>
      <c r="B2655">
        <v>1.518</v>
      </c>
      <c r="C2655">
        <v>1.8109999999999999</v>
      </c>
      <c r="D2655">
        <v>1.919</v>
      </c>
      <c r="E2655">
        <v>2.0249999999999999</v>
      </c>
    </row>
    <row r="2656" spans="1:5">
      <c r="A2656" s="7">
        <v>39875</v>
      </c>
      <c r="B2656">
        <v>1.5</v>
      </c>
      <c r="C2656">
        <v>1.7989999999999999</v>
      </c>
      <c r="D2656">
        <v>1.899</v>
      </c>
      <c r="E2656">
        <v>2.0059999999999998</v>
      </c>
    </row>
    <row r="2657" spans="1:5">
      <c r="A2657" s="7">
        <v>39876</v>
      </c>
      <c r="B2657">
        <v>1.478</v>
      </c>
      <c r="C2657">
        <v>1.778</v>
      </c>
      <c r="D2657">
        <v>1.8839999999999999</v>
      </c>
      <c r="E2657">
        <v>1.9930000000000001</v>
      </c>
    </row>
    <row r="2658" spans="1:5">
      <c r="A2658" s="7">
        <v>39877</v>
      </c>
      <c r="B2658">
        <v>1.4470000000000001</v>
      </c>
      <c r="C2658">
        <v>1.7569999999999999</v>
      </c>
      <c r="D2658">
        <v>1.869</v>
      </c>
      <c r="E2658">
        <v>1.9810000000000001</v>
      </c>
    </row>
    <row r="2659" spans="1:5">
      <c r="A2659" s="7">
        <v>39878</v>
      </c>
      <c r="B2659">
        <v>1.3979999999999999</v>
      </c>
      <c r="C2659">
        <v>1.726</v>
      </c>
      <c r="D2659">
        <v>1.8420000000000001</v>
      </c>
      <c r="E2659">
        <v>1.9570000000000001</v>
      </c>
    </row>
    <row r="2660" spans="1:5">
      <c r="A2660" s="7">
        <v>39881</v>
      </c>
      <c r="B2660">
        <v>1.361</v>
      </c>
      <c r="C2660">
        <v>1.7030000000000001</v>
      </c>
      <c r="D2660">
        <v>1.825</v>
      </c>
      <c r="E2660">
        <v>1.9470000000000001</v>
      </c>
    </row>
    <row r="2661" spans="1:5">
      <c r="A2661" s="7">
        <v>39882</v>
      </c>
      <c r="B2661">
        <v>1.325</v>
      </c>
      <c r="C2661">
        <v>1.6870000000000001</v>
      </c>
      <c r="D2661">
        <v>1.8169999999999999</v>
      </c>
      <c r="E2661">
        <v>1.9390000000000001</v>
      </c>
    </row>
    <row r="2662" spans="1:5">
      <c r="A2662" s="7">
        <v>39883</v>
      </c>
      <c r="B2662">
        <v>1.29</v>
      </c>
      <c r="C2662">
        <v>1.663</v>
      </c>
      <c r="D2662">
        <v>1.8</v>
      </c>
      <c r="E2662">
        <v>1.9319999999999999</v>
      </c>
    </row>
    <row r="2663" spans="1:5">
      <c r="A2663" s="7">
        <v>39884</v>
      </c>
      <c r="B2663">
        <v>1.2709999999999999</v>
      </c>
      <c r="C2663">
        <v>1.65</v>
      </c>
      <c r="D2663">
        <v>1.79</v>
      </c>
      <c r="E2663">
        <v>1.931</v>
      </c>
    </row>
    <row r="2664" spans="1:5">
      <c r="A2664" s="7">
        <v>39885</v>
      </c>
      <c r="B2664">
        <v>1.248</v>
      </c>
      <c r="C2664">
        <v>1.64</v>
      </c>
      <c r="D2664">
        <v>1.78</v>
      </c>
      <c r="E2664">
        <v>1.923</v>
      </c>
    </row>
    <row r="2665" spans="1:5">
      <c r="A2665" s="7">
        <v>39888</v>
      </c>
      <c r="B2665">
        <v>1.2310000000000001</v>
      </c>
      <c r="C2665">
        <v>1.629</v>
      </c>
      <c r="D2665">
        <v>1.774</v>
      </c>
      <c r="E2665">
        <v>1.919</v>
      </c>
    </row>
    <row r="2666" spans="1:5">
      <c r="A2666" s="7">
        <v>39889</v>
      </c>
      <c r="B2666">
        <v>1.214</v>
      </c>
      <c r="C2666">
        <v>1.6140000000000001</v>
      </c>
      <c r="D2666">
        <v>1.7629999999999999</v>
      </c>
      <c r="E2666">
        <v>1.909</v>
      </c>
    </row>
    <row r="2667" spans="1:5">
      <c r="A2667" s="7">
        <v>39890</v>
      </c>
      <c r="B2667">
        <v>1.204</v>
      </c>
      <c r="C2667">
        <v>1.6020000000000001</v>
      </c>
      <c r="D2667">
        <v>1.752</v>
      </c>
      <c r="E2667">
        <v>1.901</v>
      </c>
    </row>
    <row r="2668" spans="1:5">
      <c r="A2668" s="7">
        <v>39891</v>
      </c>
      <c r="B2668">
        <v>1.19</v>
      </c>
      <c r="C2668">
        <v>1.5840000000000001</v>
      </c>
      <c r="D2668">
        <v>1.734</v>
      </c>
      <c r="E2668">
        <v>1.877</v>
      </c>
    </row>
    <row r="2669" spans="1:5">
      <c r="A2669" s="7">
        <v>39892</v>
      </c>
      <c r="B2669">
        <v>1.1839999999999999</v>
      </c>
      <c r="C2669">
        <v>1.5740000000000001</v>
      </c>
      <c r="D2669">
        <v>1.7230000000000001</v>
      </c>
      <c r="E2669">
        <v>1.8660000000000001</v>
      </c>
    </row>
    <row r="2670" spans="1:5">
      <c r="A2670" s="7">
        <v>39895</v>
      </c>
      <c r="B2670">
        <v>1.1719999999999999</v>
      </c>
      <c r="C2670">
        <v>1.56</v>
      </c>
      <c r="D2670">
        <v>1.712</v>
      </c>
      <c r="E2670">
        <v>1.857</v>
      </c>
    </row>
    <row r="2671" spans="1:5">
      <c r="A2671" s="7">
        <v>39896</v>
      </c>
      <c r="B2671">
        <v>1.167</v>
      </c>
      <c r="C2671">
        <v>1.556</v>
      </c>
      <c r="D2671">
        <v>1.7090000000000001</v>
      </c>
      <c r="E2671">
        <v>1.857</v>
      </c>
    </row>
    <row r="2672" spans="1:5">
      <c r="A2672" s="7">
        <v>39897</v>
      </c>
      <c r="B2672">
        <v>1.163</v>
      </c>
      <c r="C2672">
        <v>1.548</v>
      </c>
      <c r="D2672">
        <v>1.7050000000000001</v>
      </c>
      <c r="E2672">
        <v>1.853</v>
      </c>
    </row>
    <row r="2673" spans="1:5">
      <c r="A2673" s="7">
        <v>39898</v>
      </c>
      <c r="B2673">
        <v>1.155</v>
      </c>
      <c r="C2673">
        <v>1.538</v>
      </c>
      <c r="D2673">
        <v>1.7</v>
      </c>
      <c r="E2673">
        <v>1.849</v>
      </c>
    </row>
    <row r="2674" spans="1:5">
      <c r="A2674" s="7">
        <v>39899</v>
      </c>
      <c r="B2674">
        <v>1.1479999999999999</v>
      </c>
      <c r="C2674">
        <v>1.5309999999999999</v>
      </c>
      <c r="D2674">
        <v>1.6930000000000001</v>
      </c>
      <c r="E2674">
        <v>1.8380000000000001</v>
      </c>
    </row>
    <row r="2675" spans="1:5">
      <c r="A2675" s="7">
        <v>39902</v>
      </c>
      <c r="B2675">
        <v>1.135</v>
      </c>
      <c r="C2675">
        <v>1.52</v>
      </c>
      <c r="D2675">
        <v>1.68</v>
      </c>
      <c r="E2675">
        <v>1.8240000000000001</v>
      </c>
    </row>
    <row r="2676" spans="1:5">
      <c r="A2676" s="7">
        <v>39903</v>
      </c>
      <c r="B2676">
        <v>1.121</v>
      </c>
      <c r="C2676">
        <v>1.51</v>
      </c>
      <c r="D2676">
        <v>1.67</v>
      </c>
      <c r="E2676">
        <v>1.8120000000000001</v>
      </c>
    </row>
    <row r="2677" spans="1:5">
      <c r="A2677" s="7">
        <v>39904</v>
      </c>
      <c r="B2677">
        <v>1.105</v>
      </c>
      <c r="C2677">
        <v>1.498</v>
      </c>
      <c r="D2677">
        <v>1.6559999999999999</v>
      </c>
      <c r="E2677">
        <v>1.8009999999999999</v>
      </c>
    </row>
    <row r="2678" spans="1:5">
      <c r="A2678" s="7">
        <v>39905</v>
      </c>
      <c r="B2678">
        <v>1.0860000000000001</v>
      </c>
      <c r="C2678">
        <v>1.4830000000000001</v>
      </c>
      <c r="D2678">
        <v>1.6459999999999999</v>
      </c>
      <c r="E2678">
        <v>1.7909999999999999</v>
      </c>
    </row>
    <row r="2679" spans="1:5">
      <c r="A2679" s="7">
        <v>39906</v>
      </c>
      <c r="B2679">
        <v>1.0760000000000001</v>
      </c>
      <c r="C2679">
        <v>1.4790000000000001</v>
      </c>
      <c r="D2679">
        <v>1.653</v>
      </c>
      <c r="E2679">
        <v>1.804</v>
      </c>
    </row>
    <row r="2680" spans="1:5">
      <c r="A2680" s="7">
        <v>39909</v>
      </c>
      <c r="B2680">
        <v>1.0549999999999999</v>
      </c>
      <c r="C2680">
        <v>1.466</v>
      </c>
      <c r="D2680">
        <v>1.6439999999999999</v>
      </c>
      <c r="E2680">
        <v>1.802</v>
      </c>
    </row>
    <row r="2681" spans="1:5">
      <c r="A2681" s="7">
        <v>39910</v>
      </c>
      <c r="B2681">
        <v>1.0349999999999999</v>
      </c>
      <c r="C2681">
        <v>1.4530000000000001</v>
      </c>
      <c r="D2681">
        <v>1.6319999999999999</v>
      </c>
      <c r="E2681">
        <v>1.796</v>
      </c>
    </row>
    <row r="2682" spans="1:5">
      <c r="A2682" s="7">
        <v>39911</v>
      </c>
      <c r="B2682">
        <v>1.0209999999999999</v>
      </c>
      <c r="C2682">
        <v>1.4450000000000001</v>
      </c>
      <c r="D2682">
        <v>1.6240000000000001</v>
      </c>
      <c r="E2682">
        <v>1.7849999999999999</v>
      </c>
    </row>
    <row r="2683" spans="1:5">
      <c r="A2683" s="7">
        <v>39912</v>
      </c>
      <c r="B2683">
        <v>1.0109999999999999</v>
      </c>
      <c r="C2683">
        <v>1.4350000000000001</v>
      </c>
      <c r="D2683">
        <v>1.6180000000000001</v>
      </c>
      <c r="E2683">
        <v>1.782</v>
      </c>
    </row>
    <row r="2684" spans="1:5">
      <c r="A2684" s="7">
        <v>39913</v>
      </c>
      <c r="B2684">
        <v>1.0109999999999999</v>
      </c>
      <c r="C2684">
        <v>1.4350000000000001</v>
      </c>
      <c r="D2684">
        <v>1.6180000000000001</v>
      </c>
      <c r="E2684">
        <v>1.782</v>
      </c>
    </row>
    <row r="2685" spans="1:5">
      <c r="A2685" s="7">
        <v>39916</v>
      </c>
      <c r="B2685">
        <v>1.0109999999999999</v>
      </c>
      <c r="C2685">
        <v>1.4350000000000001</v>
      </c>
      <c r="D2685">
        <v>1.6180000000000001</v>
      </c>
      <c r="E2685">
        <v>1.782</v>
      </c>
    </row>
    <row r="2686" spans="1:5">
      <c r="A2686" s="7">
        <v>39917</v>
      </c>
      <c r="B2686">
        <v>1</v>
      </c>
      <c r="C2686">
        <v>1.423</v>
      </c>
      <c r="D2686">
        <v>1.609</v>
      </c>
      <c r="E2686">
        <v>1.774</v>
      </c>
    </row>
    <row r="2687" spans="1:5">
      <c r="A2687" s="7">
        <v>39918</v>
      </c>
      <c r="B2687">
        <v>0.99199999999999999</v>
      </c>
      <c r="C2687">
        <v>1.415</v>
      </c>
      <c r="D2687">
        <v>1.6020000000000001</v>
      </c>
      <c r="E2687">
        <v>1.768</v>
      </c>
    </row>
    <row r="2688" spans="1:5">
      <c r="A2688" s="7">
        <v>39919</v>
      </c>
      <c r="B2688">
        <v>0.99099999999999999</v>
      </c>
      <c r="C2688">
        <v>1.41</v>
      </c>
      <c r="D2688">
        <v>1.597</v>
      </c>
      <c r="E2688">
        <v>1.762</v>
      </c>
    </row>
    <row r="2689" spans="1:5">
      <c r="A2689" s="7">
        <v>39920</v>
      </c>
      <c r="B2689">
        <v>0.99199999999999999</v>
      </c>
      <c r="C2689">
        <v>1.405</v>
      </c>
      <c r="D2689">
        <v>1.595</v>
      </c>
      <c r="E2689">
        <v>1.7609999999999999</v>
      </c>
    </row>
    <row r="2690" spans="1:5">
      <c r="A2690" s="7">
        <v>39923</v>
      </c>
      <c r="B2690">
        <v>0.999</v>
      </c>
      <c r="C2690">
        <v>1.405</v>
      </c>
      <c r="D2690">
        <v>1.599</v>
      </c>
      <c r="E2690">
        <v>1.768</v>
      </c>
    </row>
    <row r="2691" spans="1:5">
      <c r="A2691" s="7">
        <v>39924</v>
      </c>
      <c r="B2691">
        <v>1.0049999999999999</v>
      </c>
      <c r="C2691">
        <v>1.405</v>
      </c>
      <c r="D2691">
        <v>1.6</v>
      </c>
      <c r="E2691">
        <v>1.768</v>
      </c>
    </row>
    <row r="2692" spans="1:5">
      <c r="A2692" s="7">
        <v>39925</v>
      </c>
      <c r="B2692">
        <v>1.0089999999999999</v>
      </c>
      <c r="C2692">
        <v>1.405</v>
      </c>
      <c r="D2692">
        <v>1.6</v>
      </c>
      <c r="E2692">
        <v>1.766</v>
      </c>
    </row>
    <row r="2693" spans="1:5">
      <c r="A2693" s="7">
        <v>39926</v>
      </c>
      <c r="B2693">
        <v>1.0069999999999999</v>
      </c>
      <c r="C2693">
        <v>1.4059999999999999</v>
      </c>
      <c r="D2693">
        <v>1.6</v>
      </c>
      <c r="E2693">
        <v>1.7689999999999999</v>
      </c>
    </row>
    <row r="2694" spans="1:5">
      <c r="A2694" s="7">
        <v>39927</v>
      </c>
      <c r="B2694">
        <v>0.999</v>
      </c>
      <c r="C2694">
        <v>1.4</v>
      </c>
      <c r="D2694">
        <v>1.593</v>
      </c>
      <c r="E2694">
        <v>1.764</v>
      </c>
    </row>
    <row r="2695" spans="1:5">
      <c r="A2695" s="7">
        <v>39930</v>
      </c>
      <c r="B2695">
        <v>0.98799999999999999</v>
      </c>
      <c r="C2695">
        <v>1.3919999999999999</v>
      </c>
      <c r="D2695">
        <v>1.5880000000000001</v>
      </c>
      <c r="E2695">
        <v>1.754</v>
      </c>
    </row>
    <row r="2696" spans="1:5">
      <c r="A2696" s="7">
        <v>39931</v>
      </c>
      <c r="B2696">
        <v>0.97299999999999998</v>
      </c>
      <c r="C2696">
        <v>1.3839999999999999</v>
      </c>
      <c r="D2696">
        <v>1.579</v>
      </c>
      <c r="E2696">
        <v>1.7430000000000001</v>
      </c>
    </row>
    <row r="2697" spans="1:5">
      <c r="A2697" s="7">
        <v>39932</v>
      </c>
      <c r="B2697">
        <v>0.95299999999999996</v>
      </c>
      <c r="C2697">
        <v>1.3720000000000001</v>
      </c>
      <c r="D2697">
        <v>1.569</v>
      </c>
      <c r="E2697">
        <v>1.734</v>
      </c>
    </row>
    <row r="2698" spans="1:5">
      <c r="A2698" s="7">
        <v>39933</v>
      </c>
      <c r="B2698">
        <v>0.94399999999999995</v>
      </c>
      <c r="C2698">
        <v>1.365</v>
      </c>
      <c r="D2698">
        <v>1.5620000000000001</v>
      </c>
      <c r="E2698">
        <v>1.728</v>
      </c>
    </row>
    <row r="2699" spans="1:5">
      <c r="A2699" s="7">
        <v>39934</v>
      </c>
      <c r="B2699">
        <v>0.94399999999999995</v>
      </c>
      <c r="C2699">
        <v>1.365</v>
      </c>
      <c r="D2699">
        <v>1.5620000000000001</v>
      </c>
      <c r="E2699">
        <v>1.728</v>
      </c>
    </row>
    <row r="2700" spans="1:5">
      <c r="A2700" s="7">
        <v>39937</v>
      </c>
      <c r="B2700">
        <v>0.93100000000000005</v>
      </c>
      <c r="C2700">
        <v>1.3540000000000001</v>
      </c>
      <c r="D2700">
        <v>1.5529999999999999</v>
      </c>
      <c r="E2700">
        <v>1.718</v>
      </c>
    </row>
    <row r="2701" spans="1:5">
      <c r="A2701" s="7">
        <v>39938</v>
      </c>
      <c r="B2701">
        <v>0.91800000000000004</v>
      </c>
      <c r="C2701">
        <v>1.3440000000000001</v>
      </c>
      <c r="D2701">
        <v>1.5429999999999999</v>
      </c>
      <c r="E2701">
        <v>1.71</v>
      </c>
    </row>
    <row r="2702" spans="1:5">
      <c r="A2702" s="7">
        <v>39939</v>
      </c>
      <c r="B2702">
        <v>0.90400000000000003</v>
      </c>
      <c r="C2702">
        <v>1.3340000000000001</v>
      </c>
      <c r="D2702">
        <v>1.534</v>
      </c>
      <c r="E2702">
        <v>1.704</v>
      </c>
    </row>
    <row r="2703" spans="1:5">
      <c r="A2703" s="7">
        <v>39940</v>
      </c>
      <c r="B2703">
        <v>0.89400000000000002</v>
      </c>
      <c r="C2703">
        <v>1.327</v>
      </c>
      <c r="D2703">
        <v>1.5269999999999999</v>
      </c>
      <c r="E2703">
        <v>1.6990000000000001</v>
      </c>
    </row>
    <row r="2704" spans="1:5">
      <c r="A2704" s="7">
        <v>39941</v>
      </c>
      <c r="B2704">
        <v>0.876</v>
      </c>
      <c r="C2704">
        <v>1.3129999999999999</v>
      </c>
      <c r="D2704">
        <v>1.5069999999999999</v>
      </c>
      <c r="E2704">
        <v>1.6759999999999999</v>
      </c>
    </row>
    <row r="2705" spans="1:5">
      <c r="A2705" s="7">
        <v>39944</v>
      </c>
      <c r="B2705">
        <v>0.86399999999999999</v>
      </c>
      <c r="C2705">
        <v>1.2989999999999999</v>
      </c>
      <c r="D2705">
        <v>1.4910000000000001</v>
      </c>
      <c r="E2705">
        <v>1.655</v>
      </c>
    </row>
    <row r="2706" spans="1:5">
      <c r="A2706" s="7">
        <v>39945</v>
      </c>
      <c r="B2706">
        <v>0.85399999999999998</v>
      </c>
      <c r="C2706">
        <v>1.2909999999999999</v>
      </c>
      <c r="D2706">
        <v>1.486</v>
      </c>
      <c r="E2706">
        <v>1.647</v>
      </c>
    </row>
    <row r="2707" spans="1:5">
      <c r="A2707" s="7">
        <v>39946</v>
      </c>
      <c r="B2707">
        <v>0.84499999999999997</v>
      </c>
      <c r="C2707">
        <v>1.2809999999999999</v>
      </c>
      <c r="D2707">
        <v>1.4790000000000001</v>
      </c>
      <c r="E2707">
        <v>1.6359999999999999</v>
      </c>
    </row>
    <row r="2708" spans="1:5">
      <c r="A2708" s="7">
        <v>39947</v>
      </c>
      <c r="B2708">
        <v>0.83299999999999996</v>
      </c>
      <c r="C2708">
        <v>1.266</v>
      </c>
      <c r="D2708">
        <v>1.4650000000000001</v>
      </c>
      <c r="E2708">
        <v>1.623</v>
      </c>
    </row>
    <row r="2709" spans="1:5">
      <c r="A2709" s="7">
        <v>39948</v>
      </c>
      <c r="B2709">
        <v>0.82299999999999995</v>
      </c>
      <c r="C2709">
        <v>1.25</v>
      </c>
      <c r="D2709">
        <v>1.4530000000000001</v>
      </c>
      <c r="E2709">
        <v>1.61</v>
      </c>
    </row>
    <row r="2710" spans="1:5">
      <c r="A2710" s="7">
        <v>39951</v>
      </c>
      <c r="B2710">
        <v>0.81599999999999995</v>
      </c>
      <c r="C2710">
        <v>1.244</v>
      </c>
      <c r="D2710">
        <v>1.4419999999999999</v>
      </c>
      <c r="E2710">
        <v>1.6020000000000001</v>
      </c>
    </row>
    <row r="2711" spans="1:5">
      <c r="A2711" s="7">
        <v>39952</v>
      </c>
      <c r="B2711">
        <v>0.81599999999999995</v>
      </c>
      <c r="C2711">
        <v>1.2370000000000001</v>
      </c>
      <c r="D2711">
        <v>1.4339999999999999</v>
      </c>
      <c r="E2711">
        <v>1.595</v>
      </c>
    </row>
    <row r="2712" spans="1:5">
      <c r="A2712" s="7">
        <v>39953</v>
      </c>
      <c r="B2712">
        <v>0.84899999999999998</v>
      </c>
      <c r="C2712">
        <v>1.244</v>
      </c>
      <c r="D2712">
        <v>1.4430000000000001</v>
      </c>
      <c r="E2712">
        <v>1.6060000000000001</v>
      </c>
    </row>
    <row r="2713" spans="1:5">
      <c r="A2713" s="7">
        <v>39954</v>
      </c>
      <c r="B2713">
        <v>0.88</v>
      </c>
      <c r="C2713">
        <v>1.252</v>
      </c>
      <c r="D2713">
        <v>1.4510000000000001</v>
      </c>
      <c r="E2713">
        <v>1.613</v>
      </c>
    </row>
    <row r="2714" spans="1:5">
      <c r="A2714" s="7">
        <v>39955</v>
      </c>
      <c r="B2714">
        <v>0.90600000000000003</v>
      </c>
      <c r="C2714">
        <v>1.2589999999999999</v>
      </c>
      <c r="D2714">
        <v>1.4570000000000001</v>
      </c>
      <c r="E2714">
        <v>1.6220000000000001</v>
      </c>
    </row>
    <row r="2715" spans="1:5">
      <c r="A2715" s="7">
        <v>39958</v>
      </c>
      <c r="B2715">
        <v>0.92300000000000004</v>
      </c>
      <c r="C2715">
        <v>1.264</v>
      </c>
      <c r="D2715">
        <v>1.464</v>
      </c>
      <c r="E2715">
        <v>1.631</v>
      </c>
    </row>
    <row r="2716" spans="1:5">
      <c r="A2716" s="7">
        <v>39959</v>
      </c>
      <c r="B2716">
        <v>0.93899999999999995</v>
      </c>
      <c r="C2716">
        <v>1.266</v>
      </c>
      <c r="D2716">
        <v>1.4670000000000001</v>
      </c>
      <c r="E2716">
        <v>1.6319999999999999</v>
      </c>
    </row>
    <row r="2717" spans="1:5">
      <c r="A2717" s="7">
        <v>39960</v>
      </c>
      <c r="B2717">
        <v>0.94099999999999995</v>
      </c>
      <c r="C2717">
        <v>1.27</v>
      </c>
      <c r="D2717">
        <v>1.4710000000000001</v>
      </c>
      <c r="E2717">
        <v>1.6379999999999999</v>
      </c>
    </row>
    <row r="2718" spans="1:5">
      <c r="A2718" s="7">
        <v>39961</v>
      </c>
      <c r="B2718">
        <v>0.94099999999999995</v>
      </c>
      <c r="C2718">
        <v>1.27</v>
      </c>
      <c r="D2718">
        <v>1.4730000000000001</v>
      </c>
      <c r="E2718">
        <v>1.641</v>
      </c>
    </row>
    <row r="2719" spans="1:5">
      <c r="A2719" s="7">
        <v>39962</v>
      </c>
      <c r="B2719">
        <v>0.93500000000000005</v>
      </c>
      <c r="C2719">
        <v>1.2689999999999999</v>
      </c>
      <c r="D2719">
        <v>1.4650000000000001</v>
      </c>
      <c r="E2719">
        <v>1.631</v>
      </c>
    </row>
    <row r="2720" spans="1:5">
      <c r="A2720" s="7">
        <v>39965</v>
      </c>
      <c r="B2720">
        <v>0.93300000000000005</v>
      </c>
      <c r="C2720">
        <v>1.266</v>
      </c>
      <c r="D2720">
        <v>1.464</v>
      </c>
      <c r="E2720">
        <v>1.6259999999999999</v>
      </c>
    </row>
    <row r="2721" spans="1:5">
      <c r="A2721" s="7">
        <v>39966</v>
      </c>
      <c r="B2721">
        <v>0.92600000000000005</v>
      </c>
      <c r="C2721">
        <v>1.262</v>
      </c>
      <c r="D2721">
        <v>1.4610000000000001</v>
      </c>
      <c r="E2721">
        <v>1.6240000000000001</v>
      </c>
    </row>
    <row r="2722" spans="1:5">
      <c r="A2722" s="7">
        <v>39967</v>
      </c>
      <c r="B2722">
        <v>0.92</v>
      </c>
      <c r="C2722">
        <v>1.26</v>
      </c>
      <c r="D2722">
        <v>1.4550000000000001</v>
      </c>
      <c r="E2722">
        <v>1.615</v>
      </c>
    </row>
    <row r="2723" spans="1:5">
      <c r="A2723" s="7">
        <v>39968</v>
      </c>
      <c r="B2723">
        <v>0.92300000000000004</v>
      </c>
      <c r="C2723">
        <v>1.26</v>
      </c>
      <c r="D2723">
        <v>1.4570000000000001</v>
      </c>
      <c r="E2723">
        <v>1.621</v>
      </c>
    </row>
    <row r="2724" spans="1:5">
      <c r="A2724" s="7">
        <v>39969</v>
      </c>
      <c r="B2724">
        <v>0.93799999999999994</v>
      </c>
      <c r="C2724">
        <v>1.268</v>
      </c>
      <c r="D2724">
        <v>1.468</v>
      </c>
      <c r="E2724">
        <v>1.643</v>
      </c>
    </row>
    <row r="2725" spans="1:5">
      <c r="A2725" s="7">
        <v>39972</v>
      </c>
      <c r="B2725">
        <v>0.95299999999999996</v>
      </c>
      <c r="C2725">
        <v>1.2809999999999999</v>
      </c>
      <c r="D2725">
        <v>1.4870000000000001</v>
      </c>
      <c r="E2725">
        <v>1.6719999999999999</v>
      </c>
    </row>
    <row r="2726" spans="1:5">
      <c r="A2726" s="7">
        <v>39973</v>
      </c>
      <c r="B2726">
        <v>0.96199999999999997</v>
      </c>
      <c r="C2726">
        <v>1.286</v>
      </c>
      <c r="D2726">
        <v>1.49</v>
      </c>
      <c r="E2726">
        <v>1.675</v>
      </c>
    </row>
    <row r="2727" spans="1:5">
      <c r="A2727" s="7">
        <v>39974</v>
      </c>
      <c r="B2727">
        <v>0.96499999999999997</v>
      </c>
      <c r="C2727">
        <v>1.2829999999999999</v>
      </c>
      <c r="D2727">
        <v>1.488</v>
      </c>
      <c r="E2727">
        <v>1.6719999999999999</v>
      </c>
    </row>
    <row r="2728" spans="1:5">
      <c r="A2728" s="7">
        <v>39975</v>
      </c>
      <c r="B2728">
        <v>0.96299999999999997</v>
      </c>
      <c r="C2728">
        <v>1.2769999999999999</v>
      </c>
      <c r="D2728">
        <v>1.484</v>
      </c>
      <c r="E2728">
        <v>1.6659999999999999</v>
      </c>
    </row>
    <row r="2729" spans="1:5">
      <c r="A2729" s="7">
        <v>39976</v>
      </c>
      <c r="B2729">
        <v>0.96099999999999997</v>
      </c>
      <c r="C2729">
        <v>1.268</v>
      </c>
      <c r="D2729">
        <v>1.478</v>
      </c>
      <c r="E2729">
        <v>1.659</v>
      </c>
    </row>
    <row r="2730" spans="1:5">
      <c r="A2730" s="7">
        <v>39979</v>
      </c>
      <c r="B2730">
        <v>0.95899999999999996</v>
      </c>
      <c r="C2730">
        <v>1.26</v>
      </c>
      <c r="D2730">
        <v>1.472</v>
      </c>
      <c r="E2730">
        <v>1.649</v>
      </c>
    </row>
    <row r="2731" spans="1:5">
      <c r="A2731" s="7">
        <v>39980</v>
      </c>
      <c r="B2731">
        <v>0.95699999999999996</v>
      </c>
      <c r="C2731">
        <v>1.252</v>
      </c>
      <c r="D2731">
        <v>1.4650000000000001</v>
      </c>
      <c r="E2731">
        <v>1.6379999999999999</v>
      </c>
    </row>
    <row r="2732" spans="1:5">
      <c r="A2732" s="7">
        <v>39981</v>
      </c>
      <c r="B2732">
        <v>0.95099999999999996</v>
      </c>
      <c r="C2732">
        <v>1.244</v>
      </c>
      <c r="D2732">
        <v>1.4570000000000001</v>
      </c>
      <c r="E2732">
        <v>1.629</v>
      </c>
    </row>
    <row r="2733" spans="1:5">
      <c r="A2733" s="7">
        <v>39982</v>
      </c>
      <c r="B2733">
        <v>0.94799999999999995</v>
      </c>
      <c r="C2733">
        <v>1.2350000000000001</v>
      </c>
      <c r="D2733">
        <v>1.4490000000000001</v>
      </c>
      <c r="E2733">
        <v>1.619</v>
      </c>
    </row>
    <row r="2734" spans="1:5">
      <c r="A2734" s="7">
        <v>39983</v>
      </c>
      <c r="B2734">
        <v>0.94099999999999995</v>
      </c>
      <c r="C2734">
        <v>1.224</v>
      </c>
      <c r="D2734">
        <v>1.4379999999999999</v>
      </c>
      <c r="E2734">
        <v>1.609</v>
      </c>
    </row>
    <row r="2735" spans="1:5">
      <c r="A2735" s="7">
        <v>39986</v>
      </c>
      <c r="B2735">
        <v>0.93400000000000005</v>
      </c>
      <c r="C2735">
        <v>1.2150000000000001</v>
      </c>
      <c r="D2735">
        <v>1.4279999999999999</v>
      </c>
      <c r="E2735">
        <v>1.597</v>
      </c>
    </row>
    <row r="2736" spans="1:5">
      <c r="A2736" s="7">
        <v>39987</v>
      </c>
      <c r="B2736">
        <v>0.92500000000000004</v>
      </c>
      <c r="C2736">
        <v>1.206</v>
      </c>
      <c r="D2736">
        <v>1.4159999999999999</v>
      </c>
      <c r="E2736">
        <v>1.585</v>
      </c>
    </row>
    <row r="2737" spans="1:5">
      <c r="A2737" s="7">
        <v>39988</v>
      </c>
      <c r="B2737">
        <v>0.91</v>
      </c>
      <c r="C2737">
        <v>1.1950000000000001</v>
      </c>
      <c r="D2737">
        <v>1.4039999999999999</v>
      </c>
      <c r="E2737">
        <v>1.57</v>
      </c>
    </row>
    <row r="2738" spans="1:5">
      <c r="A2738" s="7">
        <v>39989</v>
      </c>
      <c r="B2738">
        <v>0.82799999999999996</v>
      </c>
      <c r="C2738">
        <v>1.145</v>
      </c>
      <c r="D2738">
        <v>1.3540000000000001</v>
      </c>
      <c r="E2738">
        <v>1.532</v>
      </c>
    </row>
    <row r="2739" spans="1:5">
      <c r="A2739" s="7">
        <v>39990</v>
      </c>
      <c r="B2739">
        <v>0.78300000000000003</v>
      </c>
      <c r="C2739">
        <v>1.1200000000000001</v>
      </c>
      <c r="D2739">
        <v>1.3340000000000001</v>
      </c>
      <c r="E2739">
        <v>1.5149999999999999</v>
      </c>
    </row>
    <row r="2740" spans="1:5">
      <c r="A2740" s="7">
        <v>39993</v>
      </c>
      <c r="B2740">
        <v>0.76400000000000001</v>
      </c>
      <c r="C2740">
        <v>1.1080000000000001</v>
      </c>
      <c r="D2740">
        <v>1.3220000000000001</v>
      </c>
      <c r="E2740">
        <v>1.51</v>
      </c>
    </row>
    <row r="2741" spans="1:5">
      <c r="A2741" s="7">
        <v>39994</v>
      </c>
      <c r="B2741">
        <v>0.751</v>
      </c>
      <c r="C2741">
        <v>1.099</v>
      </c>
      <c r="D2741">
        <v>1.3129999999999999</v>
      </c>
      <c r="E2741">
        <v>1.504</v>
      </c>
    </row>
    <row r="2742" spans="1:5">
      <c r="A2742" s="7">
        <v>39995</v>
      </c>
      <c r="B2742">
        <v>0.74</v>
      </c>
      <c r="C2742">
        <v>1.085</v>
      </c>
      <c r="D2742">
        <v>1.3029999999999999</v>
      </c>
      <c r="E2742">
        <v>1.4970000000000001</v>
      </c>
    </row>
    <row r="2743" spans="1:5">
      <c r="A2743" s="7">
        <v>39996</v>
      </c>
      <c r="B2743">
        <v>0.72799999999999998</v>
      </c>
      <c r="C2743">
        <v>1.0720000000000001</v>
      </c>
      <c r="D2743">
        <v>1.2909999999999999</v>
      </c>
      <c r="E2743">
        <v>1.486</v>
      </c>
    </row>
    <row r="2744" spans="1:5">
      <c r="A2744" s="7">
        <v>39997</v>
      </c>
      <c r="B2744">
        <v>0.7</v>
      </c>
      <c r="C2744">
        <v>1.0589999999999999</v>
      </c>
      <c r="D2744">
        <v>1.2769999999999999</v>
      </c>
      <c r="E2744">
        <v>1.468</v>
      </c>
    </row>
    <row r="2745" spans="1:5">
      <c r="A2745" s="7">
        <v>40000</v>
      </c>
      <c r="B2745">
        <v>0.68400000000000005</v>
      </c>
      <c r="C2745">
        <v>1.048</v>
      </c>
      <c r="D2745">
        <v>1.268</v>
      </c>
      <c r="E2745">
        <v>1.456</v>
      </c>
    </row>
    <row r="2746" spans="1:5">
      <c r="A2746" s="7">
        <v>40001</v>
      </c>
      <c r="B2746">
        <v>0.67500000000000004</v>
      </c>
      <c r="C2746">
        <v>1.044</v>
      </c>
      <c r="D2746">
        <v>1.2609999999999999</v>
      </c>
      <c r="E2746">
        <v>1.452</v>
      </c>
    </row>
    <row r="2747" spans="1:5">
      <c r="A2747" s="7">
        <v>40002</v>
      </c>
      <c r="B2747">
        <v>0.66</v>
      </c>
      <c r="C2747">
        <v>1.0289999999999999</v>
      </c>
      <c r="D2747">
        <v>1.2490000000000001</v>
      </c>
      <c r="E2747">
        <v>1.44</v>
      </c>
    </row>
    <row r="2748" spans="1:5">
      <c r="A2748" s="7">
        <v>40003</v>
      </c>
      <c r="B2748">
        <v>0.64700000000000002</v>
      </c>
      <c r="C2748">
        <v>1.018</v>
      </c>
      <c r="D2748">
        <v>1.2410000000000001</v>
      </c>
      <c r="E2748">
        <v>1.4359999999999999</v>
      </c>
    </row>
    <row r="2749" spans="1:5">
      <c r="A2749" s="7">
        <v>40004</v>
      </c>
      <c r="B2749">
        <v>0.63200000000000001</v>
      </c>
      <c r="C2749">
        <v>1.0069999999999999</v>
      </c>
      <c r="D2749">
        <v>1.236</v>
      </c>
      <c r="E2749">
        <v>1.4330000000000001</v>
      </c>
    </row>
    <row r="2750" spans="1:5">
      <c r="A2750" s="7">
        <v>40007</v>
      </c>
      <c r="B2750">
        <v>0.625</v>
      </c>
      <c r="C2750">
        <v>0.996</v>
      </c>
      <c r="D2750">
        <v>1.2290000000000001</v>
      </c>
      <c r="E2750">
        <v>1.4259999999999999</v>
      </c>
    </row>
    <row r="2751" spans="1:5">
      <c r="A2751" s="7">
        <v>40008</v>
      </c>
      <c r="B2751">
        <v>0.61499999999999999</v>
      </c>
      <c r="C2751">
        <v>0.98499999999999999</v>
      </c>
      <c r="D2751">
        <v>1.2250000000000001</v>
      </c>
      <c r="E2751">
        <v>1.419</v>
      </c>
    </row>
    <row r="2752" spans="1:5">
      <c r="A2752" s="7">
        <v>40009</v>
      </c>
      <c r="B2752">
        <v>0.60699999999999998</v>
      </c>
      <c r="C2752">
        <v>0.97899999999999998</v>
      </c>
      <c r="D2752">
        <v>1.22</v>
      </c>
      <c r="E2752">
        <v>1.413</v>
      </c>
    </row>
    <row r="2753" spans="1:5">
      <c r="A2753" s="7">
        <v>40010</v>
      </c>
      <c r="B2753">
        <v>0.59699999999999998</v>
      </c>
      <c r="C2753">
        <v>0.96899999999999997</v>
      </c>
      <c r="D2753">
        <v>1.214</v>
      </c>
      <c r="E2753">
        <v>1.409</v>
      </c>
    </row>
    <row r="2754" spans="1:5">
      <c r="A2754" s="7">
        <v>40011</v>
      </c>
      <c r="B2754">
        <v>0.58699999999999997</v>
      </c>
      <c r="C2754">
        <v>0.95399999999999996</v>
      </c>
      <c r="D2754">
        <v>1.202</v>
      </c>
      <c r="E2754">
        <v>1.395</v>
      </c>
    </row>
    <row r="2755" spans="1:5">
      <c r="A2755" s="7">
        <v>40014</v>
      </c>
      <c r="B2755">
        <v>0.57799999999999996</v>
      </c>
      <c r="C2755">
        <v>0.94399999999999995</v>
      </c>
      <c r="D2755">
        <v>1.194</v>
      </c>
      <c r="E2755">
        <v>1.389</v>
      </c>
    </row>
    <row r="2756" spans="1:5">
      <c r="A2756" s="7">
        <v>40015</v>
      </c>
      <c r="B2756">
        <v>0.56999999999999995</v>
      </c>
      <c r="C2756">
        <v>0.93700000000000006</v>
      </c>
      <c r="D2756">
        <v>1.1879999999999999</v>
      </c>
      <c r="E2756">
        <v>1.3819999999999999</v>
      </c>
    </row>
    <row r="2757" spans="1:5">
      <c r="A2757" s="7">
        <v>40016</v>
      </c>
      <c r="B2757">
        <v>0.56200000000000006</v>
      </c>
      <c r="C2757">
        <v>0.93300000000000005</v>
      </c>
      <c r="D2757">
        <v>1.1819999999999999</v>
      </c>
      <c r="E2757">
        <v>1.381</v>
      </c>
    </row>
    <row r="2758" spans="1:5">
      <c r="A2758" s="7">
        <v>40017</v>
      </c>
      <c r="B2758">
        <v>0.55800000000000005</v>
      </c>
      <c r="C2758">
        <v>0.92700000000000005</v>
      </c>
      <c r="D2758">
        <v>1.175</v>
      </c>
      <c r="E2758">
        <v>1.379</v>
      </c>
    </row>
    <row r="2759" spans="1:5">
      <c r="A2759" s="7">
        <v>40018</v>
      </c>
      <c r="B2759">
        <v>0.55300000000000005</v>
      </c>
      <c r="C2759">
        <v>0.92100000000000004</v>
      </c>
      <c r="D2759">
        <v>1.17</v>
      </c>
      <c r="E2759">
        <v>1.3779999999999999</v>
      </c>
    </row>
    <row r="2760" spans="1:5">
      <c r="A2760" s="7">
        <v>40021</v>
      </c>
      <c r="B2760">
        <v>0.54900000000000004</v>
      </c>
      <c r="C2760">
        <v>0.91400000000000003</v>
      </c>
      <c r="D2760">
        <v>1.1679999999999999</v>
      </c>
      <c r="E2760">
        <v>1.377</v>
      </c>
    </row>
    <row r="2761" spans="1:5">
      <c r="A2761" s="7">
        <v>40022</v>
      </c>
      <c r="B2761">
        <v>0.54500000000000004</v>
      </c>
      <c r="C2761">
        <v>0.90800000000000003</v>
      </c>
      <c r="D2761">
        <v>1.159</v>
      </c>
      <c r="E2761">
        <v>1.373</v>
      </c>
    </row>
    <row r="2762" spans="1:5">
      <c r="A2762" s="7">
        <v>40023</v>
      </c>
      <c r="B2762">
        <v>0.54200000000000004</v>
      </c>
      <c r="C2762">
        <v>0.90300000000000002</v>
      </c>
      <c r="D2762">
        <v>1.153</v>
      </c>
      <c r="E2762">
        <v>1.367</v>
      </c>
    </row>
    <row r="2763" spans="1:5">
      <c r="A2763" s="7">
        <v>40024</v>
      </c>
      <c r="B2763">
        <v>0.53800000000000003</v>
      </c>
      <c r="C2763">
        <v>0.89900000000000002</v>
      </c>
      <c r="D2763">
        <v>1.149</v>
      </c>
      <c r="E2763">
        <v>1.3640000000000001</v>
      </c>
    </row>
    <row r="2764" spans="1:5">
      <c r="A2764" s="7">
        <v>40025</v>
      </c>
      <c r="B2764">
        <v>0.53200000000000003</v>
      </c>
      <c r="C2764">
        <v>0.89300000000000002</v>
      </c>
      <c r="D2764">
        <v>1.1419999999999999</v>
      </c>
      <c r="E2764">
        <v>1.355</v>
      </c>
    </row>
    <row r="2765" spans="1:5">
      <c r="A2765" s="7">
        <v>40028</v>
      </c>
      <c r="B2765">
        <v>0.52600000000000002</v>
      </c>
      <c r="C2765">
        <v>0.88600000000000001</v>
      </c>
      <c r="D2765">
        <v>1.137</v>
      </c>
      <c r="E2765">
        <v>1.3460000000000001</v>
      </c>
    </row>
    <row r="2766" spans="1:5">
      <c r="A2766" s="7">
        <v>40029</v>
      </c>
      <c r="B2766">
        <v>0.52200000000000002</v>
      </c>
      <c r="C2766">
        <v>0.88400000000000001</v>
      </c>
      <c r="D2766">
        <v>1.1339999999999999</v>
      </c>
      <c r="E2766">
        <v>1.3440000000000001</v>
      </c>
    </row>
    <row r="2767" spans="1:5">
      <c r="A2767" s="7">
        <v>40030</v>
      </c>
      <c r="B2767">
        <v>0.52300000000000002</v>
      </c>
      <c r="C2767">
        <v>0.88400000000000001</v>
      </c>
      <c r="D2767">
        <v>1.133</v>
      </c>
      <c r="E2767">
        <v>1.345</v>
      </c>
    </row>
    <row r="2768" spans="1:5">
      <c r="A2768" s="7">
        <v>40031</v>
      </c>
      <c r="B2768">
        <v>0.52200000000000002</v>
      </c>
      <c r="C2768">
        <v>0.88300000000000001</v>
      </c>
      <c r="D2768">
        <v>1.1319999999999999</v>
      </c>
      <c r="E2768">
        <v>1.3460000000000001</v>
      </c>
    </row>
    <row r="2769" spans="1:5">
      <c r="A2769" s="7">
        <v>40032</v>
      </c>
      <c r="B2769">
        <v>0.52100000000000002</v>
      </c>
      <c r="C2769">
        <v>0.88100000000000001</v>
      </c>
      <c r="D2769">
        <v>1.131</v>
      </c>
      <c r="E2769">
        <v>1.3480000000000001</v>
      </c>
    </row>
    <row r="2770" spans="1:5">
      <c r="A2770" s="7">
        <v>40035</v>
      </c>
      <c r="B2770">
        <v>0.52300000000000002</v>
      </c>
      <c r="C2770">
        <v>0.88400000000000001</v>
      </c>
      <c r="D2770">
        <v>1.133</v>
      </c>
      <c r="E2770">
        <v>1.3540000000000001</v>
      </c>
    </row>
    <row r="2771" spans="1:5">
      <c r="A2771" s="7">
        <v>40036</v>
      </c>
      <c r="B2771">
        <v>0.52200000000000002</v>
      </c>
      <c r="C2771">
        <v>0.88300000000000001</v>
      </c>
      <c r="D2771">
        <v>1.1299999999999999</v>
      </c>
      <c r="E2771">
        <v>1.353</v>
      </c>
    </row>
    <row r="2772" spans="1:5">
      <c r="A2772" s="7">
        <v>40037</v>
      </c>
      <c r="B2772">
        <v>0.52</v>
      </c>
      <c r="C2772">
        <v>0.879</v>
      </c>
      <c r="D2772">
        <v>1.1279999999999999</v>
      </c>
      <c r="E2772">
        <v>1.35</v>
      </c>
    </row>
    <row r="2773" spans="1:5">
      <c r="A2773" s="7">
        <v>40038</v>
      </c>
      <c r="B2773">
        <v>0.51700000000000002</v>
      </c>
      <c r="C2773">
        <v>0.873</v>
      </c>
      <c r="D2773">
        <v>1.121</v>
      </c>
      <c r="E2773">
        <v>1.3440000000000001</v>
      </c>
    </row>
    <row r="2774" spans="1:5">
      <c r="A2774" s="7">
        <v>40039</v>
      </c>
      <c r="B2774">
        <v>0.51500000000000001</v>
      </c>
      <c r="C2774">
        <v>0.86899999999999999</v>
      </c>
      <c r="D2774">
        <v>1.1200000000000001</v>
      </c>
      <c r="E2774">
        <v>1.3420000000000001</v>
      </c>
    </row>
    <row r="2775" spans="1:5">
      <c r="A2775" s="7">
        <v>40042</v>
      </c>
      <c r="B2775">
        <v>0.51200000000000001</v>
      </c>
      <c r="C2775">
        <v>0.86099999999999999</v>
      </c>
      <c r="D2775">
        <v>1.1140000000000001</v>
      </c>
      <c r="E2775">
        <v>1.335</v>
      </c>
    </row>
    <row r="2776" spans="1:5">
      <c r="A2776" s="7">
        <v>40043</v>
      </c>
      <c r="B2776">
        <v>0.50800000000000001</v>
      </c>
      <c r="C2776">
        <v>0.85899999999999999</v>
      </c>
      <c r="D2776">
        <v>1.113</v>
      </c>
      <c r="E2776">
        <v>1.3340000000000001</v>
      </c>
    </row>
    <row r="2777" spans="1:5">
      <c r="A2777" s="7">
        <v>40044</v>
      </c>
      <c r="B2777">
        <v>0.505</v>
      </c>
      <c r="C2777">
        <v>0.85399999999999998</v>
      </c>
      <c r="D2777">
        <v>1.111</v>
      </c>
      <c r="E2777">
        <v>1.33</v>
      </c>
    </row>
    <row r="2778" spans="1:5">
      <c r="A2778" s="7">
        <v>40045</v>
      </c>
      <c r="B2778">
        <v>0.5</v>
      </c>
      <c r="C2778">
        <v>0.85099999999999998</v>
      </c>
      <c r="D2778">
        <v>1.111</v>
      </c>
      <c r="E2778">
        <v>1.3280000000000001</v>
      </c>
    </row>
    <row r="2779" spans="1:5">
      <c r="A2779" s="7">
        <v>40046</v>
      </c>
      <c r="B2779">
        <v>0.498</v>
      </c>
      <c r="C2779">
        <v>0.84899999999999998</v>
      </c>
      <c r="D2779">
        <v>1.107</v>
      </c>
      <c r="E2779">
        <v>1.3240000000000001</v>
      </c>
    </row>
    <row r="2780" spans="1:5">
      <c r="A2780" s="7">
        <v>40049</v>
      </c>
      <c r="B2780">
        <v>0.497</v>
      </c>
      <c r="C2780">
        <v>0.84299999999999997</v>
      </c>
      <c r="D2780">
        <v>1.1060000000000001</v>
      </c>
      <c r="E2780">
        <v>1.3260000000000001</v>
      </c>
    </row>
    <row r="2781" spans="1:5">
      <c r="A2781" s="7">
        <v>40050</v>
      </c>
      <c r="B2781">
        <v>0.49099999999999999</v>
      </c>
      <c r="C2781">
        <v>0.83799999999999997</v>
      </c>
      <c r="D2781">
        <v>1.101</v>
      </c>
      <c r="E2781">
        <v>1.3220000000000001</v>
      </c>
    </row>
    <row r="2782" spans="1:5">
      <c r="A2782" s="7">
        <v>40051</v>
      </c>
      <c r="B2782">
        <v>0.49</v>
      </c>
      <c r="C2782">
        <v>0.83399999999999996</v>
      </c>
      <c r="D2782">
        <v>1.099</v>
      </c>
      <c r="E2782">
        <v>1.319</v>
      </c>
    </row>
    <row r="2783" spans="1:5">
      <c r="A2783" s="7">
        <v>40052</v>
      </c>
      <c r="B2783">
        <v>0.48699999999999999</v>
      </c>
      <c r="C2783">
        <v>0.82899999999999996</v>
      </c>
      <c r="D2783">
        <v>1.093</v>
      </c>
      <c r="E2783">
        <v>1.3149999999999999</v>
      </c>
    </row>
    <row r="2784" spans="1:5">
      <c r="A2784" s="7">
        <v>40053</v>
      </c>
      <c r="B2784">
        <v>0.48499999999999999</v>
      </c>
      <c r="C2784">
        <v>0.82499999999999996</v>
      </c>
      <c r="D2784">
        <v>1.0880000000000001</v>
      </c>
      <c r="E2784">
        <v>1.3109999999999999</v>
      </c>
    </row>
    <row r="2785" spans="1:5">
      <c r="A2785" s="7">
        <v>40056</v>
      </c>
      <c r="B2785">
        <v>0.48299999999999998</v>
      </c>
      <c r="C2785">
        <v>0.82099999999999995</v>
      </c>
      <c r="D2785">
        <v>1.0820000000000001</v>
      </c>
      <c r="E2785">
        <v>1.304</v>
      </c>
    </row>
    <row r="2786" spans="1:5">
      <c r="A2786" s="7">
        <v>40057</v>
      </c>
      <c r="B2786">
        <v>0.48099999999999998</v>
      </c>
      <c r="C2786">
        <v>0.81899999999999995</v>
      </c>
      <c r="D2786">
        <v>1.08</v>
      </c>
      <c r="E2786">
        <v>1.302</v>
      </c>
    </row>
    <row r="2787" spans="1:5">
      <c r="A2787" s="7">
        <v>40058</v>
      </c>
      <c r="B2787">
        <v>0.47899999999999998</v>
      </c>
      <c r="C2787">
        <v>0.81299999999999994</v>
      </c>
      <c r="D2787">
        <v>1.0780000000000001</v>
      </c>
      <c r="E2787">
        <v>1.3</v>
      </c>
    </row>
    <row r="2788" spans="1:5">
      <c r="A2788" s="7">
        <v>40059</v>
      </c>
      <c r="B2788">
        <v>0.47599999999999998</v>
      </c>
      <c r="C2788">
        <v>0.80900000000000005</v>
      </c>
      <c r="D2788">
        <v>1.0760000000000001</v>
      </c>
      <c r="E2788">
        <v>1.298</v>
      </c>
    </row>
    <row r="2789" spans="1:5">
      <c r="A2789" s="7">
        <v>40060</v>
      </c>
      <c r="B2789">
        <v>0.47399999999999998</v>
      </c>
      <c r="C2789">
        <v>0.80300000000000005</v>
      </c>
      <c r="D2789">
        <v>1.069</v>
      </c>
      <c r="E2789">
        <v>1.29</v>
      </c>
    </row>
    <row r="2790" spans="1:5">
      <c r="A2790" s="7">
        <v>40063</v>
      </c>
      <c r="B2790">
        <v>0.46899999999999997</v>
      </c>
      <c r="C2790">
        <v>0.79700000000000004</v>
      </c>
      <c r="D2790">
        <v>1.0649999999999999</v>
      </c>
      <c r="E2790">
        <v>1.2829999999999999</v>
      </c>
    </row>
    <row r="2791" spans="1:5">
      <c r="A2791" s="7">
        <v>40064</v>
      </c>
      <c r="B2791">
        <v>0.46400000000000002</v>
      </c>
      <c r="C2791">
        <v>0.78800000000000003</v>
      </c>
      <c r="D2791">
        <v>1.0549999999999999</v>
      </c>
      <c r="E2791">
        <v>1.274</v>
      </c>
    </row>
    <row r="2792" spans="1:5">
      <c r="A2792" s="7">
        <v>40065</v>
      </c>
      <c r="B2792">
        <v>0.46100000000000002</v>
      </c>
      <c r="C2792">
        <v>0.78100000000000003</v>
      </c>
      <c r="D2792">
        <v>1.05</v>
      </c>
      <c r="E2792">
        <v>1.2669999999999999</v>
      </c>
    </row>
    <row r="2793" spans="1:5">
      <c r="A2793" s="7">
        <v>40066</v>
      </c>
      <c r="B2793">
        <v>0.45800000000000002</v>
      </c>
      <c r="C2793">
        <v>0.77800000000000002</v>
      </c>
      <c r="D2793">
        <v>1.046</v>
      </c>
      <c r="E2793">
        <v>1.2609999999999999</v>
      </c>
    </row>
    <row r="2794" spans="1:5">
      <c r="A2794" s="7">
        <v>40067</v>
      </c>
      <c r="B2794">
        <v>0.45400000000000001</v>
      </c>
      <c r="C2794">
        <v>0.77300000000000002</v>
      </c>
      <c r="D2794">
        <v>1.04</v>
      </c>
      <c r="E2794">
        <v>1.258</v>
      </c>
    </row>
    <row r="2795" spans="1:5">
      <c r="A2795" s="7">
        <v>40070</v>
      </c>
      <c r="B2795">
        <v>0.45400000000000001</v>
      </c>
      <c r="C2795">
        <v>0.77100000000000002</v>
      </c>
      <c r="D2795">
        <v>1.04</v>
      </c>
      <c r="E2795">
        <v>1.2549999999999999</v>
      </c>
    </row>
    <row r="2796" spans="1:5">
      <c r="A2796" s="7">
        <v>40071</v>
      </c>
      <c r="B2796">
        <v>0.45200000000000001</v>
      </c>
      <c r="C2796">
        <v>0.77</v>
      </c>
      <c r="D2796">
        <v>1.04</v>
      </c>
      <c r="E2796">
        <v>1.256</v>
      </c>
    </row>
    <row r="2797" spans="1:5">
      <c r="A2797" s="7">
        <v>40072</v>
      </c>
      <c r="B2797">
        <v>0.45200000000000001</v>
      </c>
      <c r="C2797">
        <v>0.76800000000000002</v>
      </c>
      <c r="D2797">
        <v>1.038</v>
      </c>
      <c r="E2797">
        <v>1.252</v>
      </c>
    </row>
    <row r="2798" spans="1:5">
      <c r="A2798" s="7">
        <v>40073</v>
      </c>
      <c r="B2798">
        <v>0.45100000000000001</v>
      </c>
      <c r="C2798">
        <v>0.76600000000000001</v>
      </c>
      <c r="D2798">
        <v>1.0389999999999999</v>
      </c>
      <c r="E2798">
        <v>1.256</v>
      </c>
    </row>
    <row r="2799" spans="1:5">
      <c r="A2799" s="7">
        <v>40074</v>
      </c>
      <c r="B2799">
        <v>0.44900000000000001</v>
      </c>
      <c r="C2799">
        <v>0.76200000000000001</v>
      </c>
      <c r="D2799">
        <v>1.0349999999999999</v>
      </c>
      <c r="E2799">
        <v>1.254</v>
      </c>
    </row>
    <row r="2800" spans="1:5">
      <c r="A2800" s="7">
        <v>40077</v>
      </c>
      <c r="B2800">
        <v>0.44900000000000001</v>
      </c>
      <c r="C2800">
        <v>0.75800000000000001</v>
      </c>
      <c r="D2800">
        <v>1.0309999999999999</v>
      </c>
      <c r="E2800">
        <v>1.252</v>
      </c>
    </row>
    <row r="2801" spans="1:5">
      <c r="A2801" s="7">
        <v>40078</v>
      </c>
      <c r="B2801">
        <v>0.44700000000000001</v>
      </c>
      <c r="C2801">
        <v>0.755</v>
      </c>
      <c r="D2801">
        <v>1.0289999999999999</v>
      </c>
      <c r="E2801">
        <v>1.2509999999999999</v>
      </c>
    </row>
    <row r="2802" spans="1:5">
      <c r="A2802" s="7">
        <v>40079</v>
      </c>
      <c r="B2802">
        <v>0.44600000000000001</v>
      </c>
      <c r="C2802">
        <v>0.749</v>
      </c>
      <c r="D2802">
        <v>1.026</v>
      </c>
      <c r="E2802">
        <v>1.2470000000000001</v>
      </c>
    </row>
    <row r="2803" spans="1:5">
      <c r="A2803" s="7">
        <v>40080</v>
      </c>
      <c r="B2803">
        <v>0.443</v>
      </c>
      <c r="C2803">
        <v>0.74299999999999999</v>
      </c>
      <c r="D2803">
        <v>1.0209999999999999</v>
      </c>
      <c r="E2803">
        <v>1.242</v>
      </c>
    </row>
    <row r="2804" spans="1:5">
      <c r="A2804" s="7">
        <v>40081</v>
      </c>
      <c r="B2804">
        <v>0.44</v>
      </c>
      <c r="C2804">
        <v>0.74099999999999999</v>
      </c>
      <c r="D2804">
        <v>1.02</v>
      </c>
      <c r="E2804">
        <v>1.238</v>
      </c>
    </row>
    <row r="2805" spans="1:5">
      <c r="A2805" s="7">
        <v>40084</v>
      </c>
      <c r="B2805">
        <v>0.438</v>
      </c>
      <c r="C2805">
        <v>0.73899999999999999</v>
      </c>
      <c r="D2805">
        <v>1.018</v>
      </c>
      <c r="E2805">
        <v>1.2350000000000001</v>
      </c>
    </row>
    <row r="2806" spans="1:5">
      <c r="A2806" s="7">
        <v>40085</v>
      </c>
      <c r="B2806">
        <v>0.438</v>
      </c>
      <c r="C2806">
        <v>0.75</v>
      </c>
      <c r="D2806">
        <v>1.018</v>
      </c>
      <c r="E2806">
        <v>1.236</v>
      </c>
    </row>
    <row r="2807" spans="1:5">
      <c r="A2807" s="7">
        <v>40086</v>
      </c>
      <c r="B2807">
        <v>0.438</v>
      </c>
      <c r="C2807">
        <v>0.753</v>
      </c>
      <c r="D2807">
        <v>1.016</v>
      </c>
      <c r="E2807">
        <v>1.236</v>
      </c>
    </row>
    <row r="2808" spans="1:5">
      <c r="A2808" s="7">
        <v>40087</v>
      </c>
      <c r="B2808">
        <v>0.439</v>
      </c>
      <c r="C2808">
        <v>0.754</v>
      </c>
      <c r="D2808">
        <v>1.0169999999999999</v>
      </c>
      <c r="E2808">
        <v>1.2370000000000001</v>
      </c>
    </row>
    <row r="2809" spans="1:5">
      <c r="A2809" s="7">
        <v>40088</v>
      </c>
      <c r="B2809">
        <v>0.437</v>
      </c>
      <c r="C2809">
        <v>0.752</v>
      </c>
      <c r="D2809">
        <v>1.016</v>
      </c>
      <c r="E2809">
        <v>1.2350000000000001</v>
      </c>
    </row>
    <row r="2810" spans="1:5">
      <c r="A2810" s="7">
        <v>40091</v>
      </c>
      <c r="B2810">
        <v>0.433</v>
      </c>
      <c r="C2810">
        <v>0.746</v>
      </c>
      <c r="D2810">
        <v>1.0129999999999999</v>
      </c>
      <c r="E2810">
        <v>1.23</v>
      </c>
    </row>
    <row r="2811" spans="1:5">
      <c r="A2811" s="7">
        <v>40092</v>
      </c>
      <c r="B2811">
        <v>0.43</v>
      </c>
      <c r="C2811">
        <v>0.74399999999999999</v>
      </c>
      <c r="D2811">
        <v>1.01</v>
      </c>
      <c r="E2811">
        <v>1.2290000000000001</v>
      </c>
    </row>
    <row r="2812" spans="1:5">
      <c r="A2812" s="7">
        <v>40093</v>
      </c>
      <c r="B2812">
        <v>0.43099999999999999</v>
      </c>
      <c r="C2812">
        <v>0.74</v>
      </c>
      <c r="D2812">
        <v>1.01</v>
      </c>
      <c r="E2812">
        <v>1.2250000000000001</v>
      </c>
    </row>
    <row r="2813" spans="1:5">
      <c r="A2813" s="7">
        <v>40094</v>
      </c>
      <c r="B2813">
        <v>0.432</v>
      </c>
      <c r="C2813">
        <v>0.74099999999999999</v>
      </c>
      <c r="D2813">
        <v>1.016</v>
      </c>
      <c r="E2813">
        <v>1.2290000000000001</v>
      </c>
    </row>
    <row r="2814" spans="1:5">
      <c r="A2814" s="7">
        <v>40095</v>
      </c>
      <c r="B2814">
        <v>0.43099999999999999</v>
      </c>
      <c r="C2814">
        <v>0.74299999999999999</v>
      </c>
      <c r="D2814">
        <v>1.0209999999999999</v>
      </c>
      <c r="E2814">
        <v>1.238</v>
      </c>
    </row>
    <row r="2815" spans="1:5">
      <c r="A2815" s="7">
        <v>40098</v>
      </c>
      <c r="B2815">
        <v>0.43099999999999999</v>
      </c>
      <c r="C2815">
        <v>0.74299999999999999</v>
      </c>
      <c r="D2815">
        <v>1.0229999999999999</v>
      </c>
      <c r="E2815">
        <v>1.2470000000000001</v>
      </c>
    </row>
    <row r="2816" spans="1:5">
      <c r="A2816" s="7">
        <v>40099</v>
      </c>
      <c r="B2816">
        <v>0.43099999999999999</v>
      </c>
      <c r="C2816">
        <v>0.74199999999999999</v>
      </c>
      <c r="D2816">
        <v>1.024</v>
      </c>
      <c r="E2816">
        <v>1.2470000000000001</v>
      </c>
    </row>
    <row r="2817" spans="1:5">
      <c r="A2817" s="7">
        <v>40100</v>
      </c>
      <c r="B2817">
        <v>0.43</v>
      </c>
      <c r="C2817">
        <v>0.74199999999999999</v>
      </c>
      <c r="D2817">
        <v>1.022</v>
      </c>
      <c r="E2817">
        <v>1.2430000000000001</v>
      </c>
    </row>
    <row r="2818" spans="1:5">
      <c r="A2818" s="7">
        <v>40101</v>
      </c>
      <c r="B2818">
        <v>0.43</v>
      </c>
      <c r="C2818">
        <v>0.74</v>
      </c>
      <c r="D2818">
        <v>1.022</v>
      </c>
      <c r="E2818">
        <v>1.2470000000000001</v>
      </c>
    </row>
    <row r="2819" spans="1:5">
      <c r="A2819" s="7">
        <v>40102</v>
      </c>
      <c r="B2819">
        <v>0.43</v>
      </c>
      <c r="C2819">
        <v>0.73899999999999999</v>
      </c>
      <c r="D2819">
        <v>1.022</v>
      </c>
      <c r="E2819">
        <v>1.2509999999999999</v>
      </c>
    </row>
    <row r="2820" spans="1:5">
      <c r="A2820" s="7">
        <v>40105</v>
      </c>
      <c r="B2820">
        <v>0.43</v>
      </c>
      <c r="C2820">
        <v>0.73899999999999999</v>
      </c>
      <c r="D2820">
        <v>1.022</v>
      </c>
      <c r="E2820">
        <v>1.258</v>
      </c>
    </row>
    <row r="2821" spans="1:5">
      <c r="A2821" s="7">
        <v>40106</v>
      </c>
      <c r="B2821">
        <v>0.42799999999999999</v>
      </c>
      <c r="C2821">
        <v>0.73699999999999999</v>
      </c>
      <c r="D2821">
        <v>1.0209999999999999</v>
      </c>
      <c r="E2821">
        <v>1.254</v>
      </c>
    </row>
    <row r="2822" spans="1:5">
      <c r="A2822" s="7">
        <v>40107</v>
      </c>
      <c r="B2822">
        <v>0.42899999999999999</v>
      </c>
      <c r="C2822">
        <v>0.73499999999999999</v>
      </c>
      <c r="D2822">
        <v>1.022</v>
      </c>
      <c r="E2822">
        <v>1.254</v>
      </c>
    </row>
    <row r="2823" spans="1:5">
      <c r="A2823" s="7">
        <v>40108</v>
      </c>
      <c r="B2823">
        <v>0.42799999999999999</v>
      </c>
      <c r="C2823">
        <v>0.73299999999999998</v>
      </c>
      <c r="D2823">
        <v>1.0209999999999999</v>
      </c>
      <c r="E2823">
        <v>1.2529999999999999</v>
      </c>
    </row>
    <row r="2824" spans="1:5">
      <c r="A2824" s="7">
        <v>40109</v>
      </c>
      <c r="B2824">
        <v>0.42599999999999999</v>
      </c>
      <c r="C2824">
        <v>0.73</v>
      </c>
      <c r="D2824">
        <v>1.0189999999999999</v>
      </c>
      <c r="E2824">
        <v>1.254</v>
      </c>
    </row>
    <row r="2825" spans="1:5">
      <c r="A2825" s="7">
        <v>40112</v>
      </c>
      <c r="B2825">
        <v>0.42799999999999999</v>
      </c>
      <c r="C2825">
        <v>0.73099999999999998</v>
      </c>
      <c r="D2825">
        <v>1.0169999999999999</v>
      </c>
      <c r="E2825">
        <v>1.2509999999999999</v>
      </c>
    </row>
    <row r="2826" spans="1:5">
      <c r="A2826" s="7">
        <v>40113</v>
      </c>
      <c r="B2826">
        <v>0.42599999999999999</v>
      </c>
      <c r="C2826">
        <v>0.72799999999999998</v>
      </c>
      <c r="D2826">
        <v>1.0129999999999999</v>
      </c>
      <c r="E2826">
        <v>1.246</v>
      </c>
    </row>
    <row r="2827" spans="1:5">
      <c r="A2827" s="7">
        <v>40114</v>
      </c>
      <c r="B2827">
        <v>0.42599999999999999</v>
      </c>
      <c r="C2827">
        <v>0.72399999999999998</v>
      </c>
      <c r="D2827">
        <v>1.008</v>
      </c>
      <c r="E2827">
        <v>1.238</v>
      </c>
    </row>
    <row r="2828" spans="1:5">
      <c r="A2828" s="7">
        <v>40115</v>
      </c>
      <c r="B2828">
        <v>0.42599999999999999</v>
      </c>
      <c r="C2828">
        <v>0.72199999999999998</v>
      </c>
      <c r="D2828">
        <v>1.004</v>
      </c>
      <c r="E2828">
        <v>1.2350000000000001</v>
      </c>
    </row>
    <row r="2829" spans="1:5">
      <c r="A2829" s="7">
        <v>40116</v>
      </c>
      <c r="B2829">
        <v>0.42199999999999999</v>
      </c>
      <c r="C2829">
        <v>0.72</v>
      </c>
      <c r="D2829">
        <v>1.004</v>
      </c>
      <c r="E2829">
        <v>1.2370000000000001</v>
      </c>
    </row>
    <row r="2830" spans="1:5">
      <c r="A2830" s="7">
        <v>40119</v>
      </c>
      <c r="B2830">
        <v>0.42399999999999999</v>
      </c>
      <c r="C2830">
        <v>0.72199999999999998</v>
      </c>
      <c r="D2830">
        <v>1.004</v>
      </c>
      <c r="E2830">
        <v>1.2370000000000001</v>
      </c>
    </row>
    <row r="2831" spans="1:5">
      <c r="A2831" s="7">
        <v>40120</v>
      </c>
      <c r="B2831">
        <v>0.42599999999999999</v>
      </c>
      <c r="C2831">
        <v>0.72</v>
      </c>
      <c r="D2831">
        <v>1.0009999999999999</v>
      </c>
      <c r="E2831">
        <v>1.236</v>
      </c>
    </row>
    <row r="2832" spans="1:5">
      <c r="A2832" s="7">
        <v>40121</v>
      </c>
      <c r="B2832">
        <v>0.42699999999999999</v>
      </c>
      <c r="C2832">
        <v>0.71899999999999997</v>
      </c>
      <c r="D2832">
        <v>1.002</v>
      </c>
      <c r="E2832">
        <v>1.238</v>
      </c>
    </row>
    <row r="2833" spans="1:5">
      <c r="A2833" s="7">
        <v>40122</v>
      </c>
      <c r="B2833">
        <v>0.43</v>
      </c>
      <c r="C2833">
        <v>0.71599999999999997</v>
      </c>
      <c r="D2833">
        <v>1</v>
      </c>
      <c r="E2833">
        <v>1.2370000000000001</v>
      </c>
    </row>
    <row r="2834" spans="1:5">
      <c r="A2834" s="7">
        <v>40123</v>
      </c>
      <c r="B2834">
        <v>0.43099999999999999</v>
      </c>
      <c r="C2834">
        <v>0.71599999999999997</v>
      </c>
      <c r="D2834">
        <v>0.997</v>
      </c>
      <c r="E2834">
        <v>1.236</v>
      </c>
    </row>
    <row r="2835" spans="1:5">
      <c r="A2835" s="7">
        <v>40126</v>
      </c>
      <c r="B2835">
        <v>0.43</v>
      </c>
      <c r="C2835">
        <v>0.71499999999999997</v>
      </c>
      <c r="D2835">
        <v>0.99399999999999999</v>
      </c>
      <c r="E2835">
        <v>1.2310000000000001</v>
      </c>
    </row>
    <row r="2836" spans="1:5">
      <c r="A2836" s="7">
        <v>40127</v>
      </c>
      <c r="B2836">
        <v>0.43099999999999999</v>
      </c>
      <c r="C2836">
        <v>0.71499999999999997</v>
      </c>
      <c r="D2836">
        <v>0.99199999999999999</v>
      </c>
      <c r="E2836">
        <v>1.2290000000000001</v>
      </c>
    </row>
    <row r="2837" spans="1:5">
      <c r="A2837" s="7">
        <v>40128</v>
      </c>
      <c r="B2837">
        <v>0.433</v>
      </c>
      <c r="C2837">
        <v>0.71499999999999997</v>
      </c>
      <c r="D2837">
        <v>0.99199999999999999</v>
      </c>
      <c r="E2837">
        <v>1.23</v>
      </c>
    </row>
    <row r="2838" spans="1:5">
      <c r="A2838" s="7">
        <v>40129</v>
      </c>
      <c r="B2838">
        <v>0.433</v>
      </c>
      <c r="C2838">
        <v>0.71399999999999997</v>
      </c>
      <c r="D2838">
        <v>0.99099999999999999</v>
      </c>
      <c r="E2838">
        <v>1.226</v>
      </c>
    </row>
    <row r="2839" spans="1:5">
      <c r="A2839" s="7">
        <v>40130</v>
      </c>
      <c r="B2839">
        <v>0.432</v>
      </c>
      <c r="C2839">
        <v>0.71399999999999997</v>
      </c>
      <c r="D2839">
        <v>0.98899999999999999</v>
      </c>
      <c r="E2839">
        <v>1.224</v>
      </c>
    </row>
    <row r="2840" spans="1:5">
      <c r="A2840" s="7">
        <v>40133</v>
      </c>
      <c r="B2840">
        <v>0.432</v>
      </c>
      <c r="C2840">
        <v>0.71399999999999997</v>
      </c>
      <c r="D2840">
        <v>0.98799999999999999</v>
      </c>
      <c r="E2840">
        <v>1.222</v>
      </c>
    </row>
    <row r="2841" spans="1:5">
      <c r="A2841" s="7">
        <v>40134</v>
      </c>
      <c r="B2841">
        <v>0.43099999999999999</v>
      </c>
      <c r="C2841">
        <v>0.71499999999999997</v>
      </c>
      <c r="D2841">
        <v>0.98799999999999999</v>
      </c>
      <c r="E2841">
        <v>1.2230000000000001</v>
      </c>
    </row>
    <row r="2842" spans="1:5">
      <c r="A2842" s="7">
        <v>40135</v>
      </c>
      <c r="B2842">
        <v>0.433</v>
      </c>
      <c r="C2842">
        <v>0.71499999999999997</v>
      </c>
      <c r="D2842">
        <v>0.98699999999999999</v>
      </c>
      <c r="E2842">
        <v>1.224</v>
      </c>
    </row>
    <row r="2843" spans="1:5">
      <c r="A2843" s="7">
        <v>40136</v>
      </c>
      <c r="B2843">
        <v>0.433</v>
      </c>
      <c r="C2843">
        <v>0.71499999999999997</v>
      </c>
      <c r="D2843">
        <v>0.98699999999999999</v>
      </c>
      <c r="E2843">
        <v>1.224</v>
      </c>
    </row>
    <row r="2844" spans="1:5">
      <c r="A2844" s="7">
        <v>40137</v>
      </c>
      <c r="B2844">
        <v>0.433</v>
      </c>
      <c r="C2844">
        <v>0.71399999999999997</v>
      </c>
      <c r="D2844">
        <v>0.98699999999999999</v>
      </c>
      <c r="E2844">
        <v>1.224</v>
      </c>
    </row>
    <row r="2845" spans="1:5">
      <c r="A2845" s="7">
        <v>40140</v>
      </c>
      <c r="B2845">
        <v>0.434</v>
      </c>
      <c r="C2845">
        <v>0.71499999999999997</v>
      </c>
      <c r="D2845">
        <v>0.99099999999999999</v>
      </c>
      <c r="E2845">
        <v>1.2330000000000001</v>
      </c>
    </row>
    <row r="2846" spans="1:5">
      <c r="A2846" s="7">
        <v>40141</v>
      </c>
      <c r="B2846">
        <v>0.435</v>
      </c>
      <c r="C2846">
        <v>0.71599999999999997</v>
      </c>
      <c r="D2846">
        <v>0.99099999999999999</v>
      </c>
      <c r="E2846">
        <v>1.2310000000000001</v>
      </c>
    </row>
    <row r="2847" spans="1:5">
      <c r="A2847" s="7">
        <v>40142</v>
      </c>
      <c r="B2847">
        <v>0.436</v>
      </c>
      <c r="C2847">
        <v>0.71599999999999997</v>
      </c>
      <c r="D2847">
        <v>0.99299999999999999</v>
      </c>
      <c r="E2847">
        <v>1.2350000000000001</v>
      </c>
    </row>
    <row r="2848" spans="1:5">
      <c r="A2848" s="7">
        <v>40143</v>
      </c>
      <c r="B2848">
        <v>0.438</v>
      </c>
      <c r="C2848">
        <v>0.71699999999999997</v>
      </c>
      <c r="D2848">
        <v>0.99399999999999999</v>
      </c>
      <c r="E2848">
        <v>1.236</v>
      </c>
    </row>
    <row r="2849" spans="1:5">
      <c r="A2849" s="7">
        <v>40144</v>
      </c>
      <c r="B2849">
        <v>0.46600000000000003</v>
      </c>
      <c r="C2849">
        <v>0.71799999999999997</v>
      </c>
      <c r="D2849">
        <v>0.99299999999999999</v>
      </c>
      <c r="E2849">
        <v>1.232</v>
      </c>
    </row>
    <row r="2850" spans="1:5">
      <c r="A2850" s="7">
        <v>40147</v>
      </c>
      <c r="B2850">
        <v>0.47199999999999998</v>
      </c>
      <c r="C2850">
        <v>0.71899999999999997</v>
      </c>
      <c r="D2850">
        <v>0.995</v>
      </c>
      <c r="E2850">
        <v>1.234</v>
      </c>
    </row>
    <row r="2851" spans="1:5">
      <c r="A2851" s="7">
        <v>40148</v>
      </c>
      <c r="B2851">
        <v>0.47599999999999998</v>
      </c>
      <c r="C2851">
        <v>0.72</v>
      </c>
      <c r="D2851">
        <v>0.997</v>
      </c>
      <c r="E2851">
        <v>1.236</v>
      </c>
    </row>
    <row r="2852" spans="1:5">
      <c r="A2852" s="7">
        <v>40149</v>
      </c>
      <c r="B2852">
        <v>0.47799999999999998</v>
      </c>
      <c r="C2852">
        <v>0.72099999999999997</v>
      </c>
      <c r="D2852">
        <v>0.998</v>
      </c>
      <c r="E2852">
        <v>1.2350000000000001</v>
      </c>
    </row>
    <row r="2853" spans="1:5">
      <c r="A2853" s="7">
        <v>40150</v>
      </c>
      <c r="B2853">
        <v>0.48</v>
      </c>
      <c r="C2853">
        <v>0.72</v>
      </c>
      <c r="D2853">
        <v>0.999</v>
      </c>
      <c r="E2853">
        <v>1.2410000000000001</v>
      </c>
    </row>
    <row r="2854" spans="1:5">
      <c r="A2854" s="7">
        <v>40151</v>
      </c>
      <c r="B2854">
        <v>0.48099999999999998</v>
      </c>
      <c r="C2854">
        <v>0.71799999999999997</v>
      </c>
      <c r="D2854">
        <v>0.996</v>
      </c>
      <c r="E2854">
        <v>1.2390000000000001</v>
      </c>
    </row>
    <row r="2855" spans="1:5">
      <c r="A2855" s="7">
        <v>40154</v>
      </c>
      <c r="B2855">
        <v>0.48099999999999998</v>
      </c>
      <c r="C2855">
        <v>0.71699999999999997</v>
      </c>
      <c r="D2855">
        <v>0.998</v>
      </c>
      <c r="E2855">
        <v>1.2450000000000001</v>
      </c>
    </row>
    <row r="2856" spans="1:5">
      <c r="A2856" s="7">
        <v>40155</v>
      </c>
      <c r="B2856">
        <v>0.48</v>
      </c>
      <c r="C2856">
        <v>0.71599999999999997</v>
      </c>
      <c r="D2856">
        <v>0.996</v>
      </c>
      <c r="E2856">
        <v>1.242</v>
      </c>
    </row>
    <row r="2857" spans="1:5">
      <c r="A2857" s="7">
        <v>40156</v>
      </c>
      <c r="B2857">
        <v>0.48</v>
      </c>
      <c r="C2857">
        <v>0.71499999999999997</v>
      </c>
      <c r="D2857">
        <v>0.996</v>
      </c>
      <c r="E2857">
        <v>1.242</v>
      </c>
    </row>
    <row r="2858" spans="1:5">
      <c r="A2858" s="7">
        <v>40157</v>
      </c>
      <c r="B2858">
        <v>0.48099999999999998</v>
      </c>
      <c r="C2858">
        <v>0.71399999999999997</v>
      </c>
      <c r="D2858">
        <v>0.997</v>
      </c>
      <c r="E2858">
        <v>1.2430000000000001</v>
      </c>
    </row>
    <row r="2859" spans="1:5">
      <c r="A2859" s="7">
        <v>40158</v>
      </c>
      <c r="B2859">
        <v>0.48399999999999999</v>
      </c>
      <c r="C2859">
        <v>0.71399999999999997</v>
      </c>
      <c r="D2859">
        <v>0.996</v>
      </c>
      <c r="E2859">
        <v>1.2450000000000001</v>
      </c>
    </row>
    <row r="2860" spans="1:5">
      <c r="A2860" s="7">
        <v>40161</v>
      </c>
      <c r="B2860">
        <v>0.48599999999999999</v>
      </c>
      <c r="C2860">
        <v>0.71499999999999997</v>
      </c>
      <c r="D2860">
        <v>0.999</v>
      </c>
      <c r="E2860">
        <v>1.2470000000000001</v>
      </c>
    </row>
    <row r="2861" spans="1:5">
      <c r="A2861" s="7">
        <v>40162</v>
      </c>
      <c r="B2861">
        <v>0.48799999999999999</v>
      </c>
      <c r="C2861">
        <v>0.71499999999999997</v>
      </c>
      <c r="D2861">
        <v>0.998</v>
      </c>
      <c r="E2861">
        <v>1.248</v>
      </c>
    </row>
    <row r="2862" spans="1:5">
      <c r="A2862" s="7">
        <v>40163</v>
      </c>
      <c r="B2862">
        <v>0.48699999999999999</v>
      </c>
      <c r="C2862">
        <v>0.71499999999999997</v>
      </c>
      <c r="D2862">
        <v>0.998</v>
      </c>
      <c r="E2862">
        <v>1.246</v>
      </c>
    </row>
    <row r="2863" spans="1:5">
      <c r="A2863" s="7">
        <v>40164</v>
      </c>
      <c r="B2863">
        <v>0.48299999999999998</v>
      </c>
      <c r="C2863">
        <v>0.71199999999999997</v>
      </c>
      <c r="D2863">
        <v>0.997</v>
      </c>
      <c r="E2863">
        <v>1.242</v>
      </c>
    </row>
    <row r="2864" spans="1:5">
      <c r="A2864" s="7">
        <v>40165</v>
      </c>
      <c r="B2864">
        <v>0.48199999999999998</v>
      </c>
      <c r="C2864">
        <v>0.71</v>
      </c>
      <c r="D2864">
        <v>0.995</v>
      </c>
      <c r="E2864">
        <v>1.24</v>
      </c>
    </row>
    <row r="2865" spans="1:5">
      <c r="A2865" s="7">
        <v>40168</v>
      </c>
      <c r="B2865">
        <v>0.48099999999999998</v>
      </c>
      <c r="C2865">
        <v>0.70899999999999996</v>
      </c>
      <c r="D2865">
        <v>0.995</v>
      </c>
      <c r="E2865">
        <v>1.24</v>
      </c>
    </row>
    <row r="2866" spans="1:5">
      <c r="A2866" s="7">
        <v>40169</v>
      </c>
      <c r="B2866">
        <v>0.47799999999999998</v>
      </c>
      <c r="C2866">
        <v>0.70799999999999996</v>
      </c>
      <c r="D2866">
        <v>0.99299999999999999</v>
      </c>
      <c r="E2866">
        <v>1.2410000000000001</v>
      </c>
    </row>
    <row r="2867" spans="1:5">
      <c r="A2867" s="7">
        <v>40170</v>
      </c>
      <c r="B2867">
        <v>0.47499999999999998</v>
      </c>
      <c r="C2867">
        <v>0.70599999999999996</v>
      </c>
      <c r="D2867">
        <v>0.99199999999999999</v>
      </c>
      <c r="E2867">
        <v>1.2390000000000001</v>
      </c>
    </row>
    <row r="2868" spans="1:5">
      <c r="A2868" s="7">
        <v>40171</v>
      </c>
      <c r="B2868">
        <v>0.47599999999999998</v>
      </c>
      <c r="C2868">
        <v>0.70699999999999996</v>
      </c>
      <c r="D2868">
        <v>0.99099999999999999</v>
      </c>
      <c r="E2868">
        <v>1.2410000000000001</v>
      </c>
    </row>
    <row r="2869" spans="1:5">
      <c r="A2869" s="7">
        <v>40172</v>
      </c>
      <c r="B2869">
        <v>0.47599999999999998</v>
      </c>
      <c r="C2869">
        <v>0.70699999999999996</v>
      </c>
      <c r="D2869">
        <v>0.99099999999999999</v>
      </c>
      <c r="E2869">
        <v>1.2410000000000001</v>
      </c>
    </row>
    <row r="2870" spans="1:5">
      <c r="A2870" s="7">
        <v>40175</v>
      </c>
      <c r="B2870">
        <v>0.47299999999999998</v>
      </c>
      <c r="C2870">
        <v>0.70599999999999996</v>
      </c>
      <c r="D2870">
        <v>0.99199999999999999</v>
      </c>
      <c r="E2870">
        <v>1.2410000000000001</v>
      </c>
    </row>
    <row r="2871" spans="1:5">
      <c r="A2871" s="7">
        <v>40176</v>
      </c>
      <c r="B2871">
        <v>0.47299999999999998</v>
      </c>
      <c r="C2871">
        <v>0.70699999999999996</v>
      </c>
      <c r="D2871">
        <v>0.99299999999999999</v>
      </c>
      <c r="E2871">
        <v>1.2450000000000001</v>
      </c>
    </row>
    <row r="2872" spans="1:5">
      <c r="A2872" s="7">
        <v>40177</v>
      </c>
      <c r="B2872">
        <v>0.45900000000000002</v>
      </c>
      <c r="C2872">
        <v>0.7</v>
      </c>
      <c r="D2872">
        <v>0.99299999999999999</v>
      </c>
      <c r="E2872">
        <v>1.2470000000000001</v>
      </c>
    </row>
    <row r="2873" spans="1:5">
      <c r="A2873" s="7">
        <v>40178</v>
      </c>
      <c r="B2873">
        <v>0.45300000000000001</v>
      </c>
      <c r="C2873">
        <v>0.7</v>
      </c>
      <c r="D2873">
        <v>0.99399999999999999</v>
      </c>
      <c r="E2873">
        <v>1.248</v>
      </c>
    </row>
    <row r="2874" spans="1:5">
      <c r="A2874" s="7">
        <v>40179</v>
      </c>
      <c r="B2874">
        <v>0.45300000000000001</v>
      </c>
      <c r="C2874">
        <v>0.7</v>
      </c>
      <c r="D2874">
        <v>0.99399999999999999</v>
      </c>
      <c r="E2874">
        <v>1.248</v>
      </c>
    </row>
    <row r="2875" spans="1:5">
      <c r="A2875" s="7">
        <v>40182</v>
      </c>
      <c r="B2875">
        <v>0.45300000000000001</v>
      </c>
      <c r="C2875">
        <v>0.7</v>
      </c>
      <c r="D2875">
        <v>0.996</v>
      </c>
      <c r="E2875">
        <v>1.2509999999999999</v>
      </c>
    </row>
    <row r="2876" spans="1:5">
      <c r="A2876" s="7">
        <v>40183</v>
      </c>
      <c r="B2876">
        <v>0.45200000000000001</v>
      </c>
      <c r="C2876">
        <v>0.69899999999999995</v>
      </c>
      <c r="D2876">
        <v>0.995</v>
      </c>
      <c r="E2876">
        <v>1.2490000000000001</v>
      </c>
    </row>
    <row r="2877" spans="1:5">
      <c r="A2877" s="7">
        <v>40184</v>
      </c>
      <c r="B2877">
        <v>0.45</v>
      </c>
      <c r="C2877">
        <v>0.69399999999999995</v>
      </c>
      <c r="D2877">
        <v>0.99199999999999999</v>
      </c>
      <c r="E2877">
        <v>1.246</v>
      </c>
    </row>
    <row r="2878" spans="1:5">
      <c r="A2878" s="7">
        <v>40185</v>
      </c>
      <c r="B2878">
        <v>0.44800000000000001</v>
      </c>
      <c r="C2878">
        <v>0.69199999999999995</v>
      </c>
      <c r="D2878">
        <v>0.98899999999999999</v>
      </c>
      <c r="E2878">
        <v>1.2430000000000001</v>
      </c>
    </row>
    <row r="2879" spans="1:5">
      <c r="A2879" s="7">
        <v>40186</v>
      </c>
      <c r="B2879">
        <v>0.44500000000000001</v>
      </c>
      <c r="C2879">
        <v>0.69099999999999995</v>
      </c>
      <c r="D2879">
        <v>0.98599999999999999</v>
      </c>
      <c r="E2879">
        <v>1.242</v>
      </c>
    </row>
    <row r="2880" spans="1:5">
      <c r="A2880" s="7">
        <v>40189</v>
      </c>
      <c r="B2880">
        <v>0.443</v>
      </c>
      <c r="C2880">
        <v>0.68899999999999995</v>
      </c>
      <c r="D2880">
        <v>0.98499999999999999</v>
      </c>
      <c r="E2880">
        <v>1.2390000000000001</v>
      </c>
    </row>
    <row r="2881" spans="1:5">
      <c r="A2881" s="7">
        <v>40190</v>
      </c>
      <c r="B2881">
        <v>0.441</v>
      </c>
      <c r="C2881">
        <v>0.68500000000000005</v>
      </c>
      <c r="D2881">
        <v>0.98299999999999998</v>
      </c>
      <c r="E2881">
        <v>1.236</v>
      </c>
    </row>
    <row r="2882" spans="1:5">
      <c r="A2882" s="7">
        <v>40191</v>
      </c>
      <c r="B2882">
        <v>0.44</v>
      </c>
      <c r="C2882">
        <v>0.68400000000000005</v>
      </c>
      <c r="D2882">
        <v>0.98099999999999998</v>
      </c>
      <c r="E2882">
        <v>1.236</v>
      </c>
    </row>
    <row r="2883" spans="1:5">
      <c r="A2883" s="7">
        <v>40192</v>
      </c>
      <c r="B2883">
        <v>0.439</v>
      </c>
      <c r="C2883">
        <v>0.68200000000000005</v>
      </c>
      <c r="D2883">
        <v>0.98099999999999998</v>
      </c>
      <c r="E2883">
        <v>1.2350000000000001</v>
      </c>
    </row>
    <row r="2884" spans="1:5">
      <c r="A2884" s="7">
        <v>40193</v>
      </c>
      <c r="B2884">
        <v>0.438</v>
      </c>
      <c r="C2884">
        <v>0.68</v>
      </c>
      <c r="D2884">
        <v>0.97699999999999998</v>
      </c>
      <c r="E2884">
        <v>1.228</v>
      </c>
    </row>
    <row r="2885" spans="1:5">
      <c r="A2885" s="7">
        <v>40196</v>
      </c>
      <c r="B2885">
        <v>0.435</v>
      </c>
      <c r="C2885">
        <v>0.67700000000000005</v>
      </c>
      <c r="D2885">
        <v>0.97499999999999998</v>
      </c>
      <c r="E2885">
        <v>1.2250000000000001</v>
      </c>
    </row>
    <row r="2886" spans="1:5">
      <c r="A2886" s="7">
        <v>40197</v>
      </c>
      <c r="B2886">
        <v>0.435</v>
      </c>
      <c r="C2886">
        <v>0.67500000000000004</v>
      </c>
      <c r="D2886">
        <v>0.97399999999999998</v>
      </c>
      <c r="E2886">
        <v>1.2270000000000001</v>
      </c>
    </row>
    <row r="2887" spans="1:5">
      <c r="A2887" s="7">
        <v>40198</v>
      </c>
      <c r="B2887">
        <v>0.432</v>
      </c>
      <c r="C2887">
        <v>0.67400000000000004</v>
      </c>
      <c r="D2887">
        <v>0.97199999999999998</v>
      </c>
      <c r="E2887">
        <v>1.226</v>
      </c>
    </row>
    <row r="2888" spans="1:5">
      <c r="A2888" s="7">
        <v>40199</v>
      </c>
      <c r="B2888">
        <v>0.43</v>
      </c>
      <c r="C2888">
        <v>0.67200000000000004</v>
      </c>
      <c r="D2888">
        <v>0.96799999999999997</v>
      </c>
      <c r="E2888">
        <v>1.2250000000000001</v>
      </c>
    </row>
    <row r="2889" spans="1:5">
      <c r="A2889" s="7">
        <v>40200</v>
      </c>
      <c r="B2889">
        <v>0.42899999999999999</v>
      </c>
      <c r="C2889">
        <v>0.67</v>
      </c>
      <c r="D2889">
        <v>0.96599999999999997</v>
      </c>
      <c r="E2889">
        <v>1.222</v>
      </c>
    </row>
    <row r="2890" spans="1:5">
      <c r="A2890" s="7">
        <v>40203</v>
      </c>
      <c r="B2890">
        <v>0.42699999999999999</v>
      </c>
      <c r="C2890">
        <v>0.66900000000000004</v>
      </c>
      <c r="D2890">
        <v>0.96499999999999997</v>
      </c>
      <c r="E2890">
        <v>1.222</v>
      </c>
    </row>
    <row r="2891" spans="1:5">
      <c r="A2891" s="7">
        <v>40204</v>
      </c>
      <c r="B2891">
        <v>0.42599999999999999</v>
      </c>
      <c r="C2891">
        <v>0.66700000000000004</v>
      </c>
      <c r="D2891">
        <v>0.96399999999999997</v>
      </c>
      <c r="E2891">
        <v>1.22</v>
      </c>
    </row>
    <row r="2892" spans="1:5">
      <c r="A2892" s="7">
        <v>40205</v>
      </c>
      <c r="B2892">
        <v>0.42499999999999999</v>
      </c>
      <c r="C2892">
        <v>0.66500000000000004</v>
      </c>
      <c r="D2892">
        <v>0.96399999999999997</v>
      </c>
      <c r="E2892">
        <v>1.22</v>
      </c>
    </row>
    <row r="2893" spans="1:5">
      <c r="A2893" s="7">
        <v>40206</v>
      </c>
      <c r="B2893">
        <v>0.42599999999999999</v>
      </c>
      <c r="C2893">
        <v>0.66500000000000004</v>
      </c>
      <c r="D2893">
        <v>0.96599999999999997</v>
      </c>
      <c r="E2893">
        <v>1.226</v>
      </c>
    </row>
    <row r="2894" spans="1:5">
      <c r="A2894" s="7">
        <v>40207</v>
      </c>
      <c r="B2894">
        <v>0.42599999999999999</v>
      </c>
      <c r="C2894">
        <v>0.66500000000000004</v>
      </c>
      <c r="D2894">
        <v>0.96599999999999997</v>
      </c>
      <c r="E2894">
        <v>1.2250000000000001</v>
      </c>
    </row>
    <row r="2895" spans="1:5">
      <c r="A2895" s="7">
        <v>40210</v>
      </c>
      <c r="B2895">
        <v>0.42499999999999999</v>
      </c>
      <c r="C2895">
        <v>0.66500000000000004</v>
      </c>
      <c r="D2895">
        <v>0.96599999999999997</v>
      </c>
      <c r="E2895">
        <v>1.226</v>
      </c>
    </row>
    <row r="2896" spans="1:5">
      <c r="A2896" s="7">
        <v>40211</v>
      </c>
      <c r="B2896">
        <v>0.42499999999999999</v>
      </c>
      <c r="C2896">
        <v>0.66500000000000004</v>
      </c>
      <c r="D2896">
        <v>0.96699999999999997</v>
      </c>
      <c r="E2896">
        <v>1.228</v>
      </c>
    </row>
    <row r="2897" spans="1:5">
      <c r="A2897" s="7">
        <v>40212</v>
      </c>
      <c r="B2897">
        <v>0.42399999999999999</v>
      </c>
      <c r="C2897">
        <v>0.66500000000000004</v>
      </c>
      <c r="D2897">
        <v>0.96699999999999997</v>
      </c>
      <c r="E2897">
        <v>1.228</v>
      </c>
    </row>
    <row r="2898" spans="1:5">
      <c r="A2898" s="7">
        <v>40213</v>
      </c>
      <c r="B2898">
        <v>0.42399999999999999</v>
      </c>
      <c r="C2898">
        <v>0.66500000000000004</v>
      </c>
      <c r="D2898">
        <v>0.96699999999999997</v>
      </c>
      <c r="E2898">
        <v>1.228</v>
      </c>
    </row>
    <row r="2899" spans="1:5">
      <c r="A2899" s="7">
        <v>40214</v>
      </c>
      <c r="B2899">
        <v>0.42399999999999999</v>
      </c>
      <c r="C2899">
        <v>0.66300000000000003</v>
      </c>
      <c r="D2899">
        <v>0.96499999999999997</v>
      </c>
      <c r="E2899">
        <v>1.222</v>
      </c>
    </row>
    <row r="2900" spans="1:5">
      <c r="A2900" s="7">
        <v>40217</v>
      </c>
      <c r="B2900">
        <v>0.42299999999999999</v>
      </c>
      <c r="C2900">
        <v>0.66100000000000003</v>
      </c>
      <c r="D2900">
        <v>0.96499999999999997</v>
      </c>
      <c r="E2900">
        <v>1.222</v>
      </c>
    </row>
    <row r="2901" spans="1:5">
      <c r="A2901" s="7">
        <v>40218</v>
      </c>
      <c r="B2901">
        <v>0.42099999999999999</v>
      </c>
      <c r="C2901">
        <v>0.66100000000000003</v>
      </c>
      <c r="D2901">
        <v>0.96599999999999997</v>
      </c>
      <c r="E2901">
        <v>1.2270000000000001</v>
      </c>
    </row>
    <row r="2902" spans="1:5">
      <c r="A2902" s="7">
        <v>40219</v>
      </c>
      <c r="B2902">
        <v>0.42299999999999999</v>
      </c>
      <c r="C2902">
        <v>0.66200000000000003</v>
      </c>
      <c r="D2902">
        <v>0.96599999999999997</v>
      </c>
      <c r="E2902">
        <v>1.2270000000000001</v>
      </c>
    </row>
    <row r="2903" spans="1:5">
      <c r="A2903" s="7">
        <v>40220</v>
      </c>
      <c r="B2903">
        <v>0.42299999999999999</v>
      </c>
      <c r="C2903">
        <v>0.66200000000000003</v>
      </c>
      <c r="D2903">
        <v>0.96599999999999997</v>
      </c>
      <c r="E2903">
        <v>1.2290000000000001</v>
      </c>
    </row>
    <row r="2904" spans="1:5">
      <c r="A2904" s="7">
        <v>40221</v>
      </c>
      <c r="B2904">
        <v>0.42299999999999999</v>
      </c>
      <c r="C2904">
        <v>0.66300000000000003</v>
      </c>
      <c r="D2904">
        <v>0.96699999999999997</v>
      </c>
      <c r="E2904">
        <v>1.228</v>
      </c>
    </row>
    <row r="2905" spans="1:5">
      <c r="A2905" s="7">
        <v>40224</v>
      </c>
      <c r="B2905">
        <v>0.42099999999999999</v>
      </c>
      <c r="C2905">
        <v>0.66100000000000003</v>
      </c>
      <c r="D2905">
        <v>0.96299999999999997</v>
      </c>
      <c r="E2905">
        <v>1.224</v>
      </c>
    </row>
    <row r="2906" spans="1:5">
      <c r="A2906" s="7">
        <v>40225</v>
      </c>
      <c r="B2906">
        <v>0.42199999999999999</v>
      </c>
      <c r="C2906">
        <v>0.66300000000000003</v>
      </c>
      <c r="D2906">
        <v>0.96399999999999997</v>
      </c>
      <c r="E2906">
        <v>1.224</v>
      </c>
    </row>
    <row r="2907" spans="1:5">
      <c r="A2907" s="7">
        <v>40226</v>
      </c>
      <c r="B2907">
        <v>0.42099999999999999</v>
      </c>
      <c r="C2907">
        <v>0.66200000000000003</v>
      </c>
      <c r="D2907">
        <v>0.96499999999999997</v>
      </c>
      <c r="E2907">
        <v>1.2250000000000001</v>
      </c>
    </row>
    <row r="2908" spans="1:5">
      <c r="A2908" s="7">
        <v>40227</v>
      </c>
      <c r="B2908">
        <v>0.41899999999999998</v>
      </c>
      <c r="C2908">
        <v>0.66</v>
      </c>
      <c r="D2908">
        <v>0.96299999999999997</v>
      </c>
      <c r="E2908">
        <v>1.224</v>
      </c>
    </row>
    <row r="2909" spans="1:5">
      <c r="A2909" s="7">
        <v>40228</v>
      </c>
      <c r="B2909">
        <v>0.42</v>
      </c>
      <c r="C2909">
        <v>0.66100000000000003</v>
      </c>
      <c r="D2909">
        <v>0.96499999999999997</v>
      </c>
      <c r="E2909">
        <v>1.2270000000000001</v>
      </c>
    </row>
    <row r="2910" spans="1:5">
      <c r="A2910" s="7">
        <v>40231</v>
      </c>
      <c r="B2910">
        <v>0.42</v>
      </c>
      <c r="C2910">
        <v>0.66100000000000003</v>
      </c>
      <c r="D2910">
        <v>0.96499999999999997</v>
      </c>
      <c r="E2910">
        <v>1.228</v>
      </c>
    </row>
    <row r="2911" spans="1:5">
      <c r="A2911" s="7">
        <v>40232</v>
      </c>
      <c r="B2911">
        <v>0.41899999999999998</v>
      </c>
      <c r="C2911">
        <v>0.66100000000000003</v>
      </c>
      <c r="D2911">
        <v>0.96399999999999997</v>
      </c>
      <c r="E2911">
        <v>1.228</v>
      </c>
    </row>
    <row r="2912" spans="1:5">
      <c r="A2912" s="7">
        <v>40233</v>
      </c>
      <c r="B2912">
        <v>0.41799999999999998</v>
      </c>
      <c r="C2912">
        <v>0.65900000000000003</v>
      </c>
      <c r="D2912">
        <v>0.96299999999999997</v>
      </c>
      <c r="E2912">
        <v>1.226</v>
      </c>
    </row>
    <row r="2913" spans="1:5">
      <c r="A2913" s="7">
        <v>40234</v>
      </c>
      <c r="B2913">
        <v>0.41799999999999998</v>
      </c>
      <c r="C2913">
        <v>0.65800000000000003</v>
      </c>
      <c r="D2913">
        <v>0.95899999999999996</v>
      </c>
      <c r="E2913">
        <v>1.218</v>
      </c>
    </row>
    <row r="2914" spans="1:5">
      <c r="A2914" s="7">
        <v>40235</v>
      </c>
      <c r="B2914">
        <v>0.41599999999999998</v>
      </c>
      <c r="C2914">
        <v>0.65600000000000003</v>
      </c>
      <c r="D2914">
        <v>0.95799999999999996</v>
      </c>
      <c r="E2914">
        <v>1.2150000000000001</v>
      </c>
    </row>
    <row r="2915" spans="1:5">
      <c r="A2915" s="7">
        <v>40238</v>
      </c>
      <c r="B2915">
        <v>0.41499999999999998</v>
      </c>
      <c r="C2915">
        <v>0.65500000000000003</v>
      </c>
      <c r="D2915">
        <v>0.95899999999999996</v>
      </c>
      <c r="E2915">
        <v>1.216</v>
      </c>
    </row>
    <row r="2916" spans="1:5">
      <c r="A2916" s="7">
        <v>40239</v>
      </c>
      <c r="B2916">
        <v>0.41499999999999998</v>
      </c>
      <c r="C2916">
        <v>0.65500000000000003</v>
      </c>
      <c r="D2916">
        <v>0.95799999999999996</v>
      </c>
      <c r="E2916">
        <v>1.2150000000000001</v>
      </c>
    </row>
    <row r="2917" spans="1:5">
      <c r="A2917" s="7">
        <v>40240</v>
      </c>
      <c r="B2917">
        <v>0.41399999999999998</v>
      </c>
      <c r="C2917">
        <v>0.65500000000000003</v>
      </c>
      <c r="D2917">
        <v>0.95699999999999996</v>
      </c>
      <c r="E2917">
        <v>1.214</v>
      </c>
    </row>
    <row r="2918" spans="1:5">
      <c r="A2918" s="7">
        <v>40241</v>
      </c>
      <c r="B2918">
        <v>0.41399999999999998</v>
      </c>
      <c r="C2918">
        <v>0.65400000000000003</v>
      </c>
      <c r="D2918">
        <v>0.95699999999999996</v>
      </c>
      <c r="E2918">
        <v>1.218</v>
      </c>
    </row>
    <row r="2919" spans="1:5">
      <c r="A2919" s="7">
        <v>40242</v>
      </c>
      <c r="B2919">
        <v>0.41499999999999998</v>
      </c>
      <c r="C2919">
        <v>0.65300000000000002</v>
      </c>
      <c r="D2919">
        <v>0.95599999999999996</v>
      </c>
      <c r="E2919">
        <v>1.216</v>
      </c>
    </row>
    <row r="2920" spans="1:5">
      <c r="A2920" s="7">
        <v>40245</v>
      </c>
      <c r="B2920">
        <v>0.41299999999999998</v>
      </c>
      <c r="C2920">
        <v>0.65200000000000002</v>
      </c>
      <c r="D2920">
        <v>0.95699999999999996</v>
      </c>
      <c r="E2920">
        <v>1.218</v>
      </c>
    </row>
    <row r="2921" spans="1:5">
      <c r="A2921" s="7">
        <v>40246</v>
      </c>
      <c r="B2921">
        <v>0.41099999999999998</v>
      </c>
      <c r="C2921">
        <v>0.65200000000000002</v>
      </c>
      <c r="D2921">
        <v>0.95599999999999996</v>
      </c>
      <c r="E2921">
        <v>1.216</v>
      </c>
    </row>
    <row r="2922" spans="1:5">
      <c r="A2922" s="7">
        <v>40247</v>
      </c>
      <c r="B2922">
        <v>0.41099999999999998</v>
      </c>
      <c r="C2922">
        <v>0.65100000000000002</v>
      </c>
      <c r="D2922">
        <v>0.95599999999999996</v>
      </c>
      <c r="E2922">
        <v>1.216</v>
      </c>
    </row>
    <row r="2923" spans="1:5">
      <c r="A2923" s="7">
        <v>40248</v>
      </c>
      <c r="B2923">
        <v>0.40899999999999997</v>
      </c>
      <c r="C2923">
        <v>0.65</v>
      </c>
      <c r="D2923">
        <v>0.95699999999999996</v>
      </c>
      <c r="E2923">
        <v>1.218</v>
      </c>
    </row>
    <row r="2924" spans="1:5">
      <c r="A2924" s="7">
        <v>40249</v>
      </c>
      <c r="B2924">
        <v>0.40699999999999997</v>
      </c>
      <c r="C2924">
        <v>0.64900000000000002</v>
      </c>
      <c r="D2924">
        <v>0.95799999999999996</v>
      </c>
      <c r="E2924">
        <v>1.2210000000000001</v>
      </c>
    </row>
    <row r="2925" spans="1:5">
      <c r="A2925" s="7">
        <v>40252</v>
      </c>
      <c r="B2925">
        <v>0.40600000000000003</v>
      </c>
      <c r="C2925">
        <v>0.64600000000000002</v>
      </c>
      <c r="D2925">
        <v>0.95599999999999996</v>
      </c>
      <c r="E2925">
        <v>1.2190000000000001</v>
      </c>
    </row>
    <row r="2926" spans="1:5">
      <c r="A2926" s="7">
        <v>40253</v>
      </c>
      <c r="B2926">
        <v>0.40600000000000003</v>
      </c>
      <c r="C2926">
        <v>0.64600000000000002</v>
      </c>
      <c r="D2926">
        <v>0.95499999999999996</v>
      </c>
      <c r="E2926">
        <v>1.2170000000000001</v>
      </c>
    </row>
    <row r="2927" spans="1:5">
      <c r="A2927" s="7">
        <v>40254</v>
      </c>
      <c r="B2927">
        <v>0.40400000000000003</v>
      </c>
      <c r="C2927">
        <v>0.64400000000000002</v>
      </c>
      <c r="D2927">
        <v>0.95099999999999996</v>
      </c>
      <c r="E2927">
        <v>1.2150000000000001</v>
      </c>
    </row>
    <row r="2928" spans="1:5">
      <c r="A2928" s="7">
        <v>40255</v>
      </c>
      <c r="B2928">
        <v>0.40200000000000002</v>
      </c>
      <c r="C2928">
        <v>0.64300000000000002</v>
      </c>
      <c r="D2928">
        <v>0.95099999999999996</v>
      </c>
      <c r="E2928">
        <v>1.214</v>
      </c>
    </row>
    <row r="2929" spans="1:5">
      <c r="A2929" s="7">
        <v>40256</v>
      </c>
      <c r="B2929">
        <v>0.40100000000000002</v>
      </c>
      <c r="C2929">
        <v>0.64200000000000002</v>
      </c>
      <c r="D2929">
        <v>0.95099999999999996</v>
      </c>
      <c r="E2929">
        <v>1.214</v>
      </c>
    </row>
    <row r="2930" spans="1:5">
      <c r="A2930" s="7">
        <v>40259</v>
      </c>
      <c r="B2930">
        <v>0.40300000000000002</v>
      </c>
      <c r="C2930">
        <v>0.63900000000000001</v>
      </c>
      <c r="D2930">
        <v>0.95</v>
      </c>
      <c r="E2930">
        <v>1.214</v>
      </c>
    </row>
    <row r="2931" spans="1:5">
      <c r="A2931" s="7">
        <v>40260</v>
      </c>
      <c r="B2931">
        <v>0.40100000000000002</v>
      </c>
      <c r="C2931">
        <v>0.63700000000000001</v>
      </c>
      <c r="D2931">
        <v>0.94799999999999995</v>
      </c>
      <c r="E2931">
        <v>1.2130000000000001</v>
      </c>
    </row>
    <row r="2932" spans="1:5">
      <c r="A2932" s="7">
        <v>40261</v>
      </c>
      <c r="B2932">
        <v>0.4</v>
      </c>
      <c r="C2932">
        <v>0.63600000000000001</v>
      </c>
      <c r="D2932">
        <v>0.94699999999999995</v>
      </c>
      <c r="E2932">
        <v>1.212</v>
      </c>
    </row>
    <row r="2933" spans="1:5">
      <c r="A2933" s="7">
        <v>40262</v>
      </c>
      <c r="B2933">
        <v>0.4</v>
      </c>
      <c r="C2933">
        <v>0.63500000000000001</v>
      </c>
      <c r="D2933">
        <v>0.94599999999999995</v>
      </c>
      <c r="E2933">
        <v>1.212</v>
      </c>
    </row>
    <row r="2934" spans="1:5">
      <c r="A2934" s="7">
        <v>40263</v>
      </c>
      <c r="B2934">
        <v>0.40100000000000002</v>
      </c>
      <c r="C2934">
        <v>0.63600000000000001</v>
      </c>
      <c r="D2934">
        <v>0.94699999999999995</v>
      </c>
      <c r="E2934">
        <v>1.214</v>
      </c>
    </row>
    <row r="2935" spans="1:5">
      <c r="A2935" s="7">
        <v>40266</v>
      </c>
      <c r="B2935">
        <v>0.39900000000000002</v>
      </c>
      <c r="C2935">
        <v>0.63500000000000001</v>
      </c>
      <c r="D2935">
        <v>0.94499999999999995</v>
      </c>
      <c r="E2935">
        <v>1.2130000000000001</v>
      </c>
    </row>
    <row r="2936" spans="1:5">
      <c r="A2936" s="7">
        <v>40267</v>
      </c>
      <c r="B2936">
        <v>0.39800000000000002</v>
      </c>
      <c r="C2936">
        <v>0.63500000000000001</v>
      </c>
      <c r="D2936">
        <v>0.94399999999999995</v>
      </c>
      <c r="E2936">
        <v>1.2110000000000001</v>
      </c>
    </row>
    <row r="2937" spans="1:5">
      <c r="A2937" s="7">
        <v>40268</v>
      </c>
      <c r="B2937">
        <v>0.39700000000000002</v>
      </c>
      <c r="C2937">
        <v>0.63400000000000001</v>
      </c>
      <c r="D2937">
        <v>0.94399999999999995</v>
      </c>
      <c r="E2937">
        <v>1.212</v>
      </c>
    </row>
    <row r="2938" spans="1:5">
      <c r="A2938" s="7">
        <v>40269</v>
      </c>
      <c r="B2938">
        <v>0.4</v>
      </c>
      <c r="C2938">
        <v>0.63500000000000001</v>
      </c>
      <c r="D2938">
        <v>0.94499999999999995</v>
      </c>
      <c r="E2938">
        <v>1.214</v>
      </c>
    </row>
    <row r="2939" spans="1:5">
      <c r="A2939" s="7">
        <v>40270</v>
      </c>
      <c r="B2939">
        <v>0.4</v>
      </c>
      <c r="C2939">
        <v>0.63500000000000001</v>
      </c>
      <c r="D2939">
        <v>0.94499999999999995</v>
      </c>
      <c r="E2939">
        <v>1.214</v>
      </c>
    </row>
    <row r="2940" spans="1:5">
      <c r="A2940" s="7">
        <v>40273</v>
      </c>
      <c r="B2940">
        <v>0.4</v>
      </c>
      <c r="C2940">
        <v>0.63500000000000001</v>
      </c>
      <c r="D2940">
        <v>0.94499999999999995</v>
      </c>
      <c r="E2940">
        <v>1.214</v>
      </c>
    </row>
    <row r="2941" spans="1:5">
      <c r="A2941" s="7">
        <v>40274</v>
      </c>
      <c r="B2941">
        <v>0.40100000000000002</v>
      </c>
      <c r="C2941">
        <v>0.63800000000000001</v>
      </c>
      <c r="D2941">
        <v>0.94899999999999995</v>
      </c>
      <c r="E2941">
        <v>1.222</v>
      </c>
    </row>
    <row r="2942" spans="1:5">
      <c r="A2942" s="7">
        <v>40275</v>
      </c>
      <c r="B2942">
        <v>0.40300000000000002</v>
      </c>
      <c r="C2942">
        <v>0.63900000000000001</v>
      </c>
      <c r="D2942">
        <v>0.95</v>
      </c>
      <c r="E2942">
        <v>1.2230000000000001</v>
      </c>
    </row>
    <row r="2943" spans="1:5">
      <c r="A2943" s="7">
        <v>40276</v>
      </c>
      <c r="B2943">
        <v>0.40400000000000003</v>
      </c>
      <c r="C2943">
        <v>0.64</v>
      </c>
      <c r="D2943">
        <v>0.95199999999999996</v>
      </c>
      <c r="E2943">
        <v>1.2210000000000001</v>
      </c>
    </row>
    <row r="2944" spans="1:5">
      <c r="A2944" s="7">
        <v>40277</v>
      </c>
      <c r="B2944">
        <v>0.40300000000000002</v>
      </c>
      <c r="C2944">
        <v>0.64100000000000001</v>
      </c>
      <c r="D2944">
        <v>0.95199999999999996</v>
      </c>
      <c r="E2944">
        <v>1.2210000000000001</v>
      </c>
    </row>
    <row r="2945" spans="1:5">
      <c r="A2945" s="7">
        <v>40280</v>
      </c>
      <c r="B2945">
        <v>0.40300000000000002</v>
      </c>
      <c r="C2945">
        <v>0.64200000000000002</v>
      </c>
      <c r="D2945">
        <v>0.95299999999999996</v>
      </c>
      <c r="E2945">
        <v>1.224</v>
      </c>
    </row>
    <row r="2946" spans="1:5">
      <c r="A2946" s="7">
        <v>40281</v>
      </c>
      <c r="B2946">
        <v>0.40400000000000003</v>
      </c>
      <c r="C2946">
        <v>0.64400000000000002</v>
      </c>
      <c r="D2946">
        <v>0.95299999999999996</v>
      </c>
      <c r="E2946">
        <v>1.226</v>
      </c>
    </row>
    <row r="2947" spans="1:5">
      <c r="A2947" s="7">
        <v>40282</v>
      </c>
      <c r="B2947">
        <v>0.40400000000000003</v>
      </c>
      <c r="C2947">
        <v>0.64400000000000002</v>
      </c>
      <c r="D2947">
        <v>0.95399999999999996</v>
      </c>
      <c r="E2947">
        <v>1.226</v>
      </c>
    </row>
    <row r="2948" spans="1:5">
      <c r="A2948" s="7">
        <v>40283</v>
      </c>
      <c r="B2948">
        <v>0.40400000000000003</v>
      </c>
      <c r="C2948">
        <v>0.64400000000000002</v>
      </c>
      <c r="D2948">
        <v>0.95399999999999996</v>
      </c>
      <c r="E2948">
        <v>1.2250000000000001</v>
      </c>
    </row>
    <row r="2949" spans="1:5">
      <c r="A2949" s="7">
        <v>40284</v>
      </c>
      <c r="B2949">
        <v>0.40500000000000003</v>
      </c>
      <c r="C2949">
        <v>0.64400000000000002</v>
      </c>
      <c r="D2949">
        <v>0.95399999999999996</v>
      </c>
      <c r="E2949">
        <v>1.224</v>
      </c>
    </row>
    <row r="2950" spans="1:5">
      <c r="A2950" s="7">
        <v>40287</v>
      </c>
      <c r="B2950">
        <v>0.40400000000000003</v>
      </c>
      <c r="C2950">
        <v>0.64300000000000002</v>
      </c>
      <c r="D2950">
        <v>0.95299999999999996</v>
      </c>
      <c r="E2950">
        <v>1.2210000000000001</v>
      </c>
    </row>
    <row r="2951" spans="1:5">
      <c r="A2951" s="7">
        <v>40288</v>
      </c>
      <c r="B2951">
        <v>0.40400000000000003</v>
      </c>
      <c r="C2951">
        <v>0.64200000000000002</v>
      </c>
      <c r="D2951">
        <v>0.95299999999999996</v>
      </c>
      <c r="E2951">
        <v>1.222</v>
      </c>
    </row>
    <row r="2952" spans="1:5">
      <c r="A2952" s="7">
        <v>40289</v>
      </c>
      <c r="B2952">
        <v>0.40400000000000003</v>
      </c>
      <c r="C2952">
        <v>0.64200000000000002</v>
      </c>
      <c r="D2952">
        <v>0.95399999999999996</v>
      </c>
      <c r="E2952">
        <v>1.222</v>
      </c>
    </row>
    <row r="2953" spans="1:5">
      <c r="A2953" s="7">
        <v>40290</v>
      </c>
      <c r="B2953">
        <v>0.40400000000000003</v>
      </c>
      <c r="C2953">
        <v>0.64400000000000002</v>
      </c>
      <c r="D2953">
        <v>0.95499999999999996</v>
      </c>
      <c r="E2953">
        <v>1.2230000000000001</v>
      </c>
    </row>
    <row r="2954" spans="1:5">
      <c r="A2954" s="7">
        <v>40291</v>
      </c>
      <c r="B2954">
        <v>0.40500000000000003</v>
      </c>
      <c r="C2954">
        <v>0.64500000000000002</v>
      </c>
      <c r="D2954">
        <v>0.95699999999999996</v>
      </c>
      <c r="E2954">
        <v>1.226</v>
      </c>
    </row>
    <row r="2955" spans="1:5">
      <c r="A2955" s="7">
        <v>40294</v>
      </c>
      <c r="B2955">
        <v>0.40400000000000003</v>
      </c>
      <c r="C2955">
        <v>0.64500000000000002</v>
      </c>
      <c r="D2955">
        <v>0.95899999999999996</v>
      </c>
      <c r="E2955">
        <v>1.228</v>
      </c>
    </row>
    <row r="2956" spans="1:5">
      <c r="A2956" s="7">
        <v>40295</v>
      </c>
      <c r="B2956">
        <v>0.40500000000000003</v>
      </c>
      <c r="C2956">
        <v>0.64600000000000002</v>
      </c>
      <c r="D2956">
        <v>0.95799999999999996</v>
      </c>
      <c r="E2956">
        <v>1.228</v>
      </c>
    </row>
    <row r="2957" spans="1:5">
      <c r="A2957" s="7">
        <v>40296</v>
      </c>
      <c r="B2957">
        <v>0.40799999999999997</v>
      </c>
      <c r="C2957">
        <v>0.65400000000000003</v>
      </c>
      <c r="D2957">
        <v>0.96399999999999997</v>
      </c>
      <c r="E2957">
        <v>1.2350000000000001</v>
      </c>
    </row>
    <row r="2958" spans="1:5">
      <c r="A2958" s="7">
        <v>40297</v>
      </c>
      <c r="B2958">
        <v>0.41099999999999998</v>
      </c>
      <c r="C2958">
        <v>0.65900000000000003</v>
      </c>
      <c r="D2958">
        <v>0.96699999999999997</v>
      </c>
      <c r="E2958">
        <v>1.236</v>
      </c>
    </row>
    <row r="2959" spans="1:5">
      <c r="A2959" s="7">
        <v>40298</v>
      </c>
      <c r="B2959">
        <v>0.41299999999999998</v>
      </c>
      <c r="C2959">
        <v>0.66300000000000003</v>
      </c>
      <c r="D2959">
        <v>0.96799999999999997</v>
      </c>
      <c r="E2959">
        <v>1.236</v>
      </c>
    </row>
    <row r="2960" spans="1:5">
      <c r="A2960" s="7">
        <v>40301</v>
      </c>
      <c r="B2960">
        <v>0.41399999999999998</v>
      </c>
      <c r="C2960">
        <v>0.66500000000000004</v>
      </c>
      <c r="D2960">
        <v>0.97099999999999997</v>
      </c>
      <c r="E2960">
        <v>1.2390000000000001</v>
      </c>
    </row>
    <row r="2961" spans="1:5">
      <c r="A2961" s="7">
        <v>40302</v>
      </c>
      <c r="B2961">
        <v>0.41599999999999998</v>
      </c>
      <c r="C2961">
        <v>0.66800000000000004</v>
      </c>
      <c r="D2961">
        <v>0.97399999999999998</v>
      </c>
      <c r="E2961">
        <v>1.24</v>
      </c>
    </row>
    <row r="2962" spans="1:5">
      <c r="A2962" s="7">
        <v>40303</v>
      </c>
      <c r="B2962">
        <v>0.41699999999999998</v>
      </c>
      <c r="C2962">
        <v>0.67200000000000004</v>
      </c>
      <c r="D2962">
        <v>0.97599999999999998</v>
      </c>
      <c r="E2962">
        <v>1.242</v>
      </c>
    </row>
    <row r="2963" spans="1:5">
      <c r="A2963" s="7">
        <v>40304</v>
      </c>
      <c r="B2963">
        <v>0.41899999999999998</v>
      </c>
      <c r="C2963">
        <v>0.67700000000000005</v>
      </c>
      <c r="D2963">
        <v>0.97799999999999998</v>
      </c>
      <c r="E2963">
        <v>1.242</v>
      </c>
    </row>
    <row r="2964" spans="1:5">
      <c r="A2964" s="7">
        <v>40305</v>
      </c>
      <c r="B2964">
        <v>0.42399999999999999</v>
      </c>
      <c r="C2964">
        <v>0.68200000000000005</v>
      </c>
      <c r="D2964">
        <v>0.98399999999999999</v>
      </c>
      <c r="E2964">
        <v>1.2490000000000001</v>
      </c>
    </row>
    <row r="2965" spans="1:5">
      <c r="A2965" s="7">
        <v>40308</v>
      </c>
      <c r="B2965">
        <v>0.42199999999999999</v>
      </c>
      <c r="C2965">
        <v>0.68200000000000005</v>
      </c>
      <c r="D2965">
        <v>0.98099999999999998</v>
      </c>
      <c r="E2965">
        <v>1.2450000000000001</v>
      </c>
    </row>
    <row r="2966" spans="1:5">
      <c r="A2966" s="7">
        <v>40309</v>
      </c>
      <c r="B2966">
        <v>0.42199999999999999</v>
      </c>
      <c r="C2966">
        <v>0.68200000000000005</v>
      </c>
      <c r="D2966">
        <v>0.97899999999999998</v>
      </c>
      <c r="E2966">
        <v>1.244</v>
      </c>
    </row>
    <row r="2967" spans="1:5">
      <c r="A2967" s="7">
        <v>40310</v>
      </c>
      <c r="B2967">
        <v>0.42199999999999999</v>
      </c>
      <c r="C2967">
        <v>0.68200000000000005</v>
      </c>
      <c r="D2967">
        <v>0.97799999999999998</v>
      </c>
      <c r="E2967">
        <v>1.244</v>
      </c>
    </row>
    <row r="2968" spans="1:5">
      <c r="A2968" s="7">
        <v>40311</v>
      </c>
      <c r="B2968">
        <v>0.42299999999999999</v>
      </c>
      <c r="C2968">
        <v>0.68300000000000005</v>
      </c>
      <c r="D2968">
        <v>0.97599999999999998</v>
      </c>
      <c r="E2968">
        <v>1.2430000000000001</v>
      </c>
    </row>
    <row r="2969" spans="1:5">
      <c r="A2969" s="7">
        <v>40312</v>
      </c>
      <c r="B2969">
        <v>0.42299999999999999</v>
      </c>
      <c r="C2969">
        <v>0.68400000000000005</v>
      </c>
      <c r="D2969">
        <v>0.97899999999999998</v>
      </c>
      <c r="E2969">
        <v>1.242</v>
      </c>
    </row>
    <row r="2970" spans="1:5">
      <c r="A2970" s="7">
        <v>40315</v>
      </c>
      <c r="B2970">
        <v>0.42299999999999999</v>
      </c>
      <c r="C2970">
        <v>0.68500000000000005</v>
      </c>
      <c r="D2970">
        <v>0.98099999999999998</v>
      </c>
      <c r="E2970">
        <v>1.246</v>
      </c>
    </row>
    <row r="2971" spans="1:5">
      <c r="A2971" s="7">
        <v>40316</v>
      </c>
      <c r="B2971">
        <v>0.42299999999999999</v>
      </c>
      <c r="C2971">
        <v>0.68799999999999994</v>
      </c>
      <c r="D2971">
        <v>0.98199999999999998</v>
      </c>
      <c r="E2971">
        <v>1.2470000000000001</v>
      </c>
    </row>
    <row r="2972" spans="1:5">
      <c r="A2972" s="7">
        <v>40317</v>
      </c>
      <c r="B2972">
        <v>0.42299999999999999</v>
      </c>
      <c r="C2972">
        <v>0.69</v>
      </c>
      <c r="D2972">
        <v>0.98399999999999999</v>
      </c>
      <c r="E2972">
        <v>1.2490000000000001</v>
      </c>
    </row>
    <row r="2973" spans="1:5">
      <c r="A2973" s="7">
        <v>40318</v>
      </c>
      <c r="B2973">
        <v>0.42499999999999999</v>
      </c>
      <c r="C2973">
        <v>0.69199999999999995</v>
      </c>
      <c r="D2973">
        <v>0.98599999999999999</v>
      </c>
      <c r="E2973">
        <v>1.2529999999999999</v>
      </c>
    </row>
    <row r="2974" spans="1:5">
      <c r="A2974" s="7">
        <v>40319</v>
      </c>
      <c r="B2974">
        <v>0.42599999999999999</v>
      </c>
      <c r="C2974">
        <v>0.69499999999999995</v>
      </c>
      <c r="D2974">
        <v>0.98699999999999999</v>
      </c>
      <c r="E2974">
        <v>1.2569999999999999</v>
      </c>
    </row>
    <row r="2975" spans="1:5">
      <c r="A2975" s="7">
        <v>40322</v>
      </c>
      <c r="B2975">
        <v>0.42599999999999999</v>
      </c>
      <c r="C2975">
        <v>0.69699999999999995</v>
      </c>
      <c r="D2975">
        <v>0.98699999999999999</v>
      </c>
      <c r="E2975">
        <v>1.2589999999999999</v>
      </c>
    </row>
    <row r="2976" spans="1:5">
      <c r="A2976" s="7">
        <v>40323</v>
      </c>
      <c r="B2976">
        <v>0.42599999999999999</v>
      </c>
      <c r="C2976">
        <v>0.69699999999999995</v>
      </c>
      <c r="D2976">
        <v>0.99</v>
      </c>
      <c r="E2976">
        <v>1.262</v>
      </c>
    </row>
    <row r="2977" spans="1:5">
      <c r="A2977" s="7">
        <v>40324</v>
      </c>
      <c r="B2977">
        <v>0.42599999999999999</v>
      </c>
      <c r="C2977">
        <v>0.69699999999999995</v>
      </c>
      <c r="D2977">
        <v>0.98899999999999999</v>
      </c>
      <c r="E2977">
        <v>1.258</v>
      </c>
    </row>
    <row r="2978" spans="1:5">
      <c r="A2978" s="7">
        <v>40325</v>
      </c>
      <c r="B2978">
        <v>0.42599999999999999</v>
      </c>
      <c r="C2978">
        <v>0.69899999999999995</v>
      </c>
      <c r="D2978">
        <v>0.98799999999999999</v>
      </c>
      <c r="E2978">
        <v>1.2569999999999999</v>
      </c>
    </row>
    <row r="2979" spans="1:5">
      <c r="A2979" s="7">
        <v>40326</v>
      </c>
      <c r="B2979">
        <v>0.42799999999999999</v>
      </c>
      <c r="C2979">
        <v>0.69899999999999995</v>
      </c>
      <c r="D2979">
        <v>0.98799999999999999</v>
      </c>
      <c r="E2979">
        <v>1.258</v>
      </c>
    </row>
    <row r="2980" spans="1:5">
      <c r="A2980" s="7">
        <v>40329</v>
      </c>
      <c r="B2980">
        <v>0.42899999999999999</v>
      </c>
      <c r="C2980">
        <v>0.70099999999999996</v>
      </c>
      <c r="D2980">
        <v>0.98899999999999999</v>
      </c>
      <c r="E2980">
        <v>1.26</v>
      </c>
    </row>
    <row r="2981" spans="1:5">
      <c r="A2981" s="7">
        <v>40330</v>
      </c>
      <c r="B2981">
        <v>0.42799999999999999</v>
      </c>
      <c r="C2981">
        <v>0.70199999999999996</v>
      </c>
      <c r="D2981">
        <v>0.99099999999999999</v>
      </c>
      <c r="E2981">
        <v>1.262</v>
      </c>
    </row>
    <row r="2982" spans="1:5">
      <c r="A2982" s="7">
        <v>40331</v>
      </c>
      <c r="B2982">
        <v>0.43</v>
      </c>
      <c r="C2982">
        <v>0.70399999999999996</v>
      </c>
      <c r="D2982">
        <v>0.99399999999999999</v>
      </c>
      <c r="E2982">
        <v>1.266</v>
      </c>
    </row>
    <row r="2983" spans="1:5">
      <c r="A2983" s="7">
        <v>40332</v>
      </c>
      <c r="B2983">
        <v>0.432</v>
      </c>
      <c r="C2983">
        <v>0.70599999999999996</v>
      </c>
      <c r="D2983">
        <v>0.996</v>
      </c>
      <c r="E2983">
        <v>1.268</v>
      </c>
    </row>
    <row r="2984" spans="1:5">
      <c r="A2984" s="7">
        <v>40333</v>
      </c>
      <c r="B2984">
        <v>0.432</v>
      </c>
      <c r="C2984">
        <v>0.70699999999999996</v>
      </c>
      <c r="D2984">
        <v>0.997</v>
      </c>
      <c r="E2984">
        <v>1.268</v>
      </c>
    </row>
    <row r="2985" spans="1:5">
      <c r="A2985" s="7">
        <v>40336</v>
      </c>
      <c r="B2985">
        <v>0.433</v>
      </c>
      <c r="C2985">
        <v>0.71099999999999997</v>
      </c>
      <c r="D2985">
        <v>0.998</v>
      </c>
      <c r="E2985">
        <v>1.268</v>
      </c>
    </row>
    <row r="2986" spans="1:5">
      <c r="A2986" s="7">
        <v>40337</v>
      </c>
      <c r="B2986">
        <v>0.434</v>
      </c>
      <c r="C2986">
        <v>0.71299999999999997</v>
      </c>
      <c r="D2986">
        <v>0.999</v>
      </c>
      <c r="E2986">
        <v>1.268</v>
      </c>
    </row>
    <row r="2987" spans="1:5">
      <c r="A2987" s="7">
        <v>40338</v>
      </c>
      <c r="B2987">
        <v>0.436</v>
      </c>
      <c r="C2987">
        <v>0.71499999999999997</v>
      </c>
      <c r="D2987">
        <v>0.999</v>
      </c>
      <c r="E2987">
        <v>1.2689999999999999</v>
      </c>
    </row>
    <row r="2988" spans="1:5">
      <c r="A2988" s="7">
        <v>40339</v>
      </c>
      <c r="B2988">
        <v>0.438</v>
      </c>
      <c r="C2988">
        <v>0.71799999999999997</v>
      </c>
      <c r="D2988">
        <v>1.0009999999999999</v>
      </c>
      <c r="E2988">
        <v>1.27</v>
      </c>
    </row>
    <row r="2989" spans="1:5">
      <c r="A2989" s="7">
        <v>40340</v>
      </c>
      <c r="B2989">
        <v>0.438</v>
      </c>
      <c r="C2989">
        <v>0.71899999999999997</v>
      </c>
      <c r="D2989">
        <v>1.0029999999999999</v>
      </c>
      <c r="E2989">
        <v>1.2709999999999999</v>
      </c>
    </row>
    <row r="2990" spans="1:5">
      <c r="A2990" s="7">
        <v>40343</v>
      </c>
      <c r="B2990">
        <v>0.439</v>
      </c>
      <c r="C2990">
        <v>0.72</v>
      </c>
      <c r="D2990">
        <v>1.0049999999999999</v>
      </c>
      <c r="E2990">
        <v>1.2729999999999999</v>
      </c>
    </row>
    <row r="2991" spans="1:5">
      <c r="A2991" s="7">
        <v>40344</v>
      </c>
      <c r="B2991">
        <v>0.441</v>
      </c>
      <c r="C2991">
        <v>0.72299999999999998</v>
      </c>
      <c r="D2991">
        <v>1.006</v>
      </c>
      <c r="E2991">
        <v>1.276</v>
      </c>
    </row>
    <row r="2992" spans="1:5">
      <c r="A2992" s="7">
        <v>40345</v>
      </c>
      <c r="B2992">
        <v>0.442</v>
      </c>
      <c r="C2992">
        <v>0.72699999999999998</v>
      </c>
      <c r="D2992">
        <v>1.008</v>
      </c>
      <c r="E2992">
        <v>1.278</v>
      </c>
    </row>
    <row r="2993" spans="1:5">
      <c r="A2993" s="7">
        <v>40346</v>
      </c>
      <c r="B2993">
        <v>0.443</v>
      </c>
      <c r="C2993">
        <v>0.72899999999999998</v>
      </c>
      <c r="D2993">
        <v>1.0109999999999999</v>
      </c>
      <c r="E2993">
        <v>1.2809999999999999</v>
      </c>
    </row>
    <row r="2994" spans="1:5">
      <c r="A2994" s="7">
        <v>40347</v>
      </c>
      <c r="B2994">
        <v>0.44400000000000001</v>
      </c>
      <c r="C2994">
        <v>0.73199999999999998</v>
      </c>
      <c r="D2994">
        <v>1.0149999999999999</v>
      </c>
      <c r="E2994">
        <v>1.2849999999999999</v>
      </c>
    </row>
    <row r="2995" spans="1:5">
      <c r="A2995" s="7">
        <v>40350</v>
      </c>
      <c r="B2995">
        <v>0.44700000000000001</v>
      </c>
      <c r="C2995">
        <v>0.73299999999999998</v>
      </c>
      <c r="D2995">
        <v>1.0189999999999999</v>
      </c>
      <c r="E2995">
        <v>1.2889999999999999</v>
      </c>
    </row>
    <row r="2996" spans="1:5">
      <c r="A2996" s="7">
        <v>40351</v>
      </c>
      <c r="B2996">
        <v>0.45</v>
      </c>
      <c r="C2996">
        <v>0.73699999999999999</v>
      </c>
      <c r="D2996">
        <v>1.0209999999999999</v>
      </c>
      <c r="E2996">
        <v>1.292</v>
      </c>
    </row>
    <row r="2997" spans="1:5">
      <c r="A2997" s="7">
        <v>40352</v>
      </c>
      <c r="B2997">
        <v>0.45500000000000002</v>
      </c>
      <c r="C2997">
        <v>0.73899999999999999</v>
      </c>
      <c r="D2997">
        <v>1.024</v>
      </c>
      <c r="E2997">
        <v>1.296</v>
      </c>
    </row>
    <row r="2998" spans="1:5">
      <c r="A2998" s="7">
        <v>40353</v>
      </c>
      <c r="B2998">
        <v>0.45900000000000002</v>
      </c>
      <c r="C2998">
        <v>0.74199999999999999</v>
      </c>
      <c r="D2998">
        <v>1.0269999999999999</v>
      </c>
      <c r="E2998">
        <v>1.296</v>
      </c>
    </row>
    <row r="2999" spans="1:5">
      <c r="A2999" s="7">
        <v>40354</v>
      </c>
      <c r="B2999">
        <v>0.46400000000000002</v>
      </c>
      <c r="C2999">
        <v>0.748</v>
      </c>
      <c r="D2999">
        <v>1.03</v>
      </c>
      <c r="E2999">
        <v>1.298</v>
      </c>
    </row>
    <row r="3000" spans="1:5">
      <c r="A3000" s="7">
        <v>40357</v>
      </c>
      <c r="B3000">
        <v>0.47099999999999997</v>
      </c>
      <c r="C3000">
        <v>0.754</v>
      </c>
      <c r="D3000">
        <v>1.0349999999999999</v>
      </c>
      <c r="E3000">
        <v>1.3029999999999999</v>
      </c>
    </row>
    <row r="3001" spans="1:5">
      <c r="A3001" s="7">
        <v>40358</v>
      </c>
      <c r="B3001">
        <v>0.47899999999999998</v>
      </c>
      <c r="C3001">
        <v>0.76100000000000001</v>
      </c>
      <c r="D3001">
        <v>1.0389999999999999</v>
      </c>
      <c r="E3001">
        <v>1.306</v>
      </c>
    </row>
    <row r="3002" spans="1:5">
      <c r="A3002" s="7">
        <v>40359</v>
      </c>
      <c r="B3002">
        <v>0.48499999999999999</v>
      </c>
      <c r="C3002">
        <v>0.76700000000000002</v>
      </c>
      <c r="D3002">
        <v>1.0409999999999999</v>
      </c>
      <c r="E3002">
        <v>1.306</v>
      </c>
    </row>
    <row r="3003" spans="1:5">
      <c r="A3003" s="7">
        <v>40360</v>
      </c>
      <c r="B3003">
        <v>0.505</v>
      </c>
      <c r="C3003">
        <v>0.78200000000000003</v>
      </c>
      <c r="D3003">
        <v>1.056</v>
      </c>
      <c r="E3003">
        <v>1.32</v>
      </c>
    </row>
    <row r="3004" spans="1:5">
      <c r="A3004" s="7">
        <v>40361</v>
      </c>
      <c r="B3004">
        <v>0.51300000000000001</v>
      </c>
      <c r="C3004">
        <v>0.79</v>
      </c>
      <c r="D3004">
        <v>1.06</v>
      </c>
      <c r="E3004">
        <v>1.329</v>
      </c>
    </row>
    <row r="3005" spans="1:5">
      <c r="A3005" s="7">
        <v>40364</v>
      </c>
      <c r="B3005">
        <v>0.51500000000000001</v>
      </c>
      <c r="C3005">
        <v>0.79300000000000004</v>
      </c>
      <c r="D3005">
        <v>1.06</v>
      </c>
      <c r="E3005">
        <v>1.329</v>
      </c>
    </row>
    <row r="3006" spans="1:5">
      <c r="A3006" s="7">
        <v>40365</v>
      </c>
      <c r="B3006">
        <v>0.51800000000000002</v>
      </c>
      <c r="C3006">
        <v>0.79700000000000004</v>
      </c>
      <c r="D3006">
        <v>1.0609999999999999</v>
      </c>
      <c r="E3006">
        <v>1.331</v>
      </c>
    </row>
    <row r="3007" spans="1:5">
      <c r="A3007" s="7">
        <v>40366</v>
      </c>
      <c r="B3007">
        <v>0.52300000000000002</v>
      </c>
      <c r="C3007">
        <v>0.80200000000000005</v>
      </c>
      <c r="D3007">
        <v>1.0649999999999999</v>
      </c>
      <c r="E3007">
        <v>1.3340000000000001</v>
      </c>
    </row>
    <row r="3008" spans="1:5">
      <c r="A3008" s="7">
        <v>40367</v>
      </c>
      <c r="B3008">
        <v>0.53400000000000003</v>
      </c>
      <c r="C3008">
        <v>0.81</v>
      </c>
      <c r="D3008">
        <v>1.07</v>
      </c>
      <c r="E3008">
        <v>1.34</v>
      </c>
    </row>
    <row r="3009" spans="1:5">
      <c r="A3009" s="7">
        <v>40368</v>
      </c>
      <c r="B3009">
        <v>0.54700000000000004</v>
      </c>
      <c r="C3009">
        <v>0.82199999999999995</v>
      </c>
      <c r="D3009">
        <v>1.081</v>
      </c>
      <c r="E3009">
        <v>1.351</v>
      </c>
    </row>
    <row r="3010" spans="1:5">
      <c r="A3010" s="7">
        <v>40371</v>
      </c>
      <c r="B3010">
        <v>0.55300000000000005</v>
      </c>
      <c r="C3010">
        <v>0.82699999999999996</v>
      </c>
      <c r="D3010">
        <v>1.0860000000000001</v>
      </c>
      <c r="E3010">
        <v>1.3560000000000001</v>
      </c>
    </row>
    <row r="3011" spans="1:5">
      <c r="A3011" s="7">
        <v>40372</v>
      </c>
      <c r="B3011">
        <v>0.56200000000000006</v>
      </c>
      <c r="C3011">
        <v>0.83499999999999996</v>
      </c>
      <c r="D3011">
        <v>1.0900000000000001</v>
      </c>
      <c r="E3011">
        <v>1.3580000000000001</v>
      </c>
    </row>
    <row r="3012" spans="1:5">
      <c r="A3012" s="7">
        <v>40373</v>
      </c>
      <c r="B3012">
        <v>0.56799999999999995</v>
      </c>
      <c r="C3012">
        <v>0.84</v>
      </c>
      <c r="D3012">
        <v>1.095</v>
      </c>
      <c r="E3012">
        <v>1.363</v>
      </c>
    </row>
    <row r="3013" spans="1:5">
      <c r="A3013" s="7">
        <v>40374</v>
      </c>
      <c r="B3013">
        <v>0.57399999999999995</v>
      </c>
      <c r="C3013">
        <v>0.84599999999999997</v>
      </c>
      <c r="D3013">
        <v>1.101</v>
      </c>
      <c r="E3013">
        <v>1.369</v>
      </c>
    </row>
    <row r="3014" spans="1:5">
      <c r="A3014" s="7">
        <v>40375</v>
      </c>
      <c r="B3014">
        <v>0.59699999999999998</v>
      </c>
      <c r="C3014">
        <v>0.86099999999999999</v>
      </c>
      <c r="D3014">
        <v>1.1140000000000001</v>
      </c>
      <c r="E3014">
        <v>1.38</v>
      </c>
    </row>
    <row r="3015" spans="1:5">
      <c r="A3015" s="7">
        <v>40378</v>
      </c>
      <c r="B3015">
        <v>0.61099999999999999</v>
      </c>
      <c r="C3015">
        <v>0.87</v>
      </c>
      <c r="D3015">
        <v>1.1220000000000001</v>
      </c>
      <c r="E3015">
        <v>1.39</v>
      </c>
    </row>
    <row r="3016" spans="1:5">
      <c r="A3016" s="7">
        <v>40379</v>
      </c>
      <c r="B3016">
        <v>0.62</v>
      </c>
      <c r="C3016">
        <v>0.876</v>
      </c>
      <c r="D3016">
        <v>1.127</v>
      </c>
      <c r="E3016">
        <v>1.393</v>
      </c>
    </row>
    <row r="3017" spans="1:5">
      <c r="A3017" s="7">
        <v>40380</v>
      </c>
      <c r="B3017">
        <v>0.628</v>
      </c>
      <c r="C3017">
        <v>0.88100000000000001</v>
      </c>
      <c r="D3017">
        <v>1.1299999999999999</v>
      </c>
      <c r="E3017">
        <v>1.3979999999999999</v>
      </c>
    </row>
    <row r="3018" spans="1:5">
      <c r="A3018" s="7">
        <v>40381</v>
      </c>
      <c r="B3018">
        <v>0.63100000000000001</v>
      </c>
      <c r="C3018">
        <v>0.88400000000000001</v>
      </c>
      <c r="D3018">
        <v>1.131</v>
      </c>
      <c r="E3018">
        <v>1.399</v>
      </c>
    </row>
    <row r="3019" spans="1:5">
      <c r="A3019" s="7">
        <v>40382</v>
      </c>
      <c r="B3019">
        <v>0.63300000000000001</v>
      </c>
      <c r="C3019">
        <v>0.88500000000000001</v>
      </c>
      <c r="D3019">
        <v>1.133</v>
      </c>
      <c r="E3019">
        <v>1.4019999999999999</v>
      </c>
    </row>
    <row r="3020" spans="1:5">
      <c r="A3020" s="7">
        <v>40385</v>
      </c>
      <c r="B3020">
        <v>0.63500000000000001</v>
      </c>
      <c r="C3020">
        <v>0.88900000000000001</v>
      </c>
      <c r="D3020">
        <v>1.137</v>
      </c>
      <c r="E3020">
        <v>1.407</v>
      </c>
    </row>
    <row r="3021" spans="1:5">
      <c r="A3021" s="7">
        <v>40386</v>
      </c>
      <c r="B3021">
        <v>0.63800000000000001</v>
      </c>
      <c r="C3021">
        <v>0.89300000000000002</v>
      </c>
      <c r="D3021">
        <v>1.141</v>
      </c>
      <c r="E3021">
        <v>1.413</v>
      </c>
    </row>
    <row r="3022" spans="1:5">
      <c r="A3022" s="7">
        <v>40387</v>
      </c>
      <c r="B3022">
        <v>0.64</v>
      </c>
      <c r="C3022">
        <v>0.89600000000000002</v>
      </c>
      <c r="D3022">
        <v>1.143</v>
      </c>
      <c r="E3022">
        <v>1.4159999999999999</v>
      </c>
    </row>
    <row r="3023" spans="1:5">
      <c r="A3023" s="7">
        <v>40388</v>
      </c>
      <c r="B3023">
        <v>0.64300000000000002</v>
      </c>
      <c r="C3023">
        <v>0.89900000000000002</v>
      </c>
      <c r="D3023">
        <v>1.145</v>
      </c>
      <c r="E3023">
        <v>1.419</v>
      </c>
    </row>
    <row r="3024" spans="1:5">
      <c r="A3024" s="7">
        <v>40389</v>
      </c>
      <c r="B3024">
        <v>0.64500000000000002</v>
      </c>
      <c r="C3024">
        <v>0.89600000000000002</v>
      </c>
      <c r="D3024">
        <v>1.145</v>
      </c>
      <c r="E3024">
        <v>1.417</v>
      </c>
    </row>
    <row r="3025" spans="1:5">
      <c r="A3025" s="7">
        <v>40392</v>
      </c>
      <c r="B3025">
        <v>0.64600000000000002</v>
      </c>
      <c r="C3025">
        <v>0.89800000000000002</v>
      </c>
      <c r="D3025">
        <v>1.145</v>
      </c>
      <c r="E3025">
        <v>1.4179999999999999</v>
      </c>
    </row>
    <row r="3026" spans="1:5">
      <c r="A3026" s="7">
        <v>40393</v>
      </c>
      <c r="B3026">
        <v>0.64800000000000002</v>
      </c>
      <c r="C3026">
        <v>0.89900000000000002</v>
      </c>
      <c r="D3026">
        <v>1.1459999999999999</v>
      </c>
      <c r="E3026">
        <v>1.419</v>
      </c>
    </row>
    <row r="3027" spans="1:5">
      <c r="A3027" s="7">
        <v>40394</v>
      </c>
      <c r="B3027">
        <v>0.64900000000000002</v>
      </c>
      <c r="C3027">
        <v>0.9</v>
      </c>
      <c r="D3027">
        <v>1.149</v>
      </c>
      <c r="E3027">
        <v>1.421</v>
      </c>
    </row>
    <row r="3028" spans="1:5">
      <c r="A3028" s="7">
        <v>40395</v>
      </c>
      <c r="B3028">
        <v>0.65</v>
      </c>
      <c r="C3028">
        <v>0.90400000000000003</v>
      </c>
      <c r="D3028">
        <v>1.1519999999999999</v>
      </c>
      <c r="E3028">
        <v>1.425</v>
      </c>
    </row>
    <row r="3029" spans="1:5">
      <c r="A3029" s="7">
        <v>40396</v>
      </c>
      <c r="B3029">
        <v>0.64900000000000002</v>
      </c>
      <c r="C3029">
        <v>0.90500000000000003</v>
      </c>
      <c r="D3029">
        <v>1.1539999999999999</v>
      </c>
      <c r="E3029">
        <v>1.4279999999999999</v>
      </c>
    </row>
    <row r="3030" spans="1:5">
      <c r="A3030" s="7">
        <v>40399</v>
      </c>
      <c r="B3030">
        <v>0.64900000000000002</v>
      </c>
      <c r="C3030">
        <v>0.90400000000000003</v>
      </c>
      <c r="D3030">
        <v>1.155</v>
      </c>
      <c r="E3030">
        <v>1.427</v>
      </c>
    </row>
    <row r="3031" spans="1:5">
      <c r="A3031" s="7">
        <v>40400</v>
      </c>
      <c r="B3031">
        <v>0.64800000000000002</v>
      </c>
      <c r="C3031">
        <v>0.90400000000000003</v>
      </c>
      <c r="D3031">
        <v>1.1559999999999999</v>
      </c>
      <c r="E3031">
        <v>1.4279999999999999</v>
      </c>
    </row>
    <row r="3032" spans="1:5">
      <c r="A3032" s="7">
        <v>40401</v>
      </c>
      <c r="B3032">
        <v>0.64900000000000002</v>
      </c>
      <c r="C3032">
        <v>0.90300000000000002</v>
      </c>
      <c r="D3032">
        <v>1.1579999999999999</v>
      </c>
      <c r="E3032">
        <v>1.427</v>
      </c>
    </row>
    <row r="3033" spans="1:5">
      <c r="A3033" s="7">
        <v>40402</v>
      </c>
      <c r="B3033">
        <v>0.64700000000000002</v>
      </c>
      <c r="C3033">
        <v>0.89900000000000002</v>
      </c>
      <c r="D3033">
        <v>1.1539999999999999</v>
      </c>
      <c r="E3033">
        <v>1.423</v>
      </c>
    </row>
    <row r="3034" spans="1:5">
      <c r="A3034" s="7">
        <v>40403</v>
      </c>
      <c r="B3034">
        <v>0.64700000000000002</v>
      </c>
      <c r="C3034">
        <v>0.89800000000000002</v>
      </c>
      <c r="D3034">
        <v>1.153</v>
      </c>
      <c r="E3034">
        <v>1.423</v>
      </c>
    </row>
    <row r="3035" spans="1:5">
      <c r="A3035" s="7">
        <v>40406</v>
      </c>
      <c r="B3035">
        <v>0.64500000000000002</v>
      </c>
      <c r="C3035">
        <v>0.89600000000000002</v>
      </c>
      <c r="D3035">
        <v>1.1499999999999999</v>
      </c>
      <c r="E3035">
        <v>1.421</v>
      </c>
    </row>
    <row r="3036" spans="1:5">
      <c r="A3036" s="7">
        <v>40407</v>
      </c>
      <c r="B3036">
        <v>0.64200000000000002</v>
      </c>
      <c r="C3036">
        <v>0.89500000000000002</v>
      </c>
      <c r="D3036">
        <v>1.149</v>
      </c>
      <c r="E3036">
        <v>1.421</v>
      </c>
    </row>
    <row r="3037" spans="1:5">
      <c r="A3037" s="7">
        <v>40408</v>
      </c>
      <c r="B3037">
        <v>0.64100000000000001</v>
      </c>
      <c r="C3037">
        <v>0.89400000000000002</v>
      </c>
      <c r="D3037">
        <v>1.149</v>
      </c>
      <c r="E3037">
        <v>1.423</v>
      </c>
    </row>
    <row r="3038" spans="1:5">
      <c r="A3038" s="7">
        <v>40409</v>
      </c>
      <c r="B3038">
        <v>0.63800000000000001</v>
      </c>
      <c r="C3038">
        <v>0.89100000000000001</v>
      </c>
      <c r="D3038">
        <v>1.1479999999999999</v>
      </c>
      <c r="E3038">
        <v>1.4239999999999999</v>
      </c>
    </row>
    <row r="3039" spans="1:5">
      <c r="A3039" s="7">
        <v>40410</v>
      </c>
      <c r="B3039">
        <v>0.63400000000000001</v>
      </c>
      <c r="C3039">
        <v>0.89</v>
      </c>
      <c r="D3039">
        <v>1.145</v>
      </c>
      <c r="E3039">
        <v>1.42</v>
      </c>
    </row>
    <row r="3040" spans="1:5">
      <c r="A3040" s="7">
        <v>40413</v>
      </c>
      <c r="B3040">
        <v>0.63500000000000001</v>
      </c>
      <c r="C3040">
        <v>0.89100000000000001</v>
      </c>
      <c r="D3040">
        <v>1.143</v>
      </c>
      <c r="E3040">
        <v>1.4179999999999999</v>
      </c>
    </row>
    <row r="3041" spans="1:5">
      <c r="A3041" s="7">
        <v>40414</v>
      </c>
      <c r="B3041">
        <v>0.63300000000000001</v>
      </c>
      <c r="C3041">
        <v>0.88900000000000001</v>
      </c>
      <c r="D3041">
        <v>1.141</v>
      </c>
      <c r="E3041">
        <v>1.417</v>
      </c>
    </row>
    <row r="3042" spans="1:5">
      <c r="A3042" s="7">
        <v>40415</v>
      </c>
      <c r="B3042">
        <v>0.63</v>
      </c>
      <c r="C3042">
        <v>0.89</v>
      </c>
      <c r="D3042">
        <v>1.139</v>
      </c>
      <c r="E3042">
        <v>1.417</v>
      </c>
    </row>
    <row r="3043" spans="1:5">
      <c r="A3043" s="7">
        <v>40416</v>
      </c>
      <c r="B3043">
        <v>0.628</v>
      </c>
      <c r="C3043">
        <v>0.88900000000000001</v>
      </c>
      <c r="D3043">
        <v>1.139</v>
      </c>
      <c r="E3043">
        <v>1.417</v>
      </c>
    </row>
    <row r="3044" spans="1:5">
      <c r="A3044" s="7">
        <v>40417</v>
      </c>
      <c r="B3044">
        <v>0.625</v>
      </c>
      <c r="C3044">
        <v>0.88800000000000001</v>
      </c>
      <c r="D3044">
        <v>1.139</v>
      </c>
      <c r="E3044">
        <v>1.417</v>
      </c>
    </row>
    <row r="3045" spans="1:5">
      <c r="A3045" s="7">
        <v>40420</v>
      </c>
      <c r="B3045">
        <v>0.624</v>
      </c>
      <c r="C3045">
        <v>0.88800000000000001</v>
      </c>
      <c r="D3045">
        <v>1.137</v>
      </c>
      <c r="E3045">
        <v>1.415</v>
      </c>
    </row>
    <row r="3046" spans="1:5">
      <c r="A3046" s="7">
        <v>40421</v>
      </c>
      <c r="B3046">
        <v>0.622</v>
      </c>
      <c r="C3046">
        <v>0.88600000000000001</v>
      </c>
      <c r="D3046">
        <v>1.137</v>
      </c>
      <c r="E3046">
        <v>1.4139999999999999</v>
      </c>
    </row>
    <row r="3047" spans="1:5">
      <c r="A3047" s="7">
        <v>40422</v>
      </c>
      <c r="B3047">
        <v>0.61899999999999999</v>
      </c>
      <c r="C3047">
        <v>0.88600000000000001</v>
      </c>
      <c r="D3047">
        <v>1.1339999999999999</v>
      </c>
      <c r="E3047">
        <v>1.411</v>
      </c>
    </row>
    <row r="3048" spans="1:5">
      <c r="A3048" s="7">
        <v>40423</v>
      </c>
      <c r="B3048">
        <v>0.62</v>
      </c>
      <c r="C3048">
        <v>0.88400000000000001</v>
      </c>
      <c r="D3048">
        <v>1.1339999999999999</v>
      </c>
      <c r="E3048">
        <v>1.413</v>
      </c>
    </row>
    <row r="3049" spans="1:5">
      <c r="A3049" s="7">
        <v>40424</v>
      </c>
      <c r="B3049">
        <v>0.62</v>
      </c>
      <c r="C3049">
        <v>0.88300000000000001</v>
      </c>
      <c r="D3049">
        <v>1.1339999999999999</v>
      </c>
      <c r="E3049">
        <v>1.4139999999999999</v>
      </c>
    </row>
    <row r="3050" spans="1:5">
      <c r="A3050" s="7">
        <v>40427</v>
      </c>
      <c r="B3050">
        <v>0.61799999999999999</v>
      </c>
      <c r="C3050">
        <v>0.88200000000000001</v>
      </c>
      <c r="D3050">
        <v>1.133</v>
      </c>
      <c r="E3050">
        <v>1.413</v>
      </c>
    </row>
    <row r="3051" spans="1:5">
      <c r="A3051" s="7">
        <v>40428</v>
      </c>
      <c r="B3051">
        <v>0.61699999999999999</v>
      </c>
      <c r="C3051">
        <v>0.88100000000000001</v>
      </c>
      <c r="D3051">
        <v>1.133</v>
      </c>
      <c r="E3051">
        <v>1.4119999999999999</v>
      </c>
    </row>
    <row r="3052" spans="1:5">
      <c r="A3052" s="7">
        <v>40429</v>
      </c>
      <c r="B3052">
        <v>0.61599999999999999</v>
      </c>
      <c r="C3052">
        <v>0.88</v>
      </c>
      <c r="D3052">
        <v>1.1339999999999999</v>
      </c>
      <c r="E3052">
        <v>1.413</v>
      </c>
    </row>
    <row r="3053" spans="1:5">
      <c r="A3053" s="7">
        <v>40430</v>
      </c>
      <c r="B3053">
        <v>0.61699999999999999</v>
      </c>
      <c r="C3053">
        <v>0.879</v>
      </c>
      <c r="D3053">
        <v>1.1339999999999999</v>
      </c>
      <c r="E3053">
        <v>1.415</v>
      </c>
    </row>
    <row r="3054" spans="1:5">
      <c r="A3054" s="7">
        <v>40431</v>
      </c>
      <c r="B3054">
        <v>0.61599999999999999</v>
      </c>
      <c r="C3054">
        <v>0.878</v>
      </c>
      <c r="D3054">
        <v>1.135</v>
      </c>
      <c r="E3054">
        <v>1.4179999999999999</v>
      </c>
    </row>
    <row r="3055" spans="1:5">
      <c r="A3055" s="7">
        <v>40434</v>
      </c>
      <c r="B3055">
        <v>0.61599999999999999</v>
      </c>
      <c r="C3055">
        <v>0.879</v>
      </c>
      <c r="D3055">
        <v>1.1379999999999999</v>
      </c>
      <c r="E3055">
        <v>1.42</v>
      </c>
    </row>
    <row r="3056" spans="1:5">
      <c r="A3056" s="7">
        <v>40435</v>
      </c>
      <c r="B3056">
        <v>0.61599999999999999</v>
      </c>
      <c r="C3056">
        <v>0.877</v>
      </c>
      <c r="D3056">
        <v>1.137</v>
      </c>
      <c r="E3056">
        <v>1.419</v>
      </c>
    </row>
    <row r="3057" spans="1:5">
      <c r="A3057" s="7">
        <v>40436</v>
      </c>
      <c r="B3057">
        <v>0.61699999999999999</v>
      </c>
      <c r="C3057">
        <v>0.876</v>
      </c>
      <c r="D3057">
        <v>1.139</v>
      </c>
      <c r="E3057">
        <v>1.4219999999999999</v>
      </c>
    </row>
    <row r="3058" spans="1:5">
      <c r="A3058" s="7">
        <v>40437</v>
      </c>
      <c r="B3058">
        <v>0.61699999999999999</v>
      </c>
      <c r="C3058">
        <v>0.879</v>
      </c>
      <c r="D3058">
        <v>1.139</v>
      </c>
      <c r="E3058">
        <v>1.425</v>
      </c>
    </row>
    <row r="3059" spans="1:5">
      <c r="A3059" s="7">
        <v>40438</v>
      </c>
      <c r="B3059">
        <v>0.61799999999999999</v>
      </c>
      <c r="C3059">
        <v>0.879</v>
      </c>
      <c r="D3059">
        <v>1.141</v>
      </c>
      <c r="E3059">
        <v>1.427</v>
      </c>
    </row>
    <row r="3060" spans="1:5">
      <c r="A3060" s="7">
        <v>40441</v>
      </c>
      <c r="B3060">
        <v>0.61699999999999999</v>
      </c>
      <c r="C3060">
        <v>0.876</v>
      </c>
      <c r="D3060">
        <v>1.139</v>
      </c>
      <c r="E3060">
        <v>1.427</v>
      </c>
    </row>
    <row r="3061" spans="1:5">
      <c r="A3061" s="7">
        <v>40442</v>
      </c>
      <c r="B3061">
        <v>0.61799999999999999</v>
      </c>
      <c r="C3061">
        <v>0.879</v>
      </c>
      <c r="D3061">
        <v>1.139</v>
      </c>
      <c r="E3061">
        <v>1.4279999999999999</v>
      </c>
    </row>
    <row r="3062" spans="1:5">
      <c r="A3062" s="7">
        <v>40443</v>
      </c>
      <c r="B3062">
        <v>0.61699999999999999</v>
      </c>
      <c r="C3062">
        <v>0.879</v>
      </c>
      <c r="D3062">
        <v>1.1379999999999999</v>
      </c>
      <c r="E3062">
        <v>1.425</v>
      </c>
    </row>
    <row r="3063" spans="1:5">
      <c r="A3063" s="7">
        <v>40444</v>
      </c>
      <c r="B3063">
        <v>0.61699999999999999</v>
      </c>
      <c r="C3063">
        <v>0.878</v>
      </c>
      <c r="D3063">
        <v>1.1359999999999999</v>
      </c>
      <c r="E3063">
        <v>1.4219999999999999</v>
      </c>
    </row>
    <row r="3064" spans="1:5">
      <c r="A3064" s="7">
        <v>40445</v>
      </c>
      <c r="B3064">
        <v>0.61799999999999999</v>
      </c>
      <c r="C3064">
        <v>0.879</v>
      </c>
      <c r="D3064">
        <v>1.137</v>
      </c>
      <c r="E3064">
        <v>1.4219999999999999</v>
      </c>
    </row>
    <row r="3065" spans="1:5">
      <c r="A3065" s="7">
        <v>40448</v>
      </c>
      <c r="B3065">
        <v>0.61799999999999999</v>
      </c>
      <c r="C3065">
        <v>0.879</v>
      </c>
      <c r="D3065">
        <v>1.1379999999999999</v>
      </c>
      <c r="E3065">
        <v>1.4219999999999999</v>
      </c>
    </row>
    <row r="3066" spans="1:5">
      <c r="A3066" s="7">
        <v>40449</v>
      </c>
      <c r="B3066">
        <v>0.621</v>
      </c>
      <c r="C3066">
        <v>0.88</v>
      </c>
      <c r="D3066">
        <v>1.141</v>
      </c>
      <c r="E3066">
        <v>1.4239999999999999</v>
      </c>
    </row>
    <row r="3067" spans="1:5">
      <c r="A3067" s="7">
        <v>40450</v>
      </c>
      <c r="B3067">
        <v>0.621</v>
      </c>
      <c r="C3067">
        <v>0.88600000000000001</v>
      </c>
      <c r="D3067">
        <v>1.141</v>
      </c>
      <c r="E3067">
        <v>1.425</v>
      </c>
    </row>
    <row r="3068" spans="1:5">
      <c r="A3068" s="7">
        <v>40451</v>
      </c>
      <c r="B3068">
        <v>0.625</v>
      </c>
      <c r="C3068">
        <v>0.89200000000000002</v>
      </c>
      <c r="D3068">
        <v>1.1459999999999999</v>
      </c>
      <c r="E3068">
        <v>1.4330000000000001</v>
      </c>
    </row>
    <row r="3069" spans="1:5">
      <c r="A3069" s="7">
        <v>40452</v>
      </c>
      <c r="B3069">
        <v>0.70399999999999996</v>
      </c>
      <c r="C3069">
        <v>0.94199999999999995</v>
      </c>
      <c r="D3069">
        <v>1.1839999999999999</v>
      </c>
      <c r="E3069">
        <v>1.464</v>
      </c>
    </row>
    <row r="3070" spans="1:5">
      <c r="A3070" s="7">
        <v>40455</v>
      </c>
      <c r="B3070">
        <v>0.72599999999999998</v>
      </c>
      <c r="C3070">
        <v>0.95299999999999996</v>
      </c>
      <c r="D3070">
        <v>1.1910000000000001</v>
      </c>
      <c r="E3070">
        <v>1.468</v>
      </c>
    </row>
    <row r="3071" spans="1:5">
      <c r="A3071" s="7">
        <v>40456</v>
      </c>
      <c r="B3071">
        <v>0.73199999999999998</v>
      </c>
      <c r="C3071">
        <v>0.95599999999999996</v>
      </c>
      <c r="D3071">
        <v>1.1910000000000001</v>
      </c>
      <c r="E3071">
        <v>1.468</v>
      </c>
    </row>
    <row r="3072" spans="1:5">
      <c r="A3072" s="7">
        <v>40457</v>
      </c>
      <c r="B3072">
        <v>0.73699999999999999</v>
      </c>
      <c r="C3072">
        <v>0.95899999999999996</v>
      </c>
      <c r="D3072">
        <v>1.19</v>
      </c>
      <c r="E3072">
        <v>1.468</v>
      </c>
    </row>
    <row r="3073" spans="1:5">
      <c r="A3073" s="7">
        <v>40458</v>
      </c>
      <c r="B3073">
        <v>0.74399999999999999</v>
      </c>
      <c r="C3073">
        <v>0.96499999999999997</v>
      </c>
      <c r="D3073">
        <v>1.1970000000000001</v>
      </c>
      <c r="E3073">
        <v>1.472</v>
      </c>
    </row>
    <row r="3074" spans="1:5">
      <c r="A3074" s="7">
        <v>40459</v>
      </c>
      <c r="B3074">
        <v>0.752</v>
      </c>
      <c r="C3074">
        <v>0.97199999999999998</v>
      </c>
      <c r="D3074">
        <v>1.2010000000000001</v>
      </c>
      <c r="E3074">
        <v>1.4730000000000001</v>
      </c>
    </row>
    <row r="3075" spans="1:5">
      <c r="A3075" s="7">
        <v>40462</v>
      </c>
      <c r="B3075">
        <v>0.76</v>
      </c>
      <c r="C3075">
        <v>0.97699999999999998</v>
      </c>
      <c r="D3075">
        <v>1.204</v>
      </c>
      <c r="E3075">
        <v>1.474</v>
      </c>
    </row>
    <row r="3076" spans="1:5">
      <c r="A3076" s="7">
        <v>40463</v>
      </c>
      <c r="B3076">
        <v>0.76700000000000002</v>
      </c>
      <c r="C3076">
        <v>0.98199999999999998</v>
      </c>
      <c r="D3076">
        <v>1.206</v>
      </c>
      <c r="E3076">
        <v>1.4750000000000001</v>
      </c>
    </row>
    <row r="3077" spans="1:5">
      <c r="A3077" s="7">
        <v>40464</v>
      </c>
      <c r="B3077">
        <v>0.76900000000000002</v>
      </c>
      <c r="C3077">
        <v>0.98499999999999999</v>
      </c>
      <c r="D3077">
        <v>1.2090000000000001</v>
      </c>
      <c r="E3077">
        <v>1.48</v>
      </c>
    </row>
    <row r="3078" spans="1:5">
      <c r="A3078" s="7">
        <v>40465</v>
      </c>
      <c r="B3078">
        <v>0.77100000000000002</v>
      </c>
      <c r="C3078">
        <v>0.98699999999999999</v>
      </c>
      <c r="D3078">
        <v>1.2110000000000001</v>
      </c>
      <c r="E3078">
        <v>1.48</v>
      </c>
    </row>
    <row r="3079" spans="1:5">
      <c r="A3079" s="7">
        <v>40466</v>
      </c>
      <c r="B3079">
        <v>0.77700000000000002</v>
      </c>
      <c r="C3079">
        <v>0.99299999999999999</v>
      </c>
      <c r="D3079">
        <v>1.216</v>
      </c>
      <c r="E3079">
        <v>1.486</v>
      </c>
    </row>
    <row r="3080" spans="1:5">
      <c r="A3080" s="7">
        <v>40469</v>
      </c>
      <c r="B3080">
        <v>0.78400000000000003</v>
      </c>
      <c r="C3080">
        <v>1</v>
      </c>
      <c r="D3080">
        <v>1.2230000000000001</v>
      </c>
      <c r="E3080">
        <v>1.492</v>
      </c>
    </row>
    <row r="3081" spans="1:5">
      <c r="A3081" s="7">
        <v>40470</v>
      </c>
      <c r="B3081">
        <v>0.79200000000000004</v>
      </c>
      <c r="C3081">
        <v>1.008</v>
      </c>
      <c r="D3081">
        <v>1.2310000000000001</v>
      </c>
      <c r="E3081">
        <v>1.4990000000000001</v>
      </c>
    </row>
    <row r="3082" spans="1:5">
      <c r="A3082" s="7">
        <v>40471</v>
      </c>
      <c r="B3082">
        <v>0.80600000000000005</v>
      </c>
      <c r="C3082">
        <v>1.016</v>
      </c>
      <c r="D3082">
        <v>1.2390000000000001</v>
      </c>
      <c r="E3082">
        <v>1.506</v>
      </c>
    </row>
    <row r="3083" spans="1:5">
      <c r="A3083" s="7">
        <v>40472</v>
      </c>
      <c r="B3083">
        <v>0.81599999999999995</v>
      </c>
      <c r="C3083">
        <v>1.0249999999999999</v>
      </c>
      <c r="D3083">
        <v>1.246</v>
      </c>
      <c r="E3083">
        <v>1.514</v>
      </c>
    </row>
    <row r="3084" spans="1:5">
      <c r="A3084" s="7">
        <v>40473</v>
      </c>
      <c r="B3084">
        <v>0.82199999999999995</v>
      </c>
      <c r="C3084">
        <v>1.0289999999999999</v>
      </c>
      <c r="D3084">
        <v>1.25</v>
      </c>
      <c r="E3084">
        <v>1.5189999999999999</v>
      </c>
    </row>
    <row r="3085" spans="1:5">
      <c r="A3085" s="7">
        <v>40476</v>
      </c>
      <c r="B3085">
        <v>0.83</v>
      </c>
      <c r="C3085">
        <v>1.032</v>
      </c>
      <c r="D3085">
        <v>1.2529999999999999</v>
      </c>
      <c r="E3085">
        <v>1.5209999999999999</v>
      </c>
    </row>
    <row r="3086" spans="1:5">
      <c r="A3086" s="7">
        <v>40477</v>
      </c>
      <c r="B3086">
        <v>0.83899999999999997</v>
      </c>
      <c r="C3086">
        <v>1.0369999999999999</v>
      </c>
      <c r="D3086">
        <v>1.2589999999999999</v>
      </c>
      <c r="E3086">
        <v>1.5289999999999999</v>
      </c>
    </row>
    <row r="3087" spans="1:5">
      <c r="A3087" s="7">
        <v>40478</v>
      </c>
      <c r="B3087">
        <v>0.84699999999999998</v>
      </c>
      <c r="C3087">
        <v>1.0429999999999999</v>
      </c>
      <c r="D3087">
        <v>1.2649999999999999</v>
      </c>
      <c r="E3087">
        <v>1.5369999999999999</v>
      </c>
    </row>
    <row r="3088" spans="1:5">
      <c r="A3088" s="7">
        <v>40479</v>
      </c>
      <c r="B3088">
        <v>0.84699999999999998</v>
      </c>
      <c r="C3088">
        <v>1.0449999999999999</v>
      </c>
      <c r="D3088">
        <v>1.2669999999999999</v>
      </c>
      <c r="E3088">
        <v>1.538</v>
      </c>
    </row>
    <row r="3089" spans="1:5">
      <c r="A3089" s="7">
        <v>40480</v>
      </c>
      <c r="B3089">
        <v>0.84699999999999998</v>
      </c>
      <c r="C3089">
        <v>1.0449999999999999</v>
      </c>
      <c r="D3089">
        <v>1.2689999999999999</v>
      </c>
      <c r="E3089">
        <v>1.54</v>
      </c>
    </row>
    <row r="3090" spans="1:5">
      <c r="A3090" s="7">
        <v>40483</v>
      </c>
      <c r="B3090">
        <v>0.84799999999999998</v>
      </c>
      <c r="C3090">
        <v>1.046</v>
      </c>
      <c r="D3090">
        <v>1.2689999999999999</v>
      </c>
      <c r="E3090">
        <v>1.54</v>
      </c>
    </row>
    <row r="3091" spans="1:5">
      <c r="A3091" s="7">
        <v>40484</v>
      </c>
      <c r="B3091">
        <v>0.84699999999999998</v>
      </c>
      <c r="C3091">
        <v>1.0469999999999999</v>
      </c>
      <c r="D3091">
        <v>1.27</v>
      </c>
      <c r="E3091">
        <v>1.542</v>
      </c>
    </row>
    <row r="3092" spans="1:5">
      <c r="A3092" s="7">
        <v>40485</v>
      </c>
      <c r="B3092">
        <v>0.84699999999999998</v>
      </c>
      <c r="C3092">
        <v>1.0489999999999999</v>
      </c>
      <c r="D3092">
        <v>1.272</v>
      </c>
      <c r="E3092">
        <v>1.544</v>
      </c>
    </row>
    <row r="3093" spans="1:5">
      <c r="A3093" s="7">
        <v>40486</v>
      </c>
      <c r="B3093">
        <v>0.84899999999999998</v>
      </c>
      <c r="C3093">
        <v>1.05</v>
      </c>
      <c r="D3093">
        <v>1.274</v>
      </c>
      <c r="E3093">
        <v>1.544</v>
      </c>
    </row>
    <row r="3094" spans="1:5">
      <c r="A3094" s="7">
        <v>40487</v>
      </c>
      <c r="B3094">
        <v>0.85</v>
      </c>
      <c r="C3094">
        <v>1.05</v>
      </c>
      <c r="D3094">
        <v>1.2729999999999999</v>
      </c>
      <c r="E3094">
        <v>1.5429999999999999</v>
      </c>
    </row>
    <row r="3095" spans="1:5">
      <c r="A3095" s="7">
        <v>40490</v>
      </c>
      <c r="B3095">
        <v>0.85299999999999998</v>
      </c>
      <c r="C3095">
        <v>1.05</v>
      </c>
      <c r="D3095">
        <v>1.274</v>
      </c>
      <c r="E3095">
        <v>1.5449999999999999</v>
      </c>
    </row>
    <row r="3096" spans="1:5">
      <c r="A3096" s="7">
        <v>40491</v>
      </c>
      <c r="B3096">
        <v>0.85299999999999998</v>
      </c>
      <c r="C3096">
        <v>1.0489999999999999</v>
      </c>
      <c r="D3096">
        <v>1.274</v>
      </c>
      <c r="E3096">
        <v>1.546</v>
      </c>
    </row>
    <row r="3097" spans="1:5">
      <c r="A3097" s="7">
        <v>40492</v>
      </c>
      <c r="B3097">
        <v>0.85199999999999998</v>
      </c>
      <c r="C3097">
        <v>1.048</v>
      </c>
      <c r="D3097">
        <v>1.274</v>
      </c>
      <c r="E3097">
        <v>1.546</v>
      </c>
    </row>
    <row r="3098" spans="1:5">
      <c r="A3098" s="7">
        <v>40493</v>
      </c>
      <c r="B3098">
        <v>0.85199999999999998</v>
      </c>
      <c r="C3098">
        <v>1.05</v>
      </c>
      <c r="D3098">
        <v>1.2749999999999999</v>
      </c>
      <c r="E3098">
        <v>1.546</v>
      </c>
    </row>
    <row r="3099" spans="1:5">
      <c r="A3099" s="7">
        <v>40494</v>
      </c>
      <c r="B3099">
        <v>0.85199999999999998</v>
      </c>
      <c r="C3099">
        <v>1.0489999999999999</v>
      </c>
      <c r="D3099">
        <v>1.276</v>
      </c>
      <c r="E3099">
        <v>1.546</v>
      </c>
    </row>
    <row r="3100" spans="1:5">
      <c r="A3100" s="7">
        <v>40497</v>
      </c>
      <c r="B3100">
        <v>0.85</v>
      </c>
      <c r="C3100">
        <v>1.048</v>
      </c>
      <c r="D3100">
        <v>1.276</v>
      </c>
      <c r="E3100">
        <v>1.546</v>
      </c>
    </row>
    <row r="3101" spans="1:5">
      <c r="A3101" s="7">
        <v>40498</v>
      </c>
      <c r="B3101">
        <v>0.84599999999999997</v>
      </c>
      <c r="C3101">
        <v>1.046</v>
      </c>
      <c r="D3101">
        <v>1.2749999999999999</v>
      </c>
      <c r="E3101">
        <v>1.5449999999999999</v>
      </c>
    </row>
    <row r="3102" spans="1:5">
      <c r="A3102" s="7">
        <v>40499</v>
      </c>
      <c r="B3102">
        <v>0.84399999999999997</v>
      </c>
      <c r="C3102">
        <v>1.044</v>
      </c>
      <c r="D3102">
        <v>1.272</v>
      </c>
      <c r="E3102">
        <v>1.544</v>
      </c>
    </row>
    <row r="3103" spans="1:5">
      <c r="A3103" s="7">
        <v>40500</v>
      </c>
      <c r="B3103">
        <v>0.83399999999999996</v>
      </c>
      <c r="C3103">
        <v>1.0409999999999999</v>
      </c>
      <c r="D3103">
        <v>1.2689999999999999</v>
      </c>
      <c r="E3103">
        <v>1.5409999999999999</v>
      </c>
    </row>
    <row r="3104" spans="1:5">
      <c r="A3104" s="7">
        <v>40501</v>
      </c>
      <c r="B3104">
        <v>0.82399999999999995</v>
      </c>
      <c r="C3104">
        <v>1.04</v>
      </c>
      <c r="D3104">
        <v>1.266</v>
      </c>
      <c r="E3104">
        <v>1.54</v>
      </c>
    </row>
    <row r="3105" spans="1:5">
      <c r="A3105" s="7">
        <v>40504</v>
      </c>
      <c r="B3105">
        <v>0.81599999999999995</v>
      </c>
      <c r="C3105">
        <v>1.0389999999999999</v>
      </c>
      <c r="D3105">
        <v>1.2649999999999999</v>
      </c>
      <c r="E3105">
        <v>1.54</v>
      </c>
    </row>
    <row r="3106" spans="1:5">
      <c r="A3106" s="7">
        <v>40505</v>
      </c>
      <c r="B3106">
        <v>0.81100000000000005</v>
      </c>
      <c r="C3106">
        <v>1.0349999999999999</v>
      </c>
      <c r="D3106">
        <v>1.2629999999999999</v>
      </c>
      <c r="E3106">
        <v>1.536</v>
      </c>
    </row>
    <row r="3107" spans="1:5">
      <c r="A3107" s="7">
        <v>40506</v>
      </c>
      <c r="B3107">
        <v>0.80400000000000005</v>
      </c>
      <c r="C3107">
        <v>1.03</v>
      </c>
      <c r="D3107">
        <v>1.26</v>
      </c>
      <c r="E3107">
        <v>1.5309999999999999</v>
      </c>
    </row>
    <row r="3108" spans="1:5">
      <c r="A3108" s="7">
        <v>40507</v>
      </c>
      <c r="B3108">
        <v>0.79900000000000004</v>
      </c>
      <c r="C3108">
        <v>1.0309999999999999</v>
      </c>
      <c r="D3108">
        <v>1.262</v>
      </c>
      <c r="E3108">
        <v>1.5329999999999999</v>
      </c>
    </row>
    <row r="3109" spans="1:5">
      <c r="A3109" s="7">
        <v>40508</v>
      </c>
      <c r="B3109">
        <v>0.79600000000000004</v>
      </c>
      <c r="C3109">
        <v>1.028</v>
      </c>
      <c r="D3109">
        <v>1.26</v>
      </c>
      <c r="E3109">
        <v>1.5309999999999999</v>
      </c>
    </row>
    <row r="3110" spans="1:5">
      <c r="A3110" s="7">
        <v>40511</v>
      </c>
      <c r="B3110">
        <v>0.80800000000000005</v>
      </c>
      <c r="C3110">
        <v>1.0269999999999999</v>
      </c>
      <c r="D3110">
        <v>1.26</v>
      </c>
      <c r="E3110">
        <v>1.532</v>
      </c>
    </row>
    <row r="3111" spans="1:5">
      <c r="A3111" s="7">
        <v>40512</v>
      </c>
      <c r="B3111">
        <v>0.81</v>
      </c>
      <c r="C3111">
        <v>1.028</v>
      </c>
      <c r="D3111">
        <v>1.26</v>
      </c>
      <c r="E3111">
        <v>1.53</v>
      </c>
    </row>
    <row r="3112" spans="1:5">
      <c r="A3112" s="7">
        <v>40513</v>
      </c>
      <c r="B3112">
        <v>0.81200000000000006</v>
      </c>
      <c r="C3112">
        <v>1.026</v>
      </c>
      <c r="D3112">
        <v>1.258</v>
      </c>
      <c r="E3112">
        <v>1.528</v>
      </c>
    </row>
    <row r="3113" spans="1:5">
      <c r="A3113" s="7">
        <v>40514</v>
      </c>
      <c r="B3113">
        <v>0.81499999999999995</v>
      </c>
      <c r="C3113">
        <v>1.0269999999999999</v>
      </c>
      <c r="D3113">
        <v>1.258</v>
      </c>
      <c r="E3113">
        <v>1.528</v>
      </c>
    </row>
    <row r="3114" spans="1:5">
      <c r="A3114" s="7">
        <v>40515</v>
      </c>
      <c r="B3114">
        <v>0.81599999999999995</v>
      </c>
      <c r="C3114">
        <v>1.0269999999999999</v>
      </c>
      <c r="D3114">
        <v>1.256</v>
      </c>
      <c r="E3114">
        <v>1.526</v>
      </c>
    </row>
    <row r="3115" spans="1:5">
      <c r="A3115" s="7">
        <v>40518</v>
      </c>
      <c r="B3115">
        <v>0.81899999999999995</v>
      </c>
      <c r="C3115">
        <v>1.028</v>
      </c>
      <c r="D3115">
        <v>1.256</v>
      </c>
      <c r="E3115">
        <v>1.524</v>
      </c>
    </row>
    <row r="3116" spans="1:5">
      <c r="A3116" s="7">
        <v>40519</v>
      </c>
      <c r="B3116">
        <v>0.82099999999999995</v>
      </c>
      <c r="C3116">
        <v>1.0289999999999999</v>
      </c>
      <c r="D3116">
        <v>1.258</v>
      </c>
      <c r="E3116">
        <v>1.5249999999999999</v>
      </c>
    </row>
    <row r="3117" spans="1:5">
      <c r="A3117" s="7">
        <v>40520</v>
      </c>
      <c r="B3117">
        <v>0.82099999999999995</v>
      </c>
      <c r="C3117">
        <v>1.0289999999999999</v>
      </c>
      <c r="D3117">
        <v>1.2589999999999999</v>
      </c>
      <c r="E3117">
        <v>1.526</v>
      </c>
    </row>
    <row r="3118" spans="1:5">
      <c r="A3118" s="7">
        <v>40521</v>
      </c>
      <c r="B3118">
        <v>0.82199999999999995</v>
      </c>
      <c r="C3118">
        <v>1.0289999999999999</v>
      </c>
      <c r="D3118">
        <v>1.2589999999999999</v>
      </c>
      <c r="E3118">
        <v>1.528</v>
      </c>
    </row>
    <row r="3119" spans="1:5">
      <c r="A3119" s="7">
        <v>40522</v>
      </c>
      <c r="B3119">
        <v>0.82199999999999995</v>
      </c>
      <c r="C3119">
        <v>1.028</v>
      </c>
      <c r="D3119">
        <v>1.2569999999999999</v>
      </c>
      <c r="E3119">
        <v>1.53</v>
      </c>
    </row>
    <row r="3120" spans="1:5">
      <c r="A3120" s="7">
        <v>40525</v>
      </c>
      <c r="B3120">
        <v>0.81899999999999995</v>
      </c>
      <c r="C3120">
        <v>1.026</v>
      </c>
      <c r="D3120">
        <v>1.2569999999999999</v>
      </c>
      <c r="E3120">
        <v>1.5329999999999999</v>
      </c>
    </row>
    <row r="3121" spans="1:5">
      <c r="A3121" s="7">
        <v>40526</v>
      </c>
      <c r="B3121">
        <v>0.81899999999999995</v>
      </c>
      <c r="C3121">
        <v>1.026</v>
      </c>
      <c r="D3121">
        <v>1.254</v>
      </c>
      <c r="E3121">
        <v>1.53</v>
      </c>
    </row>
    <row r="3122" spans="1:5">
      <c r="A3122" s="7">
        <v>40527</v>
      </c>
      <c r="B3122">
        <v>0.81299999999999994</v>
      </c>
      <c r="C3122">
        <v>1.0249999999999999</v>
      </c>
      <c r="D3122">
        <v>1.254</v>
      </c>
      <c r="E3122">
        <v>1.5309999999999999</v>
      </c>
    </row>
    <row r="3123" spans="1:5">
      <c r="A3123" s="7">
        <v>40528</v>
      </c>
      <c r="B3123">
        <v>0.81299999999999994</v>
      </c>
      <c r="C3123">
        <v>1.024</v>
      </c>
      <c r="D3123">
        <v>1.254</v>
      </c>
      <c r="E3123">
        <v>1.5329999999999999</v>
      </c>
    </row>
    <row r="3124" spans="1:5">
      <c r="A3124" s="7">
        <v>40529</v>
      </c>
      <c r="B3124">
        <v>0.81100000000000005</v>
      </c>
      <c r="C3124">
        <v>1.0229999999999999</v>
      </c>
      <c r="D3124">
        <v>1.254</v>
      </c>
      <c r="E3124">
        <v>1.5329999999999999</v>
      </c>
    </row>
    <row r="3125" spans="1:5">
      <c r="A3125" s="7">
        <v>40532</v>
      </c>
      <c r="B3125">
        <v>0.80900000000000005</v>
      </c>
      <c r="C3125">
        <v>1.022</v>
      </c>
      <c r="D3125">
        <v>1.254</v>
      </c>
      <c r="E3125">
        <v>1.5329999999999999</v>
      </c>
    </row>
    <row r="3126" spans="1:5">
      <c r="A3126" s="7">
        <v>40533</v>
      </c>
      <c r="B3126">
        <v>0.81</v>
      </c>
      <c r="C3126">
        <v>1.022</v>
      </c>
      <c r="D3126">
        <v>1.2529999999999999</v>
      </c>
      <c r="E3126">
        <v>1.5329999999999999</v>
      </c>
    </row>
    <row r="3127" spans="1:5">
      <c r="A3127" s="7">
        <v>40534</v>
      </c>
      <c r="B3127">
        <v>0.81100000000000005</v>
      </c>
      <c r="C3127">
        <v>1.0209999999999999</v>
      </c>
      <c r="D3127">
        <v>1.2529999999999999</v>
      </c>
      <c r="E3127">
        <v>1.534</v>
      </c>
    </row>
    <row r="3128" spans="1:5">
      <c r="A3128" s="7">
        <v>40535</v>
      </c>
      <c r="B3128">
        <v>0.80500000000000005</v>
      </c>
      <c r="C3128">
        <v>1.0149999999999999</v>
      </c>
      <c r="D3128">
        <v>1.248</v>
      </c>
      <c r="E3128">
        <v>1.526</v>
      </c>
    </row>
    <row r="3129" spans="1:5">
      <c r="A3129" s="7">
        <v>40536</v>
      </c>
      <c r="B3129">
        <v>0.80300000000000005</v>
      </c>
      <c r="C3129">
        <v>1.014</v>
      </c>
      <c r="D3129">
        <v>1.2430000000000001</v>
      </c>
      <c r="E3129">
        <v>1.5209999999999999</v>
      </c>
    </row>
    <row r="3130" spans="1:5">
      <c r="A3130" s="7">
        <v>40539</v>
      </c>
      <c r="B3130">
        <v>0.80400000000000005</v>
      </c>
      <c r="C3130">
        <v>1.014</v>
      </c>
      <c r="D3130">
        <v>1.2410000000000001</v>
      </c>
      <c r="E3130">
        <v>1.52</v>
      </c>
    </row>
    <row r="3131" spans="1:5">
      <c r="A3131" s="7">
        <v>40540</v>
      </c>
      <c r="B3131">
        <v>0.80400000000000005</v>
      </c>
      <c r="C3131">
        <v>1.014</v>
      </c>
      <c r="D3131">
        <v>1.24</v>
      </c>
      <c r="E3131">
        <v>1.5189999999999999</v>
      </c>
    </row>
    <row r="3132" spans="1:5">
      <c r="A3132" s="7">
        <v>40541</v>
      </c>
      <c r="B3132">
        <v>0.80300000000000005</v>
      </c>
      <c r="C3132">
        <v>1.0129999999999999</v>
      </c>
      <c r="D3132">
        <v>1.238</v>
      </c>
      <c r="E3132">
        <v>1.5169999999999999</v>
      </c>
    </row>
    <row r="3133" spans="1:5">
      <c r="A3133" s="7">
        <v>40542</v>
      </c>
      <c r="B3133">
        <v>0.79</v>
      </c>
      <c r="C3133">
        <v>1.01</v>
      </c>
      <c r="D3133">
        <v>1.234</v>
      </c>
      <c r="E3133">
        <v>1.514</v>
      </c>
    </row>
    <row r="3134" spans="1:5">
      <c r="A3134" s="7">
        <v>40543</v>
      </c>
      <c r="B3134">
        <v>0.78200000000000003</v>
      </c>
      <c r="C3134">
        <v>1.006</v>
      </c>
      <c r="D3134">
        <v>1.2270000000000001</v>
      </c>
      <c r="E3134">
        <v>1.5069999999999999</v>
      </c>
    </row>
    <row r="3135" spans="1:5">
      <c r="A3135" s="7">
        <v>40546</v>
      </c>
      <c r="B3135">
        <v>0.77400000000000002</v>
      </c>
      <c r="C3135">
        <v>1.0009999999999999</v>
      </c>
      <c r="D3135">
        <v>1.224</v>
      </c>
      <c r="E3135">
        <v>1.504</v>
      </c>
    </row>
    <row r="3136" spans="1:5">
      <c r="A3136" s="7">
        <v>40547</v>
      </c>
      <c r="B3136">
        <v>0.76600000000000001</v>
      </c>
      <c r="C3136">
        <v>0.999</v>
      </c>
      <c r="D3136">
        <v>1.224</v>
      </c>
      <c r="E3136">
        <v>1.504</v>
      </c>
    </row>
    <row r="3137" spans="1:5">
      <c r="A3137" s="7">
        <v>40548</v>
      </c>
      <c r="B3137">
        <v>0.76200000000000001</v>
      </c>
      <c r="C3137">
        <v>0.998</v>
      </c>
      <c r="D3137">
        <v>1.2230000000000001</v>
      </c>
      <c r="E3137">
        <v>1.504</v>
      </c>
    </row>
    <row r="3138" spans="1:5">
      <c r="A3138" s="7">
        <v>40549</v>
      </c>
      <c r="B3138">
        <v>0.76</v>
      </c>
      <c r="C3138">
        <v>0.997</v>
      </c>
      <c r="D3138">
        <v>1.2230000000000001</v>
      </c>
      <c r="E3138">
        <v>1.506</v>
      </c>
    </row>
    <row r="3139" spans="1:5">
      <c r="A3139" s="7">
        <v>40550</v>
      </c>
      <c r="B3139">
        <v>0.75900000000000001</v>
      </c>
      <c r="C3139">
        <v>0.997</v>
      </c>
      <c r="D3139">
        <v>1.2230000000000001</v>
      </c>
      <c r="E3139">
        <v>1.5049999999999999</v>
      </c>
    </row>
    <row r="3140" spans="1:5">
      <c r="A3140" s="7">
        <v>40553</v>
      </c>
      <c r="B3140">
        <v>0.754</v>
      </c>
      <c r="C3140">
        <v>0.995</v>
      </c>
      <c r="D3140">
        <v>1.222</v>
      </c>
      <c r="E3140">
        <v>1.506</v>
      </c>
    </row>
    <row r="3141" spans="1:5">
      <c r="A3141" s="7">
        <v>40554</v>
      </c>
      <c r="B3141">
        <v>0.752</v>
      </c>
      <c r="C3141">
        <v>0.995</v>
      </c>
      <c r="D3141">
        <v>1.222</v>
      </c>
      <c r="E3141">
        <v>1.5049999999999999</v>
      </c>
    </row>
    <row r="3142" spans="1:5">
      <c r="A3142" s="7">
        <v>40555</v>
      </c>
      <c r="B3142">
        <v>0.754</v>
      </c>
      <c r="C3142">
        <v>0.995</v>
      </c>
      <c r="D3142">
        <v>1.2250000000000001</v>
      </c>
      <c r="E3142">
        <v>1.508</v>
      </c>
    </row>
    <row r="3143" spans="1:5">
      <c r="A3143" s="7">
        <v>40556</v>
      </c>
      <c r="B3143">
        <v>0.75800000000000001</v>
      </c>
      <c r="C3143">
        <v>0.998</v>
      </c>
      <c r="D3143">
        <v>1.2290000000000001</v>
      </c>
      <c r="E3143">
        <v>1.5129999999999999</v>
      </c>
    </row>
    <row r="3144" spans="1:5">
      <c r="A3144" s="7">
        <v>40557</v>
      </c>
      <c r="B3144">
        <v>0.76800000000000002</v>
      </c>
      <c r="C3144">
        <v>1.006</v>
      </c>
      <c r="D3144">
        <v>1.244</v>
      </c>
      <c r="E3144">
        <v>1.536</v>
      </c>
    </row>
    <row r="3145" spans="1:5">
      <c r="A3145" s="7">
        <v>40560</v>
      </c>
      <c r="B3145">
        <v>0.77100000000000002</v>
      </c>
      <c r="C3145">
        <v>1.0089999999999999</v>
      </c>
      <c r="D3145">
        <v>1.2490000000000001</v>
      </c>
      <c r="E3145">
        <v>1.544</v>
      </c>
    </row>
    <row r="3146" spans="1:5">
      <c r="A3146" s="7">
        <v>40561</v>
      </c>
      <c r="B3146">
        <v>0.77600000000000002</v>
      </c>
      <c r="C3146">
        <v>1.012</v>
      </c>
      <c r="D3146">
        <v>1.254</v>
      </c>
      <c r="E3146">
        <v>1.552</v>
      </c>
    </row>
    <row r="3147" spans="1:5">
      <c r="A3147" s="7">
        <v>40562</v>
      </c>
      <c r="B3147">
        <v>0.78</v>
      </c>
      <c r="C3147">
        <v>1.014</v>
      </c>
      <c r="D3147">
        <v>1.256</v>
      </c>
      <c r="E3147">
        <v>1.556</v>
      </c>
    </row>
    <row r="3148" spans="1:5">
      <c r="A3148" s="7">
        <v>40563</v>
      </c>
      <c r="B3148">
        <v>0.78400000000000003</v>
      </c>
      <c r="C3148">
        <v>1.016</v>
      </c>
      <c r="D3148">
        <v>1.26</v>
      </c>
      <c r="E3148">
        <v>1.5620000000000001</v>
      </c>
    </row>
    <row r="3149" spans="1:5">
      <c r="A3149" s="7">
        <v>40564</v>
      </c>
      <c r="B3149">
        <v>0.79900000000000004</v>
      </c>
      <c r="C3149">
        <v>1.0249999999999999</v>
      </c>
      <c r="D3149">
        <v>1.27</v>
      </c>
      <c r="E3149">
        <v>1.5780000000000001</v>
      </c>
    </row>
    <row r="3150" spans="1:5">
      <c r="A3150" s="7">
        <v>40567</v>
      </c>
      <c r="B3150">
        <v>0.81100000000000005</v>
      </c>
      <c r="C3150">
        <v>1.0289999999999999</v>
      </c>
      <c r="D3150">
        <v>1.2769999999999999</v>
      </c>
      <c r="E3150">
        <v>1.5860000000000001</v>
      </c>
    </row>
    <row r="3151" spans="1:5">
      <c r="A3151" s="7">
        <v>40568</v>
      </c>
      <c r="B3151">
        <v>0.81899999999999995</v>
      </c>
      <c r="C3151">
        <v>1.0309999999999999</v>
      </c>
      <c r="D3151">
        <v>1.2789999999999999</v>
      </c>
      <c r="E3151">
        <v>1.591</v>
      </c>
    </row>
    <row r="3152" spans="1:5">
      <c r="A3152" s="7">
        <v>40569</v>
      </c>
      <c r="B3152">
        <v>0.85799999999999998</v>
      </c>
      <c r="C3152">
        <v>1.0509999999999999</v>
      </c>
      <c r="D3152">
        <v>1.294</v>
      </c>
      <c r="E3152">
        <v>1.605</v>
      </c>
    </row>
    <row r="3153" spans="1:5">
      <c r="A3153" s="7">
        <v>40570</v>
      </c>
      <c r="B3153">
        <v>0.872</v>
      </c>
      <c r="C3153">
        <v>1.0569999999999999</v>
      </c>
      <c r="D3153">
        <v>1.3009999999999999</v>
      </c>
      <c r="E3153">
        <v>1.615</v>
      </c>
    </row>
    <row r="3154" spans="1:5">
      <c r="A3154" s="7">
        <v>40571</v>
      </c>
      <c r="B3154">
        <v>0.877</v>
      </c>
      <c r="C3154">
        <v>1.0629999999999999</v>
      </c>
      <c r="D3154">
        <v>1.3069999999999999</v>
      </c>
      <c r="E3154">
        <v>1.625</v>
      </c>
    </row>
    <row r="3155" spans="1:5">
      <c r="A3155" s="7">
        <v>40574</v>
      </c>
      <c r="B3155">
        <v>0.89500000000000002</v>
      </c>
      <c r="C3155">
        <v>1.0740000000000001</v>
      </c>
      <c r="D3155">
        <v>1.319</v>
      </c>
      <c r="E3155">
        <v>1.6439999999999999</v>
      </c>
    </row>
    <row r="3156" spans="1:5">
      <c r="A3156" s="7">
        <v>40575</v>
      </c>
      <c r="B3156">
        <v>0.91500000000000004</v>
      </c>
      <c r="C3156">
        <v>1.0820000000000001</v>
      </c>
      <c r="D3156">
        <v>1.331</v>
      </c>
      <c r="E3156">
        <v>1.66</v>
      </c>
    </row>
    <row r="3157" spans="1:5">
      <c r="A3157" s="7">
        <v>40576</v>
      </c>
      <c r="B3157">
        <v>0.91</v>
      </c>
      <c r="C3157">
        <v>1.083</v>
      </c>
      <c r="D3157">
        <v>1.333</v>
      </c>
      <c r="E3157">
        <v>1.6659999999999999</v>
      </c>
    </row>
    <row r="3158" spans="1:5">
      <c r="A3158" s="7">
        <v>40577</v>
      </c>
      <c r="B3158">
        <v>0.91100000000000003</v>
      </c>
      <c r="C3158">
        <v>1.087</v>
      </c>
      <c r="D3158">
        <v>1.34</v>
      </c>
      <c r="E3158">
        <v>1.6779999999999999</v>
      </c>
    </row>
    <row r="3159" spans="1:5">
      <c r="A3159" s="7">
        <v>40578</v>
      </c>
      <c r="B3159">
        <v>0.91200000000000003</v>
      </c>
      <c r="C3159">
        <v>1.0880000000000001</v>
      </c>
      <c r="D3159">
        <v>1.341</v>
      </c>
      <c r="E3159">
        <v>1.6819999999999999</v>
      </c>
    </row>
    <row r="3160" spans="1:5">
      <c r="A3160" s="7">
        <v>40581</v>
      </c>
      <c r="B3160">
        <v>0.91</v>
      </c>
      <c r="C3160">
        <v>1.0840000000000001</v>
      </c>
      <c r="D3160">
        <v>1.339</v>
      </c>
      <c r="E3160">
        <v>1.6839999999999999</v>
      </c>
    </row>
    <row r="3161" spans="1:5">
      <c r="A3161" s="7">
        <v>40582</v>
      </c>
      <c r="B3161">
        <v>0.90300000000000002</v>
      </c>
      <c r="C3161">
        <v>1.079</v>
      </c>
      <c r="D3161">
        <v>1.3360000000000001</v>
      </c>
      <c r="E3161">
        <v>1.6830000000000001</v>
      </c>
    </row>
    <row r="3162" spans="1:5">
      <c r="A3162" s="7">
        <v>40583</v>
      </c>
      <c r="B3162">
        <v>0.92600000000000005</v>
      </c>
      <c r="C3162">
        <v>1.089</v>
      </c>
      <c r="D3162">
        <v>1.35</v>
      </c>
      <c r="E3162">
        <v>1.7</v>
      </c>
    </row>
    <row r="3163" spans="1:5">
      <c r="A3163" s="7">
        <v>40584</v>
      </c>
      <c r="B3163">
        <v>0.92400000000000004</v>
      </c>
      <c r="C3163">
        <v>1.0940000000000001</v>
      </c>
      <c r="D3163">
        <v>1.3540000000000001</v>
      </c>
      <c r="E3163">
        <v>1.708</v>
      </c>
    </row>
    <row r="3164" spans="1:5">
      <c r="A3164" s="7">
        <v>40585</v>
      </c>
      <c r="B3164">
        <v>0.91600000000000004</v>
      </c>
      <c r="C3164">
        <v>1.093</v>
      </c>
      <c r="D3164">
        <v>1.355</v>
      </c>
      <c r="E3164">
        <v>1.714</v>
      </c>
    </row>
    <row r="3165" spans="1:5">
      <c r="A3165" s="7">
        <v>40588</v>
      </c>
      <c r="B3165">
        <v>0.91100000000000003</v>
      </c>
      <c r="C3165">
        <v>1.091</v>
      </c>
      <c r="D3165">
        <v>1.3540000000000001</v>
      </c>
      <c r="E3165">
        <v>1.716</v>
      </c>
    </row>
    <row r="3166" spans="1:5">
      <c r="A3166" s="7">
        <v>40589</v>
      </c>
      <c r="B3166">
        <v>0.90300000000000002</v>
      </c>
      <c r="C3166">
        <v>1.0900000000000001</v>
      </c>
      <c r="D3166">
        <v>1.353</v>
      </c>
      <c r="E3166">
        <v>1.72</v>
      </c>
    </row>
    <row r="3167" spans="1:5">
      <c r="A3167" s="7">
        <v>40590</v>
      </c>
      <c r="B3167">
        <v>0.89200000000000002</v>
      </c>
      <c r="C3167">
        <v>1.089</v>
      </c>
      <c r="D3167">
        <v>1.3520000000000001</v>
      </c>
      <c r="E3167">
        <v>1.7250000000000001</v>
      </c>
    </row>
    <row r="3168" spans="1:5">
      <c r="A3168" s="7">
        <v>40591</v>
      </c>
      <c r="B3168">
        <v>0.88300000000000001</v>
      </c>
      <c r="C3168">
        <v>1.0860000000000001</v>
      </c>
      <c r="D3168">
        <v>1.3520000000000001</v>
      </c>
      <c r="E3168">
        <v>1.7210000000000001</v>
      </c>
    </row>
    <row r="3169" spans="1:5">
      <c r="A3169" s="7">
        <v>40592</v>
      </c>
      <c r="B3169">
        <v>0.871</v>
      </c>
      <c r="C3169">
        <v>1.0780000000000001</v>
      </c>
      <c r="D3169">
        <v>1.3480000000000001</v>
      </c>
      <c r="E3169">
        <v>1.7210000000000001</v>
      </c>
    </row>
    <row r="3170" spans="1:5">
      <c r="A3170" s="7">
        <v>40595</v>
      </c>
      <c r="B3170">
        <v>0.86399999999999999</v>
      </c>
      <c r="C3170">
        <v>1.079</v>
      </c>
      <c r="D3170">
        <v>1.353</v>
      </c>
      <c r="E3170">
        <v>1.7310000000000001</v>
      </c>
    </row>
    <row r="3171" spans="1:5">
      <c r="A3171" s="7">
        <v>40596</v>
      </c>
      <c r="B3171">
        <v>0.86299999999999999</v>
      </c>
      <c r="C3171">
        <v>1.0820000000000001</v>
      </c>
      <c r="D3171">
        <v>1.36</v>
      </c>
      <c r="E3171">
        <v>1.7390000000000001</v>
      </c>
    </row>
    <row r="3172" spans="1:5">
      <c r="A3172" s="7">
        <v>40597</v>
      </c>
      <c r="B3172">
        <v>0.86299999999999999</v>
      </c>
      <c r="C3172">
        <v>1.087</v>
      </c>
      <c r="D3172">
        <v>1.367</v>
      </c>
      <c r="E3172">
        <v>1.748</v>
      </c>
    </row>
    <row r="3173" spans="1:5">
      <c r="A3173" s="7">
        <v>40598</v>
      </c>
      <c r="B3173">
        <v>0.86199999999999999</v>
      </c>
      <c r="C3173">
        <v>1.0880000000000001</v>
      </c>
      <c r="D3173">
        <v>1.371</v>
      </c>
      <c r="E3173">
        <v>1.752</v>
      </c>
    </row>
    <row r="3174" spans="1:5">
      <c r="A3174" s="7">
        <v>40599</v>
      </c>
      <c r="B3174">
        <v>0.86699999999999999</v>
      </c>
      <c r="C3174">
        <v>1.0920000000000001</v>
      </c>
      <c r="D3174">
        <v>1.377</v>
      </c>
      <c r="E3174">
        <v>1.7649999999999999</v>
      </c>
    </row>
    <row r="3175" spans="1:5">
      <c r="A3175" s="7">
        <v>40602</v>
      </c>
      <c r="B3175">
        <v>0.86699999999999999</v>
      </c>
      <c r="C3175">
        <v>1.0940000000000001</v>
      </c>
      <c r="D3175">
        <v>1.379</v>
      </c>
      <c r="E3175">
        <v>1.7669999999999999</v>
      </c>
    </row>
    <row r="3176" spans="1:5">
      <c r="A3176" s="7">
        <v>40603</v>
      </c>
      <c r="B3176">
        <v>0.86699999999999999</v>
      </c>
      <c r="C3176">
        <v>1.0960000000000001</v>
      </c>
      <c r="D3176">
        <v>1.3819999999999999</v>
      </c>
      <c r="E3176">
        <v>1.7729999999999999</v>
      </c>
    </row>
    <row r="3177" spans="1:5">
      <c r="A3177" s="7">
        <v>40604</v>
      </c>
      <c r="B3177">
        <v>0.86499999999999999</v>
      </c>
      <c r="C3177">
        <v>1.095</v>
      </c>
      <c r="D3177">
        <v>1.381</v>
      </c>
      <c r="E3177">
        <v>1.7749999999999999</v>
      </c>
    </row>
    <row r="3178" spans="1:5">
      <c r="A3178" s="7">
        <v>40605</v>
      </c>
      <c r="B3178">
        <v>0.86899999999999999</v>
      </c>
      <c r="C3178">
        <v>1.0980000000000001</v>
      </c>
      <c r="D3178">
        <v>1.385</v>
      </c>
      <c r="E3178">
        <v>1.78</v>
      </c>
    </row>
    <row r="3179" spans="1:5">
      <c r="A3179" s="7">
        <v>40606</v>
      </c>
      <c r="B3179">
        <v>0.89700000000000002</v>
      </c>
      <c r="C3179">
        <v>1.1619999999999999</v>
      </c>
      <c r="D3179">
        <v>1.4750000000000001</v>
      </c>
      <c r="E3179">
        <v>1.9239999999999999</v>
      </c>
    </row>
    <row r="3180" spans="1:5">
      <c r="A3180" s="7">
        <v>40609</v>
      </c>
      <c r="B3180">
        <v>0.90400000000000003</v>
      </c>
      <c r="C3180">
        <v>1.1719999999999999</v>
      </c>
      <c r="D3180">
        <v>1.4870000000000001</v>
      </c>
      <c r="E3180">
        <v>1.9379999999999999</v>
      </c>
    </row>
    <row r="3181" spans="1:5">
      <c r="A3181" s="7">
        <v>40610</v>
      </c>
      <c r="B3181">
        <v>0.90500000000000003</v>
      </c>
      <c r="C3181">
        <v>1.18</v>
      </c>
      <c r="D3181">
        <v>1.4930000000000001</v>
      </c>
      <c r="E3181">
        <v>1.946</v>
      </c>
    </row>
    <row r="3182" spans="1:5">
      <c r="A3182" s="7">
        <v>40611</v>
      </c>
      <c r="B3182">
        <v>0.90200000000000002</v>
      </c>
      <c r="C3182">
        <v>1.179</v>
      </c>
      <c r="D3182">
        <v>1.494</v>
      </c>
      <c r="E3182">
        <v>1.95</v>
      </c>
    </row>
    <row r="3183" spans="1:5">
      <c r="A3183" s="7">
        <v>40612</v>
      </c>
      <c r="B3183">
        <v>0.89700000000000002</v>
      </c>
      <c r="C3183">
        <v>1.175</v>
      </c>
      <c r="D3183">
        <v>1.4910000000000001</v>
      </c>
      <c r="E3183">
        <v>1.9490000000000001</v>
      </c>
    </row>
    <row r="3184" spans="1:5">
      <c r="A3184" s="7">
        <v>40613</v>
      </c>
      <c r="B3184">
        <v>0.89300000000000002</v>
      </c>
      <c r="C3184">
        <v>1.173</v>
      </c>
      <c r="D3184">
        <v>1.4890000000000001</v>
      </c>
      <c r="E3184">
        <v>1.944</v>
      </c>
    </row>
    <row r="3185" spans="1:5">
      <c r="A3185" s="7">
        <v>40616</v>
      </c>
      <c r="B3185">
        <v>0.89200000000000002</v>
      </c>
      <c r="C3185">
        <v>1.1739999999999999</v>
      </c>
      <c r="D3185">
        <v>1.4870000000000001</v>
      </c>
      <c r="E3185">
        <v>1.94</v>
      </c>
    </row>
    <row r="3186" spans="1:5">
      <c r="A3186" s="7">
        <v>40617</v>
      </c>
      <c r="B3186">
        <v>0.88700000000000001</v>
      </c>
      <c r="C3186">
        <v>1.167</v>
      </c>
      <c r="D3186">
        <v>1.474</v>
      </c>
      <c r="E3186">
        <v>1.913</v>
      </c>
    </row>
    <row r="3187" spans="1:5">
      <c r="A3187" s="7">
        <v>40618</v>
      </c>
      <c r="B3187">
        <v>0.88700000000000001</v>
      </c>
      <c r="C3187">
        <v>1.17</v>
      </c>
      <c r="D3187">
        <v>1.4770000000000001</v>
      </c>
      <c r="E3187">
        <v>1.915</v>
      </c>
    </row>
    <row r="3188" spans="1:5">
      <c r="A3188" s="7">
        <v>40619</v>
      </c>
      <c r="B3188">
        <v>0.88700000000000001</v>
      </c>
      <c r="C3188">
        <v>1.17</v>
      </c>
      <c r="D3188">
        <v>1.478</v>
      </c>
      <c r="E3188">
        <v>1.913</v>
      </c>
    </row>
    <row r="3189" spans="1:5">
      <c r="A3189" s="7">
        <v>40620</v>
      </c>
      <c r="B3189">
        <v>0.89</v>
      </c>
      <c r="C3189">
        <v>1.1719999999999999</v>
      </c>
      <c r="D3189">
        <v>1.4790000000000001</v>
      </c>
      <c r="E3189">
        <v>1.9159999999999999</v>
      </c>
    </row>
    <row r="3190" spans="1:5">
      <c r="A3190" s="7">
        <v>40623</v>
      </c>
      <c r="B3190">
        <v>0.89200000000000002</v>
      </c>
      <c r="C3190">
        <v>1.179</v>
      </c>
      <c r="D3190">
        <v>1.488</v>
      </c>
      <c r="E3190">
        <v>1.93</v>
      </c>
    </row>
    <row r="3191" spans="1:5">
      <c r="A3191" s="7">
        <v>40624</v>
      </c>
      <c r="B3191">
        <v>0.89700000000000002</v>
      </c>
      <c r="C3191">
        <v>1.1850000000000001</v>
      </c>
      <c r="D3191">
        <v>1.496</v>
      </c>
      <c r="E3191">
        <v>1.9450000000000001</v>
      </c>
    </row>
    <row r="3192" spans="1:5">
      <c r="A3192" s="7">
        <v>40625</v>
      </c>
      <c r="B3192">
        <v>0.90200000000000002</v>
      </c>
      <c r="C3192">
        <v>1.1910000000000001</v>
      </c>
      <c r="D3192">
        <v>1.5009999999999999</v>
      </c>
      <c r="E3192">
        <v>1.9490000000000001</v>
      </c>
    </row>
    <row r="3193" spans="1:5">
      <c r="A3193" s="7">
        <v>40626</v>
      </c>
      <c r="B3193">
        <v>0.91200000000000003</v>
      </c>
      <c r="C3193">
        <v>1.1970000000000001</v>
      </c>
      <c r="D3193">
        <v>1.506</v>
      </c>
      <c r="E3193">
        <v>1.9530000000000001</v>
      </c>
    </row>
    <row r="3194" spans="1:5">
      <c r="A3194" s="7">
        <v>40627</v>
      </c>
      <c r="B3194">
        <v>0.91900000000000004</v>
      </c>
      <c r="C3194">
        <v>1.2030000000000001</v>
      </c>
      <c r="D3194">
        <v>1.5129999999999999</v>
      </c>
      <c r="E3194">
        <v>1.962</v>
      </c>
    </row>
    <row r="3195" spans="1:5">
      <c r="A3195" s="7">
        <v>40630</v>
      </c>
      <c r="B3195">
        <v>0.93200000000000005</v>
      </c>
      <c r="C3195">
        <v>1.21</v>
      </c>
      <c r="D3195">
        <v>1.5209999999999999</v>
      </c>
      <c r="E3195">
        <v>1.9710000000000001</v>
      </c>
    </row>
    <row r="3196" spans="1:5">
      <c r="A3196" s="7">
        <v>40631</v>
      </c>
      <c r="B3196">
        <v>0.94799999999999995</v>
      </c>
      <c r="C3196">
        <v>1.2190000000000001</v>
      </c>
      <c r="D3196">
        <v>1.5309999999999999</v>
      </c>
      <c r="E3196">
        <v>1.98</v>
      </c>
    </row>
    <row r="3197" spans="1:5">
      <c r="A3197" s="7">
        <v>40632</v>
      </c>
      <c r="B3197">
        <v>0.96</v>
      </c>
      <c r="C3197">
        <v>1.2310000000000001</v>
      </c>
      <c r="D3197">
        <v>1.5409999999999999</v>
      </c>
      <c r="E3197">
        <v>1.992</v>
      </c>
    </row>
    <row r="3198" spans="1:5">
      <c r="A3198" s="7">
        <v>40633</v>
      </c>
      <c r="B3198">
        <v>0.96799999999999997</v>
      </c>
      <c r="C3198">
        <v>1.2390000000000001</v>
      </c>
      <c r="D3198">
        <v>1.546</v>
      </c>
      <c r="E3198">
        <v>1.996</v>
      </c>
    </row>
    <row r="3199" spans="1:5">
      <c r="A3199" s="7">
        <v>40634</v>
      </c>
      <c r="B3199">
        <v>0.98399999999999999</v>
      </c>
      <c r="C3199">
        <v>1.2490000000000001</v>
      </c>
      <c r="D3199">
        <v>1.556</v>
      </c>
      <c r="E3199">
        <v>2.0129999999999999</v>
      </c>
    </row>
    <row r="3200" spans="1:5">
      <c r="A3200" s="7">
        <v>40637</v>
      </c>
      <c r="B3200">
        <v>0.99299999999999999</v>
      </c>
      <c r="C3200">
        <v>1.2549999999999999</v>
      </c>
      <c r="D3200">
        <v>1.5629999999999999</v>
      </c>
      <c r="E3200">
        <v>2.0209999999999999</v>
      </c>
    </row>
    <row r="3201" spans="1:5">
      <c r="A3201" s="7">
        <v>40638</v>
      </c>
      <c r="B3201">
        <v>1.0029999999999999</v>
      </c>
      <c r="C3201">
        <v>1.262</v>
      </c>
      <c r="D3201">
        <v>1.5680000000000001</v>
      </c>
      <c r="E3201">
        <v>2.0249999999999999</v>
      </c>
    </row>
    <row r="3202" spans="1:5">
      <c r="A3202" s="7">
        <v>40639</v>
      </c>
      <c r="B3202">
        <v>1.014</v>
      </c>
      <c r="C3202">
        <v>1.2689999999999999</v>
      </c>
      <c r="D3202">
        <v>1.5760000000000001</v>
      </c>
      <c r="E3202">
        <v>2.0329999999999999</v>
      </c>
    </row>
    <row r="3203" spans="1:5">
      <c r="A3203" s="7">
        <v>40640</v>
      </c>
      <c r="B3203">
        <v>1.0389999999999999</v>
      </c>
      <c r="C3203">
        <v>1.28</v>
      </c>
      <c r="D3203">
        <v>1.585</v>
      </c>
      <c r="E3203">
        <v>2.0419999999999998</v>
      </c>
    </row>
    <row r="3204" spans="1:5">
      <c r="A3204" s="7">
        <v>40641</v>
      </c>
      <c r="B3204">
        <v>1.077</v>
      </c>
      <c r="C3204">
        <v>1.294</v>
      </c>
      <c r="D3204">
        <v>1.599</v>
      </c>
      <c r="E3204">
        <v>2.0569999999999999</v>
      </c>
    </row>
    <row r="3205" spans="1:5">
      <c r="A3205" s="7">
        <v>40644</v>
      </c>
      <c r="B3205">
        <v>1.1160000000000001</v>
      </c>
      <c r="C3205">
        <v>1.3109999999999999</v>
      </c>
      <c r="D3205">
        <v>1.6120000000000001</v>
      </c>
      <c r="E3205">
        <v>2.0830000000000002</v>
      </c>
    </row>
    <row r="3206" spans="1:5">
      <c r="A3206" s="7">
        <v>40645</v>
      </c>
      <c r="B3206">
        <v>1.1359999999999999</v>
      </c>
      <c r="C3206">
        <v>1.32</v>
      </c>
      <c r="D3206">
        <v>1.621</v>
      </c>
      <c r="E3206">
        <v>2.093</v>
      </c>
    </row>
    <row r="3207" spans="1:5">
      <c r="A3207" s="7">
        <v>40646</v>
      </c>
      <c r="B3207">
        <v>1.149</v>
      </c>
      <c r="C3207">
        <v>1.327</v>
      </c>
      <c r="D3207">
        <v>1.6259999999999999</v>
      </c>
      <c r="E3207">
        <v>2.0990000000000002</v>
      </c>
    </row>
    <row r="3208" spans="1:5">
      <c r="A3208" s="7">
        <v>40647</v>
      </c>
      <c r="B3208">
        <v>1.1559999999999999</v>
      </c>
      <c r="C3208">
        <v>1.3320000000000001</v>
      </c>
      <c r="D3208">
        <v>1.629</v>
      </c>
      <c r="E3208">
        <v>2.1019999999999999</v>
      </c>
    </row>
    <row r="3209" spans="1:5">
      <c r="A3209" s="7">
        <v>40648</v>
      </c>
      <c r="B3209">
        <v>1.161</v>
      </c>
      <c r="C3209">
        <v>1.3320000000000001</v>
      </c>
      <c r="D3209">
        <v>1.631</v>
      </c>
      <c r="E3209">
        <v>2.1040000000000001</v>
      </c>
    </row>
    <row r="3210" spans="1:5">
      <c r="A3210" s="7">
        <v>40651</v>
      </c>
      <c r="B3210">
        <v>1.1659999999999999</v>
      </c>
      <c r="C3210">
        <v>1.3380000000000001</v>
      </c>
      <c r="D3210">
        <v>1.635</v>
      </c>
      <c r="E3210">
        <v>2.1059999999999999</v>
      </c>
    </row>
    <row r="3211" spans="1:5">
      <c r="A3211" s="7">
        <v>40652</v>
      </c>
      <c r="B3211">
        <v>1.1719999999999999</v>
      </c>
      <c r="C3211">
        <v>1.343</v>
      </c>
      <c r="D3211">
        <v>1.639</v>
      </c>
      <c r="E3211">
        <v>2.1080000000000001</v>
      </c>
    </row>
    <row r="3212" spans="1:5">
      <c r="A3212" s="7">
        <v>40653</v>
      </c>
      <c r="B3212">
        <v>1.1830000000000001</v>
      </c>
      <c r="C3212">
        <v>1.349</v>
      </c>
      <c r="D3212">
        <v>1.649</v>
      </c>
      <c r="E3212">
        <v>2.1179999999999999</v>
      </c>
    </row>
    <row r="3213" spans="1:5">
      <c r="A3213" s="7">
        <v>40654</v>
      </c>
      <c r="B3213">
        <v>1.1910000000000001</v>
      </c>
      <c r="C3213">
        <v>1.3560000000000001</v>
      </c>
      <c r="D3213">
        <v>1.655</v>
      </c>
      <c r="E3213">
        <v>2.1259999999999999</v>
      </c>
    </row>
    <row r="3214" spans="1:5">
      <c r="A3214" s="7">
        <v>40655</v>
      </c>
      <c r="B3214">
        <v>1.1910000000000001</v>
      </c>
      <c r="C3214">
        <v>1.3560000000000001</v>
      </c>
      <c r="D3214">
        <v>1.655</v>
      </c>
      <c r="E3214">
        <v>2.1259999999999999</v>
      </c>
    </row>
    <row r="3215" spans="1:5">
      <c r="A3215" s="7">
        <v>40658</v>
      </c>
      <c r="B3215">
        <v>1.1910000000000001</v>
      </c>
      <c r="C3215">
        <v>1.3560000000000001</v>
      </c>
      <c r="D3215">
        <v>1.655</v>
      </c>
      <c r="E3215">
        <v>2.1259999999999999</v>
      </c>
    </row>
    <row r="3216" spans="1:5">
      <c r="A3216" s="7">
        <v>40659</v>
      </c>
      <c r="B3216">
        <v>1.2</v>
      </c>
      <c r="C3216">
        <v>1.361</v>
      </c>
      <c r="D3216">
        <v>1.657</v>
      </c>
      <c r="E3216">
        <v>2.1179999999999999</v>
      </c>
    </row>
    <row r="3217" spans="1:5">
      <c r="A3217" s="7">
        <v>40660</v>
      </c>
      <c r="B3217">
        <v>1.2110000000000001</v>
      </c>
      <c r="C3217">
        <v>1.365</v>
      </c>
      <c r="D3217">
        <v>1.661</v>
      </c>
      <c r="E3217">
        <v>2.1179999999999999</v>
      </c>
    </row>
    <row r="3218" spans="1:5">
      <c r="A3218" s="7">
        <v>40661</v>
      </c>
      <c r="B3218">
        <v>1.2270000000000001</v>
      </c>
      <c r="C3218">
        <v>1.375</v>
      </c>
      <c r="D3218">
        <v>1.669</v>
      </c>
      <c r="E3218">
        <v>2.1280000000000001</v>
      </c>
    </row>
    <row r="3219" spans="1:5">
      <c r="A3219" s="7">
        <v>40662</v>
      </c>
      <c r="B3219">
        <v>1.2370000000000001</v>
      </c>
      <c r="C3219">
        <v>1.385</v>
      </c>
      <c r="D3219">
        <v>1.675</v>
      </c>
      <c r="E3219">
        <v>2.1320000000000001</v>
      </c>
    </row>
    <row r="3220" spans="1:5">
      <c r="A3220" s="7">
        <v>40665</v>
      </c>
      <c r="B3220">
        <v>1.244</v>
      </c>
      <c r="C3220">
        <v>1.395</v>
      </c>
      <c r="D3220">
        <v>1.6819999999999999</v>
      </c>
      <c r="E3220">
        <v>2.1389999999999998</v>
      </c>
    </row>
    <row r="3221" spans="1:5">
      <c r="A3221" s="7">
        <v>40666</v>
      </c>
      <c r="B3221">
        <v>1.2509999999999999</v>
      </c>
      <c r="C3221">
        <v>1.4019999999999999</v>
      </c>
      <c r="D3221">
        <v>1.6879999999999999</v>
      </c>
      <c r="E3221">
        <v>2.1429999999999998</v>
      </c>
    </row>
    <row r="3222" spans="1:5">
      <c r="A3222" s="7">
        <v>40667</v>
      </c>
      <c r="B3222">
        <v>1.25</v>
      </c>
      <c r="C3222">
        <v>1.415</v>
      </c>
      <c r="D3222">
        <v>1.7</v>
      </c>
      <c r="E3222">
        <v>2.157</v>
      </c>
    </row>
    <row r="3223" spans="1:5">
      <c r="A3223" s="7">
        <v>40668</v>
      </c>
      <c r="B3223">
        <v>1.254</v>
      </c>
      <c r="C3223">
        <v>1.4239999999999999</v>
      </c>
      <c r="D3223">
        <v>1.7130000000000001</v>
      </c>
      <c r="E3223">
        <v>2.173</v>
      </c>
    </row>
    <row r="3224" spans="1:5">
      <c r="A3224" s="7">
        <v>40669</v>
      </c>
      <c r="B3224">
        <v>1.25</v>
      </c>
      <c r="C3224">
        <v>1.419</v>
      </c>
      <c r="D3224">
        <v>1.7030000000000001</v>
      </c>
      <c r="E3224">
        <v>2.1520000000000001</v>
      </c>
    </row>
    <row r="3225" spans="1:5">
      <c r="A3225" s="7">
        <v>40672</v>
      </c>
      <c r="B3225">
        <v>1.252</v>
      </c>
      <c r="C3225">
        <v>1.423</v>
      </c>
      <c r="D3225">
        <v>1.7050000000000001</v>
      </c>
      <c r="E3225">
        <v>2.1509999999999998</v>
      </c>
    </row>
    <row r="3226" spans="1:5">
      <c r="A3226" s="7">
        <v>40673</v>
      </c>
      <c r="B3226">
        <v>1.2529999999999999</v>
      </c>
      <c r="C3226">
        <v>1.4259999999999999</v>
      </c>
      <c r="D3226">
        <v>1.706</v>
      </c>
      <c r="E3226">
        <v>2.15</v>
      </c>
    </row>
    <row r="3227" spans="1:5">
      <c r="A3227" s="7">
        <v>40674</v>
      </c>
      <c r="B3227">
        <v>1.2450000000000001</v>
      </c>
      <c r="C3227">
        <v>1.42</v>
      </c>
      <c r="D3227">
        <v>1.7010000000000001</v>
      </c>
      <c r="E3227">
        <v>2.141</v>
      </c>
    </row>
    <row r="3228" spans="1:5">
      <c r="A3228" s="7">
        <v>40675</v>
      </c>
      <c r="B3228">
        <v>1.2410000000000001</v>
      </c>
      <c r="C3228">
        <v>1.42</v>
      </c>
      <c r="D3228">
        <v>1.6990000000000001</v>
      </c>
      <c r="E3228">
        <v>2.1360000000000001</v>
      </c>
    </row>
    <row r="3229" spans="1:5">
      <c r="A3229" s="7">
        <v>40676</v>
      </c>
      <c r="B3229">
        <v>1.24</v>
      </c>
      <c r="C3229">
        <v>1.425</v>
      </c>
      <c r="D3229">
        <v>1.7030000000000001</v>
      </c>
      <c r="E3229">
        <v>2.141</v>
      </c>
    </row>
    <row r="3230" spans="1:5">
      <c r="A3230" s="7">
        <v>40679</v>
      </c>
      <c r="B3230">
        <v>1.242</v>
      </c>
      <c r="C3230">
        <v>1.4259999999999999</v>
      </c>
      <c r="D3230">
        <v>1.7070000000000001</v>
      </c>
      <c r="E3230">
        <v>2.145</v>
      </c>
    </row>
    <row r="3231" spans="1:5">
      <c r="A3231" s="7">
        <v>40680</v>
      </c>
      <c r="B3231">
        <v>1.2410000000000001</v>
      </c>
      <c r="C3231">
        <v>1.4279999999999999</v>
      </c>
      <c r="D3231">
        <v>1.71</v>
      </c>
      <c r="E3231">
        <v>2.149</v>
      </c>
    </row>
    <row r="3232" spans="1:5">
      <c r="A3232" s="7">
        <v>40681</v>
      </c>
      <c r="B3232">
        <v>1.24</v>
      </c>
      <c r="C3232">
        <v>1.431</v>
      </c>
      <c r="D3232">
        <v>1.7130000000000001</v>
      </c>
      <c r="E3232">
        <v>2.153</v>
      </c>
    </row>
    <row r="3233" spans="1:5">
      <c r="A3233" s="7">
        <v>40682</v>
      </c>
      <c r="B3233">
        <v>1.2430000000000001</v>
      </c>
      <c r="C3233">
        <v>1.4339999999999999</v>
      </c>
      <c r="D3233">
        <v>1.7170000000000001</v>
      </c>
      <c r="E3233">
        <v>2.157</v>
      </c>
    </row>
    <row r="3234" spans="1:5">
      <c r="A3234" s="7">
        <v>40683</v>
      </c>
      <c r="B3234">
        <v>1.2430000000000001</v>
      </c>
      <c r="C3234">
        <v>1.4350000000000001</v>
      </c>
      <c r="D3234">
        <v>1.72</v>
      </c>
      <c r="E3234">
        <v>2.1589999999999998</v>
      </c>
    </row>
    <row r="3235" spans="1:5">
      <c r="A3235" s="7">
        <v>40686</v>
      </c>
      <c r="B3235">
        <v>1.2450000000000001</v>
      </c>
      <c r="C3235">
        <v>1.4339999999999999</v>
      </c>
      <c r="D3235">
        <v>1.716</v>
      </c>
      <c r="E3235">
        <v>2.15</v>
      </c>
    </row>
    <row r="3236" spans="1:5">
      <c r="A3236" s="7">
        <v>40687</v>
      </c>
      <c r="B3236">
        <v>1.2450000000000001</v>
      </c>
      <c r="C3236">
        <v>1.4339999999999999</v>
      </c>
      <c r="D3236">
        <v>1.716</v>
      </c>
      <c r="E3236">
        <v>2.15</v>
      </c>
    </row>
    <row r="3237" spans="1:5">
      <c r="A3237" s="7">
        <v>40688</v>
      </c>
      <c r="B3237">
        <v>1.2450000000000001</v>
      </c>
      <c r="C3237">
        <v>1.4350000000000001</v>
      </c>
      <c r="D3237">
        <v>1.714</v>
      </c>
      <c r="E3237">
        <v>2.1440000000000001</v>
      </c>
    </row>
    <row r="3238" spans="1:5">
      <c r="A3238" s="7">
        <v>40689</v>
      </c>
      <c r="B3238">
        <v>1.24</v>
      </c>
      <c r="C3238">
        <v>1.4330000000000001</v>
      </c>
      <c r="D3238">
        <v>1.712</v>
      </c>
      <c r="E3238">
        <v>2.1419999999999999</v>
      </c>
    </row>
    <row r="3239" spans="1:5">
      <c r="A3239" s="7">
        <v>40690</v>
      </c>
      <c r="B3239">
        <v>1.232</v>
      </c>
      <c r="C3239">
        <v>1.43</v>
      </c>
      <c r="D3239">
        <v>1.708</v>
      </c>
      <c r="E3239">
        <v>2.1349999999999998</v>
      </c>
    </row>
    <row r="3240" spans="1:5">
      <c r="A3240" s="7">
        <v>40693</v>
      </c>
      <c r="B3240">
        <v>1.23</v>
      </c>
      <c r="C3240">
        <v>1.43</v>
      </c>
      <c r="D3240">
        <v>1.7050000000000001</v>
      </c>
      <c r="E3240">
        <v>2.1320000000000001</v>
      </c>
    </row>
    <row r="3241" spans="1:5">
      <c r="A3241" s="7">
        <v>40694</v>
      </c>
      <c r="B3241">
        <v>1.228</v>
      </c>
      <c r="C3241">
        <v>1.4330000000000001</v>
      </c>
      <c r="D3241">
        <v>1.712</v>
      </c>
      <c r="E3241">
        <v>2.1379999999999999</v>
      </c>
    </row>
    <row r="3242" spans="1:5">
      <c r="A3242" s="7">
        <v>40695</v>
      </c>
      <c r="B3242">
        <v>1.2230000000000001</v>
      </c>
      <c r="C3242">
        <v>1.4339999999999999</v>
      </c>
      <c r="D3242">
        <v>1.714</v>
      </c>
      <c r="E3242">
        <v>2.137</v>
      </c>
    </row>
    <row r="3243" spans="1:5">
      <c r="A3243" s="7">
        <v>40696</v>
      </c>
      <c r="B3243">
        <v>1.224</v>
      </c>
      <c r="C3243">
        <v>1.4350000000000001</v>
      </c>
      <c r="D3243">
        <v>1.714</v>
      </c>
      <c r="E3243">
        <v>2.137</v>
      </c>
    </row>
    <row r="3244" spans="1:5">
      <c r="A3244" s="7">
        <v>40697</v>
      </c>
      <c r="B3244">
        <v>1.2230000000000001</v>
      </c>
      <c r="C3244">
        <v>1.4359999999999999</v>
      </c>
      <c r="D3244">
        <v>1.716</v>
      </c>
      <c r="E3244">
        <v>2.1389999999999998</v>
      </c>
    </row>
    <row r="3245" spans="1:5">
      <c r="A3245" s="7">
        <v>40700</v>
      </c>
      <c r="B3245">
        <v>1.2250000000000001</v>
      </c>
      <c r="C3245">
        <v>1.4379999999999999</v>
      </c>
      <c r="D3245">
        <v>1.7190000000000001</v>
      </c>
      <c r="E3245">
        <v>2.14</v>
      </c>
    </row>
    <row r="3246" spans="1:5">
      <c r="A3246" s="7">
        <v>40701</v>
      </c>
      <c r="B3246">
        <v>1.226</v>
      </c>
      <c r="C3246">
        <v>1.4430000000000001</v>
      </c>
      <c r="D3246">
        <v>1.724</v>
      </c>
      <c r="E3246">
        <v>2.141</v>
      </c>
    </row>
    <row r="3247" spans="1:5">
      <c r="A3247" s="7">
        <v>40702</v>
      </c>
      <c r="B3247">
        <v>1.2390000000000001</v>
      </c>
      <c r="C3247">
        <v>1.452</v>
      </c>
      <c r="D3247">
        <v>1.7330000000000001</v>
      </c>
      <c r="E3247">
        <v>2.1509999999999998</v>
      </c>
    </row>
    <row r="3248" spans="1:5">
      <c r="A3248" s="7">
        <v>40703</v>
      </c>
      <c r="B3248">
        <v>1.258</v>
      </c>
      <c r="C3248">
        <v>1.464</v>
      </c>
      <c r="D3248">
        <v>1.7410000000000001</v>
      </c>
      <c r="E3248">
        <v>2.157</v>
      </c>
    </row>
    <row r="3249" spans="1:5">
      <c r="A3249" s="7">
        <v>40704</v>
      </c>
      <c r="B3249">
        <v>1.262</v>
      </c>
      <c r="C3249">
        <v>1.4690000000000001</v>
      </c>
      <c r="D3249">
        <v>1.7390000000000001</v>
      </c>
      <c r="E3249">
        <v>2.145</v>
      </c>
    </row>
    <row r="3250" spans="1:5">
      <c r="A3250" s="7">
        <v>40707</v>
      </c>
      <c r="B3250">
        <v>1.266</v>
      </c>
      <c r="C3250">
        <v>1.4710000000000001</v>
      </c>
      <c r="D3250">
        <v>1.7390000000000001</v>
      </c>
      <c r="E3250">
        <v>2.1389999999999998</v>
      </c>
    </row>
    <row r="3251" spans="1:5">
      <c r="A3251" s="7">
        <v>40708</v>
      </c>
      <c r="B3251">
        <v>1.274</v>
      </c>
      <c r="C3251">
        <v>1.4770000000000001</v>
      </c>
      <c r="D3251">
        <v>1.7410000000000001</v>
      </c>
      <c r="E3251">
        <v>2.137</v>
      </c>
    </row>
    <row r="3252" spans="1:5">
      <c r="A3252" s="7">
        <v>40709</v>
      </c>
      <c r="B3252">
        <v>1.2809999999999999</v>
      </c>
      <c r="C3252">
        <v>1.4850000000000001</v>
      </c>
      <c r="D3252">
        <v>1.748</v>
      </c>
      <c r="E3252">
        <v>2.141</v>
      </c>
    </row>
    <row r="3253" spans="1:5">
      <c r="A3253" s="7">
        <v>40710</v>
      </c>
      <c r="B3253">
        <v>1.2889999999999999</v>
      </c>
      <c r="C3253">
        <v>1.494</v>
      </c>
      <c r="D3253">
        <v>1.752</v>
      </c>
      <c r="E3253">
        <v>2.14</v>
      </c>
    </row>
    <row r="3254" spans="1:5">
      <c r="A3254" s="7">
        <v>40711</v>
      </c>
      <c r="B3254">
        <v>1.302</v>
      </c>
      <c r="C3254">
        <v>1.502</v>
      </c>
      <c r="D3254">
        <v>1.7589999999999999</v>
      </c>
      <c r="E3254">
        <v>2.1419999999999999</v>
      </c>
    </row>
    <row r="3255" spans="1:5">
      <c r="A3255" s="7">
        <v>40714</v>
      </c>
      <c r="B3255">
        <v>1.3109999999999999</v>
      </c>
      <c r="C3255">
        <v>1.51</v>
      </c>
      <c r="D3255">
        <v>1.764</v>
      </c>
      <c r="E3255">
        <v>2.1440000000000001</v>
      </c>
    </row>
    <row r="3256" spans="1:5">
      <c r="A3256" s="7">
        <v>40715</v>
      </c>
      <c r="B3256">
        <v>1.3240000000000001</v>
      </c>
      <c r="C3256">
        <v>1.52</v>
      </c>
      <c r="D3256">
        <v>1.77</v>
      </c>
      <c r="E3256">
        <v>2.1459999999999999</v>
      </c>
    </row>
    <row r="3257" spans="1:5">
      <c r="A3257" s="7">
        <v>40716</v>
      </c>
      <c r="B3257">
        <v>1.3180000000000001</v>
      </c>
      <c r="C3257">
        <v>1.526</v>
      </c>
      <c r="D3257">
        <v>1.772</v>
      </c>
      <c r="E3257">
        <v>2.1480000000000001</v>
      </c>
    </row>
    <row r="3258" spans="1:5">
      <c r="A3258" s="7">
        <v>40717</v>
      </c>
      <c r="B3258">
        <v>1.3120000000000001</v>
      </c>
      <c r="C3258">
        <v>1.526</v>
      </c>
      <c r="D3258">
        <v>1.7709999999999999</v>
      </c>
      <c r="E3258">
        <v>2.1469999999999998</v>
      </c>
    </row>
    <row r="3259" spans="1:5">
      <c r="A3259" s="7">
        <v>40718</v>
      </c>
      <c r="B3259">
        <v>1.31</v>
      </c>
      <c r="C3259">
        <v>1.528</v>
      </c>
      <c r="D3259">
        <v>1.7689999999999999</v>
      </c>
      <c r="E3259">
        <v>2.145</v>
      </c>
    </row>
    <row r="3260" spans="1:5">
      <c r="A3260" s="7">
        <v>40721</v>
      </c>
      <c r="B3260">
        <v>1.3109999999999999</v>
      </c>
      <c r="C3260">
        <v>1.524</v>
      </c>
      <c r="D3260">
        <v>1.764</v>
      </c>
      <c r="E3260">
        <v>2.14</v>
      </c>
    </row>
    <row r="3261" spans="1:5">
      <c r="A3261" s="7">
        <v>40722</v>
      </c>
      <c r="B3261">
        <v>1.3160000000000001</v>
      </c>
      <c r="C3261">
        <v>1.5309999999999999</v>
      </c>
      <c r="D3261">
        <v>1.77</v>
      </c>
      <c r="E3261">
        <v>2.1429999999999998</v>
      </c>
    </row>
    <row r="3262" spans="1:5">
      <c r="A3262" s="7">
        <v>40723</v>
      </c>
      <c r="B3262">
        <v>1.319</v>
      </c>
      <c r="C3262">
        <v>1.5369999999999999</v>
      </c>
      <c r="D3262">
        <v>1.7769999999999999</v>
      </c>
      <c r="E3262">
        <v>2.15</v>
      </c>
    </row>
    <row r="3263" spans="1:5">
      <c r="A3263" s="7">
        <v>40724</v>
      </c>
      <c r="B3263">
        <v>1.325</v>
      </c>
      <c r="C3263">
        <v>1.5469999999999999</v>
      </c>
      <c r="D3263">
        <v>1.788</v>
      </c>
      <c r="E3263">
        <v>2.1619999999999999</v>
      </c>
    </row>
    <row r="3264" spans="1:5">
      <c r="A3264" s="7">
        <v>40725</v>
      </c>
      <c r="B3264">
        <v>1.3320000000000001</v>
      </c>
      <c r="C3264">
        <v>1.556</v>
      </c>
      <c r="D3264">
        <v>1.7969999999999999</v>
      </c>
      <c r="E3264">
        <v>2.1720000000000002</v>
      </c>
    </row>
    <row r="3265" spans="1:5">
      <c r="A3265" s="7">
        <v>40728</v>
      </c>
      <c r="B3265">
        <v>1.3360000000000001</v>
      </c>
      <c r="C3265">
        <v>1.5629999999999999</v>
      </c>
      <c r="D3265">
        <v>1.8029999999999999</v>
      </c>
      <c r="E3265">
        <v>2.1800000000000002</v>
      </c>
    </row>
    <row r="3266" spans="1:5">
      <c r="A3266" s="7">
        <v>40729</v>
      </c>
      <c r="B3266">
        <v>1.34</v>
      </c>
      <c r="C3266">
        <v>1.5680000000000001</v>
      </c>
      <c r="D3266">
        <v>1.81</v>
      </c>
      <c r="E3266">
        <v>2.1869999999999998</v>
      </c>
    </row>
    <row r="3267" spans="1:5">
      <c r="A3267" s="7">
        <v>40730</v>
      </c>
      <c r="B3267">
        <v>1.3420000000000001</v>
      </c>
      <c r="C3267">
        <v>1.569</v>
      </c>
      <c r="D3267">
        <v>1.8140000000000001</v>
      </c>
      <c r="E3267">
        <v>2.1890000000000001</v>
      </c>
    </row>
    <row r="3268" spans="1:5">
      <c r="A3268" s="7">
        <v>40731</v>
      </c>
      <c r="B3268">
        <v>1.371</v>
      </c>
      <c r="C3268">
        <v>1.583</v>
      </c>
      <c r="D3268">
        <v>1.823</v>
      </c>
      <c r="E3268">
        <v>2.1949999999999998</v>
      </c>
    </row>
    <row r="3269" spans="1:5">
      <c r="A3269" s="7">
        <v>40732</v>
      </c>
      <c r="B3269">
        <v>1.405</v>
      </c>
      <c r="C3269">
        <v>1.593</v>
      </c>
      <c r="D3269">
        <v>1.831</v>
      </c>
      <c r="E3269">
        <v>2.2010000000000001</v>
      </c>
    </row>
    <row r="3270" spans="1:5">
      <c r="A3270" s="7">
        <v>40735</v>
      </c>
      <c r="B3270">
        <v>1.4330000000000001</v>
      </c>
      <c r="C3270">
        <v>1.601</v>
      </c>
      <c r="D3270">
        <v>1.831</v>
      </c>
      <c r="E3270">
        <v>2.1949999999999998</v>
      </c>
    </row>
    <row r="3271" spans="1:5">
      <c r="A3271" s="7">
        <v>40736</v>
      </c>
      <c r="B3271">
        <v>1.4419999999999999</v>
      </c>
      <c r="C3271">
        <v>1.599</v>
      </c>
      <c r="D3271">
        <v>1.8180000000000001</v>
      </c>
      <c r="E3271">
        <v>2.1779999999999999</v>
      </c>
    </row>
    <row r="3272" spans="1:5">
      <c r="A3272" s="7">
        <v>40737</v>
      </c>
      <c r="B3272">
        <v>1.456</v>
      </c>
      <c r="C3272">
        <v>1.605</v>
      </c>
      <c r="D3272">
        <v>1.8180000000000001</v>
      </c>
      <c r="E3272">
        <v>2.177</v>
      </c>
    </row>
    <row r="3273" spans="1:5">
      <c r="A3273" s="7">
        <v>40738</v>
      </c>
      <c r="B3273">
        <v>1.458</v>
      </c>
      <c r="C3273">
        <v>1.6060000000000001</v>
      </c>
      <c r="D3273">
        <v>1.8169999999999999</v>
      </c>
      <c r="E3273">
        <v>2.1760000000000002</v>
      </c>
    </row>
    <row r="3274" spans="1:5">
      <c r="A3274" s="7">
        <v>40739</v>
      </c>
      <c r="B3274">
        <v>1.458</v>
      </c>
      <c r="C3274">
        <v>1.6080000000000001</v>
      </c>
      <c r="D3274">
        <v>1.8140000000000001</v>
      </c>
      <c r="E3274">
        <v>2.1709999999999998</v>
      </c>
    </row>
    <row r="3275" spans="1:5">
      <c r="A3275" s="7">
        <v>40742</v>
      </c>
      <c r="B3275">
        <v>1.4650000000000001</v>
      </c>
      <c r="C3275">
        <v>1.6080000000000001</v>
      </c>
      <c r="D3275">
        <v>1.8120000000000001</v>
      </c>
      <c r="E3275">
        <v>2.169</v>
      </c>
    </row>
    <row r="3276" spans="1:5">
      <c r="A3276" s="7">
        <v>40743</v>
      </c>
      <c r="B3276">
        <v>1.47</v>
      </c>
      <c r="C3276">
        <v>1.609</v>
      </c>
      <c r="D3276">
        <v>1.8129999999999999</v>
      </c>
      <c r="E3276">
        <v>2.169</v>
      </c>
    </row>
    <row r="3277" spans="1:5">
      <c r="A3277" s="7">
        <v>40744</v>
      </c>
      <c r="B3277">
        <v>1.452</v>
      </c>
      <c r="C3277">
        <v>1.6040000000000001</v>
      </c>
      <c r="D3277">
        <v>1.81</v>
      </c>
      <c r="E3277">
        <v>2.17</v>
      </c>
    </row>
    <row r="3278" spans="1:5">
      <c r="A3278" s="7">
        <v>40745</v>
      </c>
      <c r="B3278">
        <v>1.4470000000000001</v>
      </c>
      <c r="C3278">
        <v>1.6080000000000001</v>
      </c>
      <c r="D3278">
        <v>1.8169999999999999</v>
      </c>
      <c r="E3278">
        <v>2.177</v>
      </c>
    </row>
    <row r="3279" spans="1:5">
      <c r="A3279" s="7">
        <v>40746</v>
      </c>
      <c r="B3279">
        <v>1.4450000000000001</v>
      </c>
      <c r="C3279">
        <v>1.611</v>
      </c>
      <c r="D3279">
        <v>1.8240000000000001</v>
      </c>
      <c r="E3279">
        <v>2.1920000000000002</v>
      </c>
    </row>
    <row r="3280" spans="1:5">
      <c r="A3280" s="7">
        <v>40749</v>
      </c>
      <c r="B3280">
        <v>1.4470000000000001</v>
      </c>
      <c r="C3280">
        <v>1.613</v>
      </c>
      <c r="D3280">
        <v>1.827</v>
      </c>
      <c r="E3280">
        <v>2.1930000000000001</v>
      </c>
    </row>
    <row r="3281" spans="1:5">
      <c r="A3281" s="7">
        <v>40750</v>
      </c>
      <c r="B3281">
        <v>1.448</v>
      </c>
      <c r="C3281">
        <v>1.615</v>
      </c>
      <c r="D3281">
        <v>1.831</v>
      </c>
      <c r="E3281">
        <v>2.194</v>
      </c>
    </row>
    <row r="3282" spans="1:5">
      <c r="A3282" s="7">
        <v>40751</v>
      </c>
      <c r="B3282">
        <v>1.4419999999999999</v>
      </c>
      <c r="C3282">
        <v>1.6120000000000001</v>
      </c>
      <c r="D3282">
        <v>1.8280000000000001</v>
      </c>
      <c r="E3282">
        <v>2.19</v>
      </c>
    </row>
    <row r="3283" spans="1:5">
      <c r="A3283" s="7">
        <v>40752</v>
      </c>
      <c r="B3283">
        <v>1.4359999999999999</v>
      </c>
      <c r="C3283">
        <v>1.61</v>
      </c>
      <c r="D3283">
        <v>1.8240000000000001</v>
      </c>
      <c r="E3283">
        <v>2.1829999999999998</v>
      </c>
    </row>
    <row r="3284" spans="1:5">
      <c r="A3284" s="7">
        <v>40753</v>
      </c>
      <c r="B3284">
        <v>1.4330000000000001</v>
      </c>
      <c r="C3284">
        <v>1.609</v>
      </c>
      <c r="D3284">
        <v>1.821</v>
      </c>
      <c r="E3284">
        <v>2.1779999999999999</v>
      </c>
    </row>
    <row r="3285" spans="1:5">
      <c r="A3285" s="7">
        <v>40756</v>
      </c>
      <c r="B3285">
        <v>1.4339999999999999</v>
      </c>
      <c r="C3285">
        <v>1.609</v>
      </c>
      <c r="D3285">
        <v>1.82</v>
      </c>
      <c r="E3285">
        <v>2.177</v>
      </c>
    </row>
    <row r="3286" spans="1:5">
      <c r="A3286" s="7">
        <v>40757</v>
      </c>
      <c r="B3286">
        <v>1.4330000000000001</v>
      </c>
      <c r="C3286">
        <v>1.605</v>
      </c>
      <c r="D3286">
        <v>1.8160000000000001</v>
      </c>
      <c r="E3286">
        <v>2.1749999999999998</v>
      </c>
    </row>
    <row r="3287" spans="1:5">
      <c r="A3287" s="7">
        <v>40758</v>
      </c>
      <c r="B3287">
        <v>1.431</v>
      </c>
      <c r="C3287">
        <v>1.601</v>
      </c>
      <c r="D3287">
        <v>1.8120000000000001</v>
      </c>
      <c r="E3287">
        <v>2.1720000000000002</v>
      </c>
    </row>
    <row r="3288" spans="1:5">
      <c r="A3288" s="7">
        <v>40759</v>
      </c>
      <c r="B3288">
        <v>1.4339999999999999</v>
      </c>
      <c r="C3288">
        <v>1.6020000000000001</v>
      </c>
      <c r="D3288">
        <v>1.8120000000000001</v>
      </c>
      <c r="E3288">
        <v>2.173</v>
      </c>
    </row>
    <row r="3289" spans="1:5">
      <c r="A3289" s="7">
        <v>40760</v>
      </c>
      <c r="B3289">
        <v>1.405</v>
      </c>
      <c r="C3289">
        <v>1.5640000000000001</v>
      </c>
      <c r="D3289">
        <v>1.764</v>
      </c>
      <c r="E3289">
        <v>2.1059999999999999</v>
      </c>
    </row>
    <row r="3290" spans="1:5">
      <c r="A3290" s="7">
        <v>40763</v>
      </c>
      <c r="B3290">
        <v>1.4</v>
      </c>
      <c r="C3290">
        <v>1.56</v>
      </c>
      <c r="D3290">
        <v>1.76</v>
      </c>
      <c r="E3290">
        <v>2.1019999999999999</v>
      </c>
    </row>
    <row r="3291" spans="1:5">
      <c r="A3291" s="7">
        <v>40764</v>
      </c>
      <c r="B3291">
        <v>1.3919999999999999</v>
      </c>
      <c r="C3291">
        <v>1.5549999999999999</v>
      </c>
      <c r="D3291">
        <v>1.7450000000000001</v>
      </c>
      <c r="E3291">
        <v>2.0859999999999999</v>
      </c>
    </row>
    <row r="3292" spans="1:5">
      <c r="A3292" s="7">
        <v>40765</v>
      </c>
      <c r="B3292">
        <v>1.38</v>
      </c>
      <c r="C3292">
        <v>1.5449999999999999</v>
      </c>
      <c r="D3292">
        <v>1.7410000000000001</v>
      </c>
      <c r="E3292">
        <v>2.0830000000000002</v>
      </c>
    </row>
    <row r="3293" spans="1:5">
      <c r="A3293" s="7">
        <v>40766</v>
      </c>
      <c r="B3293">
        <v>1.367</v>
      </c>
      <c r="C3293">
        <v>1.5349999999999999</v>
      </c>
      <c r="D3293">
        <v>1.726</v>
      </c>
      <c r="E3293">
        <v>2.0630000000000002</v>
      </c>
    </row>
    <row r="3294" spans="1:5">
      <c r="A3294" s="7">
        <v>40767</v>
      </c>
      <c r="B3294">
        <v>1.3620000000000001</v>
      </c>
      <c r="C3294">
        <v>1.5349999999999999</v>
      </c>
      <c r="D3294">
        <v>1.73</v>
      </c>
      <c r="E3294">
        <v>2.0670000000000002</v>
      </c>
    </row>
    <row r="3295" spans="1:5">
      <c r="A3295" s="7">
        <v>40770</v>
      </c>
      <c r="B3295">
        <v>1.3620000000000001</v>
      </c>
      <c r="C3295">
        <v>1.538</v>
      </c>
      <c r="D3295">
        <v>1.74</v>
      </c>
      <c r="E3295">
        <v>2.0779999999999998</v>
      </c>
    </row>
    <row r="3296" spans="1:5">
      <c r="A3296" s="7">
        <v>40771</v>
      </c>
      <c r="B3296">
        <v>1.357</v>
      </c>
      <c r="C3296">
        <v>1.536</v>
      </c>
      <c r="D3296">
        <v>1.7410000000000001</v>
      </c>
      <c r="E3296">
        <v>2.08</v>
      </c>
    </row>
    <row r="3297" spans="1:5">
      <c r="A3297" s="7">
        <v>40772</v>
      </c>
      <c r="B3297">
        <v>1.3520000000000001</v>
      </c>
      <c r="C3297">
        <v>1.5349999999999999</v>
      </c>
      <c r="D3297">
        <v>1.74</v>
      </c>
      <c r="E3297">
        <v>2.0779999999999998</v>
      </c>
    </row>
    <row r="3298" spans="1:5">
      <c r="A3298" s="7">
        <v>40773</v>
      </c>
      <c r="B3298">
        <v>1.3480000000000001</v>
      </c>
      <c r="C3298">
        <v>1.5349999999999999</v>
      </c>
      <c r="D3298">
        <v>1.7370000000000001</v>
      </c>
      <c r="E3298">
        <v>2.073</v>
      </c>
    </row>
    <row r="3299" spans="1:5">
      <c r="A3299" s="7">
        <v>40774</v>
      </c>
      <c r="B3299">
        <v>1.3440000000000001</v>
      </c>
      <c r="C3299">
        <v>1.5329999999999999</v>
      </c>
      <c r="D3299">
        <v>1.73</v>
      </c>
      <c r="E3299">
        <v>2.0659999999999998</v>
      </c>
    </row>
    <row r="3300" spans="1:5">
      <c r="A3300" s="7">
        <v>40777</v>
      </c>
      <c r="B3300">
        <v>1.345</v>
      </c>
      <c r="C3300">
        <v>1.534</v>
      </c>
      <c r="D3300">
        <v>1.734</v>
      </c>
      <c r="E3300">
        <v>2.0699999999999998</v>
      </c>
    </row>
    <row r="3301" spans="1:5">
      <c r="A3301" s="7">
        <v>40778</v>
      </c>
      <c r="B3301">
        <v>1.347</v>
      </c>
      <c r="C3301">
        <v>1.536</v>
      </c>
      <c r="D3301">
        <v>1.7390000000000001</v>
      </c>
      <c r="E3301">
        <v>2.0750000000000002</v>
      </c>
    </row>
    <row r="3302" spans="1:5">
      <c r="A3302" s="7">
        <v>40779</v>
      </c>
      <c r="B3302">
        <v>1.349</v>
      </c>
      <c r="C3302">
        <v>1.5389999999999999</v>
      </c>
      <c r="D3302">
        <v>1.7430000000000001</v>
      </c>
      <c r="E3302">
        <v>2.0790000000000002</v>
      </c>
    </row>
    <row r="3303" spans="1:5">
      <c r="A3303" s="7">
        <v>40780</v>
      </c>
      <c r="B3303">
        <v>1.349</v>
      </c>
      <c r="C3303">
        <v>1.5389999999999999</v>
      </c>
      <c r="D3303">
        <v>1.7450000000000001</v>
      </c>
      <c r="E3303">
        <v>2.085</v>
      </c>
    </row>
    <row r="3304" spans="1:5">
      <c r="A3304" s="7">
        <v>40781</v>
      </c>
      <c r="B3304">
        <v>1.349</v>
      </c>
      <c r="C3304">
        <v>1.54</v>
      </c>
      <c r="D3304">
        <v>1.744</v>
      </c>
      <c r="E3304">
        <v>2.0830000000000002</v>
      </c>
    </row>
    <row r="3305" spans="1:5">
      <c r="A3305" s="7">
        <v>40784</v>
      </c>
      <c r="B3305">
        <v>1.3480000000000001</v>
      </c>
      <c r="C3305">
        <v>1.54</v>
      </c>
      <c r="D3305">
        <v>1.7450000000000001</v>
      </c>
      <c r="E3305">
        <v>2.0840000000000001</v>
      </c>
    </row>
    <row r="3306" spans="1:5">
      <c r="A3306" s="7">
        <v>40785</v>
      </c>
      <c r="B3306">
        <v>1.35</v>
      </c>
      <c r="C3306">
        <v>1.54</v>
      </c>
      <c r="D3306">
        <v>1.7470000000000001</v>
      </c>
      <c r="E3306">
        <v>2.085</v>
      </c>
    </row>
    <row r="3307" spans="1:5">
      <c r="A3307" s="7">
        <v>40786</v>
      </c>
      <c r="B3307">
        <v>1.351</v>
      </c>
      <c r="C3307">
        <v>1.542</v>
      </c>
      <c r="D3307">
        <v>1.7490000000000001</v>
      </c>
      <c r="E3307">
        <v>2.089</v>
      </c>
    </row>
    <row r="3308" spans="1:5">
      <c r="A3308" s="7">
        <v>40787</v>
      </c>
      <c r="B3308">
        <v>1.351</v>
      </c>
      <c r="C3308">
        <v>1.5429999999999999</v>
      </c>
      <c r="D3308">
        <v>1.748</v>
      </c>
      <c r="E3308">
        <v>2.089</v>
      </c>
    </row>
    <row r="3309" spans="1:5">
      <c r="A3309" s="7">
        <v>40788</v>
      </c>
      <c r="B3309">
        <v>1.35</v>
      </c>
      <c r="C3309">
        <v>1.5409999999999999</v>
      </c>
      <c r="D3309">
        <v>1.744</v>
      </c>
      <c r="E3309">
        <v>2.0830000000000002</v>
      </c>
    </row>
    <row r="3310" spans="1:5">
      <c r="A3310" s="7">
        <v>40791</v>
      </c>
      <c r="B3310">
        <v>1.3460000000000001</v>
      </c>
      <c r="C3310">
        <v>1.5369999999999999</v>
      </c>
      <c r="D3310">
        <v>1.734</v>
      </c>
      <c r="E3310">
        <v>2.0710000000000002</v>
      </c>
    </row>
    <row r="3311" spans="1:5">
      <c r="A3311" s="7">
        <v>40792</v>
      </c>
      <c r="B3311">
        <v>1.343</v>
      </c>
      <c r="C3311">
        <v>1.534</v>
      </c>
      <c r="D3311">
        <v>1.732</v>
      </c>
      <c r="E3311">
        <v>2.0659999999999998</v>
      </c>
    </row>
    <row r="3312" spans="1:5">
      <c r="A3312" s="7">
        <v>40793</v>
      </c>
      <c r="B3312">
        <v>1.341</v>
      </c>
      <c r="C3312">
        <v>1.532</v>
      </c>
      <c r="D3312">
        <v>1.7310000000000001</v>
      </c>
      <c r="E3312">
        <v>2.0670000000000002</v>
      </c>
    </row>
    <row r="3313" spans="1:5">
      <c r="A3313" s="7">
        <v>40794</v>
      </c>
      <c r="B3313">
        <v>1.341</v>
      </c>
      <c r="C3313">
        <v>1.532</v>
      </c>
      <c r="D3313">
        <v>1.732</v>
      </c>
      <c r="E3313">
        <v>2.0670000000000002</v>
      </c>
    </row>
    <row r="3314" spans="1:5">
      <c r="A3314" s="7">
        <v>40795</v>
      </c>
      <c r="B3314">
        <v>1.3420000000000001</v>
      </c>
      <c r="C3314">
        <v>1.53</v>
      </c>
      <c r="D3314">
        <v>1.728</v>
      </c>
      <c r="E3314">
        <v>2.0590000000000002</v>
      </c>
    </row>
    <row r="3315" spans="1:5">
      <c r="A3315" s="7">
        <v>40798</v>
      </c>
      <c r="B3315">
        <v>1.34</v>
      </c>
      <c r="C3315">
        <v>1.5269999999999999</v>
      </c>
      <c r="D3315">
        <v>1.7230000000000001</v>
      </c>
      <c r="E3315">
        <v>2.0510000000000002</v>
      </c>
    </row>
    <row r="3316" spans="1:5">
      <c r="A3316" s="7">
        <v>40799</v>
      </c>
      <c r="B3316">
        <v>1.34</v>
      </c>
      <c r="C3316">
        <v>1.528</v>
      </c>
      <c r="D3316">
        <v>1.724</v>
      </c>
      <c r="E3316">
        <v>2.052</v>
      </c>
    </row>
    <row r="3317" spans="1:5">
      <c r="A3317" s="7">
        <v>40800</v>
      </c>
      <c r="B3317">
        <v>1.3420000000000001</v>
      </c>
      <c r="C3317">
        <v>1.5289999999999999</v>
      </c>
      <c r="D3317">
        <v>1.7290000000000001</v>
      </c>
      <c r="E3317">
        <v>2.0579999999999998</v>
      </c>
    </row>
    <row r="3318" spans="1:5">
      <c r="A3318" s="7">
        <v>40801</v>
      </c>
      <c r="B3318">
        <v>1.34</v>
      </c>
      <c r="C3318">
        <v>1.5309999999999999</v>
      </c>
      <c r="D3318">
        <v>1.734</v>
      </c>
      <c r="E3318">
        <v>2.0659999999999998</v>
      </c>
    </row>
    <row r="3319" spans="1:5">
      <c r="A3319" s="7">
        <v>40802</v>
      </c>
      <c r="B3319">
        <v>1.3460000000000001</v>
      </c>
      <c r="C3319">
        <v>1.5349999999999999</v>
      </c>
      <c r="D3319">
        <v>1.736</v>
      </c>
      <c r="E3319">
        <v>2.0680000000000001</v>
      </c>
    </row>
    <row r="3320" spans="1:5">
      <c r="A3320" s="7">
        <v>40805</v>
      </c>
      <c r="B3320">
        <v>1.347</v>
      </c>
      <c r="C3320">
        <v>1.536</v>
      </c>
      <c r="D3320">
        <v>1.7350000000000001</v>
      </c>
      <c r="E3320">
        <v>2.0640000000000001</v>
      </c>
    </row>
    <row r="3321" spans="1:5">
      <c r="A3321" s="7">
        <v>40806</v>
      </c>
      <c r="B3321">
        <v>1.349</v>
      </c>
      <c r="C3321">
        <v>1.5369999999999999</v>
      </c>
      <c r="D3321">
        <v>1.7370000000000001</v>
      </c>
      <c r="E3321">
        <v>2.0649999999999999</v>
      </c>
    </row>
    <row r="3322" spans="1:5">
      <c r="A3322" s="7">
        <v>40807</v>
      </c>
      <c r="B3322">
        <v>1.351</v>
      </c>
      <c r="C3322">
        <v>1.5369999999999999</v>
      </c>
      <c r="D3322">
        <v>1.736</v>
      </c>
      <c r="E3322">
        <v>2.0649999999999999</v>
      </c>
    </row>
    <row r="3323" spans="1:5">
      <c r="A3323" s="7">
        <v>40808</v>
      </c>
      <c r="B3323">
        <v>1.35</v>
      </c>
      <c r="C3323">
        <v>1.536</v>
      </c>
      <c r="D3323">
        <v>1.734</v>
      </c>
      <c r="E3323">
        <v>2.06</v>
      </c>
    </row>
    <row r="3324" spans="1:5">
      <c r="A3324" s="7">
        <v>40809</v>
      </c>
      <c r="B3324">
        <v>1.35</v>
      </c>
      <c r="C3324">
        <v>1.5369999999999999</v>
      </c>
      <c r="D3324">
        <v>1.7350000000000001</v>
      </c>
      <c r="E3324">
        <v>2.06</v>
      </c>
    </row>
    <row r="3325" spans="1:5">
      <c r="A3325" s="7">
        <v>40812</v>
      </c>
      <c r="B3325">
        <v>1.349</v>
      </c>
      <c r="C3325">
        <v>1.5349999999999999</v>
      </c>
      <c r="D3325">
        <v>1.732</v>
      </c>
      <c r="E3325">
        <v>2.0569999999999999</v>
      </c>
    </row>
    <row r="3326" spans="1:5">
      <c r="A3326" s="7">
        <v>40813</v>
      </c>
      <c r="B3326">
        <v>1.351</v>
      </c>
      <c r="C3326">
        <v>1.5369999999999999</v>
      </c>
      <c r="D3326">
        <v>1.738</v>
      </c>
      <c r="E3326">
        <v>2.0640000000000001</v>
      </c>
    </row>
    <row r="3327" spans="1:5">
      <c r="A3327" s="7">
        <v>40814</v>
      </c>
      <c r="B3327">
        <v>1.357</v>
      </c>
      <c r="C3327">
        <v>1.544</v>
      </c>
      <c r="D3327">
        <v>1.746</v>
      </c>
      <c r="E3327">
        <v>2.0750000000000002</v>
      </c>
    </row>
    <row r="3328" spans="1:5">
      <c r="A3328" s="7">
        <v>40815</v>
      </c>
      <c r="B3328">
        <v>1.3560000000000001</v>
      </c>
      <c r="C3328">
        <v>1.55</v>
      </c>
      <c r="D3328">
        <v>1.75</v>
      </c>
      <c r="E3328">
        <v>2.081</v>
      </c>
    </row>
    <row r="3329" spans="1:5">
      <c r="A3329" s="7">
        <v>40816</v>
      </c>
      <c r="B3329">
        <v>1.3560000000000001</v>
      </c>
      <c r="C3329">
        <v>1.554</v>
      </c>
      <c r="D3329">
        <v>1.7529999999999999</v>
      </c>
      <c r="E3329">
        <v>2.0840000000000001</v>
      </c>
    </row>
    <row r="3330" spans="1:5">
      <c r="A3330" s="7">
        <v>40819</v>
      </c>
      <c r="B3330">
        <v>1.355</v>
      </c>
      <c r="C3330">
        <v>1.5569999999999999</v>
      </c>
      <c r="D3330">
        <v>1.7569999999999999</v>
      </c>
      <c r="E3330">
        <v>2.085</v>
      </c>
    </row>
    <row r="3331" spans="1:5">
      <c r="A3331" s="7">
        <v>40820</v>
      </c>
      <c r="B3331">
        <v>1.3540000000000001</v>
      </c>
      <c r="C3331">
        <v>1.5569999999999999</v>
      </c>
      <c r="D3331">
        <v>1.7569999999999999</v>
      </c>
      <c r="E3331">
        <v>2.0830000000000002</v>
      </c>
    </row>
    <row r="3332" spans="1:5">
      <c r="A3332" s="7">
        <v>40821</v>
      </c>
      <c r="B3332">
        <v>1.3540000000000001</v>
      </c>
      <c r="C3332">
        <v>1.5580000000000001</v>
      </c>
      <c r="D3332">
        <v>1.758</v>
      </c>
      <c r="E3332">
        <v>2.0830000000000002</v>
      </c>
    </row>
    <row r="3333" spans="1:5">
      <c r="A3333" s="7">
        <v>40822</v>
      </c>
      <c r="B3333">
        <v>1.353</v>
      </c>
      <c r="C3333">
        <v>1.556</v>
      </c>
      <c r="D3333">
        <v>1.7549999999999999</v>
      </c>
      <c r="E3333">
        <v>2.0819999999999999</v>
      </c>
    </row>
    <row r="3334" spans="1:5">
      <c r="A3334" s="7">
        <v>40823</v>
      </c>
      <c r="B3334">
        <v>1.3620000000000001</v>
      </c>
      <c r="C3334">
        <v>1.5660000000000001</v>
      </c>
      <c r="D3334">
        <v>1.7649999999999999</v>
      </c>
      <c r="E3334">
        <v>2.1</v>
      </c>
    </row>
    <row r="3335" spans="1:5">
      <c r="A3335" s="7">
        <v>40826</v>
      </c>
      <c r="B3335">
        <v>1.3620000000000001</v>
      </c>
      <c r="C3335">
        <v>1.5669999999999999</v>
      </c>
      <c r="D3335">
        <v>1.768</v>
      </c>
      <c r="E3335">
        <v>2.1019999999999999</v>
      </c>
    </row>
    <row r="3336" spans="1:5">
      <c r="A3336" s="7">
        <v>40827</v>
      </c>
      <c r="B3336">
        <v>1.365</v>
      </c>
      <c r="C3336">
        <v>1.57</v>
      </c>
      <c r="D3336">
        <v>1.7709999999999999</v>
      </c>
      <c r="E3336">
        <v>2.1059999999999999</v>
      </c>
    </row>
    <row r="3337" spans="1:5">
      <c r="A3337" s="7">
        <v>40828</v>
      </c>
      <c r="B3337">
        <v>1.365</v>
      </c>
      <c r="C3337">
        <v>1.571</v>
      </c>
      <c r="D3337">
        <v>1.774</v>
      </c>
      <c r="E3337">
        <v>2.109</v>
      </c>
    </row>
    <row r="3338" spans="1:5">
      <c r="A3338" s="7">
        <v>40829</v>
      </c>
      <c r="B3338">
        <v>1.365</v>
      </c>
      <c r="C3338">
        <v>1.5720000000000001</v>
      </c>
      <c r="D3338">
        <v>1.7749999999999999</v>
      </c>
      <c r="E3338">
        <v>2.1110000000000002</v>
      </c>
    </row>
    <row r="3339" spans="1:5">
      <c r="A3339" s="7">
        <v>40830</v>
      </c>
      <c r="B3339">
        <v>1.3660000000000001</v>
      </c>
      <c r="C3339">
        <v>1.5740000000000001</v>
      </c>
      <c r="D3339">
        <v>1.7769999999999999</v>
      </c>
      <c r="E3339">
        <v>2.1150000000000002</v>
      </c>
    </row>
    <row r="3340" spans="1:5">
      <c r="A3340" s="7">
        <v>40833</v>
      </c>
      <c r="B3340">
        <v>1.367</v>
      </c>
      <c r="C3340">
        <v>1.5780000000000001</v>
      </c>
      <c r="D3340">
        <v>1.782</v>
      </c>
      <c r="E3340">
        <v>2.1219999999999999</v>
      </c>
    </row>
    <row r="3341" spans="1:5">
      <c r="A3341" s="7">
        <v>40834</v>
      </c>
      <c r="B3341">
        <v>1.365</v>
      </c>
      <c r="C3341">
        <v>1.579</v>
      </c>
      <c r="D3341">
        <v>1.78</v>
      </c>
      <c r="E3341">
        <v>2.117</v>
      </c>
    </row>
    <row r="3342" spans="1:5">
      <c r="A3342" s="7">
        <v>40835</v>
      </c>
      <c r="B3342">
        <v>1.3680000000000001</v>
      </c>
      <c r="C3342">
        <v>1.5820000000000001</v>
      </c>
      <c r="D3342">
        <v>1.7829999999999999</v>
      </c>
      <c r="E3342">
        <v>2.1219999999999999</v>
      </c>
    </row>
    <row r="3343" spans="1:5">
      <c r="A3343" s="7">
        <v>40836</v>
      </c>
      <c r="B3343">
        <v>1.367</v>
      </c>
      <c r="C3343">
        <v>1.5840000000000001</v>
      </c>
      <c r="D3343">
        <v>1.7849999999999999</v>
      </c>
      <c r="E3343">
        <v>2.1230000000000002</v>
      </c>
    </row>
    <row r="3344" spans="1:5">
      <c r="A3344" s="7">
        <v>40837</v>
      </c>
      <c r="B3344">
        <v>1.3680000000000001</v>
      </c>
      <c r="C3344">
        <v>1.585</v>
      </c>
      <c r="D3344">
        <v>1.7849999999999999</v>
      </c>
      <c r="E3344">
        <v>2.1219999999999999</v>
      </c>
    </row>
    <row r="3345" spans="1:5">
      <c r="A3345" s="7">
        <v>40840</v>
      </c>
      <c r="B3345">
        <v>1.3680000000000001</v>
      </c>
      <c r="C3345">
        <v>1.5880000000000001</v>
      </c>
      <c r="D3345">
        <v>1.7849999999999999</v>
      </c>
      <c r="E3345">
        <v>2.121</v>
      </c>
    </row>
    <row r="3346" spans="1:5">
      <c r="A3346" s="7">
        <v>40841</v>
      </c>
      <c r="B3346">
        <v>1.367</v>
      </c>
      <c r="C3346">
        <v>1.5880000000000001</v>
      </c>
      <c r="D3346">
        <v>1.788</v>
      </c>
      <c r="E3346">
        <v>2.1240000000000001</v>
      </c>
    </row>
    <row r="3347" spans="1:5">
      <c r="A3347" s="7">
        <v>40842</v>
      </c>
      <c r="B3347">
        <v>1.3640000000000001</v>
      </c>
      <c r="C3347">
        <v>1.5880000000000001</v>
      </c>
      <c r="D3347">
        <v>1.7849999999999999</v>
      </c>
      <c r="E3347">
        <v>2.117</v>
      </c>
    </row>
    <row r="3348" spans="1:5">
      <c r="A3348" s="7">
        <v>40843</v>
      </c>
      <c r="B3348">
        <v>1.365</v>
      </c>
      <c r="C3348">
        <v>1.59</v>
      </c>
      <c r="D3348">
        <v>1.788</v>
      </c>
      <c r="E3348">
        <v>2.1190000000000002</v>
      </c>
    </row>
    <row r="3349" spans="1:5">
      <c r="A3349" s="7">
        <v>40844</v>
      </c>
      <c r="B3349">
        <v>1.3660000000000001</v>
      </c>
      <c r="C3349">
        <v>1.5920000000000001</v>
      </c>
      <c r="D3349">
        <v>1.7929999999999999</v>
      </c>
      <c r="E3349">
        <v>2.129</v>
      </c>
    </row>
    <row r="3350" spans="1:5">
      <c r="A3350" s="7">
        <v>40847</v>
      </c>
      <c r="B3350">
        <v>1.367</v>
      </c>
      <c r="C3350">
        <v>1.591</v>
      </c>
      <c r="D3350">
        <v>1.788</v>
      </c>
      <c r="E3350">
        <v>2.121</v>
      </c>
    </row>
    <row r="3351" spans="1:5">
      <c r="A3351" s="7">
        <v>40848</v>
      </c>
      <c r="B3351">
        <v>1.3620000000000001</v>
      </c>
      <c r="C3351">
        <v>1.585</v>
      </c>
      <c r="D3351">
        <v>1.782</v>
      </c>
      <c r="E3351">
        <v>2.1110000000000002</v>
      </c>
    </row>
    <row r="3352" spans="1:5">
      <c r="A3352" s="7">
        <v>40849</v>
      </c>
      <c r="B3352">
        <v>1.361</v>
      </c>
      <c r="C3352">
        <v>1.5840000000000001</v>
      </c>
      <c r="D3352">
        <v>1.78</v>
      </c>
      <c r="E3352">
        <v>2.109</v>
      </c>
    </row>
    <row r="3353" spans="1:5">
      <c r="A3353" s="7">
        <v>40850</v>
      </c>
      <c r="B3353">
        <v>1.36</v>
      </c>
      <c r="C3353">
        <v>1.58</v>
      </c>
      <c r="D3353">
        <v>1.776</v>
      </c>
      <c r="E3353">
        <v>2.105</v>
      </c>
    </row>
    <row r="3354" spans="1:5">
      <c r="A3354" s="7">
        <v>40851</v>
      </c>
      <c r="B3354">
        <v>1.2470000000000001</v>
      </c>
      <c r="C3354">
        <v>1.488</v>
      </c>
      <c r="D3354">
        <v>1.7010000000000001</v>
      </c>
      <c r="E3354">
        <v>2.044</v>
      </c>
    </row>
    <row r="3355" spans="1:5">
      <c r="A3355" s="7">
        <v>40854</v>
      </c>
      <c r="B3355">
        <v>1.2230000000000001</v>
      </c>
      <c r="C3355">
        <v>1.476</v>
      </c>
      <c r="D3355">
        <v>1.6950000000000001</v>
      </c>
      <c r="E3355">
        <v>2.0390000000000001</v>
      </c>
    </row>
    <row r="3356" spans="1:5">
      <c r="A3356" s="7">
        <v>40855</v>
      </c>
      <c r="B3356">
        <v>1.2150000000000001</v>
      </c>
      <c r="C3356">
        <v>1.474</v>
      </c>
      <c r="D3356">
        <v>1.6919999999999999</v>
      </c>
      <c r="E3356">
        <v>2.04</v>
      </c>
    </row>
    <row r="3357" spans="1:5">
      <c r="A3357" s="7">
        <v>40856</v>
      </c>
      <c r="B3357">
        <v>1.2090000000000001</v>
      </c>
      <c r="C3357">
        <v>1.47</v>
      </c>
      <c r="D3357">
        <v>1.6910000000000001</v>
      </c>
      <c r="E3357">
        <v>2.036</v>
      </c>
    </row>
    <row r="3358" spans="1:5">
      <c r="A3358" s="7">
        <v>40857</v>
      </c>
      <c r="B3358">
        <v>1.204</v>
      </c>
      <c r="C3358">
        <v>1.464</v>
      </c>
      <c r="D3358">
        <v>1.6890000000000001</v>
      </c>
      <c r="E3358">
        <v>2.0329999999999999</v>
      </c>
    </row>
    <row r="3359" spans="1:5">
      <c r="A3359" s="7">
        <v>40858</v>
      </c>
      <c r="B3359">
        <v>1.2010000000000001</v>
      </c>
      <c r="C3359">
        <v>1.462</v>
      </c>
      <c r="D3359">
        <v>1.6879999999999999</v>
      </c>
      <c r="E3359">
        <v>2.032</v>
      </c>
    </row>
    <row r="3360" spans="1:5">
      <c r="A3360" s="7">
        <v>40861</v>
      </c>
      <c r="B3360">
        <v>1.2</v>
      </c>
      <c r="C3360">
        <v>1.4590000000000001</v>
      </c>
      <c r="D3360">
        <v>1.6850000000000001</v>
      </c>
      <c r="E3360">
        <v>2.0259999999999998</v>
      </c>
    </row>
    <row r="3361" spans="1:5">
      <c r="A3361" s="7">
        <v>40862</v>
      </c>
      <c r="B3361">
        <v>1.2</v>
      </c>
      <c r="C3361">
        <v>1.4570000000000001</v>
      </c>
      <c r="D3361">
        <v>1.6850000000000001</v>
      </c>
      <c r="E3361">
        <v>2.0219999999999998</v>
      </c>
    </row>
    <row r="3362" spans="1:5">
      <c r="A3362" s="7">
        <v>40863</v>
      </c>
      <c r="B3362">
        <v>1.1990000000000001</v>
      </c>
      <c r="C3362">
        <v>1.458</v>
      </c>
      <c r="D3362">
        <v>1.6859999999999999</v>
      </c>
      <c r="E3362">
        <v>2.0209999999999999</v>
      </c>
    </row>
    <row r="3363" spans="1:5">
      <c r="A3363" s="7">
        <v>40864</v>
      </c>
      <c r="B3363">
        <v>1.2</v>
      </c>
      <c r="C3363">
        <v>1.46</v>
      </c>
      <c r="D3363">
        <v>1.69</v>
      </c>
      <c r="E3363">
        <v>2.024</v>
      </c>
    </row>
    <row r="3364" spans="1:5">
      <c r="A3364" s="7">
        <v>40865</v>
      </c>
      <c r="B3364">
        <v>1.1990000000000001</v>
      </c>
      <c r="C3364">
        <v>1.4650000000000001</v>
      </c>
      <c r="D3364">
        <v>1.694</v>
      </c>
      <c r="E3364">
        <v>2.0310000000000001</v>
      </c>
    </row>
    <row r="3365" spans="1:5">
      <c r="A3365" s="7">
        <v>40868</v>
      </c>
      <c r="B3365">
        <v>1.1990000000000001</v>
      </c>
      <c r="C3365">
        <v>1.4670000000000001</v>
      </c>
      <c r="D3365">
        <v>1.694</v>
      </c>
      <c r="E3365">
        <v>2.0289999999999999</v>
      </c>
    </row>
    <row r="3366" spans="1:5">
      <c r="A3366" s="7">
        <v>40869</v>
      </c>
      <c r="B3366">
        <v>1.198</v>
      </c>
      <c r="C3366">
        <v>1.4670000000000001</v>
      </c>
      <c r="D3366">
        <v>1.6950000000000001</v>
      </c>
      <c r="E3366">
        <v>2.0299999999999998</v>
      </c>
    </row>
    <row r="3367" spans="1:5">
      <c r="A3367" s="7">
        <v>40870</v>
      </c>
      <c r="B3367">
        <v>1.198</v>
      </c>
      <c r="C3367">
        <v>1.4710000000000001</v>
      </c>
      <c r="D3367">
        <v>1.698</v>
      </c>
      <c r="E3367">
        <v>2.0329999999999999</v>
      </c>
    </row>
    <row r="3368" spans="1:5">
      <c r="A3368" s="7">
        <v>40871</v>
      </c>
      <c r="B3368">
        <v>1.196</v>
      </c>
      <c r="C3368">
        <v>1.474</v>
      </c>
      <c r="D3368">
        <v>1.702</v>
      </c>
      <c r="E3368">
        <v>2.0379999999999998</v>
      </c>
    </row>
    <row r="3369" spans="1:5">
      <c r="A3369" s="7">
        <v>40872</v>
      </c>
      <c r="B3369">
        <v>1.1970000000000001</v>
      </c>
      <c r="C3369">
        <v>1.4750000000000001</v>
      </c>
      <c r="D3369">
        <v>1.7050000000000001</v>
      </c>
      <c r="E3369">
        <v>2.0419999999999998</v>
      </c>
    </row>
    <row r="3370" spans="1:5">
      <c r="A3370" s="7">
        <v>40875</v>
      </c>
      <c r="B3370">
        <v>1.1970000000000001</v>
      </c>
      <c r="C3370">
        <v>1.4770000000000001</v>
      </c>
      <c r="D3370">
        <v>1.7070000000000001</v>
      </c>
      <c r="E3370">
        <v>2.044</v>
      </c>
    </row>
    <row r="3371" spans="1:5">
      <c r="A3371" s="7">
        <v>40876</v>
      </c>
      <c r="B3371">
        <v>1.21</v>
      </c>
      <c r="C3371">
        <v>1.4770000000000001</v>
      </c>
      <c r="D3371">
        <v>1.706</v>
      </c>
      <c r="E3371">
        <v>2.0419999999999998</v>
      </c>
    </row>
    <row r="3372" spans="1:5">
      <c r="A3372" s="7">
        <v>40877</v>
      </c>
      <c r="B3372">
        <v>1.21</v>
      </c>
      <c r="C3372">
        <v>1.4730000000000001</v>
      </c>
      <c r="D3372">
        <v>1.7010000000000001</v>
      </c>
      <c r="E3372">
        <v>2.0350000000000001</v>
      </c>
    </row>
    <row r="3373" spans="1:5">
      <c r="A3373" s="7">
        <v>40878</v>
      </c>
      <c r="B3373">
        <v>1.2050000000000001</v>
      </c>
      <c r="C3373">
        <v>1.4690000000000001</v>
      </c>
      <c r="D3373">
        <v>1.6970000000000001</v>
      </c>
      <c r="E3373">
        <v>2.0299999999999998</v>
      </c>
    </row>
    <row r="3374" spans="1:5">
      <c r="A3374" s="7">
        <v>40879</v>
      </c>
      <c r="B3374">
        <v>1.2050000000000001</v>
      </c>
      <c r="C3374">
        <v>1.4690000000000001</v>
      </c>
      <c r="D3374">
        <v>1.6990000000000001</v>
      </c>
      <c r="E3374">
        <v>2.0329999999999999</v>
      </c>
    </row>
    <row r="3375" spans="1:5">
      <c r="A3375" s="7">
        <v>40882</v>
      </c>
      <c r="B3375">
        <v>1.206</v>
      </c>
      <c r="C3375">
        <v>1.47</v>
      </c>
      <c r="D3375">
        <v>1.7030000000000001</v>
      </c>
      <c r="E3375">
        <v>2.036</v>
      </c>
    </row>
    <row r="3376" spans="1:5">
      <c r="A3376" s="7">
        <v>40883</v>
      </c>
      <c r="B3376">
        <v>1.2050000000000001</v>
      </c>
      <c r="C3376">
        <v>1.472</v>
      </c>
      <c r="D3376">
        <v>1.7050000000000001</v>
      </c>
      <c r="E3376">
        <v>2.04</v>
      </c>
    </row>
    <row r="3377" spans="1:5">
      <c r="A3377" s="7">
        <v>40884</v>
      </c>
      <c r="B3377">
        <v>1.2050000000000001</v>
      </c>
      <c r="C3377">
        <v>1.472</v>
      </c>
      <c r="D3377">
        <v>1.7030000000000001</v>
      </c>
      <c r="E3377">
        <v>2.0390000000000001</v>
      </c>
    </row>
    <row r="3378" spans="1:5">
      <c r="A3378" s="7">
        <v>40885</v>
      </c>
      <c r="B3378">
        <v>1.2010000000000001</v>
      </c>
      <c r="C3378">
        <v>1.47</v>
      </c>
      <c r="D3378">
        <v>1.7010000000000001</v>
      </c>
      <c r="E3378">
        <v>2.0339999999999998</v>
      </c>
    </row>
    <row r="3379" spans="1:5">
      <c r="A3379" s="7">
        <v>40886</v>
      </c>
      <c r="B3379">
        <v>1.169</v>
      </c>
      <c r="C3379">
        <v>1.4370000000000001</v>
      </c>
      <c r="D3379">
        <v>1.675</v>
      </c>
      <c r="E3379">
        <v>2.012</v>
      </c>
    </row>
    <row r="3380" spans="1:5">
      <c r="A3380" s="7">
        <v>40889</v>
      </c>
      <c r="B3380">
        <v>1.155</v>
      </c>
      <c r="C3380">
        <v>1.43</v>
      </c>
      <c r="D3380">
        <v>1.675</v>
      </c>
      <c r="E3380">
        <v>2.008</v>
      </c>
    </row>
    <row r="3381" spans="1:5">
      <c r="A3381" s="7">
        <v>40890</v>
      </c>
      <c r="B3381">
        <v>1.1459999999999999</v>
      </c>
      <c r="C3381">
        <v>1.4259999999999999</v>
      </c>
      <c r="D3381">
        <v>1.673</v>
      </c>
      <c r="E3381">
        <v>2.008</v>
      </c>
    </row>
    <row r="3382" spans="1:5">
      <c r="A3382" s="7">
        <v>40891</v>
      </c>
      <c r="B3382">
        <v>1.1399999999999999</v>
      </c>
      <c r="C3382">
        <v>1.423</v>
      </c>
      <c r="D3382">
        <v>1.669</v>
      </c>
      <c r="E3382">
        <v>2.0049999999999999</v>
      </c>
    </row>
    <row r="3383" spans="1:5">
      <c r="A3383" s="7">
        <v>40892</v>
      </c>
      <c r="B3383">
        <v>1.139</v>
      </c>
      <c r="C3383">
        <v>1.419</v>
      </c>
      <c r="D3383">
        <v>1.667</v>
      </c>
      <c r="E3383">
        <v>2.0009999999999999</v>
      </c>
    </row>
    <row r="3384" spans="1:5">
      <c r="A3384" s="7">
        <v>40893</v>
      </c>
      <c r="B3384">
        <v>1.137</v>
      </c>
      <c r="C3384">
        <v>1.417</v>
      </c>
      <c r="D3384">
        <v>1.667</v>
      </c>
      <c r="E3384">
        <v>2.0009999999999999</v>
      </c>
    </row>
    <row r="3385" spans="1:5">
      <c r="A3385" s="7">
        <v>40896</v>
      </c>
      <c r="B3385">
        <v>1.1379999999999999</v>
      </c>
      <c r="C3385">
        <v>1.4179999999999999</v>
      </c>
      <c r="D3385">
        <v>1.6679999999999999</v>
      </c>
      <c r="E3385">
        <v>2.0019999999999998</v>
      </c>
    </row>
    <row r="3386" spans="1:5">
      <c r="A3386" s="7">
        <v>40897</v>
      </c>
      <c r="B3386">
        <v>1.1379999999999999</v>
      </c>
      <c r="C3386">
        <v>1.4179999999999999</v>
      </c>
      <c r="D3386">
        <v>1.667</v>
      </c>
      <c r="E3386">
        <v>2</v>
      </c>
    </row>
    <row r="3387" spans="1:5">
      <c r="A3387" s="7">
        <v>40898</v>
      </c>
      <c r="B3387">
        <v>1.131</v>
      </c>
      <c r="C3387">
        <v>1.4159999999999999</v>
      </c>
      <c r="D3387">
        <v>1.6659999999999999</v>
      </c>
      <c r="E3387">
        <v>1.9970000000000001</v>
      </c>
    </row>
    <row r="3388" spans="1:5">
      <c r="A3388" s="7">
        <v>40899</v>
      </c>
      <c r="B3388">
        <v>1.121</v>
      </c>
      <c r="C3388">
        <v>1.41</v>
      </c>
      <c r="D3388">
        <v>1.6619999999999999</v>
      </c>
      <c r="E3388">
        <v>1.9950000000000001</v>
      </c>
    </row>
    <row r="3389" spans="1:5">
      <c r="A3389" s="7">
        <v>40900</v>
      </c>
      <c r="B3389">
        <v>1.109</v>
      </c>
      <c r="C3389">
        <v>1.4039999999999999</v>
      </c>
      <c r="D3389">
        <v>1.6579999999999999</v>
      </c>
      <c r="E3389">
        <v>1.988</v>
      </c>
    </row>
    <row r="3390" spans="1:5">
      <c r="A3390" s="7">
        <v>40903</v>
      </c>
      <c r="B3390">
        <v>1.109</v>
      </c>
      <c r="C3390">
        <v>1.4039999999999999</v>
      </c>
      <c r="D3390">
        <v>1.6579999999999999</v>
      </c>
      <c r="E3390">
        <v>1.988</v>
      </c>
    </row>
    <row r="3391" spans="1:5">
      <c r="A3391" s="7">
        <v>40904</v>
      </c>
      <c r="B3391">
        <v>1.097</v>
      </c>
      <c r="C3391">
        <v>1.3959999999999999</v>
      </c>
      <c r="D3391">
        <v>1.6479999999999999</v>
      </c>
      <c r="E3391">
        <v>1.976</v>
      </c>
    </row>
    <row r="3392" spans="1:5">
      <c r="A3392" s="7">
        <v>40905</v>
      </c>
      <c r="B3392">
        <v>1.083</v>
      </c>
      <c r="C3392">
        <v>1.387</v>
      </c>
      <c r="D3392">
        <v>1.64</v>
      </c>
      <c r="E3392">
        <v>1.9670000000000001</v>
      </c>
    </row>
    <row r="3393" spans="1:5">
      <c r="A3393" s="7">
        <v>40906</v>
      </c>
      <c r="B3393">
        <v>1.048</v>
      </c>
      <c r="C3393">
        <v>1.369</v>
      </c>
      <c r="D3393">
        <v>1.625</v>
      </c>
      <c r="E3393">
        <v>1.9550000000000001</v>
      </c>
    </row>
    <row r="3394" spans="1:5">
      <c r="A3394" s="7">
        <v>40907</v>
      </c>
      <c r="B3394">
        <v>1.024</v>
      </c>
      <c r="C3394">
        <v>1.3560000000000001</v>
      </c>
      <c r="D3394">
        <v>1.617</v>
      </c>
      <c r="E3394">
        <v>1.9470000000000001</v>
      </c>
    </row>
    <row r="3395" spans="1:5">
      <c r="A3395" s="7">
        <v>40910</v>
      </c>
      <c r="B3395">
        <v>1.0049999999999999</v>
      </c>
      <c r="C3395">
        <v>1.343</v>
      </c>
      <c r="D3395">
        <v>1.6060000000000001</v>
      </c>
      <c r="E3395">
        <v>1.9370000000000001</v>
      </c>
    </row>
    <row r="3396" spans="1:5">
      <c r="A3396" s="7">
        <v>40911</v>
      </c>
      <c r="B3396">
        <v>0.98799999999999999</v>
      </c>
      <c r="C3396">
        <v>1.333</v>
      </c>
      <c r="D3396">
        <v>1.5980000000000001</v>
      </c>
      <c r="E3396">
        <v>1.93</v>
      </c>
    </row>
    <row r="3397" spans="1:5">
      <c r="A3397" s="7">
        <v>40912</v>
      </c>
      <c r="B3397">
        <v>0.97</v>
      </c>
      <c r="C3397">
        <v>1.319</v>
      </c>
      <c r="D3397">
        <v>1.5860000000000001</v>
      </c>
      <c r="E3397">
        <v>1.9179999999999999</v>
      </c>
    </row>
    <row r="3398" spans="1:5">
      <c r="A3398" s="7">
        <v>40913</v>
      </c>
      <c r="B3398">
        <v>0.95099999999999996</v>
      </c>
      <c r="C3398">
        <v>1.3029999999999999</v>
      </c>
      <c r="D3398">
        <v>1.573</v>
      </c>
      <c r="E3398">
        <v>1.903</v>
      </c>
    </row>
    <row r="3399" spans="1:5">
      <c r="A3399" s="7">
        <v>40914</v>
      </c>
      <c r="B3399">
        <v>0.93</v>
      </c>
      <c r="C3399">
        <v>1.288</v>
      </c>
      <c r="D3399">
        <v>1.56</v>
      </c>
      <c r="E3399">
        <v>1.89</v>
      </c>
    </row>
    <row r="3400" spans="1:5">
      <c r="A3400" s="7">
        <v>40917</v>
      </c>
      <c r="B3400">
        <v>0.91200000000000003</v>
      </c>
      <c r="C3400">
        <v>1.276</v>
      </c>
      <c r="D3400">
        <v>1.5529999999999999</v>
      </c>
      <c r="E3400">
        <v>1.8819999999999999</v>
      </c>
    </row>
    <row r="3401" spans="1:5">
      <c r="A3401" s="7">
        <v>40918</v>
      </c>
      <c r="B3401">
        <v>0.89400000000000002</v>
      </c>
      <c r="C3401">
        <v>1.2669999999999999</v>
      </c>
      <c r="D3401">
        <v>1.5449999999999999</v>
      </c>
      <c r="E3401">
        <v>1.875</v>
      </c>
    </row>
    <row r="3402" spans="1:5">
      <c r="A3402" s="7">
        <v>40919</v>
      </c>
      <c r="B3402">
        <v>0.878</v>
      </c>
      <c r="C3402">
        <v>1.2569999999999999</v>
      </c>
      <c r="D3402">
        <v>1.538</v>
      </c>
      <c r="E3402">
        <v>1.8680000000000001</v>
      </c>
    </row>
    <row r="3403" spans="1:5">
      <c r="A3403" s="7">
        <v>40920</v>
      </c>
      <c r="B3403">
        <v>0.86399999999999999</v>
      </c>
      <c r="C3403">
        <v>1.2450000000000001</v>
      </c>
      <c r="D3403">
        <v>1.5269999999999999</v>
      </c>
      <c r="E3403">
        <v>1.8560000000000001</v>
      </c>
    </row>
    <row r="3404" spans="1:5">
      <c r="A3404" s="7">
        <v>40921</v>
      </c>
      <c r="B3404">
        <v>0.84499999999999997</v>
      </c>
      <c r="C3404">
        <v>1.2310000000000001</v>
      </c>
      <c r="D3404">
        <v>1.514</v>
      </c>
      <c r="E3404">
        <v>1.8420000000000001</v>
      </c>
    </row>
    <row r="3405" spans="1:5">
      <c r="A3405" s="7">
        <v>40924</v>
      </c>
      <c r="B3405">
        <v>0.82899999999999996</v>
      </c>
      <c r="C3405">
        <v>1.222</v>
      </c>
      <c r="D3405">
        <v>1.5009999999999999</v>
      </c>
      <c r="E3405">
        <v>1.8320000000000001</v>
      </c>
    </row>
    <row r="3406" spans="1:5">
      <c r="A3406" s="7">
        <v>40925</v>
      </c>
      <c r="B3406">
        <v>0.81200000000000006</v>
      </c>
      <c r="C3406">
        <v>1.2130000000000001</v>
      </c>
      <c r="D3406">
        <v>1.494</v>
      </c>
      <c r="E3406">
        <v>1.8260000000000001</v>
      </c>
    </row>
    <row r="3407" spans="1:5">
      <c r="A3407" s="7">
        <v>40926</v>
      </c>
      <c r="B3407">
        <v>0.8</v>
      </c>
      <c r="C3407">
        <v>1.204</v>
      </c>
      <c r="D3407">
        <v>1.486</v>
      </c>
      <c r="E3407">
        <v>1.8180000000000001</v>
      </c>
    </row>
    <row r="3408" spans="1:5">
      <c r="A3408" s="7">
        <v>40927</v>
      </c>
      <c r="B3408">
        <v>0.78800000000000003</v>
      </c>
      <c r="C3408">
        <v>1.1950000000000001</v>
      </c>
      <c r="D3408">
        <v>1.48</v>
      </c>
      <c r="E3408">
        <v>1.8120000000000001</v>
      </c>
    </row>
    <row r="3409" spans="1:5">
      <c r="A3409" s="7">
        <v>40928</v>
      </c>
      <c r="B3409">
        <v>0.77500000000000002</v>
      </c>
      <c r="C3409">
        <v>1.1819999999999999</v>
      </c>
      <c r="D3409">
        <v>1.4710000000000001</v>
      </c>
      <c r="E3409">
        <v>1.804</v>
      </c>
    </row>
    <row r="3410" spans="1:5">
      <c r="A3410" s="7">
        <v>40931</v>
      </c>
      <c r="B3410">
        <v>0.76400000000000001</v>
      </c>
      <c r="C3410">
        <v>1.1679999999999999</v>
      </c>
      <c r="D3410">
        <v>1.46</v>
      </c>
      <c r="E3410">
        <v>1.7929999999999999</v>
      </c>
    </row>
    <row r="3411" spans="1:5">
      <c r="A3411" s="7">
        <v>40932</v>
      </c>
      <c r="B3411">
        <v>0.752</v>
      </c>
      <c r="C3411">
        <v>1.1579999999999999</v>
      </c>
      <c r="D3411">
        <v>1.4510000000000001</v>
      </c>
      <c r="E3411">
        <v>1.784</v>
      </c>
    </row>
    <row r="3412" spans="1:5">
      <c r="A3412" s="7">
        <v>40933</v>
      </c>
      <c r="B3412">
        <v>0.74299999999999999</v>
      </c>
      <c r="C3412">
        <v>1.149</v>
      </c>
      <c r="D3412">
        <v>1.446</v>
      </c>
      <c r="E3412">
        <v>1.7789999999999999</v>
      </c>
    </row>
    <row r="3413" spans="1:5">
      <c r="A3413" s="7">
        <v>40934</v>
      </c>
      <c r="B3413">
        <v>0.73399999999999999</v>
      </c>
      <c r="C3413">
        <v>1.1419999999999999</v>
      </c>
      <c r="D3413">
        <v>1.4390000000000001</v>
      </c>
      <c r="E3413">
        <v>1.7729999999999999</v>
      </c>
    </row>
    <row r="3414" spans="1:5">
      <c r="A3414" s="7">
        <v>40935</v>
      </c>
      <c r="B3414">
        <v>0.72799999999999998</v>
      </c>
      <c r="C3414">
        <v>1.1379999999999999</v>
      </c>
      <c r="D3414">
        <v>1.4330000000000001</v>
      </c>
      <c r="E3414">
        <v>1.768</v>
      </c>
    </row>
    <row r="3415" spans="1:5">
      <c r="A3415" s="7">
        <v>40938</v>
      </c>
      <c r="B3415">
        <v>0.72099999999999997</v>
      </c>
      <c r="C3415">
        <v>1.131</v>
      </c>
      <c r="D3415">
        <v>1.425</v>
      </c>
      <c r="E3415">
        <v>1.762</v>
      </c>
    </row>
    <row r="3416" spans="1:5">
      <c r="A3416" s="7">
        <v>40939</v>
      </c>
      <c r="B3416">
        <v>0.71299999999999997</v>
      </c>
      <c r="C3416">
        <v>1.125</v>
      </c>
      <c r="D3416">
        <v>1.4179999999999999</v>
      </c>
      <c r="E3416">
        <v>1.754</v>
      </c>
    </row>
    <row r="3417" spans="1:5">
      <c r="A3417" s="7">
        <v>40940</v>
      </c>
      <c r="B3417">
        <v>0.70099999999999996</v>
      </c>
      <c r="C3417">
        <v>1.115</v>
      </c>
      <c r="D3417">
        <v>1.409</v>
      </c>
      <c r="E3417">
        <v>1.7450000000000001</v>
      </c>
    </row>
    <row r="3418" spans="1:5">
      <c r="A3418" s="7">
        <v>40941</v>
      </c>
      <c r="B3418">
        <v>0.69099999999999995</v>
      </c>
      <c r="C3418">
        <v>1.1080000000000001</v>
      </c>
      <c r="D3418">
        <v>1.401</v>
      </c>
      <c r="E3418">
        <v>1.7370000000000001</v>
      </c>
    </row>
    <row r="3419" spans="1:5">
      <c r="A3419" s="7">
        <v>40942</v>
      </c>
      <c r="B3419">
        <v>0.68200000000000005</v>
      </c>
      <c r="C3419">
        <v>1.1020000000000001</v>
      </c>
      <c r="D3419">
        <v>1.3959999999999999</v>
      </c>
      <c r="E3419">
        <v>1.732</v>
      </c>
    </row>
    <row r="3420" spans="1:5">
      <c r="A3420" s="7">
        <v>40945</v>
      </c>
      <c r="B3420">
        <v>0.67400000000000004</v>
      </c>
      <c r="C3420">
        <v>1.0940000000000001</v>
      </c>
      <c r="D3420">
        <v>1.391</v>
      </c>
      <c r="E3420">
        <v>1.7250000000000001</v>
      </c>
    </row>
    <row r="3421" spans="1:5">
      <c r="A3421" s="7">
        <v>40946</v>
      </c>
      <c r="B3421">
        <v>0.66400000000000003</v>
      </c>
      <c r="C3421">
        <v>1.0860000000000001</v>
      </c>
      <c r="D3421">
        <v>1.385</v>
      </c>
      <c r="E3421">
        <v>1.7170000000000001</v>
      </c>
    </row>
    <row r="3422" spans="1:5">
      <c r="A3422" s="7">
        <v>40947</v>
      </c>
      <c r="B3422">
        <v>0.65500000000000003</v>
      </c>
      <c r="C3422">
        <v>1.077</v>
      </c>
      <c r="D3422">
        <v>1.377</v>
      </c>
      <c r="E3422">
        <v>1.71</v>
      </c>
    </row>
    <row r="3423" spans="1:5">
      <c r="A3423" s="7">
        <v>40948</v>
      </c>
      <c r="B3423">
        <v>0.64700000000000002</v>
      </c>
      <c r="C3423">
        <v>1.07</v>
      </c>
      <c r="D3423">
        <v>1.37</v>
      </c>
      <c r="E3423">
        <v>1.702</v>
      </c>
    </row>
    <row r="3424" spans="1:5">
      <c r="A3424" s="7">
        <v>40949</v>
      </c>
      <c r="B3424">
        <v>0.64100000000000001</v>
      </c>
      <c r="C3424">
        <v>1.0629999999999999</v>
      </c>
      <c r="D3424">
        <v>1.365</v>
      </c>
      <c r="E3424">
        <v>1.6970000000000001</v>
      </c>
    </row>
    <row r="3425" spans="1:5">
      <c r="A3425" s="7">
        <v>40952</v>
      </c>
      <c r="B3425">
        <v>0.63300000000000001</v>
      </c>
      <c r="C3425">
        <v>1.0569999999999999</v>
      </c>
      <c r="D3425">
        <v>1.359</v>
      </c>
      <c r="E3425">
        <v>1.6910000000000001</v>
      </c>
    </row>
    <row r="3426" spans="1:5">
      <c r="A3426" s="7">
        <v>40953</v>
      </c>
      <c r="B3426">
        <v>0.626</v>
      </c>
      <c r="C3426">
        <v>1.0509999999999999</v>
      </c>
      <c r="D3426">
        <v>1.3520000000000001</v>
      </c>
      <c r="E3426">
        <v>1.6839999999999999</v>
      </c>
    </row>
    <row r="3427" spans="1:5">
      <c r="A3427" s="7">
        <v>40954</v>
      </c>
      <c r="B3427">
        <v>0.62</v>
      </c>
      <c r="C3427">
        <v>1.0449999999999999</v>
      </c>
      <c r="D3427">
        <v>1.345</v>
      </c>
      <c r="E3427">
        <v>1.675</v>
      </c>
    </row>
    <row r="3428" spans="1:5">
      <c r="A3428" s="7">
        <v>40955</v>
      </c>
      <c r="B3428">
        <v>0.61499999999999999</v>
      </c>
      <c r="C3428">
        <v>1.0409999999999999</v>
      </c>
      <c r="D3428">
        <v>1.339</v>
      </c>
      <c r="E3428">
        <v>1.669</v>
      </c>
    </row>
    <row r="3429" spans="1:5">
      <c r="A3429" s="7">
        <v>40956</v>
      </c>
      <c r="B3429">
        <v>0.61</v>
      </c>
      <c r="C3429">
        <v>1.036</v>
      </c>
      <c r="D3429">
        <v>1.3340000000000001</v>
      </c>
      <c r="E3429">
        <v>1.6639999999999999</v>
      </c>
    </row>
    <row r="3430" spans="1:5">
      <c r="A3430" s="7">
        <v>40959</v>
      </c>
      <c r="B3430">
        <v>0.60299999999999998</v>
      </c>
      <c r="C3430">
        <v>1.0309999999999999</v>
      </c>
      <c r="D3430">
        <v>1.3280000000000001</v>
      </c>
      <c r="E3430">
        <v>1.6579999999999999</v>
      </c>
    </row>
    <row r="3431" spans="1:5">
      <c r="A3431" s="7">
        <v>40960</v>
      </c>
      <c r="B3431">
        <v>0.6</v>
      </c>
      <c r="C3431">
        <v>1.026</v>
      </c>
      <c r="D3431">
        <v>1.321</v>
      </c>
      <c r="E3431">
        <v>1.6519999999999999</v>
      </c>
    </row>
    <row r="3432" spans="1:5">
      <c r="A3432" s="7">
        <v>40961</v>
      </c>
      <c r="B3432">
        <v>0.59499999999999997</v>
      </c>
      <c r="C3432">
        <v>1.0209999999999999</v>
      </c>
      <c r="D3432">
        <v>1.3149999999999999</v>
      </c>
      <c r="E3432">
        <v>1.6479999999999999</v>
      </c>
    </row>
    <row r="3433" spans="1:5">
      <c r="A3433" s="7">
        <v>40962</v>
      </c>
      <c r="B3433">
        <v>0.59199999999999997</v>
      </c>
      <c r="C3433">
        <v>1.014</v>
      </c>
      <c r="D3433">
        <v>1.3089999999999999</v>
      </c>
      <c r="E3433">
        <v>1.6419999999999999</v>
      </c>
    </row>
    <row r="3434" spans="1:5">
      <c r="A3434" s="7">
        <v>40963</v>
      </c>
      <c r="B3434">
        <v>0.58499999999999996</v>
      </c>
      <c r="C3434">
        <v>1.006</v>
      </c>
      <c r="D3434">
        <v>1.3009999999999999</v>
      </c>
      <c r="E3434">
        <v>1.6359999999999999</v>
      </c>
    </row>
    <row r="3435" spans="1:5">
      <c r="A3435" s="7">
        <v>40966</v>
      </c>
      <c r="B3435">
        <v>0.57599999999999996</v>
      </c>
      <c r="C3435">
        <v>0.997</v>
      </c>
      <c r="D3435">
        <v>1.292</v>
      </c>
      <c r="E3435">
        <v>1.627</v>
      </c>
    </row>
    <row r="3436" spans="1:5">
      <c r="A3436" s="7">
        <v>40967</v>
      </c>
      <c r="B3436">
        <v>0.57199999999999995</v>
      </c>
      <c r="C3436">
        <v>0.99099999999999999</v>
      </c>
      <c r="D3436">
        <v>1.2849999999999999</v>
      </c>
      <c r="E3436">
        <v>1.62</v>
      </c>
    </row>
    <row r="3437" spans="1:5">
      <c r="A3437" s="7">
        <v>40968</v>
      </c>
      <c r="B3437">
        <v>0.56399999999999995</v>
      </c>
      <c r="C3437">
        <v>0.98299999999999998</v>
      </c>
      <c r="D3437">
        <v>1.2789999999999999</v>
      </c>
      <c r="E3437">
        <v>1.6140000000000001</v>
      </c>
    </row>
    <row r="3438" spans="1:5">
      <c r="A3438" s="7">
        <v>40969</v>
      </c>
      <c r="B3438">
        <v>0.54900000000000004</v>
      </c>
      <c r="C3438">
        <v>0.96699999999999997</v>
      </c>
      <c r="D3438">
        <v>1.2669999999999999</v>
      </c>
      <c r="E3438">
        <v>1.599</v>
      </c>
    </row>
    <row r="3439" spans="1:5">
      <c r="A3439" s="7">
        <v>40970</v>
      </c>
      <c r="B3439">
        <v>0.53200000000000003</v>
      </c>
      <c r="C3439">
        <v>0.94799999999999995</v>
      </c>
      <c r="D3439">
        <v>1.254</v>
      </c>
      <c r="E3439">
        <v>1.5840000000000001</v>
      </c>
    </row>
    <row r="3440" spans="1:5">
      <c r="A3440" s="7">
        <v>40973</v>
      </c>
      <c r="B3440">
        <v>0.52100000000000002</v>
      </c>
      <c r="C3440">
        <v>0.93400000000000005</v>
      </c>
      <c r="D3440">
        <v>1.242</v>
      </c>
      <c r="E3440">
        <v>1.5720000000000001</v>
      </c>
    </row>
    <row r="3441" spans="1:5">
      <c r="A3441" s="7">
        <v>40974</v>
      </c>
      <c r="B3441">
        <v>0.51100000000000001</v>
      </c>
      <c r="C3441">
        <v>0.92</v>
      </c>
      <c r="D3441">
        <v>1.2290000000000001</v>
      </c>
      <c r="E3441">
        <v>1.5609999999999999</v>
      </c>
    </row>
    <row r="3442" spans="1:5">
      <c r="A3442" s="7">
        <v>40975</v>
      </c>
      <c r="B3442">
        <v>0.504</v>
      </c>
      <c r="C3442">
        <v>0.91100000000000003</v>
      </c>
      <c r="D3442">
        <v>1.2210000000000001</v>
      </c>
      <c r="E3442">
        <v>1.552</v>
      </c>
    </row>
    <row r="3443" spans="1:5">
      <c r="A3443" s="7">
        <v>40976</v>
      </c>
      <c r="B3443">
        <v>0.495</v>
      </c>
      <c r="C3443">
        <v>0.90200000000000002</v>
      </c>
      <c r="D3443">
        <v>1.2130000000000001</v>
      </c>
      <c r="E3443">
        <v>1.544</v>
      </c>
    </row>
    <row r="3444" spans="1:5">
      <c r="A3444" s="7">
        <v>40977</v>
      </c>
      <c r="B3444">
        <v>0.49</v>
      </c>
      <c r="C3444">
        <v>0.89400000000000002</v>
      </c>
      <c r="D3444">
        <v>1.2030000000000001</v>
      </c>
      <c r="E3444">
        <v>1.5349999999999999</v>
      </c>
    </row>
    <row r="3445" spans="1:5">
      <c r="A3445" s="7">
        <v>40980</v>
      </c>
      <c r="B3445">
        <v>0.48199999999999998</v>
      </c>
      <c r="C3445">
        <v>0.88400000000000001</v>
      </c>
      <c r="D3445">
        <v>1.1930000000000001</v>
      </c>
      <c r="E3445">
        <v>1.5269999999999999</v>
      </c>
    </row>
    <row r="3446" spans="1:5">
      <c r="A3446" s="7">
        <v>40981</v>
      </c>
      <c r="B3446">
        <v>0.47699999999999998</v>
      </c>
      <c r="C3446">
        <v>0.876</v>
      </c>
      <c r="D3446">
        <v>1.1830000000000001</v>
      </c>
      <c r="E3446">
        <v>1.5189999999999999</v>
      </c>
    </row>
    <row r="3447" spans="1:5">
      <c r="A3447" s="7">
        <v>40982</v>
      </c>
      <c r="B3447">
        <v>0.47199999999999998</v>
      </c>
      <c r="C3447">
        <v>0.871</v>
      </c>
      <c r="D3447">
        <v>1.177</v>
      </c>
      <c r="E3447">
        <v>1.5129999999999999</v>
      </c>
    </row>
    <row r="3448" spans="1:5">
      <c r="A3448" s="7">
        <v>40983</v>
      </c>
      <c r="B3448">
        <v>0.46500000000000002</v>
      </c>
      <c r="C3448">
        <v>0.86199999999999999</v>
      </c>
      <c r="D3448">
        <v>1.1679999999999999</v>
      </c>
      <c r="E3448">
        <v>1.5049999999999999</v>
      </c>
    </row>
    <row r="3449" spans="1:5">
      <c r="A3449" s="7">
        <v>40984</v>
      </c>
      <c r="B3449">
        <v>0.45800000000000002</v>
      </c>
      <c r="C3449">
        <v>0.85299999999999998</v>
      </c>
      <c r="D3449">
        <v>1.1579999999999999</v>
      </c>
      <c r="E3449">
        <v>1.4950000000000001</v>
      </c>
    </row>
    <row r="3450" spans="1:5">
      <c r="A3450" s="7">
        <v>40987</v>
      </c>
      <c r="B3450">
        <v>0.45200000000000001</v>
      </c>
      <c r="C3450">
        <v>0.84199999999999997</v>
      </c>
      <c r="D3450">
        <v>1.1459999999999999</v>
      </c>
      <c r="E3450">
        <v>1.4850000000000001</v>
      </c>
    </row>
    <row r="3451" spans="1:5">
      <c r="A3451" s="7">
        <v>40988</v>
      </c>
      <c r="B3451">
        <v>0.44700000000000001</v>
      </c>
      <c r="C3451">
        <v>0.83199999999999996</v>
      </c>
      <c r="D3451">
        <v>1.1359999999999999</v>
      </c>
      <c r="E3451">
        <v>1.474</v>
      </c>
    </row>
    <row r="3452" spans="1:5">
      <c r="A3452" s="7">
        <v>40989</v>
      </c>
      <c r="B3452">
        <v>0.442</v>
      </c>
      <c r="C3452">
        <v>0.82399999999999995</v>
      </c>
      <c r="D3452">
        <v>1.127</v>
      </c>
      <c r="E3452">
        <v>1.464</v>
      </c>
    </row>
    <row r="3453" spans="1:5">
      <c r="A3453" s="7">
        <v>40990</v>
      </c>
      <c r="B3453">
        <v>0.436</v>
      </c>
      <c r="C3453">
        <v>0.81699999999999995</v>
      </c>
      <c r="D3453">
        <v>1.1200000000000001</v>
      </c>
      <c r="E3453">
        <v>1.4550000000000001</v>
      </c>
    </row>
    <row r="3454" spans="1:5">
      <c r="A3454" s="7">
        <v>40991</v>
      </c>
      <c r="B3454">
        <v>0.433</v>
      </c>
      <c r="C3454">
        <v>0.80800000000000005</v>
      </c>
      <c r="D3454">
        <v>1.1120000000000001</v>
      </c>
      <c r="E3454">
        <v>1.448</v>
      </c>
    </row>
    <row r="3455" spans="1:5">
      <c r="A3455" s="7">
        <v>40994</v>
      </c>
      <c r="B3455">
        <v>0.42899999999999999</v>
      </c>
      <c r="C3455">
        <v>0.8</v>
      </c>
      <c r="D3455">
        <v>1.103</v>
      </c>
      <c r="E3455">
        <v>1.44</v>
      </c>
    </row>
    <row r="3456" spans="1:5">
      <c r="A3456" s="7">
        <v>40995</v>
      </c>
      <c r="B3456">
        <v>0.42599999999999999</v>
      </c>
      <c r="C3456">
        <v>0.79400000000000004</v>
      </c>
      <c r="D3456">
        <v>1.097</v>
      </c>
      <c r="E3456">
        <v>1.4330000000000001</v>
      </c>
    </row>
    <row r="3457" spans="1:5">
      <c r="A3457" s="7">
        <v>40996</v>
      </c>
      <c r="B3457">
        <v>0.42299999999999999</v>
      </c>
      <c r="C3457">
        <v>0.78700000000000003</v>
      </c>
      <c r="D3457">
        <v>1.0900000000000001</v>
      </c>
      <c r="E3457">
        <v>1.4259999999999999</v>
      </c>
    </row>
    <row r="3458" spans="1:5">
      <c r="A3458" s="7">
        <v>40997</v>
      </c>
      <c r="B3458">
        <v>0.42</v>
      </c>
      <c r="C3458">
        <v>0.78300000000000003</v>
      </c>
      <c r="D3458">
        <v>1.0840000000000001</v>
      </c>
      <c r="E3458">
        <v>1.42</v>
      </c>
    </row>
    <row r="3459" spans="1:5">
      <c r="A3459" s="7">
        <v>40998</v>
      </c>
      <c r="B3459">
        <v>0.41899999999999998</v>
      </c>
      <c r="C3459">
        <v>0.77700000000000002</v>
      </c>
      <c r="D3459">
        <v>1.0780000000000001</v>
      </c>
      <c r="E3459">
        <v>1.4159999999999999</v>
      </c>
    </row>
    <row r="3460" spans="1:5">
      <c r="A3460" s="7">
        <v>41001</v>
      </c>
      <c r="B3460">
        <v>0.41699999999999998</v>
      </c>
      <c r="C3460">
        <v>0.77100000000000002</v>
      </c>
      <c r="D3460">
        <v>1.0720000000000001</v>
      </c>
      <c r="E3460">
        <v>1.41</v>
      </c>
    </row>
    <row r="3461" spans="1:5">
      <c r="A3461" s="7">
        <v>41002</v>
      </c>
      <c r="B3461">
        <v>0.41599999999999998</v>
      </c>
      <c r="C3461">
        <v>0.77</v>
      </c>
      <c r="D3461">
        <v>1.07</v>
      </c>
      <c r="E3461">
        <v>1.407</v>
      </c>
    </row>
    <row r="3462" spans="1:5">
      <c r="A3462" s="7">
        <v>41003</v>
      </c>
      <c r="B3462">
        <v>0.41499999999999998</v>
      </c>
      <c r="C3462">
        <v>0.76800000000000002</v>
      </c>
      <c r="D3462">
        <v>1.0669999999999999</v>
      </c>
      <c r="E3462">
        <v>1.405</v>
      </c>
    </row>
    <row r="3463" spans="1:5">
      <c r="A3463" s="7">
        <v>41004</v>
      </c>
      <c r="B3463">
        <v>0.41399999999999998</v>
      </c>
      <c r="C3463">
        <v>0.76600000000000001</v>
      </c>
      <c r="D3463">
        <v>1.0640000000000001</v>
      </c>
      <c r="E3463">
        <v>1.4019999999999999</v>
      </c>
    </row>
    <row r="3464" spans="1:5">
      <c r="A3464" s="7">
        <v>41005</v>
      </c>
      <c r="B3464">
        <v>0.41399999999999998</v>
      </c>
      <c r="C3464">
        <v>0.76600000000000001</v>
      </c>
      <c r="D3464">
        <v>1.0640000000000001</v>
      </c>
      <c r="E3464">
        <v>1.4019999999999999</v>
      </c>
    </row>
    <row r="3465" spans="1:5">
      <c r="A3465" s="7">
        <v>41008</v>
      </c>
      <c r="B3465">
        <v>0.41399999999999998</v>
      </c>
      <c r="C3465">
        <v>0.76600000000000001</v>
      </c>
      <c r="D3465">
        <v>1.0640000000000001</v>
      </c>
      <c r="E3465">
        <v>1.4019999999999999</v>
      </c>
    </row>
    <row r="3466" spans="1:5">
      <c r="A3466" s="7">
        <v>41009</v>
      </c>
      <c r="B3466">
        <v>0.41399999999999998</v>
      </c>
      <c r="C3466">
        <v>0.76400000000000001</v>
      </c>
      <c r="D3466">
        <v>1.0609999999999999</v>
      </c>
      <c r="E3466">
        <v>1.3979999999999999</v>
      </c>
    </row>
    <row r="3467" spans="1:5">
      <c r="A3467" s="7">
        <v>41010</v>
      </c>
      <c r="B3467">
        <v>0.41199999999999998</v>
      </c>
      <c r="C3467">
        <v>0.76</v>
      </c>
      <c r="D3467">
        <v>1.0569999999999999</v>
      </c>
      <c r="E3467">
        <v>1.393</v>
      </c>
    </row>
    <row r="3468" spans="1:5">
      <c r="A3468" s="7">
        <v>41011</v>
      </c>
      <c r="B3468">
        <v>0.41099999999999998</v>
      </c>
      <c r="C3468">
        <v>0.75700000000000001</v>
      </c>
      <c r="D3468">
        <v>1.0529999999999999</v>
      </c>
      <c r="E3468">
        <v>1.387</v>
      </c>
    </row>
    <row r="3469" spans="1:5">
      <c r="A3469" s="7">
        <v>41012</v>
      </c>
      <c r="B3469">
        <v>0.41</v>
      </c>
      <c r="C3469">
        <v>0.753</v>
      </c>
      <c r="D3469">
        <v>1.048</v>
      </c>
      <c r="E3469">
        <v>1.381</v>
      </c>
    </row>
    <row r="3470" spans="1:5">
      <c r="A3470" s="7">
        <v>41015</v>
      </c>
      <c r="B3470">
        <v>0.40899999999999997</v>
      </c>
      <c r="C3470">
        <v>0.75</v>
      </c>
      <c r="D3470">
        <v>1.044</v>
      </c>
      <c r="E3470">
        <v>1.375</v>
      </c>
    </row>
    <row r="3471" spans="1:5">
      <c r="A3471" s="7">
        <v>41016</v>
      </c>
      <c r="B3471">
        <v>0.40799999999999997</v>
      </c>
      <c r="C3471">
        <v>0.746</v>
      </c>
      <c r="D3471">
        <v>1.0409999999999999</v>
      </c>
      <c r="E3471">
        <v>1.3720000000000001</v>
      </c>
    </row>
    <row r="3472" spans="1:5">
      <c r="A3472" s="7">
        <v>41017</v>
      </c>
      <c r="B3472">
        <v>0.40799999999999997</v>
      </c>
      <c r="C3472">
        <v>0.74099999999999999</v>
      </c>
      <c r="D3472">
        <v>1.038</v>
      </c>
      <c r="E3472">
        <v>1.3640000000000001</v>
      </c>
    </row>
    <row r="3473" spans="1:5">
      <c r="A3473" s="7">
        <v>41018</v>
      </c>
      <c r="B3473">
        <v>0.40699999999999997</v>
      </c>
      <c r="C3473">
        <v>0.73699999999999999</v>
      </c>
      <c r="D3473">
        <v>1.0329999999999999</v>
      </c>
      <c r="E3473">
        <v>1.357</v>
      </c>
    </row>
    <row r="3474" spans="1:5">
      <c r="A3474" s="7">
        <v>41019</v>
      </c>
      <c r="B3474">
        <v>0.40699999999999997</v>
      </c>
      <c r="C3474">
        <v>0.73399999999999999</v>
      </c>
      <c r="D3474">
        <v>1.0289999999999999</v>
      </c>
      <c r="E3474">
        <v>1.3520000000000001</v>
      </c>
    </row>
    <row r="3475" spans="1:5">
      <c r="A3475" s="7">
        <v>41022</v>
      </c>
      <c r="B3475">
        <v>0.40600000000000003</v>
      </c>
      <c r="C3475">
        <v>0.73099999999999998</v>
      </c>
      <c r="D3475">
        <v>1.0269999999999999</v>
      </c>
      <c r="E3475">
        <v>1.3480000000000001</v>
      </c>
    </row>
    <row r="3476" spans="1:5">
      <c r="A3476" s="7">
        <v>41023</v>
      </c>
      <c r="B3476">
        <v>0.40600000000000003</v>
      </c>
      <c r="C3476">
        <v>0.72699999999999998</v>
      </c>
      <c r="D3476">
        <v>1.024</v>
      </c>
      <c r="E3476">
        <v>1.3420000000000001</v>
      </c>
    </row>
    <row r="3477" spans="1:5">
      <c r="A3477" s="7">
        <v>41024</v>
      </c>
      <c r="B3477">
        <v>0.40400000000000003</v>
      </c>
      <c r="C3477">
        <v>0.72399999999999998</v>
      </c>
      <c r="D3477">
        <v>1.018</v>
      </c>
      <c r="E3477">
        <v>1.335</v>
      </c>
    </row>
    <row r="3478" spans="1:5">
      <c r="A3478" s="7">
        <v>41025</v>
      </c>
      <c r="B3478">
        <v>0.40200000000000002</v>
      </c>
      <c r="C3478">
        <v>0.72</v>
      </c>
      <c r="D3478">
        <v>1.0129999999999999</v>
      </c>
      <c r="E3478">
        <v>1.329</v>
      </c>
    </row>
    <row r="3479" spans="1:5">
      <c r="A3479" s="7">
        <v>41026</v>
      </c>
      <c r="B3479">
        <v>0.40200000000000002</v>
      </c>
      <c r="C3479">
        <v>0.71499999999999997</v>
      </c>
      <c r="D3479">
        <v>1.0069999999999999</v>
      </c>
      <c r="E3479">
        <v>1.321</v>
      </c>
    </row>
    <row r="3480" spans="1:5">
      <c r="A3480" s="7">
        <v>41029</v>
      </c>
      <c r="B3480">
        <v>0.4</v>
      </c>
      <c r="C3480">
        <v>0.70799999999999996</v>
      </c>
      <c r="D3480">
        <v>0.998</v>
      </c>
      <c r="E3480">
        <v>1.3109999999999999</v>
      </c>
    </row>
    <row r="3481" spans="1:5">
      <c r="A3481" s="7">
        <v>41030</v>
      </c>
      <c r="B3481">
        <v>0.4</v>
      </c>
      <c r="C3481">
        <v>0.70799999999999996</v>
      </c>
      <c r="D3481">
        <v>0.998</v>
      </c>
      <c r="E3481">
        <v>1.3109999999999999</v>
      </c>
    </row>
    <row r="3482" spans="1:5">
      <c r="A3482" s="7">
        <v>41031</v>
      </c>
      <c r="B3482">
        <v>0.40100000000000002</v>
      </c>
      <c r="C3482">
        <v>0.70399999999999996</v>
      </c>
      <c r="D3482">
        <v>0.99199999999999999</v>
      </c>
      <c r="E3482">
        <v>1.3029999999999999</v>
      </c>
    </row>
    <row r="3483" spans="1:5">
      <c r="A3483" s="7">
        <v>41032</v>
      </c>
      <c r="B3483">
        <v>0.39900000000000002</v>
      </c>
      <c r="C3483">
        <v>0.7</v>
      </c>
      <c r="D3483">
        <v>0.98799999999999999</v>
      </c>
      <c r="E3483">
        <v>1.2949999999999999</v>
      </c>
    </row>
    <row r="3484" spans="1:5">
      <c r="A3484" s="7">
        <v>41033</v>
      </c>
      <c r="B3484">
        <v>0.39900000000000002</v>
      </c>
      <c r="C3484">
        <v>0.69699999999999995</v>
      </c>
      <c r="D3484">
        <v>0.98499999999999999</v>
      </c>
      <c r="E3484">
        <v>1.288</v>
      </c>
    </row>
    <row r="3485" spans="1:5">
      <c r="A3485" s="7">
        <v>41036</v>
      </c>
      <c r="B3485">
        <v>0.39900000000000002</v>
      </c>
      <c r="C3485">
        <v>0.69299999999999995</v>
      </c>
      <c r="D3485">
        <v>0.98199999999999998</v>
      </c>
      <c r="E3485">
        <v>1.284</v>
      </c>
    </row>
    <row r="3486" spans="1:5">
      <c r="A3486" s="7">
        <v>41037</v>
      </c>
      <c r="B3486">
        <v>0.39800000000000002</v>
      </c>
      <c r="C3486">
        <v>0.69199999999999995</v>
      </c>
      <c r="D3486">
        <v>0.98</v>
      </c>
      <c r="E3486">
        <v>1.2809999999999999</v>
      </c>
    </row>
    <row r="3487" spans="1:5">
      <c r="A3487" s="7">
        <v>41038</v>
      </c>
      <c r="B3487">
        <v>0.39700000000000002</v>
      </c>
      <c r="C3487">
        <v>0.69099999999999995</v>
      </c>
      <c r="D3487">
        <v>0.97799999999999998</v>
      </c>
      <c r="E3487">
        <v>1.2769999999999999</v>
      </c>
    </row>
    <row r="3488" spans="1:5">
      <c r="A3488" s="7">
        <v>41039</v>
      </c>
      <c r="B3488">
        <v>0.39700000000000002</v>
      </c>
      <c r="C3488">
        <v>0.69</v>
      </c>
      <c r="D3488">
        <v>0.97699999999999998</v>
      </c>
      <c r="E3488">
        <v>1.276</v>
      </c>
    </row>
    <row r="3489" spans="1:5">
      <c r="A3489" s="7">
        <v>41040</v>
      </c>
      <c r="B3489">
        <v>0.39800000000000002</v>
      </c>
      <c r="C3489">
        <v>0.69</v>
      </c>
      <c r="D3489">
        <v>0.97699999999999998</v>
      </c>
      <c r="E3489">
        <v>1.276</v>
      </c>
    </row>
    <row r="3490" spans="1:5">
      <c r="A3490" s="7">
        <v>41043</v>
      </c>
      <c r="B3490">
        <v>0.39700000000000002</v>
      </c>
      <c r="C3490">
        <v>0.68899999999999995</v>
      </c>
      <c r="D3490">
        <v>0.97799999999999998</v>
      </c>
      <c r="E3490">
        <v>1.276</v>
      </c>
    </row>
    <row r="3491" spans="1:5">
      <c r="A3491" s="7">
        <v>41044</v>
      </c>
      <c r="B3491">
        <v>0.39600000000000002</v>
      </c>
      <c r="C3491">
        <v>0.68700000000000006</v>
      </c>
      <c r="D3491">
        <v>0.97499999999999998</v>
      </c>
      <c r="E3491">
        <v>1.272</v>
      </c>
    </row>
    <row r="3492" spans="1:5">
      <c r="A3492" s="7">
        <v>41045</v>
      </c>
      <c r="B3492">
        <v>0.39500000000000002</v>
      </c>
      <c r="C3492">
        <v>0.68500000000000005</v>
      </c>
      <c r="D3492">
        <v>0.97399999999999998</v>
      </c>
      <c r="E3492">
        <v>1.268</v>
      </c>
    </row>
    <row r="3493" spans="1:5">
      <c r="A3493" s="7">
        <v>41046</v>
      </c>
      <c r="B3493">
        <v>0.39500000000000002</v>
      </c>
      <c r="C3493">
        <v>0.68600000000000005</v>
      </c>
      <c r="D3493">
        <v>0.97499999999999998</v>
      </c>
      <c r="E3493">
        <v>1.2669999999999999</v>
      </c>
    </row>
    <row r="3494" spans="1:5">
      <c r="A3494" s="7">
        <v>41047</v>
      </c>
      <c r="B3494">
        <v>0.39400000000000002</v>
      </c>
      <c r="C3494">
        <v>0.68400000000000005</v>
      </c>
      <c r="D3494">
        <v>0.97199999999999998</v>
      </c>
      <c r="E3494">
        <v>1.2649999999999999</v>
      </c>
    </row>
    <row r="3495" spans="1:5">
      <c r="A3495" s="7">
        <v>41050</v>
      </c>
      <c r="B3495">
        <v>0.39300000000000002</v>
      </c>
      <c r="C3495">
        <v>0.68200000000000005</v>
      </c>
      <c r="D3495">
        <v>0.96899999999999997</v>
      </c>
      <c r="E3495">
        <v>1.264</v>
      </c>
    </row>
    <row r="3496" spans="1:5">
      <c r="A3496" s="7">
        <v>41051</v>
      </c>
      <c r="B3496">
        <v>0.39200000000000002</v>
      </c>
      <c r="C3496">
        <v>0.68100000000000005</v>
      </c>
      <c r="D3496">
        <v>0.96599999999999997</v>
      </c>
      <c r="E3496">
        <v>1.2589999999999999</v>
      </c>
    </row>
    <row r="3497" spans="1:5">
      <c r="A3497" s="7">
        <v>41052</v>
      </c>
      <c r="B3497">
        <v>0.39200000000000002</v>
      </c>
      <c r="C3497">
        <v>0.68</v>
      </c>
      <c r="D3497">
        <v>0.96399999999999997</v>
      </c>
      <c r="E3497">
        <v>1.2549999999999999</v>
      </c>
    </row>
    <row r="3498" spans="1:5">
      <c r="A3498" s="7">
        <v>41053</v>
      </c>
      <c r="B3498">
        <v>0.38900000000000001</v>
      </c>
      <c r="C3498">
        <v>0.67700000000000005</v>
      </c>
      <c r="D3498">
        <v>0.96</v>
      </c>
      <c r="E3498">
        <v>1.25</v>
      </c>
    </row>
    <row r="3499" spans="1:5">
      <c r="A3499" s="7">
        <v>41054</v>
      </c>
      <c r="B3499">
        <v>0.38700000000000001</v>
      </c>
      <c r="C3499">
        <v>0.67500000000000004</v>
      </c>
      <c r="D3499">
        <v>0.95599999999999996</v>
      </c>
      <c r="E3499">
        <v>1.246</v>
      </c>
    </row>
    <row r="3500" spans="1:5">
      <c r="A3500" s="7">
        <v>41057</v>
      </c>
      <c r="B3500">
        <v>0.38700000000000001</v>
      </c>
      <c r="C3500">
        <v>0.67300000000000004</v>
      </c>
      <c r="D3500">
        <v>0.95399999999999996</v>
      </c>
      <c r="E3500">
        <v>1.242</v>
      </c>
    </row>
    <row r="3501" spans="1:5">
      <c r="A3501" s="7">
        <v>41058</v>
      </c>
      <c r="B3501">
        <v>0.38600000000000001</v>
      </c>
      <c r="C3501">
        <v>0.67300000000000004</v>
      </c>
      <c r="D3501">
        <v>0.95099999999999996</v>
      </c>
      <c r="E3501">
        <v>1.24</v>
      </c>
    </row>
    <row r="3502" spans="1:5">
      <c r="A3502" s="7">
        <v>41059</v>
      </c>
      <c r="B3502">
        <v>0.38700000000000001</v>
      </c>
      <c r="C3502">
        <v>0.67100000000000004</v>
      </c>
      <c r="D3502">
        <v>0.94899999999999995</v>
      </c>
      <c r="E3502">
        <v>1.2370000000000001</v>
      </c>
    </row>
    <row r="3503" spans="1:5">
      <c r="A3503" s="7">
        <v>41060</v>
      </c>
      <c r="B3503">
        <v>0.38600000000000001</v>
      </c>
      <c r="C3503">
        <v>0.66800000000000004</v>
      </c>
      <c r="D3503">
        <v>0.94599999999999995</v>
      </c>
      <c r="E3503">
        <v>1.232</v>
      </c>
    </row>
    <row r="3504" spans="1:5">
      <c r="A3504" s="7">
        <v>41061</v>
      </c>
      <c r="B3504">
        <v>0.38400000000000001</v>
      </c>
      <c r="C3504">
        <v>0.66500000000000004</v>
      </c>
      <c r="D3504">
        <v>0.94299999999999995</v>
      </c>
      <c r="E3504">
        <v>1.228</v>
      </c>
    </row>
    <row r="3505" spans="1:5">
      <c r="A3505" s="7">
        <v>41064</v>
      </c>
      <c r="B3505">
        <v>0.38200000000000001</v>
      </c>
      <c r="C3505">
        <v>0.66400000000000003</v>
      </c>
      <c r="D3505">
        <v>0.94099999999999995</v>
      </c>
      <c r="E3505">
        <v>1.224</v>
      </c>
    </row>
    <row r="3506" spans="1:5">
      <c r="A3506" s="7">
        <v>41065</v>
      </c>
      <c r="B3506">
        <v>0.38200000000000001</v>
      </c>
      <c r="C3506">
        <v>0.66300000000000003</v>
      </c>
      <c r="D3506">
        <v>0.94</v>
      </c>
      <c r="E3506">
        <v>1.2230000000000001</v>
      </c>
    </row>
    <row r="3507" spans="1:5">
      <c r="A3507" s="7">
        <v>41066</v>
      </c>
      <c r="B3507">
        <v>0.38100000000000001</v>
      </c>
      <c r="C3507">
        <v>0.66300000000000003</v>
      </c>
      <c r="D3507">
        <v>0.93899999999999995</v>
      </c>
      <c r="E3507">
        <v>1.2210000000000001</v>
      </c>
    </row>
    <row r="3508" spans="1:5">
      <c r="A3508" s="7">
        <v>41067</v>
      </c>
      <c r="B3508">
        <v>0.38300000000000001</v>
      </c>
      <c r="C3508">
        <v>0.66300000000000003</v>
      </c>
      <c r="D3508">
        <v>0.94</v>
      </c>
      <c r="E3508">
        <v>1.2230000000000001</v>
      </c>
    </row>
    <row r="3509" spans="1:5">
      <c r="A3509" s="7">
        <v>41068</v>
      </c>
      <c r="B3509">
        <v>0.38300000000000001</v>
      </c>
      <c r="C3509">
        <v>0.66300000000000003</v>
      </c>
      <c r="D3509">
        <v>0.93899999999999995</v>
      </c>
      <c r="E3509">
        <v>1.222</v>
      </c>
    </row>
    <row r="3510" spans="1:5">
      <c r="A3510" s="7">
        <v>41071</v>
      </c>
      <c r="B3510">
        <v>0.38300000000000001</v>
      </c>
      <c r="C3510">
        <v>0.66100000000000003</v>
      </c>
      <c r="D3510">
        <v>0.93700000000000006</v>
      </c>
      <c r="E3510">
        <v>1.222</v>
      </c>
    </row>
    <row r="3511" spans="1:5">
      <c r="A3511" s="7">
        <v>41072</v>
      </c>
      <c r="B3511">
        <v>0.38300000000000001</v>
      </c>
      <c r="C3511">
        <v>0.66100000000000003</v>
      </c>
      <c r="D3511">
        <v>0.93700000000000006</v>
      </c>
      <c r="E3511">
        <v>1.2230000000000001</v>
      </c>
    </row>
    <row r="3512" spans="1:5">
      <c r="A3512" s="7">
        <v>41073</v>
      </c>
      <c r="B3512">
        <v>0.38400000000000001</v>
      </c>
      <c r="C3512">
        <v>0.66200000000000003</v>
      </c>
      <c r="D3512">
        <v>0.93899999999999995</v>
      </c>
      <c r="E3512">
        <v>1.224</v>
      </c>
    </row>
    <row r="3513" spans="1:5">
      <c r="A3513" s="7">
        <v>41074</v>
      </c>
      <c r="B3513">
        <v>0.38300000000000001</v>
      </c>
      <c r="C3513">
        <v>0.66300000000000003</v>
      </c>
      <c r="D3513">
        <v>0.94099999999999995</v>
      </c>
      <c r="E3513">
        <v>1.226</v>
      </c>
    </row>
    <row r="3514" spans="1:5">
      <c r="A3514" s="7">
        <v>41075</v>
      </c>
      <c r="B3514">
        <v>0.38200000000000001</v>
      </c>
      <c r="C3514">
        <v>0.66200000000000003</v>
      </c>
      <c r="D3514">
        <v>0.93899999999999995</v>
      </c>
      <c r="E3514">
        <v>1.226</v>
      </c>
    </row>
    <row r="3515" spans="1:5">
      <c r="A3515" s="7">
        <v>41078</v>
      </c>
      <c r="B3515">
        <v>0.38100000000000001</v>
      </c>
      <c r="C3515">
        <v>0.65900000000000003</v>
      </c>
      <c r="D3515">
        <v>0.93400000000000005</v>
      </c>
      <c r="E3515">
        <v>1.2210000000000001</v>
      </c>
    </row>
    <row r="3516" spans="1:5">
      <c r="A3516" s="7">
        <v>41079</v>
      </c>
      <c r="B3516">
        <v>0.379</v>
      </c>
      <c r="C3516">
        <v>0.65700000000000003</v>
      </c>
      <c r="D3516">
        <v>0.93</v>
      </c>
      <c r="E3516">
        <v>1.214</v>
      </c>
    </row>
    <row r="3517" spans="1:5">
      <c r="A3517" s="7">
        <v>41080</v>
      </c>
      <c r="B3517">
        <v>0.379</v>
      </c>
      <c r="C3517">
        <v>0.65700000000000003</v>
      </c>
      <c r="D3517">
        <v>0.93</v>
      </c>
      <c r="E3517">
        <v>1.214</v>
      </c>
    </row>
    <row r="3518" spans="1:5">
      <c r="A3518" s="7">
        <v>41081</v>
      </c>
      <c r="B3518">
        <v>0.378</v>
      </c>
      <c r="C3518">
        <v>0.65500000000000003</v>
      </c>
      <c r="D3518">
        <v>0.92900000000000005</v>
      </c>
      <c r="E3518">
        <v>1.214</v>
      </c>
    </row>
    <row r="3519" spans="1:5">
      <c r="A3519" s="7">
        <v>41082</v>
      </c>
      <c r="B3519">
        <v>0.377</v>
      </c>
      <c r="C3519">
        <v>0.65400000000000003</v>
      </c>
      <c r="D3519">
        <v>0.92800000000000005</v>
      </c>
      <c r="E3519">
        <v>1.212</v>
      </c>
    </row>
    <row r="3520" spans="1:5">
      <c r="A3520" s="7">
        <v>41085</v>
      </c>
      <c r="B3520">
        <v>0.376</v>
      </c>
      <c r="C3520">
        <v>0.65300000000000002</v>
      </c>
      <c r="D3520">
        <v>0.92600000000000005</v>
      </c>
      <c r="E3520">
        <v>1.212</v>
      </c>
    </row>
    <row r="3521" spans="1:5">
      <c r="A3521" s="7">
        <v>41086</v>
      </c>
      <c r="B3521">
        <v>0.376</v>
      </c>
      <c r="C3521">
        <v>0.65300000000000002</v>
      </c>
      <c r="D3521">
        <v>0.92800000000000005</v>
      </c>
      <c r="E3521">
        <v>1.2130000000000001</v>
      </c>
    </row>
    <row r="3522" spans="1:5">
      <c r="A3522" s="7">
        <v>41087</v>
      </c>
      <c r="B3522">
        <v>0.376</v>
      </c>
      <c r="C3522">
        <v>0.65200000000000002</v>
      </c>
      <c r="D3522">
        <v>0.92600000000000005</v>
      </c>
      <c r="E3522">
        <v>1.212</v>
      </c>
    </row>
    <row r="3523" spans="1:5">
      <c r="A3523" s="7">
        <v>41088</v>
      </c>
      <c r="B3523">
        <v>0.374</v>
      </c>
      <c r="C3523">
        <v>0.65300000000000002</v>
      </c>
      <c r="D3523">
        <v>0.92900000000000005</v>
      </c>
      <c r="E3523">
        <v>1.2130000000000001</v>
      </c>
    </row>
    <row r="3524" spans="1:5">
      <c r="A3524" s="7">
        <v>41089</v>
      </c>
      <c r="B3524">
        <v>0.373</v>
      </c>
      <c r="C3524">
        <v>0.65300000000000002</v>
      </c>
      <c r="D3524">
        <v>0.93</v>
      </c>
      <c r="E3524">
        <v>1.2130000000000001</v>
      </c>
    </row>
    <row r="3525" spans="1:5">
      <c r="A3525" s="7">
        <v>41092</v>
      </c>
      <c r="B3525">
        <v>0.372</v>
      </c>
      <c r="C3525">
        <v>0.65200000000000002</v>
      </c>
      <c r="D3525">
        <v>0.92800000000000005</v>
      </c>
      <c r="E3525">
        <v>1.2130000000000001</v>
      </c>
    </row>
    <row r="3526" spans="1:5">
      <c r="A3526" s="7">
        <v>41093</v>
      </c>
      <c r="B3526">
        <v>0.371</v>
      </c>
      <c r="C3526">
        <v>0.65</v>
      </c>
      <c r="D3526">
        <v>0.92600000000000005</v>
      </c>
      <c r="E3526">
        <v>1.21</v>
      </c>
    </row>
    <row r="3527" spans="1:5">
      <c r="A3527" s="7">
        <v>41094</v>
      </c>
      <c r="B3527">
        <v>0.36699999999999999</v>
      </c>
      <c r="C3527">
        <v>0.64500000000000002</v>
      </c>
      <c r="D3527">
        <v>0.92300000000000004</v>
      </c>
      <c r="E3527">
        <v>1.206</v>
      </c>
    </row>
    <row r="3528" spans="1:5">
      <c r="A3528" s="7">
        <v>41095</v>
      </c>
      <c r="B3528">
        <v>0.36199999999999999</v>
      </c>
      <c r="C3528">
        <v>0.64100000000000001</v>
      </c>
      <c r="D3528">
        <v>0.92</v>
      </c>
      <c r="E3528">
        <v>1.202</v>
      </c>
    </row>
    <row r="3529" spans="1:5">
      <c r="A3529" s="7">
        <v>41096</v>
      </c>
      <c r="B3529">
        <v>0.255</v>
      </c>
      <c r="C3529">
        <v>0.54900000000000004</v>
      </c>
      <c r="D3529">
        <v>0.83099999999999996</v>
      </c>
      <c r="E3529">
        <v>1.1180000000000001</v>
      </c>
    </row>
    <row r="3530" spans="1:5">
      <c r="A3530" s="7">
        <v>41099</v>
      </c>
      <c r="B3530">
        <v>0.23499999999999999</v>
      </c>
      <c r="C3530">
        <v>0.53100000000000003</v>
      </c>
      <c r="D3530">
        <v>0.81699999999999995</v>
      </c>
      <c r="E3530">
        <v>1.1040000000000001</v>
      </c>
    </row>
    <row r="3531" spans="1:5">
      <c r="A3531" s="7">
        <v>41100</v>
      </c>
      <c r="B3531">
        <v>0.223</v>
      </c>
      <c r="C3531">
        <v>0.52100000000000002</v>
      </c>
      <c r="D3531">
        <v>0.80500000000000005</v>
      </c>
      <c r="E3531">
        <v>1.095</v>
      </c>
    </row>
    <row r="3532" spans="1:5">
      <c r="A3532" s="7">
        <v>41101</v>
      </c>
      <c r="B3532">
        <v>0.21299999999999999</v>
      </c>
      <c r="C3532">
        <v>0.51200000000000001</v>
      </c>
      <c r="D3532">
        <v>0.79500000000000004</v>
      </c>
      <c r="E3532">
        <v>1.0840000000000001</v>
      </c>
    </row>
    <row r="3533" spans="1:5">
      <c r="A3533" s="7">
        <v>41102</v>
      </c>
      <c r="B3533">
        <v>0.20200000000000001</v>
      </c>
      <c r="C3533">
        <v>0.497</v>
      </c>
      <c r="D3533">
        <v>0.77900000000000003</v>
      </c>
      <c r="E3533">
        <v>1.0660000000000001</v>
      </c>
    </row>
    <row r="3534" spans="1:5">
      <c r="A3534" s="7">
        <v>41103</v>
      </c>
      <c r="B3534">
        <v>0.19400000000000001</v>
      </c>
      <c r="C3534">
        <v>0.48599999999999999</v>
      </c>
      <c r="D3534">
        <v>0.76700000000000002</v>
      </c>
      <c r="E3534">
        <v>1.054</v>
      </c>
    </row>
    <row r="3535" spans="1:5">
      <c r="A3535" s="7">
        <v>41106</v>
      </c>
      <c r="B3535">
        <v>0.187</v>
      </c>
      <c r="C3535">
        <v>0.47699999999999998</v>
      </c>
      <c r="D3535">
        <v>0.76</v>
      </c>
      <c r="E3535">
        <v>1.044</v>
      </c>
    </row>
    <row r="3536" spans="1:5">
      <c r="A3536" s="7">
        <v>41107</v>
      </c>
      <c r="B3536">
        <v>0.183</v>
      </c>
      <c r="C3536">
        <v>0.47</v>
      </c>
      <c r="D3536">
        <v>0.754</v>
      </c>
      <c r="E3536">
        <v>1.036</v>
      </c>
    </row>
    <row r="3537" spans="1:5">
      <c r="A3537" s="7">
        <v>41108</v>
      </c>
      <c r="B3537">
        <v>0.17899999999999999</v>
      </c>
      <c r="C3537">
        <v>0.46400000000000002</v>
      </c>
      <c r="D3537">
        <v>0.748</v>
      </c>
      <c r="E3537">
        <v>1.03</v>
      </c>
    </row>
    <row r="3538" spans="1:5">
      <c r="A3538" s="7">
        <v>41109</v>
      </c>
      <c r="B3538">
        <v>0.17699999999999999</v>
      </c>
      <c r="C3538">
        <v>0.45800000000000002</v>
      </c>
      <c r="D3538">
        <v>0.74299999999999999</v>
      </c>
      <c r="E3538">
        <v>1.0209999999999999</v>
      </c>
    </row>
    <row r="3539" spans="1:5">
      <c r="A3539" s="7">
        <v>41110</v>
      </c>
      <c r="B3539">
        <v>0.17599999999999999</v>
      </c>
      <c r="C3539">
        <v>0.45100000000000001</v>
      </c>
      <c r="D3539">
        <v>0.73499999999999999</v>
      </c>
      <c r="E3539">
        <v>1.0109999999999999</v>
      </c>
    </row>
    <row r="3540" spans="1:5">
      <c r="A3540" s="7">
        <v>41113</v>
      </c>
      <c r="B3540">
        <v>0.17299999999999999</v>
      </c>
      <c r="C3540">
        <v>0.442</v>
      </c>
      <c r="D3540">
        <v>0.72599999999999998</v>
      </c>
      <c r="E3540">
        <v>1</v>
      </c>
    </row>
    <row r="3541" spans="1:5">
      <c r="A3541" s="7">
        <v>41114</v>
      </c>
      <c r="B3541">
        <v>0.16900000000000001</v>
      </c>
      <c r="C3541">
        <v>0.435</v>
      </c>
      <c r="D3541">
        <v>0.72099999999999997</v>
      </c>
      <c r="E3541">
        <v>0.99399999999999999</v>
      </c>
    </row>
    <row r="3542" spans="1:5">
      <c r="A3542" s="7">
        <v>41115</v>
      </c>
      <c r="B3542">
        <v>0.16500000000000001</v>
      </c>
      <c r="C3542">
        <v>0.42699999999999999</v>
      </c>
      <c r="D3542">
        <v>0.71199999999999997</v>
      </c>
      <c r="E3542">
        <v>0.98899999999999999</v>
      </c>
    </row>
    <row r="3543" spans="1:5">
      <c r="A3543" s="7">
        <v>41116</v>
      </c>
      <c r="B3543">
        <v>0.16200000000000001</v>
      </c>
      <c r="C3543">
        <v>0.42199999999999999</v>
      </c>
      <c r="D3543">
        <v>0.70799999999999996</v>
      </c>
      <c r="E3543">
        <v>0.98299999999999998</v>
      </c>
    </row>
    <row r="3544" spans="1:5">
      <c r="A3544" s="7">
        <v>41117</v>
      </c>
      <c r="B3544">
        <v>0.16</v>
      </c>
      <c r="C3544">
        <v>0.41499999999999998</v>
      </c>
      <c r="D3544">
        <v>0.69799999999999995</v>
      </c>
      <c r="E3544">
        <v>0.97599999999999998</v>
      </c>
    </row>
    <row r="3545" spans="1:5">
      <c r="A3545" s="7">
        <v>41120</v>
      </c>
      <c r="B3545">
        <v>0.153</v>
      </c>
      <c r="C3545">
        <v>0.40100000000000002</v>
      </c>
      <c r="D3545">
        <v>0.68</v>
      </c>
      <c r="E3545">
        <v>0.95599999999999996</v>
      </c>
    </row>
    <row r="3546" spans="1:5">
      <c r="A3546" s="7">
        <v>41121</v>
      </c>
      <c r="B3546">
        <v>0.14899999999999999</v>
      </c>
      <c r="C3546">
        <v>0.38900000000000001</v>
      </c>
      <c r="D3546">
        <v>0.67100000000000004</v>
      </c>
      <c r="E3546">
        <v>0.94599999999999995</v>
      </c>
    </row>
    <row r="3547" spans="1:5">
      <c r="A3547" s="7">
        <v>41122</v>
      </c>
      <c r="B3547">
        <v>0.14399999999999999</v>
      </c>
      <c r="C3547">
        <v>0.38100000000000001</v>
      </c>
      <c r="D3547">
        <v>0.66400000000000003</v>
      </c>
      <c r="E3547">
        <v>0.93700000000000006</v>
      </c>
    </row>
    <row r="3548" spans="1:5">
      <c r="A3548" s="7">
        <v>41123</v>
      </c>
      <c r="B3548">
        <v>0.14000000000000001</v>
      </c>
      <c r="C3548">
        <v>0.375</v>
      </c>
      <c r="D3548">
        <v>0.65700000000000003</v>
      </c>
      <c r="E3548">
        <v>0.92900000000000005</v>
      </c>
    </row>
    <row r="3549" spans="1:5">
      <c r="A3549" s="7">
        <v>41124</v>
      </c>
      <c r="B3549">
        <v>0.13900000000000001</v>
      </c>
      <c r="C3549">
        <v>0.375</v>
      </c>
      <c r="D3549">
        <v>0.65900000000000003</v>
      </c>
      <c r="E3549">
        <v>0.93</v>
      </c>
    </row>
    <row r="3550" spans="1:5">
      <c r="A3550" s="7">
        <v>41127</v>
      </c>
      <c r="B3550">
        <v>0.13900000000000001</v>
      </c>
      <c r="C3550">
        <v>0.374</v>
      </c>
      <c r="D3550">
        <v>0.65800000000000003</v>
      </c>
      <c r="E3550">
        <v>0.92700000000000005</v>
      </c>
    </row>
    <row r="3551" spans="1:5">
      <c r="A3551" s="7">
        <v>41128</v>
      </c>
      <c r="B3551">
        <v>0.13900000000000001</v>
      </c>
      <c r="C3551">
        <v>0.37</v>
      </c>
      <c r="D3551">
        <v>0.65300000000000002</v>
      </c>
      <c r="E3551">
        <v>0.92200000000000004</v>
      </c>
    </row>
    <row r="3552" spans="1:5">
      <c r="A3552" s="7">
        <v>41129</v>
      </c>
      <c r="B3552">
        <v>0.13900000000000001</v>
      </c>
      <c r="C3552">
        <v>0.36599999999999999</v>
      </c>
      <c r="D3552">
        <v>0.64800000000000002</v>
      </c>
      <c r="E3552">
        <v>0.91800000000000004</v>
      </c>
    </row>
    <row r="3553" spans="1:5">
      <c r="A3553" s="7">
        <v>41130</v>
      </c>
      <c r="B3553">
        <v>0.13800000000000001</v>
      </c>
      <c r="C3553">
        <v>0.36</v>
      </c>
      <c r="D3553">
        <v>0.64</v>
      </c>
      <c r="E3553">
        <v>0.91</v>
      </c>
    </row>
    <row r="3554" spans="1:5">
      <c r="A3554" s="7">
        <v>41131</v>
      </c>
      <c r="B3554">
        <v>0.13700000000000001</v>
      </c>
      <c r="C3554">
        <v>0.35299999999999998</v>
      </c>
      <c r="D3554">
        <v>0.63100000000000001</v>
      </c>
      <c r="E3554">
        <v>0.90300000000000002</v>
      </c>
    </row>
    <row r="3555" spans="1:5">
      <c r="A3555" s="7">
        <v>41134</v>
      </c>
      <c r="B3555">
        <v>0.13500000000000001</v>
      </c>
      <c r="C3555">
        <v>0.34899999999999998</v>
      </c>
      <c r="D3555">
        <v>0.625</v>
      </c>
      <c r="E3555">
        <v>0.89700000000000002</v>
      </c>
    </row>
    <row r="3556" spans="1:5">
      <c r="A3556" s="7">
        <v>41135</v>
      </c>
      <c r="B3556">
        <v>0.13400000000000001</v>
      </c>
      <c r="C3556">
        <v>0.34499999999999997</v>
      </c>
      <c r="D3556">
        <v>0.62</v>
      </c>
      <c r="E3556">
        <v>0.89300000000000002</v>
      </c>
    </row>
    <row r="3557" spans="1:5">
      <c r="A3557" s="7">
        <v>41136</v>
      </c>
      <c r="B3557">
        <v>0.13300000000000001</v>
      </c>
      <c r="C3557">
        <v>0.34100000000000003</v>
      </c>
      <c r="D3557">
        <v>0.61499999999999999</v>
      </c>
      <c r="E3557">
        <v>0.88700000000000001</v>
      </c>
    </row>
    <row r="3558" spans="1:5">
      <c r="A3558" s="7">
        <v>41137</v>
      </c>
      <c r="B3558">
        <v>0.13300000000000001</v>
      </c>
      <c r="C3558">
        <v>0.33900000000000002</v>
      </c>
      <c r="D3558">
        <v>0.61299999999999999</v>
      </c>
      <c r="E3558">
        <v>0.88200000000000001</v>
      </c>
    </row>
    <row r="3559" spans="1:5">
      <c r="A3559" s="7">
        <v>41138</v>
      </c>
      <c r="B3559">
        <v>0.13300000000000001</v>
      </c>
      <c r="C3559">
        <v>0.33400000000000002</v>
      </c>
      <c r="D3559">
        <v>0.60699999999999998</v>
      </c>
      <c r="E3559">
        <v>0.875</v>
      </c>
    </row>
    <row r="3560" spans="1:5">
      <c r="A3560" s="7">
        <v>41141</v>
      </c>
      <c r="B3560">
        <v>0.13</v>
      </c>
      <c r="C3560">
        <v>0.32500000000000001</v>
      </c>
      <c r="D3560">
        <v>0.6</v>
      </c>
      <c r="E3560">
        <v>0.86699999999999999</v>
      </c>
    </row>
    <row r="3561" spans="1:5">
      <c r="A3561" s="7">
        <v>41142</v>
      </c>
      <c r="B3561">
        <v>0.128</v>
      </c>
      <c r="C3561">
        <v>0.318</v>
      </c>
      <c r="D3561">
        <v>0.59099999999999997</v>
      </c>
      <c r="E3561">
        <v>0.86</v>
      </c>
    </row>
    <row r="3562" spans="1:5">
      <c r="A3562" s="7">
        <v>41143</v>
      </c>
      <c r="B3562">
        <v>0.127</v>
      </c>
      <c r="C3562">
        <v>0.31</v>
      </c>
      <c r="D3562">
        <v>0.58199999999999996</v>
      </c>
      <c r="E3562">
        <v>0.85199999999999998</v>
      </c>
    </row>
    <row r="3563" spans="1:5">
      <c r="A3563" s="7">
        <v>41144</v>
      </c>
      <c r="B3563">
        <v>0.126</v>
      </c>
      <c r="C3563">
        <v>0.30299999999999999</v>
      </c>
      <c r="D3563">
        <v>0.57199999999999995</v>
      </c>
      <c r="E3563">
        <v>0.84399999999999997</v>
      </c>
    </row>
    <row r="3564" spans="1:5">
      <c r="A3564" s="7">
        <v>41145</v>
      </c>
      <c r="B3564">
        <v>0.124</v>
      </c>
      <c r="C3564">
        <v>0.29499999999999998</v>
      </c>
      <c r="D3564">
        <v>0.56399999999999995</v>
      </c>
      <c r="E3564">
        <v>0.83599999999999997</v>
      </c>
    </row>
    <row r="3565" spans="1:5">
      <c r="A3565" s="7">
        <v>41148</v>
      </c>
      <c r="B3565">
        <v>0.122</v>
      </c>
      <c r="C3565">
        <v>0.29299999999999998</v>
      </c>
      <c r="D3565">
        <v>0.55800000000000005</v>
      </c>
      <c r="E3565">
        <v>0.83199999999999996</v>
      </c>
    </row>
    <row r="3566" spans="1:5">
      <c r="A3566" s="7">
        <v>41149</v>
      </c>
      <c r="B3566">
        <v>0.122</v>
      </c>
      <c r="C3566">
        <v>0.28999999999999998</v>
      </c>
      <c r="D3566">
        <v>0.55300000000000005</v>
      </c>
      <c r="E3566">
        <v>0.82499999999999996</v>
      </c>
    </row>
    <row r="3567" spans="1:5">
      <c r="A3567" s="7">
        <v>41150</v>
      </c>
      <c r="B3567">
        <v>0.122</v>
      </c>
      <c r="C3567">
        <v>0.28799999999999998</v>
      </c>
      <c r="D3567">
        <v>0.54900000000000004</v>
      </c>
      <c r="E3567">
        <v>0.81899999999999995</v>
      </c>
    </row>
    <row r="3568" spans="1:5">
      <c r="A3568" s="7">
        <v>41151</v>
      </c>
      <c r="B3568">
        <v>0.121</v>
      </c>
      <c r="C3568">
        <v>0.28299999999999997</v>
      </c>
      <c r="D3568">
        <v>0.54400000000000004</v>
      </c>
      <c r="E3568">
        <v>0.81200000000000006</v>
      </c>
    </row>
    <row r="3569" spans="1:5">
      <c r="A3569" s="7">
        <v>41152</v>
      </c>
      <c r="B3569">
        <v>0.121</v>
      </c>
      <c r="C3569">
        <v>0.27800000000000002</v>
      </c>
      <c r="D3569">
        <v>0.53700000000000003</v>
      </c>
      <c r="E3569">
        <v>0.80500000000000005</v>
      </c>
    </row>
    <row r="3570" spans="1:5">
      <c r="A3570" s="7">
        <v>41155</v>
      </c>
      <c r="B3570">
        <v>0.122</v>
      </c>
      <c r="C3570">
        <v>0.27600000000000002</v>
      </c>
      <c r="D3570">
        <v>0.53300000000000003</v>
      </c>
      <c r="E3570">
        <v>0.79800000000000004</v>
      </c>
    </row>
    <row r="3571" spans="1:5">
      <c r="A3571" s="7">
        <v>41156</v>
      </c>
      <c r="B3571">
        <v>0.122</v>
      </c>
      <c r="C3571">
        <v>0.27300000000000002</v>
      </c>
      <c r="D3571">
        <v>0.52800000000000002</v>
      </c>
      <c r="E3571">
        <v>0.79100000000000004</v>
      </c>
    </row>
    <row r="3572" spans="1:5">
      <c r="A3572" s="7">
        <v>41157</v>
      </c>
      <c r="B3572">
        <v>0.121</v>
      </c>
      <c r="C3572">
        <v>0.26900000000000002</v>
      </c>
      <c r="D3572">
        <v>0.52100000000000002</v>
      </c>
      <c r="E3572">
        <v>0.78200000000000003</v>
      </c>
    </row>
    <row r="3573" spans="1:5">
      <c r="A3573" s="7">
        <v>41158</v>
      </c>
      <c r="B3573">
        <v>0.121</v>
      </c>
      <c r="C3573">
        <v>0.26600000000000001</v>
      </c>
      <c r="D3573">
        <v>0.51800000000000002</v>
      </c>
      <c r="E3573">
        <v>0.77600000000000002</v>
      </c>
    </row>
    <row r="3574" spans="1:5">
      <c r="A3574" s="7">
        <v>41159</v>
      </c>
      <c r="B3574">
        <v>0.121</v>
      </c>
      <c r="C3574">
        <v>0.26500000000000001</v>
      </c>
      <c r="D3574">
        <v>0.51500000000000001</v>
      </c>
      <c r="E3574">
        <v>0.77300000000000002</v>
      </c>
    </row>
    <row r="3575" spans="1:5">
      <c r="A3575" s="7">
        <v>41162</v>
      </c>
      <c r="B3575">
        <v>0.12</v>
      </c>
      <c r="C3575">
        <v>0.26100000000000001</v>
      </c>
      <c r="D3575">
        <v>0.50900000000000001</v>
      </c>
      <c r="E3575">
        <v>0.76600000000000001</v>
      </c>
    </row>
    <row r="3576" spans="1:5">
      <c r="A3576" s="7">
        <v>41163</v>
      </c>
      <c r="B3576">
        <v>0.12</v>
      </c>
      <c r="C3576">
        <v>0.25800000000000001</v>
      </c>
      <c r="D3576">
        <v>0.501</v>
      </c>
      <c r="E3576">
        <v>0.75900000000000001</v>
      </c>
    </row>
    <row r="3577" spans="1:5">
      <c r="A3577" s="7">
        <v>41164</v>
      </c>
      <c r="B3577">
        <v>0.12</v>
      </c>
      <c r="C3577">
        <v>0.255</v>
      </c>
      <c r="D3577">
        <v>0.496</v>
      </c>
      <c r="E3577">
        <v>0.753</v>
      </c>
    </row>
    <row r="3578" spans="1:5">
      <c r="A3578" s="7">
        <v>41165</v>
      </c>
      <c r="B3578">
        <v>0.12</v>
      </c>
      <c r="C3578">
        <v>0.252</v>
      </c>
      <c r="D3578">
        <v>0.49299999999999999</v>
      </c>
      <c r="E3578">
        <v>0.75</v>
      </c>
    </row>
    <row r="3579" spans="1:5">
      <c r="A3579" s="7">
        <v>41166</v>
      </c>
      <c r="B3579">
        <v>0.12</v>
      </c>
      <c r="C3579">
        <v>0.25</v>
      </c>
      <c r="D3579">
        <v>0.48699999999999999</v>
      </c>
      <c r="E3579">
        <v>0.746</v>
      </c>
    </row>
    <row r="3580" spans="1:5">
      <c r="A3580" s="7">
        <v>41169</v>
      </c>
      <c r="B3580">
        <v>0.12</v>
      </c>
      <c r="C3580">
        <v>0.248</v>
      </c>
      <c r="D3580">
        <v>0.48199999999999998</v>
      </c>
      <c r="E3580">
        <v>0.74199999999999999</v>
      </c>
    </row>
    <row r="3581" spans="1:5">
      <c r="A3581" s="7">
        <v>41170</v>
      </c>
      <c r="B3581">
        <v>0.11899999999999999</v>
      </c>
      <c r="C3581">
        <v>0.24399999999999999</v>
      </c>
      <c r="D3581">
        <v>0.47599999999999998</v>
      </c>
      <c r="E3581">
        <v>0.73499999999999999</v>
      </c>
    </row>
    <row r="3582" spans="1:5">
      <c r="A3582" s="7">
        <v>41171</v>
      </c>
      <c r="B3582">
        <v>0.11799999999999999</v>
      </c>
      <c r="C3582">
        <v>0.23799999999999999</v>
      </c>
      <c r="D3582">
        <v>0.47199999999999998</v>
      </c>
      <c r="E3582">
        <v>0.72799999999999998</v>
      </c>
    </row>
    <row r="3583" spans="1:5">
      <c r="A3583" s="7">
        <v>41172</v>
      </c>
      <c r="B3583">
        <v>0.11600000000000001</v>
      </c>
      <c r="C3583">
        <v>0.23300000000000001</v>
      </c>
      <c r="D3583">
        <v>0.46500000000000002</v>
      </c>
      <c r="E3583">
        <v>0.71899999999999997</v>
      </c>
    </row>
    <row r="3584" spans="1:5">
      <c r="A3584" s="7">
        <v>41173</v>
      </c>
      <c r="B3584">
        <v>0.115</v>
      </c>
      <c r="C3584">
        <v>0.22800000000000001</v>
      </c>
      <c r="D3584">
        <v>0.45700000000000002</v>
      </c>
      <c r="E3584">
        <v>0.71099999999999997</v>
      </c>
    </row>
    <row r="3585" spans="1:5">
      <c r="A3585" s="7">
        <v>41176</v>
      </c>
      <c r="B3585">
        <v>0.11600000000000001</v>
      </c>
      <c r="C3585">
        <v>0.22500000000000001</v>
      </c>
      <c r="D3585">
        <v>0.45200000000000001</v>
      </c>
      <c r="E3585">
        <v>0.70299999999999996</v>
      </c>
    </row>
    <row r="3586" spans="1:5">
      <c r="A3586" s="7">
        <v>41177</v>
      </c>
      <c r="B3586">
        <v>0.11700000000000001</v>
      </c>
      <c r="C3586">
        <v>0.222</v>
      </c>
      <c r="D3586">
        <v>0.44800000000000001</v>
      </c>
      <c r="E3586">
        <v>0.69699999999999995</v>
      </c>
    </row>
    <row r="3587" spans="1:5">
      <c r="A3587" s="7">
        <v>41178</v>
      </c>
      <c r="B3587">
        <v>0.11700000000000001</v>
      </c>
      <c r="C3587">
        <v>0.222</v>
      </c>
      <c r="D3587">
        <v>0.44600000000000001</v>
      </c>
      <c r="E3587">
        <v>0.69399999999999995</v>
      </c>
    </row>
    <row r="3588" spans="1:5">
      <c r="A3588" s="7">
        <v>41179</v>
      </c>
      <c r="B3588">
        <v>0.115</v>
      </c>
      <c r="C3588">
        <v>0.221</v>
      </c>
      <c r="D3588">
        <v>0.442</v>
      </c>
      <c r="E3588">
        <v>0.69</v>
      </c>
    </row>
    <row r="3589" spans="1:5">
      <c r="A3589" s="7">
        <v>41180</v>
      </c>
      <c r="B3589">
        <v>0.115</v>
      </c>
      <c r="C3589">
        <v>0.22</v>
      </c>
      <c r="D3589">
        <v>0.437</v>
      </c>
      <c r="E3589">
        <v>0.68400000000000005</v>
      </c>
    </row>
    <row r="3590" spans="1:5">
      <c r="A3590" s="7">
        <v>41183</v>
      </c>
      <c r="B3590">
        <v>0.11600000000000001</v>
      </c>
      <c r="C3590">
        <v>0.223</v>
      </c>
      <c r="D3590">
        <v>0.438</v>
      </c>
      <c r="E3590">
        <v>0.68500000000000005</v>
      </c>
    </row>
    <row r="3591" spans="1:5">
      <c r="A3591" s="7">
        <v>41184</v>
      </c>
      <c r="B3591">
        <v>0.115</v>
      </c>
      <c r="C3591">
        <v>0.22</v>
      </c>
      <c r="D3591">
        <v>0.435</v>
      </c>
      <c r="E3591">
        <v>0.68100000000000005</v>
      </c>
    </row>
    <row r="3592" spans="1:5">
      <c r="A3592" s="7">
        <v>41185</v>
      </c>
      <c r="B3592">
        <v>0.114</v>
      </c>
      <c r="C3592">
        <v>0.218</v>
      </c>
      <c r="D3592">
        <v>0.432</v>
      </c>
      <c r="E3592">
        <v>0.67700000000000005</v>
      </c>
    </row>
    <row r="3593" spans="1:5">
      <c r="A3593" s="7">
        <v>41186</v>
      </c>
      <c r="B3593">
        <v>0.112</v>
      </c>
      <c r="C3593">
        <v>0.216</v>
      </c>
      <c r="D3593">
        <v>0.42899999999999999</v>
      </c>
      <c r="E3593">
        <v>0.67500000000000004</v>
      </c>
    </row>
    <row r="3594" spans="1:5">
      <c r="A3594" s="7">
        <v>41187</v>
      </c>
      <c r="B3594">
        <v>0.112</v>
      </c>
      <c r="C3594">
        <v>0.215</v>
      </c>
      <c r="D3594">
        <v>0.42499999999999999</v>
      </c>
      <c r="E3594">
        <v>0.67</v>
      </c>
    </row>
    <row r="3595" spans="1:5">
      <c r="A3595" s="7">
        <v>41190</v>
      </c>
      <c r="B3595">
        <v>0.112</v>
      </c>
      <c r="C3595">
        <v>0.214</v>
      </c>
      <c r="D3595">
        <v>0.42299999999999999</v>
      </c>
      <c r="E3595">
        <v>0.66600000000000004</v>
      </c>
    </row>
    <row r="3596" spans="1:5">
      <c r="A3596" s="7">
        <v>41191</v>
      </c>
      <c r="B3596">
        <v>0.111</v>
      </c>
      <c r="C3596">
        <v>0.21199999999999999</v>
      </c>
      <c r="D3596">
        <v>0.42099999999999999</v>
      </c>
      <c r="E3596">
        <v>0.66200000000000003</v>
      </c>
    </row>
    <row r="3597" spans="1:5">
      <c r="A3597" s="7">
        <v>41192</v>
      </c>
      <c r="B3597">
        <v>0.111</v>
      </c>
      <c r="C3597">
        <v>0.21099999999999999</v>
      </c>
      <c r="D3597">
        <v>0.41699999999999998</v>
      </c>
      <c r="E3597">
        <v>0.65900000000000003</v>
      </c>
    </row>
    <row r="3598" spans="1:5">
      <c r="A3598" s="7">
        <v>41193</v>
      </c>
      <c r="B3598">
        <v>0.111</v>
      </c>
      <c r="C3598">
        <v>0.21</v>
      </c>
      <c r="D3598">
        <v>0.41599999999999998</v>
      </c>
      <c r="E3598">
        <v>0.65500000000000003</v>
      </c>
    </row>
    <row r="3599" spans="1:5">
      <c r="A3599" s="7">
        <v>41194</v>
      </c>
      <c r="B3599">
        <v>0.111</v>
      </c>
      <c r="C3599">
        <v>0.21</v>
      </c>
      <c r="D3599">
        <v>0.41499999999999998</v>
      </c>
      <c r="E3599">
        <v>0.65400000000000003</v>
      </c>
    </row>
    <row r="3600" spans="1:5">
      <c r="A3600" s="7">
        <v>41197</v>
      </c>
      <c r="B3600">
        <v>0.111</v>
      </c>
      <c r="C3600">
        <v>0.20899999999999999</v>
      </c>
      <c r="D3600">
        <v>0.41399999999999998</v>
      </c>
      <c r="E3600">
        <v>0.65200000000000002</v>
      </c>
    </row>
    <row r="3601" spans="1:5">
      <c r="A3601" s="7">
        <v>41198</v>
      </c>
      <c r="B3601">
        <v>0.111</v>
      </c>
      <c r="C3601">
        <v>0.20799999999999999</v>
      </c>
      <c r="D3601">
        <v>0.41299999999999998</v>
      </c>
      <c r="E3601">
        <v>0.65100000000000002</v>
      </c>
    </row>
    <row r="3602" spans="1:5">
      <c r="A3602" s="7">
        <v>41199</v>
      </c>
      <c r="B3602">
        <v>0.111</v>
      </c>
      <c r="C3602">
        <v>0.20699999999999999</v>
      </c>
      <c r="D3602">
        <v>0.40899999999999997</v>
      </c>
      <c r="E3602">
        <v>0.64800000000000002</v>
      </c>
    </row>
    <row r="3603" spans="1:5">
      <c r="A3603" s="7">
        <v>41200</v>
      </c>
      <c r="B3603">
        <v>0.11</v>
      </c>
      <c r="C3603">
        <v>0.20499999999999999</v>
      </c>
      <c r="D3603">
        <v>0.40600000000000003</v>
      </c>
      <c r="E3603">
        <v>0.64300000000000002</v>
      </c>
    </row>
    <row r="3604" spans="1:5">
      <c r="A3604" s="7">
        <v>41201</v>
      </c>
      <c r="B3604">
        <v>0.11</v>
      </c>
      <c r="C3604">
        <v>0.20399999999999999</v>
      </c>
      <c r="D3604">
        <v>0.40500000000000003</v>
      </c>
      <c r="E3604">
        <v>0.64100000000000001</v>
      </c>
    </row>
    <row r="3605" spans="1:5">
      <c r="A3605" s="7">
        <v>41204</v>
      </c>
      <c r="B3605">
        <v>0.11</v>
      </c>
      <c r="C3605">
        <v>0.20399999999999999</v>
      </c>
      <c r="D3605">
        <v>0.40500000000000003</v>
      </c>
      <c r="E3605">
        <v>0.64</v>
      </c>
    </row>
    <row r="3606" spans="1:5">
      <c r="A3606" s="7">
        <v>41205</v>
      </c>
      <c r="B3606">
        <v>0.11</v>
      </c>
      <c r="C3606">
        <v>0.20300000000000001</v>
      </c>
      <c r="D3606">
        <v>0.40200000000000002</v>
      </c>
      <c r="E3606">
        <v>0.63800000000000001</v>
      </c>
    </row>
    <row r="3607" spans="1:5">
      <c r="A3607" s="7">
        <v>41206</v>
      </c>
      <c r="B3607">
        <v>0.11</v>
      </c>
      <c r="C3607">
        <v>0.20200000000000001</v>
      </c>
      <c r="D3607">
        <v>0.39900000000000002</v>
      </c>
      <c r="E3607">
        <v>0.63400000000000001</v>
      </c>
    </row>
    <row r="3608" spans="1:5">
      <c r="A3608" s="7">
        <v>41207</v>
      </c>
      <c r="B3608">
        <v>0.11</v>
      </c>
      <c r="C3608">
        <v>0.20100000000000001</v>
      </c>
      <c r="D3608">
        <v>0.39800000000000002</v>
      </c>
      <c r="E3608">
        <v>0.63100000000000001</v>
      </c>
    </row>
    <row r="3609" spans="1:5">
      <c r="A3609" s="7">
        <v>41208</v>
      </c>
      <c r="B3609">
        <v>0.11</v>
      </c>
      <c r="C3609">
        <v>0.19900000000000001</v>
      </c>
      <c r="D3609">
        <v>0.39600000000000002</v>
      </c>
      <c r="E3609">
        <v>0.627</v>
      </c>
    </row>
    <row r="3610" spans="1:5">
      <c r="A3610" s="7">
        <v>41211</v>
      </c>
      <c r="B3610">
        <v>0.11</v>
      </c>
      <c r="C3610">
        <v>0.19600000000000001</v>
      </c>
      <c r="D3610">
        <v>0.39400000000000002</v>
      </c>
      <c r="E3610">
        <v>0.624</v>
      </c>
    </row>
    <row r="3611" spans="1:5">
      <c r="A3611" s="7">
        <v>41212</v>
      </c>
      <c r="B3611">
        <v>0.11</v>
      </c>
      <c r="C3611">
        <v>0.19800000000000001</v>
      </c>
      <c r="D3611">
        <v>0.39100000000000001</v>
      </c>
      <c r="E3611">
        <v>0.621</v>
      </c>
    </row>
    <row r="3612" spans="1:5">
      <c r="A3612" s="7">
        <v>41213</v>
      </c>
      <c r="B3612">
        <v>0.11</v>
      </c>
      <c r="C3612">
        <v>0.19700000000000001</v>
      </c>
      <c r="D3612">
        <v>0.38900000000000001</v>
      </c>
      <c r="E3612">
        <v>0.61799999999999999</v>
      </c>
    </row>
    <row r="3613" spans="1:5">
      <c r="A3613" s="7">
        <v>41214</v>
      </c>
      <c r="B3613">
        <v>0.11</v>
      </c>
      <c r="C3613">
        <v>0.19700000000000001</v>
      </c>
      <c r="D3613">
        <v>0.38700000000000001</v>
      </c>
      <c r="E3613">
        <v>0.61499999999999999</v>
      </c>
    </row>
    <row r="3614" spans="1:5">
      <c r="A3614" s="7">
        <v>41215</v>
      </c>
      <c r="B3614">
        <v>0.11</v>
      </c>
      <c r="C3614">
        <v>0.19700000000000001</v>
      </c>
      <c r="D3614">
        <v>0.38500000000000001</v>
      </c>
      <c r="E3614">
        <v>0.61099999999999999</v>
      </c>
    </row>
    <row r="3615" spans="1:5">
      <c r="A3615" s="7">
        <v>41218</v>
      </c>
      <c r="B3615">
        <v>0.109</v>
      </c>
      <c r="C3615">
        <v>0.19600000000000001</v>
      </c>
      <c r="D3615">
        <v>0.38100000000000001</v>
      </c>
      <c r="E3615">
        <v>0.60699999999999998</v>
      </c>
    </row>
    <row r="3616" spans="1:5">
      <c r="A3616" s="7">
        <v>41219</v>
      </c>
      <c r="B3616">
        <v>0.109</v>
      </c>
      <c r="C3616">
        <v>0.19600000000000001</v>
      </c>
      <c r="D3616">
        <v>0.377</v>
      </c>
      <c r="E3616">
        <v>0.60199999999999998</v>
      </c>
    </row>
    <row r="3617" spans="1:5">
      <c r="A3617" s="7">
        <v>41220</v>
      </c>
      <c r="B3617">
        <v>0.109</v>
      </c>
      <c r="C3617">
        <v>0.19600000000000001</v>
      </c>
      <c r="D3617">
        <v>0.375</v>
      </c>
      <c r="E3617">
        <v>0.59699999999999998</v>
      </c>
    </row>
    <row r="3618" spans="1:5">
      <c r="A3618" s="7">
        <v>41221</v>
      </c>
      <c r="B3618">
        <v>0.109</v>
      </c>
      <c r="C3618">
        <v>0.19400000000000001</v>
      </c>
      <c r="D3618">
        <v>0.37</v>
      </c>
      <c r="E3618">
        <v>0.59199999999999997</v>
      </c>
    </row>
    <row r="3619" spans="1:5">
      <c r="A3619" s="7">
        <v>41222</v>
      </c>
      <c r="B3619">
        <v>0.109</v>
      </c>
      <c r="C3619">
        <v>0.193</v>
      </c>
      <c r="D3619">
        <v>0.36599999999999999</v>
      </c>
      <c r="E3619">
        <v>0.58899999999999997</v>
      </c>
    </row>
    <row r="3620" spans="1:5">
      <c r="A3620" s="7">
        <v>41225</v>
      </c>
      <c r="B3620">
        <v>0.108</v>
      </c>
      <c r="C3620">
        <v>0.192</v>
      </c>
      <c r="D3620">
        <v>0.36299999999999999</v>
      </c>
      <c r="E3620">
        <v>0.58699999999999997</v>
      </c>
    </row>
    <row r="3621" spans="1:5">
      <c r="A3621" s="7">
        <v>41226</v>
      </c>
      <c r="B3621">
        <v>0.108</v>
      </c>
      <c r="C3621">
        <v>0.192</v>
      </c>
      <c r="D3621">
        <v>0.36099999999999999</v>
      </c>
      <c r="E3621">
        <v>0.58599999999999997</v>
      </c>
    </row>
    <row r="3622" spans="1:5">
      <c r="A3622" s="7">
        <v>41227</v>
      </c>
      <c r="B3622">
        <v>0.108</v>
      </c>
      <c r="C3622">
        <v>0.191</v>
      </c>
      <c r="D3622">
        <v>0.35799999999999998</v>
      </c>
      <c r="E3622">
        <v>0.58499999999999996</v>
      </c>
    </row>
    <row r="3623" spans="1:5">
      <c r="A3623" s="7">
        <v>41228</v>
      </c>
      <c r="B3623">
        <v>0.108</v>
      </c>
      <c r="C3623">
        <v>0.191</v>
      </c>
      <c r="D3623">
        <v>0.35699999999999998</v>
      </c>
      <c r="E3623">
        <v>0.58399999999999996</v>
      </c>
    </row>
    <row r="3624" spans="1:5">
      <c r="A3624" s="7">
        <v>41229</v>
      </c>
      <c r="B3624">
        <v>0.108</v>
      </c>
      <c r="C3624">
        <v>0.191</v>
      </c>
      <c r="D3624">
        <v>0.35599999999999998</v>
      </c>
      <c r="E3624">
        <v>0.58299999999999996</v>
      </c>
    </row>
    <row r="3625" spans="1:5">
      <c r="A3625" s="7">
        <v>41232</v>
      </c>
      <c r="B3625">
        <v>0.108</v>
      </c>
      <c r="C3625">
        <v>0.191</v>
      </c>
      <c r="D3625">
        <v>0.35399999999999998</v>
      </c>
      <c r="E3625">
        <v>0.58199999999999996</v>
      </c>
    </row>
    <row r="3626" spans="1:5">
      <c r="A3626" s="7">
        <v>41233</v>
      </c>
      <c r="B3626">
        <v>0.107</v>
      </c>
      <c r="C3626">
        <v>0.19</v>
      </c>
      <c r="D3626">
        <v>0.35199999999999998</v>
      </c>
      <c r="E3626">
        <v>0.58199999999999996</v>
      </c>
    </row>
    <row r="3627" spans="1:5">
      <c r="A3627" s="7">
        <v>41234</v>
      </c>
      <c r="B3627">
        <v>0.107</v>
      </c>
      <c r="C3627">
        <v>0.19</v>
      </c>
      <c r="D3627">
        <v>0.35199999999999998</v>
      </c>
      <c r="E3627">
        <v>0.58199999999999996</v>
      </c>
    </row>
    <row r="3628" spans="1:5">
      <c r="A3628" s="7">
        <v>41235</v>
      </c>
      <c r="B3628">
        <v>0.107</v>
      </c>
      <c r="C3628">
        <v>0.19</v>
      </c>
      <c r="D3628">
        <v>0.35099999999999998</v>
      </c>
      <c r="E3628">
        <v>0.58099999999999996</v>
      </c>
    </row>
    <row r="3629" spans="1:5">
      <c r="A3629" s="7">
        <v>41236</v>
      </c>
      <c r="B3629">
        <v>0.107</v>
      </c>
      <c r="C3629">
        <v>0.19</v>
      </c>
      <c r="D3629">
        <v>0.35099999999999998</v>
      </c>
      <c r="E3629">
        <v>0.58099999999999996</v>
      </c>
    </row>
    <row r="3630" spans="1:5">
      <c r="A3630" s="7">
        <v>41239</v>
      </c>
      <c r="B3630">
        <v>0.107</v>
      </c>
      <c r="C3630">
        <v>0.189</v>
      </c>
      <c r="D3630">
        <v>0.34899999999999998</v>
      </c>
      <c r="E3630">
        <v>0.57999999999999996</v>
      </c>
    </row>
    <row r="3631" spans="1:5">
      <c r="A3631" s="7">
        <v>41240</v>
      </c>
      <c r="B3631">
        <v>0.107</v>
      </c>
      <c r="C3631">
        <v>0.189</v>
      </c>
      <c r="D3631">
        <v>0.34799999999999998</v>
      </c>
      <c r="E3631">
        <v>0.57999999999999996</v>
      </c>
    </row>
    <row r="3632" spans="1:5">
      <c r="A3632" s="7">
        <v>41241</v>
      </c>
      <c r="B3632">
        <v>0.107</v>
      </c>
      <c r="C3632">
        <v>0.188</v>
      </c>
      <c r="D3632">
        <v>0.34699999999999998</v>
      </c>
      <c r="E3632">
        <v>0.57799999999999996</v>
      </c>
    </row>
    <row r="3633" spans="1:5">
      <c r="A3633" s="7">
        <v>41242</v>
      </c>
      <c r="B3633">
        <v>0.112</v>
      </c>
      <c r="C3633">
        <v>0.19</v>
      </c>
      <c r="D3633">
        <v>0.34499999999999997</v>
      </c>
      <c r="E3633">
        <v>0.57599999999999996</v>
      </c>
    </row>
    <row r="3634" spans="1:5">
      <c r="A3634" s="7">
        <v>41243</v>
      </c>
      <c r="B3634">
        <v>0.113</v>
      </c>
      <c r="C3634">
        <v>0.191</v>
      </c>
      <c r="D3634">
        <v>0.34399999999999997</v>
      </c>
      <c r="E3634">
        <v>0.57399999999999995</v>
      </c>
    </row>
    <row r="3635" spans="1:5">
      <c r="A3635" s="7">
        <v>41246</v>
      </c>
      <c r="B3635">
        <v>0.113</v>
      </c>
      <c r="C3635">
        <v>0.19</v>
      </c>
      <c r="D3635">
        <v>0.34200000000000003</v>
      </c>
      <c r="E3635">
        <v>0.57399999999999995</v>
      </c>
    </row>
    <row r="3636" spans="1:5">
      <c r="A3636" s="7">
        <v>41247</v>
      </c>
      <c r="B3636">
        <v>0.113</v>
      </c>
      <c r="C3636">
        <v>0.191</v>
      </c>
      <c r="D3636">
        <v>0.34100000000000003</v>
      </c>
      <c r="E3636">
        <v>0.57399999999999995</v>
      </c>
    </row>
    <row r="3637" spans="1:5">
      <c r="A3637" s="7">
        <v>41248</v>
      </c>
      <c r="B3637">
        <v>0.113</v>
      </c>
      <c r="C3637">
        <v>0.19</v>
      </c>
      <c r="D3637">
        <v>0.34</v>
      </c>
      <c r="E3637">
        <v>0.57299999999999995</v>
      </c>
    </row>
    <row r="3638" spans="1:5">
      <c r="A3638" s="7">
        <v>41249</v>
      </c>
      <c r="B3638">
        <v>0.112</v>
      </c>
      <c r="C3638">
        <v>0.19</v>
      </c>
      <c r="D3638">
        <v>0.33900000000000002</v>
      </c>
      <c r="E3638">
        <v>0.56999999999999995</v>
      </c>
    </row>
    <row r="3639" spans="1:5">
      <c r="A3639" s="7">
        <v>41250</v>
      </c>
      <c r="B3639">
        <v>0.111</v>
      </c>
      <c r="C3639">
        <v>0.187</v>
      </c>
      <c r="D3639">
        <v>0.33</v>
      </c>
      <c r="E3639">
        <v>0.55800000000000005</v>
      </c>
    </row>
    <row r="3640" spans="1:5">
      <c r="A3640" s="7">
        <v>41253</v>
      </c>
      <c r="B3640">
        <v>0.11</v>
      </c>
      <c r="C3640">
        <v>0.183</v>
      </c>
      <c r="D3640">
        <v>0.32200000000000001</v>
      </c>
      <c r="E3640">
        <v>0.54700000000000004</v>
      </c>
    </row>
    <row r="3641" spans="1:5">
      <c r="A3641" s="7">
        <v>41254</v>
      </c>
      <c r="B3641">
        <v>0.11</v>
      </c>
      <c r="C3641">
        <v>0.18099999999999999</v>
      </c>
      <c r="D3641">
        <v>0.316</v>
      </c>
      <c r="E3641">
        <v>0.54</v>
      </c>
    </row>
    <row r="3642" spans="1:5">
      <c r="A3642" s="7">
        <v>41255</v>
      </c>
      <c r="B3642">
        <v>0.11</v>
      </c>
      <c r="C3642">
        <v>0.183</v>
      </c>
      <c r="D3642">
        <v>0.318</v>
      </c>
      <c r="E3642">
        <v>0.54</v>
      </c>
    </row>
    <row r="3643" spans="1:5">
      <c r="A3643" s="7">
        <v>41256</v>
      </c>
      <c r="B3643">
        <v>0.11</v>
      </c>
      <c r="C3643">
        <v>0.183</v>
      </c>
      <c r="D3643">
        <v>0.317</v>
      </c>
      <c r="E3643">
        <v>0.53900000000000003</v>
      </c>
    </row>
    <row r="3644" spans="1:5">
      <c r="A3644" s="7">
        <v>41257</v>
      </c>
      <c r="B3644">
        <v>0.11</v>
      </c>
      <c r="C3644">
        <v>0.184</v>
      </c>
      <c r="D3644">
        <v>0.316</v>
      </c>
      <c r="E3644">
        <v>0.53700000000000003</v>
      </c>
    </row>
    <row r="3645" spans="1:5">
      <c r="A3645" s="7">
        <v>41260</v>
      </c>
      <c r="B3645">
        <v>0.11</v>
      </c>
      <c r="C3645">
        <v>0.184</v>
      </c>
      <c r="D3645">
        <v>0.317</v>
      </c>
      <c r="E3645">
        <v>0.53900000000000003</v>
      </c>
    </row>
    <row r="3646" spans="1:5">
      <c r="A3646" s="7">
        <v>41261</v>
      </c>
      <c r="B3646">
        <v>0.11</v>
      </c>
      <c r="C3646">
        <v>0.184</v>
      </c>
      <c r="D3646">
        <v>0.318</v>
      </c>
      <c r="E3646">
        <v>0.54</v>
      </c>
    </row>
    <row r="3647" spans="1:5">
      <c r="A3647" s="7">
        <v>41262</v>
      </c>
      <c r="B3647">
        <v>0.11</v>
      </c>
      <c r="C3647">
        <v>0.183</v>
      </c>
      <c r="D3647">
        <v>0.318</v>
      </c>
      <c r="E3647">
        <v>0.54200000000000004</v>
      </c>
    </row>
    <row r="3648" spans="1:5">
      <c r="A3648" s="7">
        <v>41263</v>
      </c>
      <c r="B3648">
        <v>0.11</v>
      </c>
      <c r="C3648">
        <v>0.183</v>
      </c>
      <c r="D3648">
        <v>0.318</v>
      </c>
      <c r="E3648">
        <v>0.54300000000000004</v>
      </c>
    </row>
    <row r="3649" spans="1:5">
      <c r="A3649" s="7">
        <v>41264</v>
      </c>
      <c r="B3649">
        <v>0.11</v>
      </c>
      <c r="C3649">
        <v>0.184</v>
      </c>
      <c r="D3649">
        <v>0.318</v>
      </c>
      <c r="E3649">
        <v>0.54300000000000004</v>
      </c>
    </row>
    <row r="3650" spans="1:5">
      <c r="A3650" s="7">
        <v>41267</v>
      </c>
      <c r="B3650">
        <v>0.11</v>
      </c>
      <c r="C3650">
        <v>0.186</v>
      </c>
      <c r="D3650">
        <v>0.31900000000000001</v>
      </c>
      <c r="E3650">
        <v>0.54400000000000004</v>
      </c>
    </row>
    <row r="3651" spans="1:5">
      <c r="A3651" s="7">
        <v>41268</v>
      </c>
      <c r="B3651">
        <v>0.11</v>
      </c>
      <c r="C3651">
        <v>0.186</v>
      </c>
      <c r="D3651">
        <v>0.31900000000000001</v>
      </c>
      <c r="E3651">
        <v>0.54400000000000004</v>
      </c>
    </row>
    <row r="3652" spans="1:5">
      <c r="A3652" s="7">
        <v>41269</v>
      </c>
      <c r="B3652">
        <v>0.11</v>
      </c>
      <c r="C3652">
        <v>0.186</v>
      </c>
      <c r="D3652">
        <v>0.31900000000000001</v>
      </c>
      <c r="E3652">
        <v>0.54400000000000004</v>
      </c>
    </row>
    <row r="3653" spans="1:5">
      <c r="A3653" s="7">
        <v>41270</v>
      </c>
      <c r="B3653">
        <v>0.111</v>
      </c>
      <c r="C3653">
        <v>0.185</v>
      </c>
      <c r="D3653">
        <v>0.31900000000000001</v>
      </c>
      <c r="E3653">
        <v>0.54300000000000004</v>
      </c>
    </row>
    <row r="3654" spans="1:5">
      <c r="A3654" s="7">
        <v>41271</v>
      </c>
      <c r="B3654">
        <v>0.109</v>
      </c>
      <c r="C3654">
        <v>0.186</v>
      </c>
      <c r="D3654">
        <v>0.32</v>
      </c>
      <c r="E3654">
        <v>0.54300000000000004</v>
      </c>
    </row>
    <row r="3655" spans="1:5">
      <c r="A3655" s="7">
        <v>41274</v>
      </c>
      <c r="B3655">
        <v>0.109</v>
      </c>
      <c r="C3655">
        <v>0.187</v>
      </c>
      <c r="D3655">
        <v>0.32</v>
      </c>
      <c r="E3655">
        <v>0.54200000000000004</v>
      </c>
    </row>
    <row r="3656" spans="1:5">
      <c r="A3656" s="7">
        <v>41275</v>
      </c>
      <c r="B3656">
        <v>0.109</v>
      </c>
      <c r="C3656">
        <v>0.187</v>
      </c>
      <c r="D3656">
        <v>0.32</v>
      </c>
      <c r="E3656">
        <v>0.54200000000000004</v>
      </c>
    </row>
    <row r="3657" spans="1:5">
      <c r="A3657" s="7">
        <v>41276</v>
      </c>
      <c r="B3657">
        <v>0.109</v>
      </c>
      <c r="C3657">
        <v>0.188</v>
      </c>
      <c r="D3657">
        <v>0.31900000000000001</v>
      </c>
      <c r="E3657">
        <v>0.54300000000000004</v>
      </c>
    </row>
    <row r="3658" spans="1:5">
      <c r="A3658" s="7">
        <v>41277</v>
      </c>
      <c r="B3658">
        <v>0.109</v>
      </c>
      <c r="C3658">
        <v>0.189</v>
      </c>
      <c r="D3658">
        <v>0.32</v>
      </c>
      <c r="E3658">
        <v>0.54400000000000004</v>
      </c>
    </row>
    <row r="3659" spans="1:5">
      <c r="A3659" s="7">
        <v>41278</v>
      </c>
      <c r="B3659">
        <v>0.11</v>
      </c>
      <c r="C3659">
        <v>0.191</v>
      </c>
      <c r="D3659">
        <v>0.32400000000000001</v>
      </c>
      <c r="E3659">
        <v>0.54900000000000004</v>
      </c>
    </row>
    <row r="3660" spans="1:5">
      <c r="A3660" s="7">
        <v>41281</v>
      </c>
      <c r="B3660">
        <v>0.11</v>
      </c>
      <c r="C3660">
        <v>0.192</v>
      </c>
      <c r="D3660">
        <v>0.32500000000000001</v>
      </c>
      <c r="E3660">
        <v>0.55000000000000004</v>
      </c>
    </row>
    <row r="3661" spans="1:5">
      <c r="A3661" s="7">
        <v>41282</v>
      </c>
      <c r="B3661">
        <v>0.11</v>
      </c>
      <c r="C3661">
        <v>0.192</v>
      </c>
      <c r="D3661">
        <v>0.32600000000000001</v>
      </c>
      <c r="E3661">
        <v>0.55100000000000005</v>
      </c>
    </row>
    <row r="3662" spans="1:5">
      <c r="A3662" s="7">
        <v>41283</v>
      </c>
      <c r="B3662">
        <v>0.11</v>
      </c>
      <c r="C3662">
        <v>0.192</v>
      </c>
      <c r="D3662">
        <v>0.32600000000000001</v>
      </c>
      <c r="E3662">
        <v>0.55100000000000005</v>
      </c>
    </row>
    <row r="3663" spans="1:5">
      <c r="A3663" s="7">
        <v>41284</v>
      </c>
      <c r="B3663">
        <v>0.11</v>
      </c>
      <c r="C3663">
        <v>0.19</v>
      </c>
      <c r="D3663">
        <v>0.32500000000000001</v>
      </c>
      <c r="E3663">
        <v>0.55000000000000004</v>
      </c>
    </row>
    <row r="3664" spans="1:5">
      <c r="A3664" s="7">
        <v>41285</v>
      </c>
      <c r="B3664">
        <v>0.111</v>
      </c>
      <c r="C3664">
        <v>0.19500000000000001</v>
      </c>
      <c r="D3664">
        <v>0.33100000000000002</v>
      </c>
      <c r="E3664">
        <v>0.55900000000000005</v>
      </c>
    </row>
    <row r="3665" spans="1:5">
      <c r="A3665" s="7">
        <v>41288</v>
      </c>
      <c r="B3665">
        <v>0.112</v>
      </c>
      <c r="C3665">
        <v>0.19900000000000001</v>
      </c>
      <c r="D3665">
        <v>0.33700000000000002</v>
      </c>
      <c r="E3665">
        <v>0.56599999999999995</v>
      </c>
    </row>
    <row r="3666" spans="1:5">
      <c r="A3666" s="7">
        <v>41289</v>
      </c>
      <c r="B3666">
        <v>0.112</v>
      </c>
      <c r="C3666">
        <v>0.20200000000000001</v>
      </c>
      <c r="D3666">
        <v>0.34100000000000003</v>
      </c>
      <c r="E3666">
        <v>0.56999999999999995</v>
      </c>
    </row>
    <row r="3667" spans="1:5">
      <c r="A3667" s="7">
        <v>41290</v>
      </c>
      <c r="B3667">
        <v>0.111</v>
      </c>
      <c r="C3667">
        <v>0.20100000000000001</v>
      </c>
      <c r="D3667">
        <v>0.34</v>
      </c>
      <c r="E3667">
        <v>0.56999999999999995</v>
      </c>
    </row>
    <row r="3668" spans="1:5">
      <c r="A3668" s="7">
        <v>41291</v>
      </c>
      <c r="B3668">
        <v>0.112</v>
      </c>
      <c r="C3668">
        <v>0.20399999999999999</v>
      </c>
      <c r="D3668">
        <v>0.34399999999999997</v>
      </c>
      <c r="E3668">
        <v>0.57399999999999995</v>
      </c>
    </row>
    <row r="3669" spans="1:5">
      <c r="A3669" s="7">
        <v>41292</v>
      </c>
      <c r="B3669">
        <v>0.112</v>
      </c>
      <c r="C3669">
        <v>0.20899999999999999</v>
      </c>
      <c r="D3669">
        <v>0.35099999999999998</v>
      </c>
      <c r="E3669">
        <v>0.58699999999999997</v>
      </c>
    </row>
    <row r="3670" spans="1:5">
      <c r="A3670" s="7">
        <v>41295</v>
      </c>
      <c r="B3670">
        <v>0.112</v>
      </c>
      <c r="C3670">
        <v>0.20899999999999999</v>
      </c>
      <c r="D3670">
        <v>0.35299999999999998</v>
      </c>
      <c r="E3670">
        <v>0.58699999999999997</v>
      </c>
    </row>
    <row r="3671" spans="1:5">
      <c r="A3671" s="7">
        <v>41296</v>
      </c>
      <c r="B3671">
        <v>0.112</v>
      </c>
      <c r="C3671">
        <v>0.20899999999999999</v>
      </c>
      <c r="D3671">
        <v>0.35299999999999998</v>
      </c>
      <c r="E3671">
        <v>0.58599999999999997</v>
      </c>
    </row>
    <row r="3672" spans="1:5">
      <c r="A3672" s="7">
        <v>41297</v>
      </c>
      <c r="B3672">
        <v>0.112</v>
      </c>
      <c r="C3672">
        <v>0.20899999999999999</v>
      </c>
      <c r="D3672">
        <v>0.35299999999999998</v>
      </c>
      <c r="E3672">
        <v>0.58599999999999997</v>
      </c>
    </row>
    <row r="3673" spans="1:5">
      <c r="A3673" s="7">
        <v>41298</v>
      </c>
      <c r="B3673">
        <v>0.113</v>
      </c>
      <c r="C3673">
        <v>0.21099999999999999</v>
      </c>
      <c r="D3673">
        <v>0.35299999999999998</v>
      </c>
      <c r="E3673">
        <v>0.58499999999999996</v>
      </c>
    </row>
    <row r="3674" spans="1:5">
      <c r="A3674" s="7">
        <v>41299</v>
      </c>
      <c r="B3674">
        <v>0.113</v>
      </c>
      <c r="C3674">
        <v>0.214</v>
      </c>
      <c r="D3674">
        <v>0.35599999999999998</v>
      </c>
      <c r="E3674">
        <v>0.59</v>
      </c>
    </row>
    <row r="3675" spans="1:5">
      <c r="A3675" s="7">
        <v>41302</v>
      </c>
      <c r="B3675">
        <v>0.11700000000000001</v>
      </c>
      <c r="C3675">
        <v>0.224</v>
      </c>
      <c r="D3675">
        <v>0.37</v>
      </c>
      <c r="E3675">
        <v>0.60899999999999999</v>
      </c>
    </row>
    <row r="3676" spans="1:5">
      <c r="A3676" s="7">
        <v>41303</v>
      </c>
      <c r="B3676">
        <v>0.11799999999999999</v>
      </c>
      <c r="C3676">
        <v>0.22600000000000001</v>
      </c>
      <c r="D3676">
        <v>0.373</v>
      </c>
      <c r="E3676">
        <v>0.61099999999999999</v>
      </c>
    </row>
    <row r="3677" spans="1:5">
      <c r="A3677" s="7">
        <v>41304</v>
      </c>
      <c r="B3677">
        <v>0.12</v>
      </c>
      <c r="C3677">
        <v>0.23</v>
      </c>
      <c r="D3677">
        <v>0.376</v>
      </c>
      <c r="E3677">
        <v>0.61899999999999999</v>
      </c>
    </row>
    <row r="3678" spans="1:5">
      <c r="A3678" s="7">
        <v>41305</v>
      </c>
      <c r="B3678">
        <v>0.121</v>
      </c>
      <c r="C3678">
        <v>0.23200000000000001</v>
      </c>
      <c r="D3678">
        <v>0.378</v>
      </c>
      <c r="E3678">
        <v>0.62</v>
      </c>
    </row>
    <row r="3679" spans="1:5">
      <c r="A3679" s="7">
        <v>41306</v>
      </c>
      <c r="B3679">
        <v>0.122</v>
      </c>
      <c r="C3679">
        <v>0.23400000000000001</v>
      </c>
      <c r="D3679">
        <v>0.38</v>
      </c>
      <c r="E3679">
        <v>0.622</v>
      </c>
    </row>
    <row r="3680" spans="1:5">
      <c r="A3680" s="7">
        <v>41309</v>
      </c>
      <c r="B3680">
        <v>0.123</v>
      </c>
      <c r="C3680">
        <v>0.23300000000000001</v>
      </c>
      <c r="D3680">
        <v>0.38</v>
      </c>
      <c r="E3680">
        <v>0.621</v>
      </c>
    </row>
    <row r="3681" spans="1:5">
      <c r="A3681" s="7">
        <v>41310</v>
      </c>
      <c r="B3681">
        <v>0.123</v>
      </c>
      <c r="C3681">
        <v>0.23300000000000001</v>
      </c>
      <c r="D3681">
        <v>0.38</v>
      </c>
      <c r="E3681">
        <v>0.61799999999999999</v>
      </c>
    </row>
    <row r="3682" spans="1:5">
      <c r="A3682" s="7">
        <v>41311</v>
      </c>
      <c r="B3682">
        <v>0.123</v>
      </c>
      <c r="C3682">
        <v>0.23300000000000001</v>
      </c>
      <c r="D3682">
        <v>0.379</v>
      </c>
      <c r="E3682">
        <v>0.61599999999999999</v>
      </c>
    </row>
    <row r="3683" spans="1:5">
      <c r="A3683" s="7">
        <v>41312</v>
      </c>
      <c r="B3683">
        <v>0.122</v>
      </c>
      <c r="C3683">
        <v>0.23200000000000001</v>
      </c>
      <c r="D3683">
        <v>0.378</v>
      </c>
      <c r="E3683">
        <v>0.61699999999999999</v>
      </c>
    </row>
    <row r="3684" spans="1:5">
      <c r="A3684" s="7">
        <v>41313</v>
      </c>
      <c r="B3684">
        <v>0.12</v>
      </c>
      <c r="C3684">
        <v>0.22700000000000001</v>
      </c>
      <c r="D3684">
        <v>0.372</v>
      </c>
      <c r="E3684">
        <v>0.60899999999999999</v>
      </c>
    </row>
    <row r="3685" spans="1:5">
      <c r="A3685" s="7">
        <v>41316</v>
      </c>
      <c r="B3685">
        <v>0.121</v>
      </c>
      <c r="C3685">
        <v>0.22700000000000001</v>
      </c>
      <c r="D3685">
        <v>0.371</v>
      </c>
      <c r="E3685">
        <v>0.60599999999999998</v>
      </c>
    </row>
    <row r="3686" spans="1:5">
      <c r="A3686" s="7">
        <v>41317</v>
      </c>
      <c r="B3686">
        <v>0.121</v>
      </c>
      <c r="C3686">
        <v>0.22600000000000001</v>
      </c>
      <c r="D3686">
        <v>0.36899999999999999</v>
      </c>
      <c r="E3686">
        <v>0.60399999999999998</v>
      </c>
    </row>
    <row r="3687" spans="1:5">
      <c r="A3687" s="7">
        <v>41318</v>
      </c>
      <c r="B3687">
        <v>0.121</v>
      </c>
      <c r="C3687">
        <v>0.22600000000000001</v>
      </c>
      <c r="D3687">
        <v>0.36899999999999999</v>
      </c>
      <c r="E3687">
        <v>0.60199999999999998</v>
      </c>
    </row>
    <row r="3688" spans="1:5">
      <c r="A3688" s="7">
        <v>41319</v>
      </c>
      <c r="B3688">
        <v>0.121</v>
      </c>
      <c r="C3688">
        <v>0.22600000000000001</v>
      </c>
      <c r="D3688">
        <v>0.36699999999999999</v>
      </c>
      <c r="E3688">
        <v>0.59799999999999998</v>
      </c>
    </row>
    <row r="3689" spans="1:5">
      <c r="A3689" s="7">
        <v>41320</v>
      </c>
      <c r="B3689">
        <v>0.12</v>
      </c>
      <c r="C3689">
        <v>0.22500000000000001</v>
      </c>
      <c r="D3689">
        <v>0.36299999999999999</v>
      </c>
      <c r="E3689">
        <v>0.59299999999999997</v>
      </c>
    </row>
    <row r="3690" spans="1:5">
      <c r="A3690" s="7">
        <v>41323</v>
      </c>
      <c r="B3690">
        <v>0.12</v>
      </c>
      <c r="C3690">
        <v>0.223</v>
      </c>
      <c r="D3690">
        <v>0.35899999999999999</v>
      </c>
      <c r="E3690">
        <v>0.58899999999999997</v>
      </c>
    </row>
    <row r="3691" spans="1:5">
      <c r="A3691" s="7">
        <v>41324</v>
      </c>
      <c r="B3691">
        <v>0.12</v>
      </c>
      <c r="C3691">
        <v>0.221</v>
      </c>
      <c r="D3691">
        <v>0.35699999999999998</v>
      </c>
      <c r="E3691">
        <v>0.58599999999999997</v>
      </c>
    </row>
    <row r="3692" spans="1:5">
      <c r="A3692" s="7">
        <v>41325</v>
      </c>
      <c r="B3692">
        <v>0.12</v>
      </c>
      <c r="C3692">
        <v>0.221</v>
      </c>
      <c r="D3692">
        <v>0.35599999999999998</v>
      </c>
      <c r="E3692">
        <v>0.58499999999999996</v>
      </c>
    </row>
    <row r="3693" spans="1:5">
      <c r="A3693" s="7">
        <v>41326</v>
      </c>
      <c r="B3693">
        <v>0.11899999999999999</v>
      </c>
      <c r="C3693">
        <v>0.22</v>
      </c>
      <c r="D3693">
        <v>0.35399999999999998</v>
      </c>
      <c r="E3693">
        <v>0.58299999999999996</v>
      </c>
    </row>
    <row r="3694" spans="1:5">
      <c r="A3694" s="7">
        <v>41327</v>
      </c>
      <c r="B3694">
        <v>0.11899999999999999</v>
      </c>
      <c r="C3694">
        <v>0.218</v>
      </c>
      <c r="D3694">
        <v>0.35199999999999998</v>
      </c>
      <c r="E3694">
        <v>0.58099999999999996</v>
      </c>
    </row>
    <row r="3695" spans="1:5">
      <c r="A3695" s="7">
        <v>41330</v>
      </c>
      <c r="B3695">
        <v>0.11700000000000001</v>
      </c>
      <c r="C3695">
        <v>0.21299999999999999</v>
      </c>
      <c r="D3695">
        <v>0.34300000000000003</v>
      </c>
      <c r="E3695">
        <v>0.57099999999999995</v>
      </c>
    </row>
    <row r="3696" spans="1:5">
      <c r="A3696" s="7">
        <v>41331</v>
      </c>
      <c r="B3696">
        <v>0.11700000000000001</v>
      </c>
      <c r="C3696">
        <v>0.21</v>
      </c>
      <c r="D3696">
        <v>0.33800000000000002</v>
      </c>
      <c r="E3696">
        <v>0.56499999999999995</v>
      </c>
    </row>
    <row r="3697" spans="1:5">
      <c r="A3697" s="7">
        <v>41332</v>
      </c>
      <c r="B3697">
        <v>0.11799999999999999</v>
      </c>
      <c r="C3697">
        <v>0.21</v>
      </c>
      <c r="D3697">
        <v>0.33600000000000002</v>
      </c>
      <c r="E3697">
        <v>0.56000000000000005</v>
      </c>
    </row>
    <row r="3698" spans="1:5">
      <c r="A3698" s="7">
        <v>41333</v>
      </c>
      <c r="B3698">
        <v>0.11799999999999999</v>
      </c>
      <c r="C3698">
        <v>0.20899999999999999</v>
      </c>
      <c r="D3698">
        <v>0.33400000000000002</v>
      </c>
      <c r="E3698">
        <v>0.55700000000000005</v>
      </c>
    </row>
    <row r="3699" spans="1:5">
      <c r="A3699" s="7">
        <v>41334</v>
      </c>
      <c r="B3699">
        <v>0.11700000000000001</v>
      </c>
      <c r="C3699">
        <v>0.20599999999999999</v>
      </c>
      <c r="D3699">
        <v>0.32800000000000001</v>
      </c>
      <c r="E3699">
        <v>0.54900000000000004</v>
      </c>
    </row>
    <row r="3700" spans="1:5">
      <c r="A3700" s="7">
        <v>41337</v>
      </c>
      <c r="B3700">
        <v>0.11700000000000001</v>
      </c>
      <c r="C3700">
        <v>0.20200000000000001</v>
      </c>
      <c r="D3700">
        <v>0.32400000000000001</v>
      </c>
      <c r="E3700">
        <v>0.54400000000000004</v>
      </c>
    </row>
    <row r="3701" spans="1:5">
      <c r="A3701" s="7">
        <v>41338</v>
      </c>
      <c r="B3701">
        <v>0.11700000000000001</v>
      </c>
      <c r="C3701">
        <v>0.2</v>
      </c>
      <c r="D3701">
        <v>0.32200000000000001</v>
      </c>
      <c r="E3701">
        <v>0.54300000000000004</v>
      </c>
    </row>
    <row r="3702" spans="1:5">
      <c r="A3702" s="7">
        <v>41339</v>
      </c>
      <c r="B3702">
        <v>0.11799999999999999</v>
      </c>
      <c r="C3702">
        <v>0.2</v>
      </c>
      <c r="D3702">
        <v>0.32100000000000001</v>
      </c>
      <c r="E3702">
        <v>0.54</v>
      </c>
    </row>
    <row r="3703" spans="1:5">
      <c r="A3703" s="7">
        <v>41340</v>
      </c>
      <c r="B3703">
        <v>0.11799999999999999</v>
      </c>
      <c r="C3703">
        <v>0.2</v>
      </c>
      <c r="D3703">
        <v>0.32100000000000001</v>
      </c>
      <c r="E3703">
        <v>0.53800000000000003</v>
      </c>
    </row>
    <row r="3704" spans="1:5">
      <c r="A3704" s="7">
        <v>41341</v>
      </c>
      <c r="B3704">
        <v>0.11799999999999999</v>
      </c>
      <c r="C3704">
        <v>0.20100000000000001</v>
      </c>
      <c r="D3704">
        <v>0.32400000000000001</v>
      </c>
      <c r="E3704">
        <v>0.54100000000000004</v>
      </c>
    </row>
    <row r="3705" spans="1:5">
      <c r="A3705" s="7">
        <v>41344</v>
      </c>
      <c r="B3705">
        <v>0.11700000000000001</v>
      </c>
      <c r="C3705">
        <v>0.20100000000000001</v>
      </c>
      <c r="D3705">
        <v>0.32600000000000001</v>
      </c>
      <c r="E3705">
        <v>0.54200000000000004</v>
      </c>
    </row>
    <row r="3706" spans="1:5">
      <c r="A3706" s="7">
        <v>41345</v>
      </c>
      <c r="B3706">
        <v>0.11799999999999999</v>
      </c>
      <c r="C3706">
        <v>0.20100000000000001</v>
      </c>
      <c r="D3706">
        <v>0.32600000000000001</v>
      </c>
      <c r="E3706">
        <v>0.54300000000000004</v>
      </c>
    </row>
    <row r="3707" spans="1:5">
      <c r="A3707" s="7">
        <v>41346</v>
      </c>
      <c r="B3707">
        <v>0.11799999999999999</v>
      </c>
      <c r="C3707">
        <v>0.20300000000000001</v>
      </c>
      <c r="D3707">
        <v>0.32500000000000001</v>
      </c>
      <c r="E3707">
        <v>0.54200000000000004</v>
      </c>
    </row>
    <row r="3708" spans="1:5">
      <c r="A3708" s="7">
        <v>41347</v>
      </c>
      <c r="B3708">
        <v>0.11799999999999999</v>
      </c>
      <c r="C3708">
        <v>0.20399999999999999</v>
      </c>
      <c r="D3708">
        <v>0.32600000000000001</v>
      </c>
      <c r="E3708">
        <v>0.54400000000000004</v>
      </c>
    </row>
    <row r="3709" spans="1:5">
      <c r="A3709" s="7">
        <v>41348</v>
      </c>
      <c r="B3709">
        <v>0.11799999999999999</v>
      </c>
      <c r="C3709">
        <v>0.20399999999999999</v>
      </c>
      <c r="D3709">
        <v>0.32600000000000001</v>
      </c>
      <c r="E3709">
        <v>0.54300000000000004</v>
      </c>
    </row>
    <row r="3710" spans="1:5">
      <c r="A3710" s="7">
        <v>41351</v>
      </c>
      <c r="B3710">
        <v>0.11899999999999999</v>
      </c>
      <c r="C3710">
        <v>0.20599999999999999</v>
      </c>
      <c r="D3710">
        <v>0.32600000000000001</v>
      </c>
      <c r="E3710">
        <v>0.54300000000000004</v>
      </c>
    </row>
    <row r="3711" spans="1:5">
      <c r="A3711" s="7">
        <v>41352</v>
      </c>
      <c r="B3711">
        <v>0.11799999999999999</v>
      </c>
      <c r="C3711">
        <v>0.20699999999999999</v>
      </c>
      <c r="D3711">
        <v>0.33</v>
      </c>
      <c r="E3711">
        <v>0.54500000000000004</v>
      </c>
    </row>
    <row r="3712" spans="1:5">
      <c r="A3712" s="7">
        <v>41353</v>
      </c>
      <c r="B3712">
        <v>0.11799999999999999</v>
      </c>
      <c r="C3712">
        <v>0.21</v>
      </c>
      <c r="D3712">
        <v>0.33500000000000002</v>
      </c>
      <c r="E3712">
        <v>0.55100000000000005</v>
      </c>
    </row>
    <row r="3713" spans="1:5">
      <c r="A3713" s="7">
        <v>41354</v>
      </c>
      <c r="B3713">
        <v>0.11799999999999999</v>
      </c>
      <c r="C3713">
        <v>0.21099999999999999</v>
      </c>
      <c r="D3713">
        <v>0.33400000000000002</v>
      </c>
      <c r="E3713">
        <v>0.55000000000000004</v>
      </c>
    </row>
    <row r="3714" spans="1:5">
      <c r="A3714" s="7">
        <v>41355</v>
      </c>
      <c r="B3714">
        <v>0.12</v>
      </c>
      <c r="C3714">
        <v>0.215</v>
      </c>
      <c r="D3714">
        <v>0.33900000000000002</v>
      </c>
      <c r="E3714">
        <v>0.55300000000000005</v>
      </c>
    </row>
    <row r="3715" spans="1:5">
      <c r="A3715" s="7">
        <v>41358</v>
      </c>
      <c r="B3715">
        <v>0.11899999999999999</v>
      </c>
      <c r="C3715">
        <v>0.214</v>
      </c>
      <c r="D3715">
        <v>0.33600000000000002</v>
      </c>
      <c r="E3715">
        <v>0.54900000000000004</v>
      </c>
    </row>
    <row r="3716" spans="1:5">
      <c r="A3716" s="7">
        <v>41359</v>
      </c>
      <c r="B3716">
        <v>0.11899999999999999</v>
      </c>
      <c r="C3716">
        <v>0.21299999999999999</v>
      </c>
      <c r="D3716">
        <v>0.33700000000000002</v>
      </c>
      <c r="E3716">
        <v>0.54700000000000004</v>
      </c>
    </row>
    <row r="3717" spans="1:5">
      <c r="A3717" s="7">
        <v>41360</v>
      </c>
      <c r="B3717">
        <v>0.11700000000000001</v>
      </c>
      <c r="C3717">
        <v>0.21199999999999999</v>
      </c>
      <c r="D3717">
        <v>0.33500000000000002</v>
      </c>
      <c r="E3717">
        <v>0.54500000000000004</v>
      </c>
    </row>
    <row r="3718" spans="1:5">
      <c r="A3718" s="7">
        <v>41361</v>
      </c>
      <c r="B3718">
        <v>0.11700000000000001</v>
      </c>
      <c r="C3718">
        <v>0.21099999999999999</v>
      </c>
      <c r="D3718">
        <v>0.33500000000000002</v>
      </c>
      <c r="E3718">
        <v>0.54700000000000004</v>
      </c>
    </row>
    <row r="3719" spans="1:5">
      <c r="A3719" s="7">
        <v>41362</v>
      </c>
      <c r="B3719">
        <v>0.11700000000000001</v>
      </c>
      <c r="C3719">
        <v>0.21099999999999999</v>
      </c>
      <c r="D3719">
        <v>0.33500000000000002</v>
      </c>
      <c r="E3719">
        <v>0.54700000000000004</v>
      </c>
    </row>
    <row r="3720" spans="1:5">
      <c r="A3720" s="7">
        <v>41365</v>
      </c>
      <c r="B3720">
        <v>0.11700000000000001</v>
      </c>
      <c r="C3720">
        <v>0.21099999999999999</v>
      </c>
      <c r="D3720">
        <v>0.33500000000000002</v>
      </c>
      <c r="E3720">
        <v>0.54700000000000004</v>
      </c>
    </row>
    <row r="3721" spans="1:5">
      <c r="A3721" s="7">
        <v>41366</v>
      </c>
      <c r="B3721">
        <v>0.11700000000000001</v>
      </c>
      <c r="C3721">
        <v>0.21</v>
      </c>
      <c r="D3721">
        <v>0.33200000000000002</v>
      </c>
      <c r="E3721">
        <v>0.54400000000000004</v>
      </c>
    </row>
    <row r="3722" spans="1:5">
      <c r="A3722" s="7">
        <v>41367</v>
      </c>
      <c r="B3722">
        <v>0.11700000000000001</v>
      </c>
      <c r="C3722">
        <v>0.21</v>
      </c>
      <c r="D3722">
        <v>0.33100000000000002</v>
      </c>
      <c r="E3722">
        <v>0.54</v>
      </c>
    </row>
    <row r="3723" spans="1:5">
      <c r="A3723" s="7">
        <v>41368</v>
      </c>
      <c r="B3723">
        <v>0.11799999999999999</v>
      </c>
      <c r="C3723">
        <v>0.21</v>
      </c>
      <c r="D3723">
        <v>0.33</v>
      </c>
      <c r="E3723">
        <v>0.54</v>
      </c>
    </row>
    <row r="3724" spans="1:5">
      <c r="A3724" s="7">
        <v>41369</v>
      </c>
      <c r="B3724">
        <v>0.11799999999999999</v>
      </c>
      <c r="C3724">
        <v>0.21</v>
      </c>
      <c r="D3724">
        <v>0.32600000000000001</v>
      </c>
      <c r="E3724">
        <v>0.53400000000000003</v>
      </c>
    </row>
    <row r="3725" spans="1:5">
      <c r="A3725" s="7">
        <v>41372</v>
      </c>
      <c r="B3725">
        <v>0.11799999999999999</v>
      </c>
      <c r="C3725">
        <v>0.21</v>
      </c>
      <c r="D3725">
        <v>0.32700000000000001</v>
      </c>
      <c r="E3725">
        <v>0.53400000000000003</v>
      </c>
    </row>
    <row r="3726" spans="1:5">
      <c r="A3726" s="7">
        <v>41373</v>
      </c>
      <c r="B3726">
        <v>0.11899999999999999</v>
      </c>
      <c r="C3726">
        <v>0.21099999999999999</v>
      </c>
      <c r="D3726">
        <v>0.32800000000000001</v>
      </c>
      <c r="E3726">
        <v>0.53600000000000003</v>
      </c>
    </row>
    <row r="3727" spans="1:5">
      <c r="A3727" s="7">
        <v>41374</v>
      </c>
      <c r="B3727">
        <v>0.11899999999999999</v>
      </c>
      <c r="C3727">
        <v>0.21099999999999999</v>
      </c>
      <c r="D3727">
        <v>0.32900000000000001</v>
      </c>
      <c r="E3727">
        <v>0.53700000000000003</v>
      </c>
    </row>
    <row r="3728" spans="1:5">
      <c r="A3728" s="7">
        <v>41375</v>
      </c>
      <c r="B3728">
        <v>0.11899999999999999</v>
      </c>
      <c r="C3728">
        <v>0.21099999999999999</v>
      </c>
      <c r="D3728">
        <v>0.32900000000000001</v>
      </c>
      <c r="E3728">
        <v>0.53600000000000003</v>
      </c>
    </row>
    <row r="3729" spans="1:5">
      <c r="A3729" s="7">
        <v>41376</v>
      </c>
      <c r="B3729">
        <v>0.11799999999999999</v>
      </c>
      <c r="C3729">
        <v>0.21</v>
      </c>
      <c r="D3729">
        <v>0.32700000000000001</v>
      </c>
      <c r="E3729">
        <v>0.53400000000000003</v>
      </c>
    </row>
    <row r="3730" spans="1:5">
      <c r="A3730" s="7">
        <v>41379</v>
      </c>
      <c r="B3730">
        <v>0.11899999999999999</v>
      </c>
      <c r="C3730">
        <v>0.21</v>
      </c>
      <c r="D3730">
        <v>0.32700000000000001</v>
      </c>
      <c r="E3730">
        <v>0.53300000000000003</v>
      </c>
    </row>
    <row r="3731" spans="1:5">
      <c r="A3731" s="7">
        <v>41380</v>
      </c>
      <c r="B3731">
        <v>0.11899999999999999</v>
      </c>
      <c r="C3731">
        <v>0.21</v>
      </c>
      <c r="D3731">
        <v>0.32600000000000001</v>
      </c>
      <c r="E3731">
        <v>0.53</v>
      </c>
    </row>
    <row r="3732" spans="1:5">
      <c r="A3732" s="7">
        <v>41381</v>
      </c>
      <c r="B3732">
        <v>0.11799999999999999</v>
      </c>
      <c r="C3732">
        <v>0.21</v>
      </c>
      <c r="D3732">
        <v>0.32500000000000001</v>
      </c>
      <c r="E3732">
        <v>0.53100000000000003</v>
      </c>
    </row>
    <row r="3733" spans="1:5">
      <c r="A3733" s="7">
        <v>41382</v>
      </c>
      <c r="B3733">
        <v>0.11799999999999999</v>
      </c>
      <c r="C3733">
        <v>0.20799999999999999</v>
      </c>
      <c r="D3733">
        <v>0.32200000000000001</v>
      </c>
      <c r="E3733">
        <v>0.52600000000000002</v>
      </c>
    </row>
    <row r="3734" spans="1:5">
      <c r="A3734" s="7">
        <v>41383</v>
      </c>
      <c r="B3734">
        <v>0.11799999999999999</v>
      </c>
      <c r="C3734">
        <v>0.20799999999999999</v>
      </c>
      <c r="D3734">
        <v>0.32200000000000001</v>
      </c>
      <c r="E3734">
        <v>0.52600000000000002</v>
      </c>
    </row>
    <row r="3735" spans="1:5">
      <c r="A3735" s="7">
        <v>41386</v>
      </c>
      <c r="B3735">
        <v>0.11799999999999999</v>
      </c>
      <c r="C3735">
        <v>0.20799999999999999</v>
      </c>
      <c r="D3735">
        <v>0.32200000000000001</v>
      </c>
      <c r="E3735">
        <v>0.52500000000000002</v>
      </c>
    </row>
    <row r="3736" spans="1:5">
      <c r="A3736" s="7">
        <v>41387</v>
      </c>
      <c r="B3736">
        <v>0.11799999999999999</v>
      </c>
      <c r="C3736">
        <v>0.20699999999999999</v>
      </c>
      <c r="D3736">
        <v>0.32</v>
      </c>
      <c r="E3736">
        <v>0.52</v>
      </c>
    </row>
    <row r="3737" spans="1:5">
      <c r="A3737" s="7">
        <v>41388</v>
      </c>
      <c r="B3737">
        <v>0.11799999999999999</v>
      </c>
      <c r="C3737">
        <v>0.20599999999999999</v>
      </c>
      <c r="D3737">
        <v>0.31900000000000001</v>
      </c>
      <c r="E3737">
        <v>0.51800000000000002</v>
      </c>
    </row>
    <row r="3738" spans="1:5">
      <c r="A3738" s="7">
        <v>41389</v>
      </c>
      <c r="B3738">
        <v>0.11700000000000001</v>
      </c>
      <c r="C3738">
        <v>0.20599999999999999</v>
      </c>
      <c r="D3738">
        <v>0.318</v>
      </c>
      <c r="E3738">
        <v>0.51500000000000001</v>
      </c>
    </row>
    <row r="3739" spans="1:5">
      <c r="A3739" s="7">
        <v>41390</v>
      </c>
      <c r="B3739">
        <v>0.11700000000000001</v>
      </c>
      <c r="C3739">
        <v>0.20699999999999999</v>
      </c>
      <c r="D3739">
        <v>0.318</v>
      </c>
      <c r="E3739">
        <v>0.51500000000000001</v>
      </c>
    </row>
    <row r="3740" spans="1:5">
      <c r="A3740" s="7">
        <v>41393</v>
      </c>
      <c r="B3740">
        <v>0.11700000000000001</v>
      </c>
      <c r="C3740">
        <v>0.20699999999999999</v>
      </c>
      <c r="D3740">
        <v>0.317</v>
      </c>
      <c r="E3740">
        <v>0.51300000000000001</v>
      </c>
    </row>
    <row r="3741" spans="1:5">
      <c r="A3741" s="7">
        <v>41394</v>
      </c>
      <c r="B3741">
        <v>0.11600000000000001</v>
      </c>
      <c r="C3741">
        <v>0.20699999999999999</v>
      </c>
      <c r="D3741">
        <v>0.315</v>
      </c>
      <c r="E3741">
        <v>0.51</v>
      </c>
    </row>
    <row r="3742" spans="1:5">
      <c r="A3742" s="7">
        <v>41395</v>
      </c>
      <c r="B3742">
        <v>0.11600000000000001</v>
      </c>
      <c r="C3742">
        <v>0.20699999999999999</v>
      </c>
      <c r="D3742">
        <v>0.315</v>
      </c>
      <c r="E3742">
        <v>0.51</v>
      </c>
    </row>
    <row r="3743" spans="1:5">
      <c r="A3743" s="7">
        <v>41396</v>
      </c>
      <c r="B3743">
        <v>0.11600000000000001</v>
      </c>
      <c r="C3743">
        <v>0.20699999999999999</v>
      </c>
      <c r="D3743">
        <v>0.313</v>
      </c>
      <c r="E3743">
        <v>0.51</v>
      </c>
    </row>
    <row r="3744" spans="1:5">
      <c r="A3744" s="7">
        <v>41397</v>
      </c>
      <c r="B3744">
        <v>0.113</v>
      </c>
      <c r="C3744">
        <v>0.20100000000000001</v>
      </c>
      <c r="D3744">
        <v>0.30199999999999999</v>
      </c>
      <c r="E3744">
        <v>0.49299999999999999</v>
      </c>
    </row>
    <row r="3745" spans="1:5">
      <c r="A3745" s="7">
        <v>41400</v>
      </c>
      <c r="B3745">
        <v>0.113</v>
      </c>
      <c r="C3745">
        <v>0.20200000000000001</v>
      </c>
      <c r="D3745">
        <v>0.30199999999999999</v>
      </c>
      <c r="E3745">
        <v>0.49</v>
      </c>
    </row>
    <row r="3746" spans="1:5">
      <c r="A3746" s="7">
        <v>41401</v>
      </c>
      <c r="B3746">
        <v>0.112</v>
      </c>
      <c r="C3746">
        <v>0.20200000000000001</v>
      </c>
      <c r="D3746">
        <v>0.30199999999999999</v>
      </c>
      <c r="E3746">
        <v>0.49</v>
      </c>
    </row>
    <row r="3747" spans="1:5">
      <c r="A3747" s="7">
        <v>41402</v>
      </c>
      <c r="B3747">
        <v>0.112</v>
      </c>
      <c r="C3747">
        <v>0.20300000000000001</v>
      </c>
      <c r="D3747">
        <v>0.30299999999999999</v>
      </c>
      <c r="E3747">
        <v>0.49099999999999999</v>
      </c>
    </row>
    <row r="3748" spans="1:5">
      <c r="A3748" s="7">
        <v>41403</v>
      </c>
      <c r="B3748">
        <v>0.112</v>
      </c>
      <c r="C3748">
        <v>0.20300000000000001</v>
      </c>
      <c r="D3748">
        <v>0.30199999999999999</v>
      </c>
      <c r="E3748">
        <v>0.48799999999999999</v>
      </c>
    </row>
    <row r="3749" spans="1:5">
      <c r="A3749" s="7">
        <v>41404</v>
      </c>
      <c r="B3749">
        <v>0.112</v>
      </c>
      <c r="C3749">
        <v>0.20300000000000001</v>
      </c>
      <c r="D3749">
        <v>0.30299999999999999</v>
      </c>
      <c r="E3749">
        <v>0.48899999999999999</v>
      </c>
    </row>
    <row r="3750" spans="1:5">
      <c r="A3750" s="7">
        <v>41407</v>
      </c>
      <c r="B3750">
        <v>0.112</v>
      </c>
      <c r="C3750">
        <v>0.20300000000000001</v>
      </c>
      <c r="D3750">
        <v>0.30299999999999999</v>
      </c>
      <c r="E3750">
        <v>0.49</v>
      </c>
    </row>
    <row r="3751" spans="1:5">
      <c r="A3751" s="7">
        <v>41408</v>
      </c>
      <c r="B3751">
        <v>0.112</v>
      </c>
      <c r="C3751">
        <v>0.20300000000000001</v>
      </c>
      <c r="D3751">
        <v>0.30299999999999999</v>
      </c>
      <c r="E3751">
        <v>0.49099999999999999</v>
      </c>
    </row>
    <row r="3752" spans="1:5">
      <c r="A3752" s="7">
        <v>41409</v>
      </c>
      <c r="B3752">
        <v>0.112</v>
      </c>
      <c r="C3752">
        <v>0.20300000000000001</v>
      </c>
      <c r="D3752">
        <v>0.30299999999999999</v>
      </c>
      <c r="E3752">
        <v>0.49099999999999999</v>
      </c>
    </row>
    <row r="3753" spans="1:5">
      <c r="A3753" s="7">
        <v>41410</v>
      </c>
      <c r="B3753">
        <v>0.112</v>
      </c>
      <c r="C3753">
        <v>0.20200000000000001</v>
      </c>
      <c r="D3753">
        <v>0.30099999999999999</v>
      </c>
      <c r="E3753">
        <v>0.48599999999999999</v>
      </c>
    </row>
    <row r="3754" spans="1:5">
      <c r="A3754" s="7">
        <v>41411</v>
      </c>
      <c r="B3754">
        <v>0.112</v>
      </c>
      <c r="C3754">
        <v>0.2</v>
      </c>
      <c r="D3754">
        <v>0.29699999999999999</v>
      </c>
      <c r="E3754">
        <v>0.47899999999999998</v>
      </c>
    </row>
    <row r="3755" spans="1:5">
      <c r="A3755" s="7">
        <v>41414</v>
      </c>
      <c r="B3755">
        <v>0.112</v>
      </c>
      <c r="C3755">
        <v>0.19900000000000001</v>
      </c>
      <c r="D3755">
        <v>0.29399999999999998</v>
      </c>
      <c r="E3755">
        <v>0.47699999999999998</v>
      </c>
    </row>
    <row r="3756" spans="1:5">
      <c r="A3756" s="7">
        <v>41415</v>
      </c>
      <c r="B3756">
        <v>0.112</v>
      </c>
      <c r="C3756">
        <v>0.19800000000000001</v>
      </c>
      <c r="D3756">
        <v>0.29299999999999998</v>
      </c>
      <c r="E3756">
        <v>0.47499999999999998</v>
      </c>
    </row>
    <row r="3757" spans="1:5">
      <c r="A3757" s="7">
        <v>41416</v>
      </c>
      <c r="B3757">
        <v>0.112</v>
      </c>
      <c r="C3757">
        <v>0.19900000000000001</v>
      </c>
      <c r="D3757">
        <v>0.29299999999999998</v>
      </c>
      <c r="E3757">
        <v>0.47499999999999998</v>
      </c>
    </row>
    <row r="3758" spans="1:5">
      <c r="A3758" s="7">
        <v>41417</v>
      </c>
      <c r="B3758">
        <v>0.112</v>
      </c>
      <c r="C3758">
        <v>0.19900000000000001</v>
      </c>
      <c r="D3758">
        <v>0.29299999999999998</v>
      </c>
      <c r="E3758">
        <v>0.47299999999999998</v>
      </c>
    </row>
    <row r="3759" spans="1:5">
      <c r="A3759" s="7">
        <v>41418</v>
      </c>
      <c r="B3759">
        <v>0.112</v>
      </c>
      <c r="C3759">
        <v>0.2</v>
      </c>
      <c r="D3759">
        <v>0.29399999999999998</v>
      </c>
      <c r="E3759">
        <v>0.47399999999999998</v>
      </c>
    </row>
    <row r="3760" spans="1:5">
      <c r="A3760" s="7">
        <v>41421</v>
      </c>
      <c r="B3760">
        <v>0.112</v>
      </c>
      <c r="C3760">
        <v>0.20100000000000001</v>
      </c>
      <c r="D3760">
        <v>0.29499999999999998</v>
      </c>
      <c r="E3760">
        <v>0.47399999999999998</v>
      </c>
    </row>
    <row r="3761" spans="1:5">
      <c r="A3761" s="7">
        <v>41422</v>
      </c>
      <c r="B3761">
        <v>0.112</v>
      </c>
      <c r="C3761">
        <v>0.19900000000000001</v>
      </c>
      <c r="D3761">
        <v>0.29699999999999999</v>
      </c>
      <c r="E3761">
        <v>0.47299999999999998</v>
      </c>
    </row>
    <row r="3762" spans="1:5">
      <c r="A3762" s="7">
        <v>41423</v>
      </c>
      <c r="B3762">
        <v>0.112</v>
      </c>
      <c r="C3762">
        <v>0.2</v>
      </c>
      <c r="D3762">
        <v>0.29799999999999999</v>
      </c>
      <c r="E3762">
        <v>0.47599999999999998</v>
      </c>
    </row>
    <row r="3763" spans="1:5">
      <c r="A3763" s="7">
        <v>41424</v>
      </c>
      <c r="B3763">
        <v>0.112</v>
      </c>
      <c r="C3763">
        <v>0.2</v>
      </c>
      <c r="D3763">
        <v>0.29899999999999999</v>
      </c>
      <c r="E3763">
        <v>0.48</v>
      </c>
    </row>
    <row r="3764" spans="1:5">
      <c r="A3764" s="7">
        <v>41425</v>
      </c>
      <c r="B3764">
        <v>0.113</v>
      </c>
      <c r="C3764">
        <v>0.2</v>
      </c>
      <c r="D3764">
        <v>0.29799999999999999</v>
      </c>
      <c r="E3764">
        <v>0.47799999999999998</v>
      </c>
    </row>
    <row r="3765" spans="1:5">
      <c r="A3765" s="7">
        <v>41428</v>
      </c>
      <c r="B3765">
        <v>0.113</v>
      </c>
      <c r="C3765">
        <v>0.2</v>
      </c>
      <c r="D3765">
        <v>0.29899999999999999</v>
      </c>
      <c r="E3765">
        <v>0.47799999999999998</v>
      </c>
    </row>
    <row r="3766" spans="1:5">
      <c r="A3766" s="7">
        <v>41429</v>
      </c>
      <c r="B3766">
        <v>0.114</v>
      </c>
      <c r="C3766">
        <v>0.2</v>
      </c>
      <c r="D3766">
        <v>0.3</v>
      </c>
      <c r="E3766">
        <v>0.48199999999999998</v>
      </c>
    </row>
    <row r="3767" spans="1:5">
      <c r="A3767" s="7">
        <v>41430</v>
      </c>
      <c r="B3767">
        <v>0.114</v>
      </c>
      <c r="C3767">
        <v>0.2</v>
      </c>
      <c r="D3767">
        <v>0.3</v>
      </c>
      <c r="E3767">
        <v>0.48099999999999998</v>
      </c>
    </row>
    <row r="3768" spans="1:5">
      <c r="A3768" s="7">
        <v>41431</v>
      </c>
      <c r="B3768">
        <v>0.114</v>
      </c>
      <c r="C3768">
        <v>0.2</v>
      </c>
      <c r="D3768">
        <v>0.3</v>
      </c>
      <c r="E3768">
        <v>0.48</v>
      </c>
    </row>
    <row r="3769" spans="1:5">
      <c r="A3769" s="7">
        <v>41432</v>
      </c>
      <c r="B3769">
        <v>0.115</v>
      </c>
      <c r="C3769">
        <v>0.20300000000000001</v>
      </c>
      <c r="D3769">
        <v>0.308</v>
      </c>
      <c r="E3769">
        <v>0.49</v>
      </c>
    </row>
    <row r="3770" spans="1:5">
      <c r="A3770" s="7">
        <v>41435</v>
      </c>
      <c r="B3770">
        <v>0.115</v>
      </c>
      <c r="C3770">
        <v>0.20399999999999999</v>
      </c>
      <c r="D3770">
        <v>0.312</v>
      </c>
      <c r="E3770">
        <v>0.495</v>
      </c>
    </row>
    <row r="3771" spans="1:5">
      <c r="A3771" s="7">
        <v>41436</v>
      </c>
      <c r="B3771">
        <v>0.11899999999999999</v>
      </c>
      <c r="C3771">
        <v>0.20499999999999999</v>
      </c>
      <c r="D3771">
        <v>0.315</v>
      </c>
      <c r="E3771">
        <v>0.502</v>
      </c>
    </row>
    <row r="3772" spans="1:5">
      <c r="A3772" s="7">
        <v>41437</v>
      </c>
      <c r="B3772">
        <v>0.12</v>
      </c>
      <c r="C3772">
        <v>0.20799999999999999</v>
      </c>
      <c r="D3772">
        <v>0.31900000000000001</v>
      </c>
      <c r="E3772">
        <v>0.504</v>
      </c>
    </row>
    <row r="3773" spans="1:5">
      <c r="A3773" s="7">
        <v>41438</v>
      </c>
      <c r="B3773">
        <v>0.12</v>
      </c>
      <c r="C3773">
        <v>0.20899999999999999</v>
      </c>
      <c r="D3773">
        <v>0.32</v>
      </c>
      <c r="E3773">
        <v>0.504</v>
      </c>
    </row>
    <row r="3774" spans="1:5">
      <c r="A3774" s="7">
        <v>41439</v>
      </c>
      <c r="B3774">
        <v>0.121</v>
      </c>
      <c r="C3774">
        <v>0.20899999999999999</v>
      </c>
      <c r="D3774">
        <v>0.31900000000000001</v>
      </c>
      <c r="E3774">
        <v>0.504</v>
      </c>
    </row>
    <row r="3775" spans="1:5">
      <c r="A3775" s="7">
        <v>41442</v>
      </c>
      <c r="B3775">
        <v>0.12</v>
      </c>
      <c r="C3775">
        <v>0.21</v>
      </c>
      <c r="D3775">
        <v>0.31900000000000001</v>
      </c>
      <c r="E3775">
        <v>0.501</v>
      </c>
    </row>
    <row r="3776" spans="1:5">
      <c r="A3776" s="7">
        <v>41443</v>
      </c>
      <c r="B3776">
        <v>0.122</v>
      </c>
      <c r="C3776">
        <v>0.21</v>
      </c>
      <c r="D3776">
        <v>0.32</v>
      </c>
      <c r="E3776">
        <v>0.503</v>
      </c>
    </row>
    <row r="3777" spans="1:5">
      <c r="A3777" s="7">
        <v>41444</v>
      </c>
      <c r="B3777">
        <v>0.123</v>
      </c>
      <c r="C3777">
        <v>0.21199999999999999</v>
      </c>
      <c r="D3777">
        <v>0.32300000000000001</v>
      </c>
      <c r="E3777">
        <v>0.50600000000000001</v>
      </c>
    </row>
    <row r="3778" spans="1:5">
      <c r="A3778" s="7">
        <v>41445</v>
      </c>
      <c r="B3778">
        <v>0.125</v>
      </c>
      <c r="C3778">
        <v>0.214</v>
      </c>
      <c r="D3778">
        <v>0.32900000000000001</v>
      </c>
      <c r="E3778">
        <v>0.51600000000000001</v>
      </c>
    </row>
    <row r="3779" spans="1:5">
      <c r="A3779" s="7">
        <v>41446</v>
      </c>
      <c r="B3779">
        <v>0.127</v>
      </c>
      <c r="C3779">
        <v>0.216</v>
      </c>
      <c r="D3779">
        <v>0.33300000000000002</v>
      </c>
      <c r="E3779">
        <v>0.52400000000000002</v>
      </c>
    </row>
    <row r="3780" spans="1:5">
      <c r="A3780" s="7">
        <v>41449</v>
      </c>
      <c r="B3780">
        <v>0.128</v>
      </c>
      <c r="C3780">
        <v>0.221</v>
      </c>
      <c r="D3780">
        <v>0.34100000000000003</v>
      </c>
      <c r="E3780">
        <v>0.53500000000000003</v>
      </c>
    </row>
    <row r="3781" spans="1:5">
      <c r="A3781" s="7">
        <v>41450</v>
      </c>
      <c r="B3781">
        <v>0.128</v>
      </c>
      <c r="C3781">
        <v>0.22500000000000001</v>
      </c>
      <c r="D3781">
        <v>0.34499999999999997</v>
      </c>
      <c r="E3781">
        <v>0.54100000000000004</v>
      </c>
    </row>
    <row r="3782" spans="1:5">
      <c r="A3782" s="7">
        <v>41451</v>
      </c>
      <c r="B3782">
        <v>0.126</v>
      </c>
      <c r="C3782">
        <v>0.222</v>
      </c>
      <c r="D3782">
        <v>0.34300000000000003</v>
      </c>
      <c r="E3782">
        <v>0.53900000000000003</v>
      </c>
    </row>
    <row r="3783" spans="1:5">
      <c r="A3783" s="7">
        <v>41452</v>
      </c>
      <c r="B3783">
        <v>0.124</v>
      </c>
      <c r="C3783">
        <v>0.219</v>
      </c>
      <c r="D3783">
        <v>0.33700000000000002</v>
      </c>
      <c r="E3783">
        <v>0.52900000000000003</v>
      </c>
    </row>
    <row r="3784" spans="1:5">
      <c r="A3784" s="7">
        <v>41453</v>
      </c>
      <c r="B3784">
        <v>0.123</v>
      </c>
      <c r="C3784">
        <v>0.218</v>
      </c>
      <c r="D3784">
        <v>0.33500000000000002</v>
      </c>
      <c r="E3784">
        <v>0.52700000000000002</v>
      </c>
    </row>
    <row r="3785" spans="1:5">
      <c r="A3785" s="7">
        <v>41456</v>
      </c>
      <c r="B3785">
        <v>0.121</v>
      </c>
      <c r="C3785">
        <v>0.222</v>
      </c>
      <c r="D3785">
        <v>0.34</v>
      </c>
      <c r="E3785">
        <v>0.53400000000000003</v>
      </c>
    </row>
    <row r="3786" spans="1:5">
      <c r="A3786" s="7">
        <v>41457</v>
      </c>
      <c r="B3786">
        <v>0.122</v>
      </c>
      <c r="C3786">
        <v>0.221</v>
      </c>
      <c r="D3786">
        <v>0.34100000000000003</v>
      </c>
      <c r="E3786">
        <v>0.53400000000000003</v>
      </c>
    </row>
    <row r="3787" spans="1:5">
      <c r="A3787" s="7">
        <v>41458</v>
      </c>
      <c r="B3787">
        <v>0.122</v>
      </c>
      <c r="C3787">
        <v>0.222</v>
      </c>
      <c r="D3787">
        <v>0.34200000000000003</v>
      </c>
      <c r="E3787">
        <v>0.53400000000000003</v>
      </c>
    </row>
    <row r="3788" spans="1:5">
      <c r="A3788" s="7">
        <v>41459</v>
      </c>
      <c r="B3788">
        <v>0.123</v>
      </c>
      <c r="C3788">
        <v>0.222</v>
      </c>
      <c r="D3788">
        <v>0.34200000000000003</v>
      </c>
      <c r="E3788">
        <v>0.53400000000000003</v>
      </c>
    </row>
    <row r="3789" spans="1:5">
      <c r="A3789" s="7">
        <v>41460</v>
      </c>
      <c r="B3789">
        <v>0.122</v>
      </c>
      <c r="C3789">
        <v>0.217</v>
      </c>
      <c r="D3789">
        <v>0.33</v>
      </c>
      <c r="E3789">
        <v>0.51900000000000002</v>
      </c>
    </row>
    <row r="3790" spans="1:5">
      <c r="A3790" s="7">
        <v>41463</v>
      </c>
      <c r="B3790">
        <v>0.122</v>
      </c>
      <c r="C3790">
        <v>0.217</v>
      </c>
      <c r="D3790">
        <v>0.32800000000000001</v>
      </c>
      <c r="E3790">
        <v>0.51300000000000001</v>
      </c>
    </row>
    <row r="3791" spans="1:5">
      <c r="A3791" s="7">
        <v>41464</v>
      </c>
      <c r="B3791">
        <v>0.123</v>
      </c>
      <c r="C3791">
        <v>0.217</v>
      </c>
      <c r="D3791">
        <v>0.32800000000000001</v>
      </c>
      <c r="E3791">
        <v>0.51</v>
      </c>
    </row>
    <row r="3792" spans="1:5">
      <c r="A3792" s="7">
        <v>41465</v>
      </c>
      <c r="B3792">
        <v>0.123</v>
      </c>
      <c r="C3792">
        <v>0.217</v>
      </c>
      <c r="D3792">
        <v>0.33</v>
      </c>
      <c r="E3792">
        <v>0.51200000000000001</v>
      </c>
    </row>
    <row r="3793" spans="1:5">
      <c r="A3793" s="7">
        <v>41466</v>
      </c>
      <c r="B3793">
        <v>0.123</v>
      </c>
      <c r="C3793">
        <v>0.218</v>
      </c>
      <c r="D3793">
        <v>0.33</v>
      </c>
      <c r="E3793">
        <v>0.51700000000000002</v>
      </c>
    </row>
    <row r="3794" spans="1:5">
      <c r="A3794" s="7">
        <v>41467</v>
      </c>
      <c r="B3794">
        <v>0.123</v>
      </c>
      <c r="C3794">
        <v>0.22</v>
      </c>
      <c r="D3794">
        <v>0.33100000000000002</v>
      </c>
      <c r="E3794">
        <v>0.51900000000000002</v>
      </c>
    </row>
    <row r="3795" spans="1:5">
      <c r="A3795" s="7">
        <v>41470</v>
      </c>
      <c r="B3795">
        <v>0.122</v>
      </c>
      <c r="C3795">
        <v>0.219</v>
      </c>
      <c r="D3795">
        <v>0.33200000000000002</v>
      </c>
      <c r="E3795">
        <v>0.52200000000000002</v>
      </c>
    </row>
    <row r="3796" spans="1:5">
      <c r="A3796" s="7">
        <v>41471</v>
      </c>
      <c r="B3796">
        <v>0.123</v>
      </c>
      <c r="C3796">
        <v>0.219</v>
      </c>
      <c r="D3796">
        <v>0.33200000000000002</v>
      </c>
      <c r="E3796">
        <v>0.52200000000000002</v>
      </c>
    </row>
    <row r="3797" spans="1:5">
      <c r="A3797" s="7">
        <v>41472</v>
      </c>
      <c r="B3797">
        <v>0.122</v>
      </c>
      <c r="C3797">
        <v>0.22</v>
      </c>
      <c r="D3797">
        <v>0.33100000000000002</v>
      </c>
      <c r="E3797">
        <v>0.52100000000000002</v>
      </c>
    </row>
    <row r="3798" spans="1:5">
      <c r="A3798" s="7">
        <v>41473</v>
      </c>
      <c r="B3798">
        <v>0.122</v>
      </c>
      <c r="C3798">
        <v>0.22</v>
      </c>
      <c r="D3798">
        <v>0.32900000000000001</v>
      </c>
      <c r="E3798">
        <v>0.51500000000000001</v>
      </c>
    </row>
    <row r="3799" spans="1:5">
      <c r="A3799" s="7">
        <v>41474</v>
      </c>
      <c r="B3799">
        <v>0.123</v>
      </c>
      <c r="C3799">
        <v>0.22</v>
      </c>
      <c r="D3799">
        <v>0.33</v>
      </c>
      <c r="E3799">
        <v>0.51500000000000001</v>
      </c>
    </row>
    <row r="3800" spans="1:5">
      <c r="A3800" s="7">
        <v>41477</v>
      </c>
      <c r="B3800">
        <v>0.125</v>
      </c>
      <c r="C3800">
        <v>0.221</v>
      </c>
      <c r="D3800">
        <v>0.33400000000000002</v>
      </c>
      <c r="E3800">
        <v>0.52</v>
      </c>
    </row>
    <row r="3801" spans="1:5">
      <c r="A3801" s="7">
        <v>41478</v>
      </c>
      <c r="B3801">
        <v>0.128</v>
      </c>
      <c r="C3801">
        <v>0.224</v>
      </c>
      <c r="D3801">
        <v>0.34</v>
      </c>
      <c r="E3801">
        <v>0.53</v>
      </c>
    </row>
    <row r="3802" spans="1:5">
      <c r="A3802" s="7">
        <v>41479</v>
      </c>
      <c r="B3802">
        <v>0.13100000000000001</v>
      </c>
      <c r="C3802">
        <v>0.22500000000000001</v>
      </c>
      <c r="D3802">
        <v>0.34300000000000003</v>
      </c>
      <c r="E3802">
        <v>0.53500000000000003</v>
      </c>
    </row>
    <row r="3803" spans="1:5">
      <c r="A3803" s="7">
        <v>41480</v>
      </c>
      <c r="B3803">
        <v>0.13100000000000001</v>
      </c>
      <c r="C3803">
        <v>0.22500000000000001</v>
      </c>
      <c r="D3803">
        <v>0.34399999999999997</v>
      </c>
      <c r="E3803">
        <v>0.53700000000000003</v>
      </c>
    </row>
    <row r="3804" spans="1:5">
      <c r="A3804" s="7">
        <v>41481</v>
      </c>
      <c r="B3804">
        <v>0.13200000000000001</v>
      </c>
      <c r="C3804">
        <v>0.22600000000000001</v>
      </c>
      <c r="D3804">
        <v>0.34300000000000003</v>
      </c>
      <c r="E3804">
        <v>0.53500000000000003</v>
      </c>
    </row>
    <row r="3805" spans="1:5">
      <c r="A3805" s="7">
        <v>41484</v>
      </c>
      <c r="B3805">
        <v>0.13</v>
      </c>
      <c r="C3805">
        <v>0.22600000000000001</v>
      </c>
      <c r="D3805">
        <v>0.34200000000000003</v>
      </c>
      <c r="E3805">
        <v>0.53500000000000003</v>
      </c>
    </row>
    <row r="3806" spans="1:5">
      <c r="A3806" s="7">
        <v>41485</v>
      </c>
      <c r="B3806">
        <v>0.13100000000000001</v>
      </c>
      <c r="C3806">
        <v>0.22700000000000001</v>
      </c>
      <c r="D3806">
        <v>0.34100000000000003</v>
      </c>
      <c r="E3806">
        <v>0.53500000000000003</v>
      </c>
    </row>
    <row r="3807" spans="1:5">
      <c r="A3807" s="7">
        <v>41486</v>
      </c>
      <c r="B3807">
        <v>0.13100000000000001</v>
      </c>
      <c r="C3807">
        <v>0.22800000000000001</v>
      </c>
      <c r="D3807">
        <v>0.34100000000000003</v>
      </c>
      <c r="E3807">
        <v>0.53600000000000003</v>
      </c>
    </row>
    <row r="3808" spans="1:5">
      <c r="A3808" s="7">
        <v>41487</v>
      </c>
      <c r="B3808">
        <v>0.13</v>
      </c>
      <c r="C3808">
        <v>0.22800000000000001</v>
      </c>
      <c r="D3808">
        <v>0.34</v>
      </c>
      <c r="E3808">
        <v>0.53100000000000003</v>
      </c>
    </row>
    <row r="3809" spans="1:5">
      <c r="A3809" s="7">
        <v>41488</v>
      </c>
      <c r="B3809">
        <v>0.129</v>
      </c>
      <c r="C3809">
        <v>0.22800000000000001</v>
      </c>
      <c r="D3809">
        <v>0.34100000000000003</v>
      </c>
      <c r="E3809">
        <v>0.53600000000000003</v>
      </c>
    </row>
    <row r="3810" spans="1:5">
      <c r="A3810" s="7">
        <v>41491</v>
      </c>
      <c r="B3810">
        <v>0.128</v>
      </c>
      <c r="C3810">
        <v>0.22700000000000001</v>
      </c>
      <c r="D3810">
        <v>0.34100000000000003</v>
      </c>
      <c r="E3810">
        <v>0.53500000000000003</v>
      </c>
    </row>
    <row r="3811" spans="1:5">
      <c r="A3811" s="7">
        <v>41492</v>
      </c>
      <c r="B3811">
        <v>0.128</v>
      </c>
      <c r="C3811">
        <v>0.22800000000000001</v>
      </c>
      <c r="D3811">
        <v>0.34200000000000003</v>
      </c>
      <c r="E3811">
        <v>0.53600000000000003</v>
      </c>
    </row>
    <row r="3812" spans="1:5">
      <c r="A3812" s="7">
        <v>41493</v>
      </c>
      <c r="B3812">
        <v>0.128</v>
      </c>
      <c r="C3812">
        <v>0.22700000000000001</v>
      </c>
      <c r="D3812">
        <v>0.34100000000000003</v>
      </c>
      <c r="E3812">
        <v>0.53600000000000003</v>
      </c>
    </row>
    <row r="3813" spans="1:5">
      <c r="A3813" s="7">
        <v>41494</v>
      </c>
      <c r="B3813">
        <v>0.128</v>
      </c>
      <c r="C3813">
        <v>0.22700000000000001</v>
      </c>
      <c r="D3813">
        <v>0.34100000000000003</v>
      </c>
      <c r="E3813">
        <v>0.53700000000000003</v>
      </c>
    </row>
    <row r="3814" spans="1:5">
      <c r="A3814" s="7">
        <v>41495</v>
      </c>
      <c r="B3814">
        <v>0.128</v>
      </c>
      <c r="C3814">
        <v>0.22700000000000001</v>
      </c>
      <c r="D3814">
        <v>0.34100000000000003</v>
      </c>
      <c r="E3814">
        <v>0.53800000000000003</v>
      </c>
    </row>
    <row r="3815" spans="1:5">
      <c r="A3815" s="7">
        <v>41498</v>
      </c>
      <c r="B3815">
        <v>0.129</v>
      </c>
      <c r="C3815">
        <v>0.22600000000000001</v>
      </c>
      <c r="D3815">
        <v>0.34100000000000003</v>
      </c>
      <c r="E3815">
        <v>0.53600000000000003</v>
      </c>
    </row>
    <row r="3816" spans="1:5">
      <c r="A3816" s="7">
        <v>41499</v>
      </c>
      <c r="B3816">
        <v>0.128</v>
      </c>
      <c r="C3816">
        <v>0.22500000000000001</v>
      </c>
      <c r="D3816">
        <v>0.34</v>
      </c>
      <c r="E3816">
        <v>0.53700000000000003</v>
      </c>
    </row>
    <row r="3817" spans="1:5">
      <c r="A3817" s="7">
        <v>41500</v>
      </c>
      <c r="B3817">
        <v>0.128</v>
      </c>
      <c r="C3817">
        <v>0.22600000000000001</v>
      </c>
      <c r="D3817">
        <v>0.34300000000000003</v>
      </c>
      <c r="E3817">
        <v>0.54400000000000004</v>
      </c>
    </row>
    <row r="3818" spans="1:5">
      <c r="A3818" s="7">
        <v>41501</v>
      </c>
      <c r="B3818">
        <v>0.128</v>
      </c>
      <c r="C3818">
        <v>0.22600000000000001</v>
      </c>
      <c r="D3818">
        <v>0.34200000000000003</v>
      </c>
      <c r="E3818">
        <v>0.54300000000000004</v>
      </c>
    </row>
    <row r="3819" spans="1:5">
      <c r="A3819" s="7">
        <v>41502</v>
      </c>
      <c r="B3819">
        <v>0.128</v>
      </c>
      <c r="C3819">
        <v>0.22600000000000001</v>
      </c>
      <c r="D3819">
        <v>0.34200000000000003</v>
      </c>
      <c r="E3819">
        <v>0.54600000000000004</v>
      </c>
    </row>
    <row r="3820" spans="1:5">
      <c r="A3820" s="7">
        <v>41505</v>
      </c>
      <c r="B3820">
        <v>0.127</v>
      </c>
      <c r="C3820">
        <v>0.22600000000000001</v>
      </c>
      <c r="D3820">
        <v>0.34200000000000003</v>
      </c>
      <c r="E3820">
        <v>0.54500000000000004</v>
      </c>
    </row>
    <row r="3821" spans="1:5">
      <c r="A3821" s="7">
        <v>41506</v>
      </c>
      <c r="B3821">
        <v>0.127</v>
      </c>
      <c r="C3821">
        <v>0.22500000000000001</v>
      </c>
      <c r="D3821">
        <v>0.34200000000000003</v>
      </c>
      <c r="E3821">
        <v>0.54400000000000004</v>
      </c>
    </row>
    <row r="3822" spans="1:5">
      <c r="A3822" s="7">
        <v>41507</v>
      </c>
      <c r="B3822">
        <v>0.126</v>
      </c>
      <c r="C3822">
        <v>0.224</v>
      </c>
      <c r="D3822">
        <v>0.34100000000000003</v>
      </c>
      <c r="E3822">
        <v>0.54400000000000004</v>
      </c>
    </row>
    <row r="3823" spans="1:5">
      <c r="A3823" s="7">
        <v>41508</v>
      </c>
      <c r="B3823">
        <v>0.126</v>
      </c>
      <c r="C3823">
        <v>0.224</v>
      </c>
      <c r="D3823">
        <v>0.34300000000000003</v>
      </c>
      <c r="E3823">
        <v>0.54900000000000004</v>
      </c>
    </row>
    <row r="3824" spans="1:5">
      <c r="A3824" s="7">
        <v>41509</v>
      </c>
      <c r="B3824">
        <v>0.127</v>
      </c>
      <c r="C3824">
        <v>0.22500000000000001</v>
      </c>
      <c r="D3824">
        <v>0.34399999999999997</v>
      </c>
      <c r="E3824">
        <v>0.55200000000000005</v>
      </c>
    </row>
    <row r="3825" spans="1:5">
      <c r="A3825" s="7">
        <v>41512</v>
      </c>
      <c r="B3825">
        <v>0.127</v>
      </c>
      <c r="C3825">
        <v>0.22500000000000001</v>
      </c>
      <c r="D3825">
        <v>0.34499999999999997</v>
      </c>
      <c r="E3825">
        <v>0.55300000000000005</v>
      </c>
    </row>
    <row r="3826" spans="1:5">
      <c r="A3826" s="7">
        <v>41513</v>
      </c>
      <c r="B3826">
        <v>0.127</v>
      </c>
      <c r="C3826">
        <v>0.22500000000000001</v>
      </c>
      <c r="D3826">
        <v>0.34499999999999997</v>
      </c>
      <c r="E3826">
        <v>0.55000000000000004</v>
      </c>
    </row>
    <row r="3827" spans="1:5">
      <c r="A3827" s="7">
        <v>41514</v>
      </c>
      <c r="B3827">
        <v>0.128</v>
      </c>
      <c r="C3827">
        <v>0.22500000000000001</v>
      </c>
      <c r="D3827">
        <v>0.34399999999999997</v>
      </c>
      <c r="E3827">
        <v>0.54700000000000004</v>
      </c>
    </row>
    <row r="3828" spans="1:5">
      <c r="A3828" s="7">
        <v>41515</v>
      </c>
      <c r="B3828">
        <v>0.128</v>
      </c>
      <c r="C3828">
        <v>0.22500000000000001</v>
      </c>
      <c r="D3828">
        <v>0.34499999999999997</v>
      </c>
      <c r="E3828">
        <v>0.54700000000000004</v>
      </c>
    </row>
    <row r="3829" spans="1:5">
      <c r="A3829" s="7">
        <v>41516</v>
      </c>
      <c r="B3829">
        <v>0.129</v>
      </c>
      <c r="C3829">
        <v>0.224</v>
      </c>
      <c r="D3829">
        <v>0.34300000000000003</v>
      </c>
      <c r="E3829">
        <v>0.54500000000000004</v>
      </c>
    </row>
    <row r="3830" spans="1:5">
      <c r="A3830" s="7">
        <v>41519</v>
      </c>
      <c r="B3830">
        <v>0.129</v>
      </c>
      <c r="C3830">
        <v>0.22500000000000001</v>
      </c>
      <c r="D3830">
        <v>0.34399999999999997</v>
      </c>
      <c r="E3830">
        <v>0.55000000000000004</v>
      </c>
    </row>
    <row r="3831" spans="1:5">
      <c r="A3831" s="7">
        <v>41520</v>
      </c>
      <c r="B3831">
        <v>0.129</v>
      </c>
      <c r="C3831">
        <v>0.22500000000000001</v>
      </c>
      <c r="D3831">
        <v>0.34200000000000003</v>
      </c>
      <c r="E3831">
        <v>0.54800000000000004</v>
      </c>
    </row>
    <row r="3832" spans="1:5">
      <c r="A3832" s="7">
        <v>41521</v>
      </c>
      <c r="B3832">
        <v>0.129</v>
      </c>
      <c r="C3832">
        <v>0.22500000000000001</v>
      </c>
      <c r="D3832">
        <v>0.34300000000000003</v>
      </c>
      <c r="E3832">
        <v>0.54900000000000004</v>
      </c>
    </row>
    <row r="3833" spans="1:5">
      <c r="A3833" s="7">
        <v>41522</v>
      </c>
      <c r="B3833">
        <v>0.129</v>
      </c>
      <c r="C3833">
        <v>0.22500000000000001</v>
      </c>
      <c r="D3833">
        <v>0.34399999999999997</v>
      </c>
      <c r="E3833">
        <v>0.55100000000000005</v>
      </c>
    </row>
    <row r="3834" spans="1:5">
      <c r="A3834" s="7">
        <v>41523</v>
      </c>
      <c r="B3834">
        <v>0.129</v>
      </c>
      <c r="C3834">
        <v>0.22500000000000001</v>
      </c>
      <c r="D3834">
        <v>0.34399999999999997</v>
      </c>
      <c r="E3834">
        <v>0.55100000000000005</v>
      </c>
    </row>
    <row r="3835" spans="1:5">
      <c r="A3835" s="7">
        <v>41526</v>
      </c>
      <c r="B3835">
        <v>0.129</v>
      </c>
      <c r="C3835">
        <v>0.22500000000000001</v>
      </c>
      <c r="D3835">
        <v>0.34200000000000003</v>
      </c>
      <c r="E3835">
        <v>0.54700000000000004</v>
      </c>
    </row>
    <row r="3836" spans="1:5">
      <c r="A3836" s="7">
        <v>41527</v>
      </c>
      <c r="B3836">
        <v>0.129</v>
      </c>
      <c r="C3836">
        <v>0.22500000000000001</v>
      </c>
      <c r="D3836">
        <v>0.34300000000000003</v>
      </c>
      <c r="E3836">
        <v>0.54900000000000004</v>
      </c>
    </row>
    <row r="3837" spans="1:5">
      <c r="A3837" s="7">
        <v>41528</v>
      </c>
      <c r="B3837">
        <v>0.128</v>
      </c>
      <c r="C3837">
        <v>0.224</v>
      </c>
      <c r="D3837">
        <v>0.34200000000000003</v>
      </c>
      <c r="E3837">
        <v>0.55000000000000004</v>
      </c>
    </row>
    <row r="3838" spans="1:5">
      <c r="A3838" s="7">
        <v>41529</v>
      </c>
      <c r="B3838">
        <v>0.127</v>
      </c>
      <c r="C3838">
        <v>0.224</v>
      </c>
      <c r="D3838">
        <v>0.34100000000000003</v>
      </c>
      <c r="E3838">
        <v>0.54700000000000004</v>
      </c>
    </row>
    <row r="3839" spans="1:5">
      <c r="A3839" s="7">
        <v>41530</v>
      </c>
      <c r="B3839">
        <v>0.127</v>
      </c>
      <c r="C3839">
        <v>0.223</v>
      </c>
      <c r="D3839">
        <v>0.34200000000000003</v>
      </c>
      <c r="E3839">
        <v>0.54800000000000004</v>
      </c>
    </row>
    <row r="3840" spans="1:5">
      <c r="A3840" s="7">
        <v>41533</v>
      </c>
      <c r="B3840">
        <v>0.128</v>
      </c>
      <c r="C3840">
        <v>0.223</v>
      </c>
      <c r="D3840">
        <v>0.33800000000000002</v>
      </c>
      <c r="E3840">
        <v>0.54200000000000004</v>
      </c>
    </row>
    <row r="3841" spans="1:5">
      <c r="A3841" s="7">
        <v>41534</v>
      </c>
      <c r="B3841">
        <v>0.127</v>
      </c>
      <c r="C3841">
        <v>0.222</v>
      </c>
      <c r="D3841">
        <v>0.33900000000000002</v>
      </c>
      <c r="E3841">
        <v>0.54200000000000004</v>
      </c>
    </row>
    <row r="3842" spans="1:5">
      <c r="A3842" s="7">
        <v>41535</v>
      </c>
      <c r="B3842">
        <v>0.127</v>
      </c>
      <c r="C3842">
        <v>0.222</v>
      </c>
      <c r="D3842">
        <v>0.34</v>
      </c>
      <c r="E3842">
        <v>0.54300000000000004</v>
      </c>
    </row>
    <row r="3843" spans="1:5">
      <c r="A3843" s="7">
        <v>41536</v>
      </c>
      <c r="B3843">
        <v>0.128</v>
      </c>
      <c r="C3843">
        <v>0.22600000000000001</v>
      </c>
      <c r="D3843">
        <v>0.33700000000000002</v>
      </c>
      <c r="E3843">
        <v>0.53700000000000003</v>
      </c>
    </row>
    <row r="3844" spans="1:5">
      <c r="A3844" s="7">
        <v>41537</v>
      </c>
      <c r="B3844">
        <v>0.128</v>
      </c>
      <c r="C3844">
        <v>0.221</v>
      </c>
      <c r="D3844">
        <v>0.33500000000000002</v>
      </c>
      <c r="E3844">
        <v>0.53600000000000003</v>
      </c>
    </row>
    <row r="3845" spans="1:5">
      <c r="A3845" s="7">
        <v>41540</v>
      </c>
      <c r="B3845">
        <v>0.128</v>
      </c>
      <c r="C3845">
        <v>0.221</v>
      </c>
      <c r="D3845">
        <v>0.33700000000000002</v>
      </c>
      <c r="E3845">
        <v>0.53800000000000003</v>
      </c>
    </row>
    <row r="3846" spans="1:5">
      <c r="A3846" s="7">
        <v>41541</v>
      </c>
      <c r="B3846">
        <v>0.128</v>
      </c>
      <c r="C3846">
        <v>0.221</v>
      </c>
      <c r="D3846">
        <v>0.33600000000000002</v>
      </c>
      <c r="E3846">
        <v>0.53400000000000003</v>
      </c>
    </row>
    <row r="3847" spans="1:5">
      <c r="A3847" s="7">
        <v>41542</v>
      </c>
      <c r="B3847">
        <v>0.128</v>
      </c>
      <c r="C3847">
        <v>0.221</v>
      </c>
      <c r="D3847">
        <v>0.33700000000000002</v>
      </c>
      <c r="E3847">
        <v>0.53600000000000003</v>
      </c>
    </row>
    <row r="3848" spans="1:5">
      <c r="A3848" s="7">
        <v>41543</v>
      </c>
      <c r="B3848">
        <v>0.129</v>
      </c>
      <c r="C3848">
        <v>0.221</v>
      </c>
      <c r="D3848">
        <v>0.33700000000000002</v>
      </c>
      <c r="E3848">
        <v>0.53700000000000003</v>
      </c>
    </row>
    <row r="3849" spans="1:5">
      <c r="A3849" s="7">
        <v>41544</v>
      </c>
      <c r="B3849">
        <v>0.127</v>
      </c>
      <c r="C3849">
        <v>0.224</v>
      </c>
      <c r="D3849">
        <v>0.33800000000000002</v>
      </c>
      <c r="E3849">
        <v>0.53800000000000003</v>
      </c>
    </row>
    <row r="3850" spans="1:5">
      <c r="A3850" s="7">
        <v>41547</v>
      </c>
      <c r="B3850">
        <v>0.128</v>
      </c>
      <c r="C3850">
        <v>0.22500000000000001</v>
      </c>
      <c r="D3850">
        <v>0.34</v>
      </c>
      <c r="E3850">
        <v>0.53900000000000003</v>
      </c>
    </row>
    <row r="3851" spans="1:5">
      <c r="A3851" s="7">
        <v>41548</v>
      </c>
      <c r="B3851">
        <v>0.128</v>
      </c>
      <c r="C3851">
        <v>0.22500000000000001</v>
      </c>
      <c r="D3851">
        <v>0.33800000000000002</v>
      </c>
      <c r="E3851">
        <v>0.53700000000000003</v>
      </c>
    </row>
    <row r="3852" spans="1:5">
      <c r="A3852" s="7">
        <v>41549</v>
      </c>
      <c r="B3852">
        <v>0.128</v>
      </c>
      <c r="C3852">
        <v>0.22500000000000001</v>
      </c>
      <c r="D3852">
        <v>0.33700000000000002</v>
      </c>
      <c r="E3852">
        <v>0.53600000000000003</v>
      </c>
    </row>
    <row r="3853" spans="1:5">
      <c r="A3853" s="7">
        <v>41550</v>
      </c>
      <c r="B3853">
        <v>0.127</v>
      </c>
      <c r="C3853">
        <v>0.224</v>
      </c>
      <c r="D3853">
        <v>0.33800000000000002</v>
      </c>
      <c r="E3853">
        <v>0.53700000000000003</v>
      </c>
    </row>
    <row r="3854" spans="1:5">
      <c r="A3854" s="7">
        <v>41551</v>
      </c>
      <c r="B3854">
        <v>0.128</v>
      </c>
      <c r="C3854">
        <v>0.22500000000000001</v>
      </c>
      <c r="D3854">
        <v>0.33800000000000002</v>
      </c>
      <c r="E3854">
        <v>0.53700000000000003</v>
      </c>
    </row>
    <row r="3855" spans="1:5">
      <c r="A3855" s="7">
        <v>41554</v>
      </c>
      <c r="B3855">
        <v>0.128</v>
      </c>
      <c r="C3855">
        <v>0.22500000000000001</v>
      </c>
      <c r="D3855">
        <v>0.33900000000000002</v>
      </c>
      <c r="E3855">
        <v>0.53600000000000003</v>
      </c>
    </row>
    <row r="3856" spans="1:5">
      <c r="A3856" s="7">
        <v>41555</v>
      </c>
      <c r="B3856">
        <v>0.128</v>
      </c>
      <c r="C3856">
        <v>0.22700000000000001</v>
      </c>
      <c r="D3856">
        <v>0.34</v>
      </c>
      <c r="E3856">
        <v>0.53900000000000003</v>
      </c>
    </row>
    <row r="3857" spans="1:5">
      <c r="A3857" s="7">
        <v>41556</v>
      </c>
      <c r="B3857">
        <v>0.129</v>
      </c>
      <c r="C3857">
        <v>0.22800000000000001</v>
      </c>
      <c r="D3857">
        <v>0.34100000000000003</v>
      </c>
      <c r="E3857">
        <v>0.54</v>
      </c>
    </row>
    <row r="3858" spans="1:5">
      <c r="A3858" s="7">
        <v>41557</v>
      </c>
      <c r="B3858">
        <v>0.128</v>
      </c>
      <c r="C3858">
        <v>0.22700000000000001</v>
      </c>
      <c r="D3858">
        <v>0.34</v>
      </c>
      <c r="E3858">
        <v>0.54100000000000004</v>
      </c>
    </row>
    <row r="3859" spans="1:5">
      <c r="A3859" s="7">
        <v>41558</v>
      </c>
      <c r="B3859">
        <v>0.128</v>
      </c>
      <c r="C3859">
        <v>0.22700000000000001</v>
      </c>
      <c r="D3859">
        <v>0.34</v>
      </c>
      <c r="E3859">
        <v>0.54</v>
      </c>
    </row>
    <row r="3860" spans="1:5">
      <c r="A3860" s="7">
        <v>41561</v>
      </c>
      <c r="B3860">
        <v>0.127</v>
      </c>
      <c r="C3860">
        <v>0.22700000000000001</v>
      </c>
      <c r="D3860">
        <v>0.34100000000000003</v>
      </c>
      <c r="E3860">
        <v>0.54100000000000004</v>
      </c>
    </row>
    <row r="3861" spans="1:5">
      <c r="A3861" s="7">
        <v>41562</v>
      </c>
      <c r="B3861">
        <v>0.127</v>
      </c>
      <c r="C3861">
        <v>0.22500000000000001</v>
      </c>
      <c r="D3861">
        <v>0.34</v>
      </c>
      <c r="E3861">
        <v>0.54</v>
      </c>
    </row>
    <row r="3862" spans="1:5">
      <c r="A3862" s="7">
        <v>41563</v>
      </c>
      <c r="B3862">
        <v>0.127</v>
      </c>
      <c r="C3862">
        <v>0.22500000000000001</v>
      </c>
      <c r="D3862">
        <v>0.34</v>
      </c>
      <c r="E3862">
        <v>0.54100000000000004</v>
      </c>
    </row>
    <row r="3863" spans="1:5">
      <c r="A3863" s="7">
        <v>41564</v>
      </c>
      <c r="B3863">
        <v>0.127</v>
      </c>
      <c r="C3863">
        <v>0.224</v>
      </c>
      <c r="D3863">
        <v>0.34</v>
      </c>
      <c r="E3863">
        <v>0.53800000000000003</v>
      </c>
    </row>
    <row r="3864" spans="1:5">
      <c r="A3864" s="7">
        <v>41565</v>
      </c>
      <c r="B3864">
        <v>0.128</v>
      </c>
      <c r="C3864">
        <v>0.224</v>
      </c>
      <c r="D3864">
        <v>0.33900000000000002</v>
      </c>
      <c r="E3864">
        <v>0.53700000000000003</v>
      </c>
    </row>
    <row r="3865" spans="1:5">
      <c r="A3865" s="7">
        <v>41568</v>
      </c>
      <c r="B3865">
        <v>0.128</v>
      </c>
      <c r="C3865">
        <v>0.223</v>
      </c>
      <c r="D3865">
        <v>0.33900000000000002</v>
      </c>
      <c r="E3865">
        <v>0.53800000000000003</v>
      </c>
    </row>
    <row r="3866" spans="1:5">
      <c r="A3866" s="7">
        <v>41569</v>
      </c>
      <c r="B3866">
        <v>0.128</v>
      </c>
      <c r="C3866">
        <v>0.223</v>
      </c>
      <c r="D3866">
        <v>0.34</v>
      </c>
      <c r="E3866">
        <v>0.53900000000000003</v>
      </c>
    </row>
    <row r="3867" spans="1:5">
      <c r="A3867" s="7">
        <v>41570</v>
      </c>
      <c r="B3867">
        <v>0.129</v>
      </c>
      <c r="C3867">
        <v>0.222</v>
      </c>
      <c r="D3867">
        <v>0.34</v>
      </c>
      <c r="E3867">
        <v>0.53700000000000003</v>
      </c>
    </row>
    <row r="3868" spans="1:5">
      <c r="A3868" s="7">
        <v>41571</v>
      </c>
      <c r="B3868">
        <v>0.129</v>
      </c>
      <c r="C3868">
        <v>0.22500000000000001</v>
      </c>
      <c r="D3868">
        <v>0.34300000000000003</v>
      </c>
      <c r="E3868">
        <v>0.54200000000000004</v>
      </c>
    </row>
    <row r="3869" spans="1:5">
      <c r="A3869" s="7">
        <v>41572</v>
      </c>
      <c r="B3869">
        <v>0.13</v>
      </c>
      <c r="C3869">
        <v>0.22800000000000001</v>
      </c>
      <c r="D3869">
        <v>0.34499999999999997</v>
      </c>
      <c r="E3869">
        <v>0.54700000000000004</v>
      </c>
    </row>
    <row r="3870" spans="1:5">
      <c r="A3870" s="7">
        <v>41575</v>
      </c>
      <c r="B3870">
        <v>0.13</v>
      </c>
      <c r="C3870">
        <v>0.22900000000000001</v>
      </c>
      <c r="D3870">
        <v>0.34899999999999998</v>
      </c>
      <c r="E3870">
        <v>0.55300000000000005</v>
      </c>
    </row>
    <row r="3871" spans="1:5">
      <c r="A3871" s="7">
        <v>41576</v>
      </c>
      <c r="B3871">
        <v>0.129</v>
      </c>
      <c r="C3871">
        <v>0.22800000000000001</v>
      </c>
      <c r="D3871">
        <v>0.34799999999999998</v>
      </c>
      <c r="E3871">
        <v>0.55000000000000004</v>
      </c>
    </row>
    <row r="3872" spans="1:5">
      <c r="A3872" s="7">
        <v>41577</v>
      </c>
      <c r="B3872">
        <v>0.129</v>
      </c>
      <c r="C3872">
        <v>0.22800000000000001</v>
      </c>
      <c r="D3872">
        <v>0.34899999999999998</v>
      </c>
      <c r="E3872">
        <v>0.54800000000000004</v>
      </c>
    </row>
    <row r="3873" spans="1:5">
      <c r="A3873" s="7">
        <v>41578</v>
      </c>
      <c r="B3873">
        <v>0.13</v>
      </c>
      <c r="C3873">
        <v>0.23</v>
      </c>
      <c r="D3873">
        <v>0.35099999999999998</v>
      </c>
      <c r="E3873">
        <v>0.54800000000000004</v>
      </c>
    </row>
    <row r="3874" spans="1:5">
      <c r="A3874" s="7">
        <v>41579</v>
      </c>
      <c r="B3874">
        <v>0.129</v>
      </c>
      <c r="C3874">
        <v>0.22600000000000001</v>
      </c>
      <c r="D3874">
        <v>0.34100000000000003</v>
      </c>
      <c r="E3874">
        <v>0.53300000000000003</v>
      </c>
    </row>
    <row r="3875" spans="1:5">
      <c r="A3875" s="7">
        <v>41582</v>
      </c>
      <c r="B3875">
        <v>0.129</v>
      </c>
      <c r="C3875">
        <v>0.22700000000000001</v>
      </c>
      <c r="D3875">
        <v>0.34200000000000003</v>
      </c>
      <c r="E3875">
        <v>0.53200000000000003</v>
      </c>
    </row>
    <row r="3876" spans="1:5">
      <c r="A3876" s="7">
        <v>41583</v>
      </c>
      <c r="B3876">
        <v>0.129</v>
      </c>
      <c r="C3876">
        <v>0.22700000000000001</v>
      </c>
      <c r="D3876">
        <v>0.34100000000000003</v>
      </c>
      <c r="E3876">
        <v>0.53400000000000003</v>
      </c>
    </row>
    <row r="3877" spans="1:5">
      <c r="A3877" s="7">
        <v>41584</v>
      </c>
      <c r="B3877">
        <v>0.13</v>
      </c>
      <c r="C3877">
        <v>0.22800000000000001</v>
      </c>
      <c r="D3877">
        <v>0.34</v>
      </c>
      <c r="E3877">
        <v>0.53500000000000003</v>
      </c>
    </row>
    <row r="3878" spans="1:5">
      <c r="A3878" s="7">
        <v>41585</v>
      </c>
      <c r="B3878">
        <v>0.129</v>
      </c>
      <c r="C3878">
        <v>0.22800000000000001</v>
      </c>
      <c r="D3878">
        <v>0.34100000000000003</v>
      </c>
      <c r="E3878">
        <v>0.53400000000000003</v>
      </c>
    </row>
    <row r="3879" spans="1:5">
      <c r="A3879" s="7">
        <v>41586</v>
      </c>
      <c r="B3879">
        <v>0.122</v>
      </c>
      <c r="C3879">
        <v>0.217</v>
      </c>
      <c r="D3879">
        <v>0.32400000000000001</v>
      </c>
      <c r="E3879">
        <v>0.50600000000000001</v>
      </c>
    </row>
    <row r="3880" spans="1:5">
      <c r="A3880" s="7">
        <v>41589</v>
      </c>
      <c r="B3880">
        <v>0.122</v>
      </c>
      <c r="C3880">
        <v>0.218</v>
      </c>
      <c r="D3880">
        <v>0.32200000000000001</v>
      </c>
      <c r="E3880">
        <v>0.502</v>
      </c>
    </row>
    <row r="3881" spans="1:5">
      <c r="A3881" s="7">
        <v>41590</v>
      </c>
      <c r="B3881">
        <v>0.123</v>
      </c>
      <c r="C3881">
        <v>0.218</v>
      </c>
      <c r="D3881">
        <v>0.32200000000000001</v>
      </c>
      <c r="E3881">
        <v>0.501</v>
      </c>
    </row>
    <row r="3882" spans="1:5">
      <c r="A3882" s="7">
        <v>41591</v>
      </c>
      <c r="B3882">
        <v>0.123</v>
      </c>
      <c r="C3882">
        <v>0.218</v>
      </c>
      <c r="D3882">
        <v>0.32</v>
      </c>
      <c r="E3882">
        <v>0.5</v>
      </c>
    </row>
    <row r="3883" spans="1:5">
      <c r="A3883" s="7">
        <v>41592</v>
      </c>
      <c r="B3883">
        <v>0.123</v>
      </c>
      <c r="C3883">
        <v>0.217</v>
      </c>
      <c r="D3883">
        <v>0.31900000000000001</v>
      </c>
      <c r="E3883">
        <v>0.496</v>
      </c>
    </row>
    <row r="3884" spans="1:5">
      <c r="A3884" s="7">
        <v>41593</v>
      </c>
      <c r="B3884">
        <v>0.123</v>
      </c>
      <c r="C3884">
        <v>0.218</v>
      </c>
      <c r="D3884">
        <v>0.318</v>
      </c>
      <c r="E3884">
        <v>0.496</v>
      </c>
    </row>
    <row r="3885" spans="1:5">
      <c r="A3885" s="7">
        <v>41596</v>
      </c>
      <c r="B3885">
        <v>0.123</v>
      </c>
      <c r="C3885">
        <v>0.218</v>
      </c>
      <c r="D3885">
        <v>0.31900000000000001</v>
      </c>
      <c r="E3885">
        <v>0.497</v>
      </c>
    </row>
    <row r="3886" spans="1:5">
      <c r="A3886" s="7">
        <v>41597</v>
      </c>
      <c r="B3886">
        <v>0.124</v>
      </c>
      <c r="C3886">
        <v>0.218</v>
      </c>
      <c r="D3886">
        <v>0.31900000000000001</v>
      </c>
      <c r="E3886">
        <v>0.496</v>
      </c>
    </row>
    <row r="3887" spans="1:5">
      <c r="A3887" s="7">
        <v>41598</v>
      </c>
      <c r="B3887">
        <v>0.124</v>
      </c>
      <c r="C3887">
        <v>0.219</v>
      </c>
      <c r="D3887">
        <v>0.318</v>
      </c>
      <c r="E3887">
        <v>0.495</v>
      </c>
    </row>
    <row r="3888" spans="1:5">
      <c r="A3888" s="7">
        <v>41599</v>
      </c>
      <c r="B3888">
        <v>0.126</v>
      </c>
      <c r="C3888">
        <v>0.217</v>
      </c>
      <c r="D3888">
        <v>0.316</v>
      </c>
      <c r="E3888">
        <v>0.48899999999999999</v>
      </c>
    </row>
    <row r="3889" spans="1:5">
      <c r="A3889" s="7">
        <v>41600</v>
      </c>
      <c r="B3889">
        <v>0.13300000000000001</v>
      </c>
      <c r="C3889">
        <v>0.223</v>
      </c>
      <c r="D3889">
        <v>0.32100000000000001</v>
      </c>
      <c r="E3889">
        <v>0.49199999999999999</v>
      </c>
    </row>
    <row r="3890" spans="1:5">
      <c r="A3890" s="7">
        <v>41603</v>
      </c>
      <c r="B3890">
        <v>0.13900000000000001</v>
      </c>
      <c r="C3890">
        <v>0.22700000000000001</v>
      </c>
      <c r="D3890">
        <v>0.32600000000000001</v>
      </c>
      <c r="E3890">
        <v>0.498</v>
      </c>
    </row>
    <row r="3891" spans="1:5">
      <c r="A3891" s="7">
        <v>41604</v>
      </c>
      <c r="B3891">
        <v>0.14599999999999999</v>
      </c>
      <c r="C3891">
        <v>0.23</v>
      </c>
      <c r="D3891">
        <v>0.33</v>
      </c>
      <c r="E3891">
        <v>0.5</v>
      </c>
    </row>
    <row r="3892" spans="1:5">
      <c r="A3892" s="7">
        <v>41605</v>
      </c>
      <c r="B3892">
        <v>0.14699999999999999</v>
      </c>
      <c r="C3892">
        <v>0.23</v>
      </c>
      <c r="D3892">
        <v>0.32700000000000001</v>
      </c>
      <c r="E3892">
        <v>0.497</v>
      </c>
    </row>
    <row r="3893" spans="1:5">
      <c r="A3893" s="7">
        <v>41606</v>
      </c>
      <c r="B3893">
        <v>0.16300000000000001</v>
      </c>
      <c r="C3893">
        <v>0.23300000000000001</v>
      </c>
      <c r="D3893">
        <v>0.32900000000000001</v>
      </c>
      <c r="E3893">
        <v>0.5</v>
      </c>
    </row>
    <row r="3894" spans="1:5">
      <c r="A3894" s="7">
        <v>41607</v>
      </c>
      <c r="B3894">
        <v>0.16600000000000001</v>
      </c>
      <c r="C3894">
        <v>0.23400000000000001</v>
      </c>
      <c r="D3894">
        <v>0.33</v>
      </c>
      <c r="E3894">
        <v>0.501</v>
      </c>
    </row>
    <row r="3895" spans="1:5">
      <c r="A3895" s="7">
        <v>41610</v>
      </c>
      <c r="B3895">
        <v>0.17</v>
      </c>
      <c r="C3895">
        <v>0.23599999999999999</v>
      </c>
      <c r="D3895">
        <v>0.33100000000000002</v>
      </c>
      <c r="E3895">
        <v>0.502</v>
      </c>
    </row>
    <row r="3896" spans="1:5">
      <c r="A3896" s="7">
        <v>41611</v>
      </c>
      <c r="B3896">
        <v>0.17499999999999999</v>
      </c>
      <c r="C3896">
        <v>0.23899999999999999</v>
      </c>
      <c r="D3896">
        <v>0.33200000000000002</v>
      </c>
      <c r="E3896">
        <v>0.503</v>
      </c>
    </row>
    <row r="3897" spans="1:5">
      <c r="A3897" s="7">
        <v>41612</v>
      </c>
      <c r="B3897">
        <v>0.18</v>
      </c>
      <c r="C3897">
        <v>0.23899999999999999</v>
      </c>
      <c r="D3897">
        <v>0.33400000000000002</v>
      </c>
      <c r="E3897">
        <v>0.504</v>
      </c>
    </row>
    <row r="3898" spans="1:5">
      <c r="A3898" s="7">
        <v>41613</v>
      </c>
      <c r="B3898">
        <v>0.183</v>
      </c>
      <c r="C3898">
        <v>0.24</v>
      </c>
      <c r="D3898">
        <v>0.33400000000000002</v>
      </c>
      <c r="E3898">
        <v>0.50700000000000001</v>
      </c>
    </row>
    <row r="3899" spans="1:5">
      <c r="A3899" s="7">
        <v>41614</v>
      </c>
      <c r="B3899">
        <v>0.191</v>
      </c>
      <c r="C3899">
        <v>0.248</v>
      </c>
      <c r="D3899">
        <v>0.34499999999999997</v>
      </c>
      <c r="E3899">
        <v>0.51900000000000002</v>
      </c>
    </row>
    <row r="3900" spans="1:5">
      <c r="A3900" s="7">
        <v>41617</v>
      </c>
      <c r="B3900">
        <v>0.2</v>
      </c>
      <c r="C3900">
        <v>0.255</v>
      </c>
      <c r="D3900">
        <v>0.35299999999999998</v>
      </c>
      <c r="E3900">
        <v>0.52700000000000002</v>
      </c>
    </row>
    <row r="3901" spans="1:5">
      <c r="A3901" s="7">
        <v>41618</v>
      </c>
      <c r="B3901">
        <v>0.20699999999999999</v>
      </c>
      <c r="C3901">
        <v>0.26</v>
      </c>
      <c r="D3901">
        <v>0.36</v>
      </c>
      <c r="E3901">
        <v>0.53300000000000003</v>
      </c>
    </row>
    <row r="3902" spans="1:5">
      <c r="A3902" s="7">
        <v>41619</v>
      </c>
      <c r="B3902">
        <v>0.21199999999999999</v>
      </c>
      <c r="C3902">
        <v>0.26700000000000002</v>
      </c>
      <c r="D3902">
        <v>0.36599999999999999</v>
      </c>
      <c r="E3902">
        <v>0.54</v>
      </c>
    </row>
    <row r="3903" spans="1:5">
      <c r="A3903" s="7">
        <v>41620</v>
      </c>
      <c r="B3903">
        <v>0.219</v>
      </c>
      <c r="C3903">
        <v>0.27700000000000002</v>
      </c>
      <c r="D3903">
        <v>0.374</v>
      </c>
      <c r="E3903">
        <v>0.54900000000000004</v>
      </c>
    </row>
    <row r="3904" spans="1:5">
      <c r="A3904" s="7">
        <v>41621</v>
      </c>
      <c r="B3904">
        <v>0.22500000000000001</v>
      </c>
      <c r="C3904">
        <v>0.28199999999999997</v>
      </c>
      <c r="D3904">
        <v>0.38</v>
      </c>
      <c r="E3904">
        <v>0.55600000000000005</v>
      </c>
    </row>
    <row r="3905" spans="1:5">
      <c r="A3905" s="7">
        <v>41624</v>
      </c>
      <c r="B3905">
        <v>0.23400000000000001</v>
      </c>
      <c r="C3905">
        <v>0.28999999999999998</v>
      </c>
      <c r="D3905">
        <v>0.38700000000000001</v>
      </c>
      <c r="E3905">
        <v>0.56299999999999994</v>
      </c>
    </row>
    <row r="3906" spans="1:5">
      <c r="A3906" s="7">
        <v>41625</v>
      </c>
      <c r="B3906">
        <v>0.24299999999999999</v>
      </c>
      <c r="C3906">
        <v>0.29799999999999999</v>
      </c>
      <c r="D3906">
        <v>0.39300000000000002</v>
      </c>
      <c r="E3906">
        <v>0.56699999999999995</v>
      </c>
    </row>
    <row r="3907" spans="1:5">
      <c r="A3907" s="7">
        <v>41626</v>
      </c>
      <c r="B3907">
        <v>0.245</v>
      </c>
      <c r="C3907">
        <v>0.29799999999999999</v>
      </c>
      <c r="D3907">
        <v>0.39300000000000002</v>
      </c>
      <c r="E3907">
        <v>0.56499999999999995</v>
      </c>
    </row>
    <row r="3908" spans="1:5">
      <c r="A3908" s="7">
        <v>41627</v>
      </c>
      <c r="B3908">
        <v>0.23599999999999999</v>
      </c>
      <c r="C3908">
        <v>0.29299999999999998</v>
      </c>
      <c r="D3908">
        <v>0.38700000000000001</v>
      </c>
      <c r="E3908">
        <v>0.55800000000000005</v>
      </c>
    </row>
    <row r="3909" spans="1:5">
      <c r="A3909" s="7">
        <v>41628</v>
      </c>
      <c r="B3909">
        <v>0.23200000000000001</v>
      </c>
      <c r="C3909">
        <v>0.29199999999999998</v>
      </c>
      <c r="D3909">
        <v>0.38800000000000001</v>
      </c>
      <c r="E3909">
        <v>0.55900000000000005</v>
      </c>
    </row>
    <row r="3910" spans="1:5">
      <c r="A3910" s="7">
        <v>41631</v>
      </c>
      <c r="B3910">
        <v>0.23200000000000001</v>
      </c>
      <c r="C3910">
        <v>0.29399999999999998</v>
      </c>
      <c r="D3910">
        <v>0.39200000000000002</v>
      </c>
      <c r="E3910">
        <v>0.56200000000000006</v>
      </c>
    </row>
    <row r="3911" spans="1:5">
      <c r="A3911" s="7">
        <v>41632</v>
      </c>
      <c r="B3911">
        <v>0.23200000000000001</v>
      </c>
      <c r="C3911">
        <v>0.29399999999999998</v>
      </c>
      <c r="D3911">
        <v>0.39200000000000002</v>
      </c>
      <c r="E3911">
        <v>0.56000000000000005</v>
      </c>
    </row>
    <row r="3912" spans="1:5">
      <c r="A3912" s="7">
        <v>41633</v>
      </c>
      <c r="B3912">
        <v>0.23200000000000001</v>
      </c>
      <c r="C3912">
        <v>0.29399999999999998</v>
      </c>
      <c r="D3912">
        <v>0.39200000000000002</v>
      </c>
      <c r="E3912">
        <v>0.56000000000000005</v>
      </c>
    </row>
    <row r="3913" spans="1:5">
      <c r="A3913" s="7">
        <v>41634</v>
      </c>
      <c r="B3913">
        <v>0.23200000000000001</v>
      </c>
      <c r="C3913">
        <v>0.29399999999999998</v>
      </c>
      <c r="D3913">
        <v>0.39200000000000002</v>
      </c>
      <c r="E3913">
        <v>0.56000000000000005</v>
      </c>
    </row>
    <row r="3914" spans="1:5">
      <c r="A3914" s="7">
        <v>41635</v>
      </c>
      <c r="B3914">
        <v>0.23400000000000001</v>
      </c>
      <c r="C3914">
        <v>0.29299999999999998</v>
      </c>
      <c r="D3914">
        <v>0.39200000000000002</v>
      </c>
      <c r="E3914">
        <v>0.56200000000000006</v>
      </c>
    </row>
    <row r="3915" spans="1:5">
      <c r="A3915" s="7">
        <v>41638</v>
      </c>
      <c r="B3915">
        <v>0.221</v>
      </c>
      <c r="C3915">
        <v>0.28799999999999998</v>
      </c>
      <c r="D3915">
        <v>0.38900000000000001</v>
      </c>
      <c r="E3915">
        <v>0.55800000000000005</v>
      </c>
    </row>
    <row r="3916" spans="1:5">
      <c r="A3916" s="7">
        <v>41639</v>
      </c>
      <c r="B3916">
        <v>0.216</v>
      </c>
      <c r="C3916">
        <v>0.28699999999999998</v>
      </c>
      <c r="D3916">
        <v>0.38900000000000001</v>
      </c>
      <c r="E3916">
        <v>0.55600000000000005</v>
      </c>
    </row>
    <row r="3917" spans="1:5">
      <c r="A3917" s="7">
        <v>41640</v>
      </c>
      <c r="B3917">
        <v>0.216</v>
      </c>
      <c r="C3917">
        <v>0.28699999999999998</v>
      </c>
      <c r="D3917">
        <v>0.38900000000000001</v>
      </c>
      <c r="E3917">
        <v>0.55600000000000005</v>
      </c>
    </row>
    <row r="3918" spans="1:5">
      <c r="A3918" s="7">
        <v>41641</v>
      </c>
      <c r="B3918">
        <v>0.214</v>
      </c>
      <c r="C3918">
        <v>0.28399999999999997</v>
      </c>
      <c r="D3918">
        <v>0.38700000000000001</v>
      </c>
      <c r="E3918">
        <v>0.55500000000000005</v>
      </c>
    </row>
    <row r="3919" spans="1:5">
      <c r="A3919" s="7">
        <v>41642</v>
      </c>
      <c r="B3919">
        <v>0.20799999999999999</v>
      </c>
      <c r="C3919">
        <v>0.28000000000000003</v>
      </c>
      <c r="D3919">
        <v>0.38100000000000001</v>
      </c>
      <c r="E3919">
        <v>0.55100000000000005</v>
      </c>
    </row>
    <row r="3920" spans="1:5">
      <c r="A3920" s="7">
        <v>41645</v>
      </c>
      <c r="B3920">
        <v>0.20399999999999999</v>
      </c>
      <c r="C3920">
        <v>0.28000000000000003</v>
      </c>
      <c r="D3920">
        <v>0.38</v>
      </c>
      <c r="E3920">
        <v>0.55000000000000004</v>
      </c>
    </row>
    <row r="3921" spans="1:5">
      <c r="A3921" s="7">
        <v>41646</v>
      </c>
      <c r="B3921">
        <v>0.20200000000000001</v>
      </c>
      <c r="C3921">
        <v>0.28000000000000003</v>
      </c>
      <c r="D3921">
        <v>0.38100000000000001</v>
      </c>
      <c r="E3921">
        <v>0.55000000000000004</v>
      </c>
    </row>
    <row r="3922" spans="1:5">
      <c r="A3922" s="7">
        <v>41647</v>
      </c>
      <c r="B3922">
        <v>0.20300000000000001</v>
      </c>
      <c r="C3922">
        <v>0.28100000000000003</v>
      </c>
      <c r="D3922">
        <v>0.38300000000000001</v>
      </c>
      <c r="E3922">
        <v>0.55200000000000005</v>
      </c>
    </row>
    <row r="3923" spans="1:5">
      <c r="A3923" s="7">
        <v>41648</v>
      </c>
      <c r="B3923">
        <v>0.20499999999999999</v>
      </c>
      <c r="C3923">
        <v>0.28199999999999997</v>
      </c>
      <c r="D3923">
        <v>0.38800000000000001</v>
      </c>
      <c r="E3923">
        <v>0.55700000000000005</v>
      </c>
    </row>
    <row r="3924" spans="1:5">
      <c r="A3924" s="7">
        <v>41649</v>
      </c>
      <c r="B3924">
        <v>0.20799999999999999</v>
      </c>
      <c r="C3924">
        <v>0.28199999999999997</v>
      </c>
      <c r="D3924">
        <v>0.39</v>
      </c>
      <c r="E3924">
        <v>0.55700000000000005</v>
      </c>
    </row>
    <row r="3925" spans="1:5">
      <c r="A3925" s="7">
        <v>41652</v>
      </c>
      <c r="B3925">
        <v>0.20699999999999999</v>
      </c>
      <c r="C3925">
        <v>0.28199999999999997</v>
      </c>
      <c r="D3925">
        <v>0.38900000000000001</v>
      </c>
      <c r="E3925">
        <v>0.55700000000000005</v>
      </c>
    </row>
    <row r="3926" spans="1:5">
      <c r="A3926" s="7">
        <v>41653</v>
      </c>
      <c r="B3926">
        <v>0.20799999999999999</v>
      </c>
      <c r="C3926">
        <v>0.28199999999999997</v>
      </c>
      <c r="D3926">
        <v>0.39</v>
      </c>
      <c r="E3926">
        <v>0.55700000000000005</v>
      </c>
    </row>
    <row r="3927" spans="1:5">
      <c r="A3927" s="7">
        <v>41654</v>
      </c>
      <c r="B3927">
        <v>0.216</v>
      </c>
      <c r="C3927">
        <v>0.28999999999999998</v>
      </c>
      <c r="D3927">
        <v>0.39700000000000002</v>
      </c>
      <c r="E3927">
        <v>0.56499999999999995</v>
      </c>
    </row>
    <row r="3928" spans="1:5">
      <c r="A3928" s="7">
        <v>41655</v>
      </c>
      <c r="B3928">
        <v>0.23400000000000001</v>
      </c>
      <c r="C3928">
        <v>0.3</v>
      </c>
      <c r="D3928">
        <v>0.40500000000000003</v>
      </c>
      <c r="E3928">
        <v>0.57199999999999995</v>
      </c>
    </row>
    <row r="3929" spans="1:5">
      <c r="A3929" s="7">
        <v>41656</v>
      </c>
      <c r="B3929">
        <v>0.24299999999999999</v>
      </c>
      <c r="C3929">
        <v>0.30199999999999999</v>
      </c>
      <c r="D3929">
        <v>0.40799999999999997</v>
      </c>
      <c r="E3929">
        <v>0.57099999999999995</v>
      </c>
    </row>
    <row r="3930" spans="1:5">
      <c r="A3930" s="7">
        <v>41659</v>
      </c>
      <c r="B3930">
        <v>0.24</v>
      </c>
      <c r="C3930">
        <v>0.30199999999999999</v>
      </c>
      <c r="D3930">
        <v>0.40799999999999997</v>
      </c>
      <c r="E3930">
        <v>0.56999999999999995</v>
      </c>
    </row>
    <row r="3931" spans="1:5">
      <c r="A3931" s="7">
        <v>41660</v>
      </c>
      <c r="B3931">
        <v>0.24199999999999999</v>
      </c>
      <c r="C3931">
        <v>0.30199999999999999</v>
      </c>
      <c r="D3931">
        <v>0.40899999999999997</v>
      </c>
      <c r="E3931">
        <v>0.57099999999999995</v>
      </c>
    </row>
    <row r="3932" spans="1:5">
      <c r="A3932" s="7">
        <v>41661</v>
      </c>
      <c r="B3932">
        <v>0.24099999999999999</v>
      </c>
      <c r="C3932">
        <v>0.30099999999999999</v>
      </c>
      <c r="D3932">
        <v>0.40600000000000003</v>
      </c>
      <c r="E3932">
        <v>0.56999999999999995</v>
      </c>
    </row>
    <row r="3933" spans="1:5">
      <c r="A3933" s="7">
        <v>41662</v>
      </c>
      <c r="B3933">
        <v>0.24</v>
      </c>
      <c r="C3933">
        <v>0.3</v>
      </c>
      <c r="D3933">
        <v>0.40400000000000003</v>
      </c>
      <c r="E3933">
        <v>0.56999999999999995</v>
      </c>
    </row>
    <row r="3934" spans="1:5">
      <c r="A3934" s="7">
        <v>41663</v>
      </c>
      <c r="B3934">
        <v>0.23799999999999999</v>
      </c>
      <c r="C3934">
        <v>0.3</v>
      </c>
      <c r="D3934">
        <v>0.40100000000000002</v>
      </c>
      <c r="E3934">
        <v>0.56699999999999995</v>
      </c>
    </row>
    <row r="3935" spans="1:5">
      <c r="A3935" s="7">
        <v>41666</v>
      </c>
      <c r="B3935">
        <v>0.23899999999999999</v>
      </c>
      <c r="C3935">
        <v>0.3</v>
      </c>
      <c r="D3935">
        <v>0.40400000000000003</v>
      </c>
      <c r="E3935">
        <v>0.56899999999999995</v>
      </c>
    </row>
    <row r="3936" spans="1:5">
      <c r="A3936" s="7">
        <v>41667</v>
      </c>
      <c r="B3936">
        <v>0.24099999999999999</v>
      </c>
      <c r="C3936">
        <v>0.30099999999999999</v>
      </c>
      <c r="D3936">
        <v>0.40400000000000003</v>
      </c>
      <c r="E3936">
        <v>0.56899999999999995</v>
      </c>
    </row>
    <row r="3937" spans="1:5">
      <c r="A3937" s="7">
        <v>41668</v>
      </c>
      <c r="B3937">
        <v>0.23699999999999999</v>
      </c>
      <c r="C3937">
        <v>0.3</v>
      </c>
      <c r="D3937">
        <v>0.40200000000000002</v>
      </c>
      <c r="E3937">
        <v>0.56599999999999995</v>
      </c>
    </row>
    <row r="3938" spans="1:5">
      <c r="A3938" s="7">
        <v>41669</v>
      </c>
      <c r="B3938">
        <v>0.23200000000000001</v>
      </c>
      <c r="C3938">
        <v>0.29799999999999999</v>
      </c>
      <c r="D3938">
        <v>0.39900000000000002</v>
      </c>
      <c r="E3938">
        <v>0.56200000000000006</v>
      </c>
    </row>
    <row r="3939" spans="1:5">
      <c r="A3939" s="7">
        <v>41670</v>
      </c>
      <c r="B3939">
        <v>0.23</v>
      </c>
      <c r="C3939">
        <v>0.29599999999999999</v>
      </c>
      <c r="D3939">
        <v>0.39600000000000002</v>
      </c>
      <c r="E3939">
        <v>0.55900000000000005</v>
      </c>
    </row>
    <row r="3940" spans="1:5">
      <c r="A3940" s="7">
        <v>41673</v>
      </c>
      <c r="B3940">
        <v>0.22500000000000001</v>
      </c>
      <c r="C3940">
        <v>0.28999999999999998</v>
      </c>
      <c r="D3940">
        <v>0.38700000000000001</v>
      </c>
      <c r="E3940">
        <v>0.54900000000000004</v>
      </c>
    </row>
    <row r="3941" spans="1:5">
      <c r="A3941" s="7">
        <v>41674</v>
      </c>
      <c r="B3941">
        <v>0.222</v>
      </c>
      <c r="C3941">
        <v>0.28799999999999998</v>
      </c>
      <c r="D3941">
        <v>0.38700000000000001</v>
      </c>
      <c r="E3941">
        <v>0.54800000000000004</v>
      </c>
    </row>
    <row r="3942" spans="1:5">
      <c r="A3942" s="7">
        <v>41675</v>
      </c>
      <c r="B3942">
        <v>0.223</v>
      </c>
      <c r="C3942">
        <v>0.28699999999999998</v>
      </c>
      <c r="D3942">
        <v>0.38600000000000001</v>
      </c>
      <c r="E3942">
        <v>0.54800000000000004</v>
      </c>
    </row>
    <row r="3943" spans="1:5">
      <c r="A3943" s="7">
        <v>41676</v>
      </c>
      <c r="B3943">
        <v>0.221</v>
      </c>
      <c r="C3943">
        <v>0.28599999999999998</v>
      </c>
      <c r="D3943">
        <v>0.38500000000000001</v>
      </c>
      <c r="E3943">
        <v>0.54700000000000004</v>
      </c>
    </row>
    <row r="3944" spans="1:5">
      <c r="A3944" s="7">
        <v>41677</v>
      </c>
      <c r="B3944">
        <v>0.22900000000000001</v>
      </c>
      <c r="C3944">
        <v>0.29099999999999998</v>
      </c>
      <c r="D3944">
        <v>0.39100000000000001</v>
      </c>
      <c r="E3944">
        <v>0.55200000000000005</v>
      </c>
    </row>
    <row r="3945" spans="1:5">
      <c r="A3945" s="7">
        <v>41680</v>
      </c>
      <c r="B3945">
        <v>0.23</v>
      </c>
      <c r="C3945">
        <v>0.29099999999999998</v>
      </c>
      <c r="D3945">
        <v>0.39</v>
      </c>
      <c r="E3945">
        <v>0.55100000000000005</v>
      </c>
    </row>
    <row r="3946" spans="1:5">
      <c r="A3946" s="7">
        <v>41681</v>
      </c>
      <c r="B3946">
        <v>0.23</v>
      </c>
      <c r="C3946">
        <v>0.29099999999999998</v>
      </c>
      <c r="D3946">
        <v>0.39100000000000001</v>
      </c>
      <c r="E3946">
        <v>0.55400000000000005</v>
      </c>
    </row>
    <row r="3947" spans="1:5">
      <c r="A3947" s="7">
        <v>41682</v>
      </c>
      <c r="B3947">
        <v>0.23</v>
      </c>
      <c r="C3947">
        <v>0.29099999999999998</v>
      </c>
      <c r="D3947">
        <v>0.39</v>
      </c>
      <c r="E3947">
        <v>0.55200000000000005</v>
      </c>
    </row>
    <row r="3948" spans="1:5">
      <c r="A3948" s="7">
        <v>41683</v>
      </c>
      <c r="B3948">
        <v>0.22500000000000001</v>
      </c>
      <c r="C3948">
        <v>0.28799999999999998</v>
      </c>
      <c r="D3948">
        <v>0.38700000000000001</v>
      </c>
      <c r="E3948">
        <v>0.54700000000000004</v>
      </c>
    </row>
    <row r="3949" spans="1:5">
      <c r="A3949" s="7">
        <v>41684</v>
      </c>
      <c r="B3949">
        <v>0.22600000000000001</v>
      </c>
      <c r="C3949">
        <v>0.28699999999999998</v>
      </c>
      <c r="D3949">
        <v>0.38600000000000001</v>
      </c>
      <c r="E3949">
        <v>0.54800000000000004</v>
      </c>
    </row>
    <row r="3950" spans="1:5">
      <c r="A3950" s="7">
        <v>41687</v>
      </c>
      <c r="B3950">
        <v>0.224</v>
      </c>
      <c r="C3950">
        <v>0.28699999999999998</v>
      </c>
      <c r="D3950">
        <v>0.38600000000000001</v>
      </c>
      <c r="E3950">
        <v>0.54700000000000004</v>
      </c>
    </row>
    <row r="3951" spans="1:5">
      <c r="A3951" s="7">
        <v>41688</v>
      </c>
      <c r="B3951">
        <v>0.224</v>
      </c>
      <c r="C3951">
        <v>0.28799999999999998</v>
      </c>
      <c r="D3951">
        <v>0.38600000000000001</v>
      </c>
      <c r="E3951">
        <v>0.54700000000000004</v>
      </c>
    </row>
    <row r="3952" spans="1:5">
      <c r="A3952" s="7">
        <v>41689</v>
      </c>
      <c r="B3952">
        <v>0.224</v>
      </c>
      <c r="C3952">
        <v>0.28699999999999998</v>
      </c>
      <c r="D3952">
        <v>0.38600000000000001</v>
      </c>
      <c r="E3952">
        <v>0.54700000000000004</v>
      </c>
    </row>
    <row r="3953" spans="1:5">
      <c r="A3953" s="7">
        <v>41690</v>
      </c>
      <c r="B3953">
        <v>0.221</v>
      </c>
      <c r="C3953">
        <v>0.28599999999999998</v>
      </c>
      <c r="D3953">
        <v>0.38400000000000001</v>
      </c>
      <c r="E3953">
        <v>0.54500000000000004</v>
      </c>
    </row>
    <row r="3954" spans="1:5">
      <c r="A3954" s="7">
        <v>41691</v>
      </c>
      <c r="B3954">
        <v>0.222</v>
      </c>
      <c r="C3954">
        <v>0.28699999999999998</v>
      </c>
      <c r="D3954">
        <v>0.38400000000000001</v>
      </c>
      <c r="E3954">
        <v>0.54700000000000004</v>
      </c>
    </row>
    <row r="3955" spans="1:5">
      <c r="A3955" s="7">
        <v>41694</v>
      </c>
      <c r="B3955">
        <v>0.221</v>
      </c>
      <c r="C3955">
        <v>0.28799999999999998</v>
      </c>
      <c r="D3955">
        <v>0.38400000000000001</v>
      </c>
      <c r="E3955">
        <v>0.54900000000000004</v>
      </c>
    </row>
    <row r="3956" spans="1:5">
      <c r="A3956" s="7">
        <v>41695</v>
      </c>
      <c r="B3956">
        <v>0.222</v>
      </c>
      <c r="C3956">
        <v>0.28899999999999998</v>
      </c>
      <c r="D3956">
        <v>0.38700000000000001</v>
      </c>
      <c r="E3956">
        <v>0.55300000000000005</v>
      </c>
    </row>
    <row r="3957" spans="1:5">
      <c r="A3957" s="7">
        <v>41696</v>
      </c>
      <c r="B3957">
        <v>0.222</v>
      </c>
      <c r="C3957">
        <v>0.28799999999999998</v>
      </c>
      <c r="D3957">
        <v>0.38700000000000001</v>
      </c>
      <c r="E3957">
        <v>0.55100000000000005</v>
      </c>
    </row>
    <row r="3958" spans="1:5">
      <c r="A3958" s="7">
        <v>41697</v>
      </c>
      <c r="B3958">
        <v>0.219</v>
      </c>
      <c r="C3958">
        <v>0.28599999999999998</v>
      </c>
      <c r="D3958">
        <v>0.38400000000000001</v>
      </c>
      <c r="E3958">
        <v>0.54900000000000004</v>
      </c>
    </row>
    <row r="3959" spans="1:5">
      <c r="A3959" s="7">
        <v>41698</v>
      </c>
      <c r="B3959">
        <v>0.218</v>
      </c>
      <c r="C3959">
        <v>0.28599999999999998</v>
      </c>
      <c r="D3959">
        <v>0.38400000000000001</v>
      </c>
      <c r="E3959">
        <v>0.54900000000000004</v>
      </c>
    </row>
    <row r="3960" spans="1:5">
      <c r="A3960" s="7">
        <v>41701</v>
      </c>
      <c r="B3960">
        <v>0.22</v>
      </c>
      <c r="C3960">
        <v>0.28799999999999998</v>
      </c>
      <c r="D3960">
        <v>0.38700000000000001</v>
      </c>
      <c r="E3960">
        <v>0.55400000000000005</v>
      </c>
    </row>
    <row r="3961" spans="1:5">
      <c r="A3961" s="7">
        <v>41702</v>
      </c>
      <c r="B3961">
        <v>0.218</v>
      </c>
      <c r="C3961">
        <v>0.28699999999999998</v>
      </c>
      <c r="D3961">
        <v>0.38600000000000001</v>
      </c>
      <c r="E3961">
        <v>0.55200000000000005</v>
      </c>
    </row>
    <row r="3962" spans="1:5">
      <c r="A3962" s="7">
        <v>41703</v>
      </c>
      <c r="B3962">
        <v>0.216</v>
      </c>
      <c r="C3962">
        <v>0.28599999999999998</v>
      </c>
      <c r="D3962">
        <v>0.38400000000000001</v>
      </c>
      <c r="E3962">
        <v>0.55100000000000005</v>
      </c>
    </row>
    <row r="3963" spans="1:5">
      <c r="A3963" s="7">
        <v>41704</v>
      </c>
      <c r="B3963">
        <v>0.216</v>
      </c>
      <c r="C3963">
        <v>0.28699999999999998</v>
      </c>
      <c r="D3963">
        <v>0.38400000000000001</v>
      </c>
      <c r="E3963">
        <v>0.55100000000000005</v>
      </c>
    </row>
    <row r="3964" spans="1:5">
      <c r="A3964" s="7">
        <v>41705</v>
      </c>
      <c r="B3964">
        <v>0.22900000000000001</v>
      </c>
      <c r="C3964">
        <v>0.29899999999999999</v>
      </c>
      <c r="D3964">
        <v>0.39800000000000002</v>
      </c>
      <c r="E3964">
        <v>0.56699999999999995</v>
      </c>
    </row>
    <row r="3965" spans="1:5">
      <c r="A3965" s="7">
        <v>41708</v>
      </c>
      <c r="B3965">
        <v>0.23599999999999999</v>
      </c>
      <c r="C3965">
        <v>0.307</v>
      </c>
      <c r="D3965">
        <v>0.40799999999999997</v>
      </c>
      <c r="E3965">
        <v>0.57799999999999996</v>
      </c>
    </row>
    <row r="3966" spans="1:5">
      <c r="A3966" s="7">
        <v>41709</v>
      </c>
      <c r="B3966">
        <v>0.23300000000000001</v>
      </c>
      <c r="C3966">
        <v>0.30399999999999999</v>
      </c>
      <c r="D3966">
        <v>0.40500000000000003</v>
      </c>
      <c r="E3966">
        <v>0.57499999999999996</v>
      </c>
    </row>
    <row r="3967" spans="1:5">
      <c r="A3967" s="7">
        <v>41710</v>
      </c>
      <c r="B3967">
        <v>0.23300000000000001</v>
      </c>
      <c r="C3967">
        <v>0.30399999999999999</v>
      </c>
      <c r="D3967">
        <v>0.40500000000000003</v>
      </c>
      <c r="E3967">
        <v>0.57399999999999995</v>
      </c>
    </row>
    <row r="3968" spans="1:5">
      <c r="A3968" s="7">
        <v>41711</v>
      </c>
      <c r="B3968">
        <v>0.23</v>
      </c>
      <c r="C3968">
        <v>0.30399999999999999</v>
      </c>
      <c r="D3968">
        <v>0.40500000000000003</v>
      </c>
      <c r="E3968">
        <v>0.57299999999999995</v>
      </c>
    </row>
    <row r="3969" spans="1:5">
      <c r="A3969" s="7">
        <v>41712</v>
      </c>
      <c r="B3969">
        <v>0.23</v>
      </c>
      <c r="C3969">
        <v>0.30299999999999999</v>
      </c>
      <c r="D3969">
        <v>0.40200000000000002</v>
      </c>
      <c r="E3969">
        <v>0.56999999999999995</v>
      </c>
    </row>
    <row r="3970" spans="1:5">
      <c r="A3970" s="7">
        <v>41715</v>
      </c>
      <c r="B3970">
        <v>0.23200000000000001</v>
      </c>
      <c r="C3970">
        <v>0.30499999999999999</v>
      </c>
      <c r="D3970">
        <v>0.40699999999999997</v>
      </c>
      <c r="E3970">
        <v>0.57599999999999996</v>
      </c>
    </row>
    <row r="3971" spans="1:5">
      <c r="A3971" s="7">
        <v>41716</v>
      </c>
      <c r="B3971">
        <v>0.23400000000000001</v>
      </c>
      <c r="C3971">
        <v>0.309</v>
      </c>
      <c r="D3971">
        <v>0.41</v>
      </c>
      <c r="E3971">
        <v>0.58199999999999996</v>
      </c>
    </row>
    <row r="3972" spans="1:5">
      <c r="A3972" s="7">
        <v>41717</v>
      </c>
      <c r="B3972">
        <v>0.23699999999999999</v>
      </c>
      <c r="C3972">
        <v>0.312</v>
      </c>
      <c r="D3972">
        <v>0.41399999999999998</v>
      </c>
      <c r="E3972">
        <v>0.58499999999999996</v>
      </c>
    </row>
    <row r="3973" spans="1:5">
      <c r="A3973" s="7">
        <v>41718</v>
      </c>
      <c r="B3973">
        <v>0.23799999999999999</v>
      </c>
      <c r="C3973">
        <v>0.313</v>
      </c>
      <c r="D3973">
        <v>0.41599999999999998</v>
      </c>
      <c r="E3973">
        <v>0.59099999999999997</v>
      </c>
    </row>
    <row r="3974" spans="1:5">
      <c r="A3974" s="7">
        <v>41719</v>
      </c>
      <c r="B3974">
        <v>0.23899999999999999</v>
      </c>
      <c r="C3974">
        <v>0.315</v>
      </c>
      <c r="D3974">
        <v>0.42</v>
      </c>
      <c r="E3974">
        <v>0.59299999999999997</v>
      </c>
    </row>
    <row r="3975" spans="1:5">
      <c r="A3975" s="7">
        <v>41722</v>
      </c>
      <c r="B3975">
        <v>0.24199999999999999</v>
      </c>
      <c r="C3975">
        <v>0.32</v>
      </c>
      <c r="D3975">
        <v>0.42499999999999999</v>
      </c>
      <c r="E3975">
        <v>0.6</v>
      </c>
    </row>
    <row r="3976" spans="1:5">
      <c r="A3976" s="7">
        <v>41723</v>
      </c>
      <c r="B3976">
        <v>0.24099999999999999</v>
      </c>
      <c r="C3976">
        <v>0.318</v>
      </c>
      <c r="D3976">
        <v>0.42199999999999999</v>
      </c>
      <c r="E3976">
        <v>0.59799999999999998</v>
      </c>
    </row>
    <row r="3977" spans="1:5">
      <c r="A3977" s="7">
        <v>41724</v>
      </c>
      <c r="B3977">
        <v>0.23699999999999999</v>
      </c>
      <c r="C3977">
        <v>0.315</v>
      </c>
      <c r="D3977">
        <v>0.41899999999999998</v>
      </c>
      <c r="E3977">
        <v>0.59099999999999997</v>
      </c>
    </row>
    <row r="3978" spans="1:5">
      <c r="A3978" s="7">
        <v>41725</v>
      </c>
      <c r="B3978">
        <v>0.23699999999999999</v>
      </c>
      <c r="C3978">
        <v>0.313</v>
      </c>
      <c r="D3978">
        <v>0.41599999999999998</v>
      </c>
      <c r="E3978">
        <v>0.58699999999999997</v>
      </c>
    </row>
    <row r="3979" spans="1:5">
      <c r="A3979" s="7">
        <v>41726</v>
      </c>
      <c r="B3979">
        <v>0.23300000000000001</v>
      </c>
      <c r="C3979">
        <v>0.31</v>
      </c>
      <c r="D3979">
        <v>0.41399999999999998</v>
      </c>
      <c r="E3979">
        <v>0.58499999999999996</v>
      </c>
    </row>
    <row r="3980" spans="1:5">
      <c r="A3980" s="7">
        <v>41729</v>
      </c>
      <c r="B3980">
        <v>0.23699999999999999</v>
      </c>
      <c r="C3980">
        <v>0.313</v>
      </c>
      <c r="D3980">
        <v>0.41799999999999998</v>
      </c>
      <c r="E3980">
        <v>0.59</v>
      </c>
    </row>
    <row r="3981" spans="1:5">
      <c r="A3981" s="7">
        <v>41730</v>
      </c>
      <c r="B3981">
        <v>0.23499999999999999</v>
      </c>
      <c r="C3981">
        <v>0.313</v>
      </c>
      <c r="D3981">
        <v>0.41799999999999998</v>
      </c>
      <c r="E3981">
        <v>0.59099999999999997</v>
      </c>
    </row>
    <row r="3982" spans="1:5">
      <c r="A3982" s="7">
        <v>41731</v>
      </c>
      <c r="B3982">
        <v>0.24199999999999999</v>
      </c>
      <c r="C3982">
        <v>0.31900000000000001</v>
      </c>
      <c r="D3982">
        <v>0.42299999999999999</v>
      </c>
      <c r="E3982">
        <v>0.59899999999999998</v>
      </c>
    </row>
    <row r="3983" spans="1:5">
      <c r="A3983" s="7">
        <v>41732</v>
      </c>
      <c r="B3983">
        <v>0.24</v>
      </c>
      <c r="C3983">
        <v>0.31900000000000001</v>
      </c>
      <c r="D3983">
        <v>0.42299999999999999</v>
      </c>
      <c r="E3983">
        <v>0.6</v>
      </c>
    </row>
    <row r="3984" spans="1:5">
      <c r="A3984" s="7">
        <v>41733</v>
      </c>
      <c r="B3984">
        <v>0.249</v>
      </c>
      <c r="C3984">
        <v>0.32500000000000001</v>
      </c>
      <c r="D3984">
        <v>0.42699999999999999</v>
      </c>
      <c r="E3984">
        <v>0.60299999999999998</v>
      </c>
    </row>
    <row r="3985" spans="1:5">
      <c r="A3985" s="7">
        <v>41736</v>
      </c>
      <c r="B3985">
        <v>0.252</v>
      </c>
      <c r="C3985">
        <v>0.32700000000000001</v>
      </c>
      <c r="D3985">
        <v>0.42699999999999999</v>
      </c>
      <c r="E3985">
        <v>0.6</v>
      </c>
    </row>
    <row r="3986" spans="1:5">
      <c r="A3986" s="7">
        <v>41737</v>
      </c>
      <c r="B3986">
        <v>0.251</v>
      </c>
      <c r="C3986">
        <v>0.32700000000000001</v>
      </c>
      <c r="D3986">
        <v>0.42599999999999999</v>
      </c>
      <c r="E3986">
        <v>0.59899999999999998</v>
      </c>
    </row>
    <row r="3987" spans="1:5">
      <c r="A3987" s="7">
        <v>41738</v>
      </c>
      <c r="B3987">
        <v>0.251</v>
      </c>
      <c r="C3987">
        <v>0.32700000000000001</v>
      </c>
      <c r="D3987">
        <v>0.42699999999999999</v>
      </c>
      <c r="E3987">
        <v>0.59899999999999998</v>
      </c>
    </row>
    <row r="3988" spans="1:5">
      <c r="A3988" s="7">
        <v>41739</v>
      </c>
      <c r="B3988">
        <v>0.251</v>
      </c>
      <c r="C3988">
        <v>0.32700000000000001</v>
      </c>
      <c r="D3988">
        <v>0.42599999999999999</v>
      </c>
      <c r="E3988">
        <v>0.59899999999999998</v>
      </c>
    </row>
    <row r="3989" spans="1:5">
      <c r="A3989" s="7">
        <v>41740</v>
      </c>
      <c r="B3989">
        <v>0.253</v>
      </c>
      <c r="C3989">
        <v>0.32800000000000001</v>
      </c>
      <c r="D3989">
        <v>0.42799999999999999</v>
      </c>
      <c r="E3989">
        <v>0.60099999999999998</v>
      </c>
    </row>
    <row r="3990" spans="1:5">
      <c r="A3990" s="7">
        <v>41743</v>
      </c>
      <c r="B3990">
        <v>0.252</v>
      </c>
      <c r="C3990">
        <v>0.32800000000000001</v>
      </c>
      <c r="D3990">
        <v>0.42699999999999999</v>
      </c>
      <c r="E3990">
        <v>0.59899999999999998</v>
      </c>
    </row>
    <row r="3991" spans="1:5">
      <c r="A3991" s="7">
        <v>41744</v>
      </c>
      <c r="B3991">
        <v>0.251</v>
      </c>
      <c r="C3991">
        <v>0.32700000000000001</v>
      </c>
      <c r="D3991">
        <v>0.42599999999999999</v>
      </c>
      <c r="E3991">
        <v>0.59799999999999998</v>
      </c>
    </row>
    <row r="3992" spans="1:5">
      <c r="A3992" s="7">
        <v>41745</v>
      </c>
      <c r="B3992">
        <v>0.248</v>
      </c>
      <c r="C3992">
        <v>0.32700000000000001</v>
      </c>
      <c r="D3992">
        <v>0.42699999999999999</v>
      </c>
      <c r="E3992">
        <v>0.59799999999999998</v>
      </c>
    </row>
    <row r="3993" spans="1:5">
      <c r="A3993" s="7">
        <v>41746</v>
      </c>
      <c r="B3993">
        <v>0.246</v>
      </c>
      <c r="C3993">
        <v>0.32800000000000001</v>
      </c>
      <c r="D3993">
        <v>0.42599999999999999</v>
      </c>
      <c r="E3993">
        <v>0.59899999999999998</v>
      </c>
    </row>
    <row r="3994" spans="1:5">
      <c r="A3994" s="7">
        <v>41747</v>
      </c>
      <c r="B3994">
        <v>0.246</v>
      </c>
      <c r="C3994">
        <v>0.32800000000000001</v>
      </c>
      <c r="D3994">
        <v>0.42599999999999999</v>
      </c>
      <c r="E3994">
        <v>0.59899999999999998</v>
      </c>
    </row>
    <row r="3995" spans="1:5">
      <c r="A3995" s="7">
        <v>41750</v>
      </c>
      <c r="B3995">
        <v>0.246</v>
      </c>
      <c r="C3995">
        <v>0.32800000000000001</v>
      </c>
      <c r="D3995">
        <v>0.42599999999999999</v>
      </c>
      <c r="E3995">
        <v>0.59899999999999998</v>
      </c>
    </row>
    <row r="3996" spans="1:5">
      <c r="A3996" s="7">
        <v>41751</v>
      </c>
      <c r="B3996">
        <v>0.248</v>
      </c>
      <c r="C3996">
        <v>0.32900000000000001</v>
      </c>
      <c r="D3996">
        <v>0.42899999999999999</v>
      </c>
      <c r="E3996">
        <v>0.60299999999999998</v>
      </c>
    </row>
    <row r="3997" spans="1:5">
      <c r="A3997" s="7">
        <v>41752</v>
      </c>
      <c r="B3997">
        <v>0.253</v>
      </c>
      <c r="C3997">
        <v>0.33200000000000002</v>
      </c>
      <c r="D3997">
        <v>0.432</v>
      </c>
      <c r="E3997">
        <v>0.60599999999999998</v>
      </c>
    </row>
    <row r="3998" spans="1:5">
      <c r="A3998" s="7">
        <v>41753</v>
      </c>
      <c r="B3998">
        <v>0.26100000000000001</v>
      </c>
      <c r="C3998">
        <v>0.33700000000000002</v>
      </c>
      <c r="D3998">
        <v>0.437</v>
      </c>
      <c r="E3998">
        <v>0.61099999999999999</v>
      </c>
    </row>
    <row r="3999" spans="1:5">
      <c r="A3999" s="7">
        <v>41754</v>
      </c>
      <c r="B3999">
        <v>0.26900000000000002</v>
      </c>
      <c r="C3999">
        <v>0.34399999999999997</v>
      </c>
      <c r="D3999">
        <v>0.443</v>
      </c>
      <c r="E3999">
        <v>0.61899999999999999</v>
      </c>
    </row>
    <row r="4000" spans="1:5">
      <c r="A4000" s="7">
        <v>41757</v>
      </c>
      <c r="B4000">
        <v>0.26900000000000002</v>
      </c>
      <c r="C4000">
        <v>0.34499999999999997</v>
      </c>
      <c r="D4000">
        <v>0.44400000000000001</v>
      </c>
      <c r="E4000">
        <v>0.62</v>
      </c>
    </row>
    <row r="4001" spans="1:5">
      <c r="A4001" s="7">
        <v>41758</v>
      </c>
      <c r="B4001">
        <v>0.26900000000000002</v>
      </c>
      <c r="C4001">
        <v>0.34699999999999998</v>
      </c>
      <c r="D4001">
        <v>0.44400000000000001</v>
      </c>
      <c r="E4001">
        <v>0.621</v>
      </c>
    </row>
    <row r="4002" spans="1:5">
      <c r="A4002" s="7">
        <v>41759</v>
      </c>
      <c r="B4002">
        <v>0.26100000000000001</v>
      </c>
      <c r="C4002">
        <v>0.33900000000000002</v>
      </c>
      <c r="D4002">
        <v>0.438</v>
      </c>
      <c r="E4002">
        <v>0.61399999999999999</v>
      </c>
    </row>
    <row r="4003" spans="1:5">
      <c r="A4003" s="7">
        <v>41760</v>
      </c>
      <c r="B4003">
        <v>0.26100000000000001</v>
      </c>
      <c r="C4003">
        <v>0.33900000000000002</v>
      </c>
      <c r="D4003">
        <v>0.438</v>
      </c>
      <c r="E4003">
        <v>0.61399999999999999</v>
      </c>
    </row>
    <row r="4004" spans="1:5">
      <c r="A4004" s="7">
        <v>41761</v>
      </c>
      <c r="B4004">
        <v>0.25800000000000001</v>
      </c>
      <c r="C4004">
        <v>0.33600000000000002</v>
      </c>
      <c r="D4004">
        <v>0.437</v>
      </c>
      <c r="E4004">
        <v>0.61199999999999999</v>
      </c>
    </row>
    <row r="4005" spans="1:5">
      <c r="A4005" s="7">
        <v>41764</v>
      </c>
      <c r="B4005">
        <v>0.25800000000000001</v>
      </c>
      <c r="C4005">
        <v>0.33600000000000002</v>
      </c>
      <c r="D4005">
        <v>0.437</v>
      </c>
      <c r="E4005">
        <v>0.61299999999999999</v>
      </c>
    </row>
    <row r="4006" spans="1:5">
      <c r="A4006" s="7">
        <v>41765</v>
      </c>
      <c r="B4006">
        <v>0.25700000000000001</v>
      </c>
      <c r="C4006">
        <v>0.33700000000000002</v>
      </c>
      <c r="D4006">
        <v>0.438</v>
      </c>
      <c r="E4006">
        <v>0.61299999999999999</v>
      </c>
    </row>
    <row r="4007" spans="1:5">
      <c r="A4007" s="7">
        <v>41766</v>
      </c>
      <c r="B4007">
        <v>0.26200000000000001</v>
      </c>
      <c r="C4007">
        <v>0.33800000000000002</v>
      </c>
      <c r="D4007">
        <v>0.437</v>
      </c>
      <c r="E4007">
        <v>0.61399999999999999</v>
      </c>
    </row>
    <row r="4008" spans="1:5">
      <c r="A4008" s="7">
        <v>41767</v>
      </c>
      <c r="B4008">
        <v>0.26200000000000001</v>
      </c>
      <c r="C4008">
        <v>0.33800000000000002</v>
      </c>
      <c r="D4008">
        <v>0.438</v>
      </c>
      <c r="E4008">
        <v>0.61699999999999999</v>
      </c>
    </row>
    <row r="4009" spans="1:5">
      <c r="A4009" s="7">
        <v>41768</v>
      </c>
      <c r="B4009">
        <v>0.26600000000000001</v>
      </c>
      <c r="C4009">
        <v>0.33600000000000002</v>
      </c>
      <c r="D4009">
        <v>0.43099999999999999</v>
      </c>
      <c r="E4009">
        <v>0.60599999999999998</v>
      </c>
    </row>
    <row r="4010" spans="1:5">
      <c r="A4010" s="7">
        <v>41771</v>
      </c>
      <c r="B4010">
        <v>0.26700000000000002</v>
      </c>
      <c r="C4010">
        <v>0.33500000000000002</v>
      </c>
      <c r="D4010">
        <v>0.43</v>
      </c>
      <c r="E4010">
        <v>0.60699999999999998</v>
      </c>
    </row>
    <row r="4011" spans="1:5">
      <c r="A4011" s="7">
        <v>41772</v>
      </c>
      <c r="B4011">
        <v>0.26800000000000002</v>
      </c>
      <c r="C4011">
        <v>0.33500000000000002</v>
      </c>
      <c r="D4011">
        <v>0.42899999999999999</v>
      </c>
      <c r="E4011">
        <v>0.60499999999999998</v>
      </c>
    </row>
    <row r="4012" spans="1:5">
      <c r="A4012" s="7">
        <v>41773</v>
      </c>
      <c r="B4012">
        <v>0.26300000000000001</v>
      </c>
      <c r="C4012">
        <v>0.32800000000000001</v>
      </c>
      <c r="D4012">
        <v>0.42099999999999999</v>
      </c>
      <c r="E4012">
        <v>0.59599999999999997</v>
      </c>
    </row>
    <row r="4013" spans="1:5">
      <c r="A4013" s="7">
        <v>41774</v>
      </c>
      <c r="B4013">
        <v>0.25900000000000001</v>
      </c>
      <c r="C4013">
        <v>0.32100000000000001</v>
      </c>
      <c r="D4013">
        <v>0.41299999999999998</v>
      </c>
      <c r="E4013">
        <v>0.58699999999999997</v>
      </c>
    </row>
    <row r="4014" spans="1:5">
      <c r="A4014" s="7">
        <v>41775</v>
      </c>
      <c r="B4014">
        <v>0.25700000000000001</v>
      </c>
      <c r="C4014">
        <v>0.318</v>
      </c>
      <c r="D4014">
        <v>0.41</v>
      </c>
      <c r="E4014">
        <v>0.58599999999999997</v>
      </c>
    </row>
    <row r="4015" spans="1:5">
      <c r="A4015" s="7">
        <v>41778</v>
      </c>
      <c r="B4015">
        <v>0.25700000000000001</v>
      </c>
      <c r="C4015">
        <v>0.318</v>
      </c>
      <c r="D4015">
        <v>0.40899999999999997</v>
      </c>
      <c r="E4015">
        <v>0.58599999999999997</v>
      </c>
    </row>
    <row r="4016" spans="1:5">
      <c r="A4016" s="7">
        <v>41779</v>
      </c>
      <c r="B4016">
        <v>0.25600000000000001</v>
      </c>
      <c r="C4016">
        <v>0.318</v>
      </c>
      <c r="D4016">
        <v>0.40699999999999997</v>
      </c>
      <c r="E4016">
        <v>0.58499999999999996</v>
      </c>
    </row>
    <row r="4017" spans="1:5">
      <c r="A4017" s="7">
        <v>41780</v>
      </c>
      <c r="B4017">
        <v>0.25900000000000001</v>
      </c>
      <c r="C4017">
        <v>0.31900000000000001</v>
      </c>
      <c r="D4017">
        <v>0.40699999999999997</v>
      </c>
      <c r="E4017">
        <v>0.58299999999999996</v>
      </c>
    </row>
    <row r="4018" spans="1:5">
      <c r="A4018" s="7">
        <v>41781</v>
      </c>
      <c r="B4018">
        <v>0.26200000000000001</v>
      </c>
      <c r="C4018">
        <v>0.318</v>
      </c>
      <c r="D4018">
        <v>0.40699999999999997</v>
      </c>
      <c r="E4018">
        <v>0.58299999999999996</v>
      </c>
    </row>
    <row r="4019" spans="1:5">
      <c r="A4019" s="7">
        <v>41782</v>
      </c>
      <c r="B4019">
        <v>0.26100000000000001</v>
      </c>
      <c r="C4019">
        <v>0.317</v>
      </c>
      <c r="D4019">
        <v>0.40600000000000003</v>
      </c>
      <c r="E4019">
        <v>0.57799999999999996</v>
      </c>
    </row>
    <row r="4020" spans="1:5">
      <c r="A4020" s="7">
        <v>41785</v>
      </c>
      <c r="B4020">
        <v>0.25800000000000001</v>
      </c>
      <c r="C4020">
        <v>0.317</v>
      </c>
      <c r="D4020">
        <v>0.40400000000000003</v>
      </c>
      <c r="E4020">
        <v>0.57599999999999996</v>
      </c>
    </row>
    <row r="4021" spans="1:5">
      <c r="A4021" s="7">
        <v>41786</v>
      </c>
      <c r="B4021">
        <v>0.25700000000000001</v>
      </c>
      <c r="C4021">
        <v>0.316</v>
      </c>
      <c r="D4021">
        <v>0.4</v>
      </c>
      <c r="E4021">
        <v>0.57299999999999995</v>
      </c>
    </row>
    <row r="4022" spans="1:5">
      <c r="A4022" s="7">
        <v>41787</v>
      </c>
      <c r="B4022">
        <v>0.255</v>
      </c>
      <c r="C4022">
        <v>0.314</v>
      </c>
      <c r="D4022">
        <v>0.39900000000000002</v>
      </c>
      <c r="E4022">
        <v>0.57399999999999995</v>
      </c>
    </row>
    <row r="4023" spans="1:5">
      <c r="A4023" s="7">
        <v>41788</v>
      </c>
      <c r="B4023">
        <v>0.251</v>
      </c>
      <c r="C4023">
        <v>0.31</v>
      </c>
      <c r="D4023">
        <v>0.39700000000000002</v>
      </c>
      <c r="E4023">
        <v>0.57199999999999995</v>
      </c>
    </row>
    <row r="4024" spans="1:5">
      <c r="A4024" s="7">
        <v>41789</v>
      </c>
      <c r="B4024">
        <v>0.251</v>
      </c>
      <c r="C4024">
        <v>0.311</v>
      </c>
      <c r="D4024">
        <v>0.39700000000000002</v>
      </c>
      <c r="E4024">
        <v>0.57199999999999995</v>
      </c>
    </row>
    <row r="4025" spans="1:5">
      <c r="A4025" s="7">
        <v>41792</v>
      </c>
      <c r="B4025">
        <v>0.25</v>
      </c>
      <c r="C4025">
        <v>0.309</v>
      </c>
      <c r="D4025">
        <v>0.39400000000000002</v>
      </c>
      <c r="E4025">
        <v>0.56899999999999995</v>
      </c>
    </row>
    <row r="4026" spans="1:5">
      <c r="A4026" s="7">
        <v>41793</v>
      </c>
      <c r="B4026">
        <v>0.248</v>
      </c>
      <c r="C4026">
        <v>0.307</v>
      </c>
      <c r="D4026">
        <v>0.39100000000000001</v>
      </c>
      <c r="E4026">
        <v>0.56699999999999995</v>
      </c>
    </row>
    <row r="4027" spans="1:5">
      <c r="A4027" s="7">
        <v>41794</v>
      </c>
      <c r="B4027">
        <v>0.24099999999999999</v>
      </c>
      <c r="C4027">
        <v>0.30099999999999999</v>
      </c>
      <c r="D4027">
        <v>0.38600000000000001</v>
      </c>
      <c r="E4027">
        <v>0.56200000000000006</v>
      </c>
    </row>
    <row r="4028" spans="1:5">
      <c r="A4028" s="7">
        <v>41795</v>
      </c>
      <c r="B4028">
        <v>0.23</v>
      </c>
      <c r="C4028">
        <v>0.29199999999999998</v>
      </c>
      <c r="D4028">
        <v>0.376</v>
      </c>
      <c r="E4028">
        <v>0.55200000000000005</v>
      </c>
    </row>
    <row r="4029" spans="1:5">
      <c r="A4029" s="7">
        <v>41796</v>
      </c>
      <c r="B4029">
        <v>0.19700000000000001</v>
      </c>
      <c r="C4029">
        <v>0.26700000000000002</v>
      </c>
      <c r="D4029">
        <v>0.35699999999999998</v>
      </c>
      <c r="E4029">
        <v>0.53300000000000003</v>
      </c>
    </row>
    <row r="4030" spans="1:5">
      <c r="A4030" s="7">
        <v>41799</v>
      </c>
      <c r="B4030">
        <v>0.192</v>
      </c>
      <c r="C4030">
        <v>0.26400000000000001</v>
      </c>
      <c r="D4030">
        <v>0.35399999999999998</v>
      </c>
      <c r="E4030">
        <v>0.52900000000000003</v>
      </c>
    </row>
    <row r="4031" spans="1:5">
      <c r="A4031" s="7">
        <v>41800</v>
      </c>
      <c r="B4031">
        <v>0.188</v>
      </c>
      <c r="C4031">
        <v>0.26300000000000001</v>
      </c>
      <c r="D4031">
        <v>0.35299999999999998</v>
      </c>
      <c r="E4031">
        <v>0.52800000000000002</v>
      </c>
    </row>
    <row r="4032" spans="1:5">
      <c r="A4032" s="7">
        <v>41801</v>
      </c>
      <c r="B4032">
        <v>0.17899999999999999</v>
      </c>
      <c r="C4032">
        <v>0.25800000000000001</v>
      </c>
      <c r="D4032">
        <v>0.34799999999999998</v>
      </c>
      <c r="E4032">
        <v>0.52500000000000002</v>
      </c>
    </row>
    <row r="4033" spans="1:5">
      <c r="A4033" s="7">
        <v>41802</v>
      </c>
      <c r="B4033">
        <v>0.156</v>
      </c>
      <c r="C4033">
        <v>0.24199999999999999</v>
      </c>
      <c r="D4033">
        <v>0.33300000000000002</v>
      </c>
      <c r="E4033">
        <v>0.51100000000000001</v>
      </c>
    </row>
    <row r="4034" spans="1:5">
      <c r="A4034" s="7">
        <v>41803</v>
      </c>
      <c r="B4034">
        <v>0.14000000000000001</v>
      </c>
      <c r="C4034">
        <v>0.23400000000000001</v>
      </c>
      <c r="D4034">
        <v>0.32600000000000001</v>
      </c>
      <c r="E4034">
        <v>0.50700000000000001</v>
      </c>
    </row>
    <row r="4035" spans="1:5">
      <c r="A4035" s="7">
        <v>41806</v>
      </c>
      <c r="B4035">
        <v>0.126</v>
      </c>
      <c r="C4035">
        <v>0.223</v>
      </c>
      <c r="D4035">
        <v>0.316</v>
      </c>
      <c r="E4035">
        <v>0.496</v>
      </c>
    </row>
    <row r="4036" spans="1:5">
      <c r="A4036" s="7">
        <v>41807</v>
      </c>
      <c r="B4036">
        <v>0.11899999999999999</v>
      </c>
      <c r="C4036">
        <v>0.217</v>
      </c>
      <c r="D4036">
        <v>0.312</v>
      </c>
      <c r="E4036">
        <v>0.49099999999999999</v>
      </c>
    </row>
    <row r="4037" spans="1:5">
      <c r="A4037" s="7">
        <v>41808</v>
      </c>
      <c r="B4037">
        <v>0.113</v>
      </c>
      <c r="C4037">
        <v>0.216</v>
      </c>
      <c r="D4037">
        <v>0.309</v>
      </c>
      <c r="E4037">
        <v>0.49</v>
      </c>
    </row>
    <row r="4038" spans="1:5">
      <c r="A4038" s="7">
        <v>41809</v>
      </c>
      <c r="B4038">
        <v>0.109</v>
      </c>
      <c r="C4038">
        <v>0.21199999999999999</v>
      </c>
      <c r="D4038">
        <v>0.30599999999999999</v>
      </c>
      <c r="E4038">
        <v>0.48899999999999999</v>
      </c>
    </row>
    <row r="4039" spans="1:5">
      <c r="A4039" s="7">
        <v>41810</v>
      </c>
      <c r="B4039">
        <v>0.108</v>
      </c>
      <c r="C4039">
        <v>0.21199999999999999</v>
      </c>
      <c r="D4039">
        <v>0.30599999999999999</v>
      </c>
      <c r="E4039">
        <v>0.48899999999999999</v>
      </c>
    </row>
    <row r="4040" spans="1:5">
      <c r="A4040" s="7">
        <v>41813</v>
      </c>
      <c r="B4040">
        <v>0.105</v>
      </c>
      <c r="C4040">
        <v>0.21099999999999999</v>
      </c>
      <c r="D4040">
        <v>0.307</v>
      </c>
      <c r="E4040">
        <v>0.48899999999999999</v>
      </c>
    </row>
    <row r="4041" spans="1:5">
      <c r="A4041" s="7">
        <v>41814</v>
      </c>
      <c r="B4041">
        <v>0.104</v>
      </c>
      <c r="C4041">
        <v>0.21099999999999999</v>
      </c>
      <c r="D4041">
        <v>0.30599999999999999</v>
      </c>
      <c r="E4041">
        <v>0.48899999999999999</v>
      </c>
    </row>
    <row r="4042" spans="1:5">
      <c r="A4042" s="7">
        <v>41815</v>
      </c>
      <c r="B4042">
        <v>0.10299999999999999</v>
      </c>
      <c r="C4042">
        <v>0.20799999999999999</v>
      </c>
      <c r="D4042">
        <v>0.30599999999999999</v>
      </c>
      <c r="E4042">
        <v>0.48699999999999999</v>
      </c>
    </row>
    <row r="4043" spans="1:5">
      <c r="A4043" s="7">
        <v>41816</v>
      </c>
      <c r="B4043">
        <v>0.10299999999999999</v>
      </c>
      <c r="C4043">
        <v>0.20899999999999999</v>
      </c>
      <c r="D4043">
        <v>0.30499999999999999</v>
      </c>
      <c r="E4043">
        <v>0.48799999999999999</v>
      </c>
    </row>
    <row r="4044" spans="1:5">
      <c r="A4044" s="7">
        <v>41817</v>
      </c>
      <c r="B4044">
        <v>0.10100000000000001</v>
      </c>
      <c r="C4044">
        <v>0.20699999999999999</v>
      </c>
      <c r="D4044">
        <v>0.30299999999999999</v>
      </c>
      <c r="E4044">
        <v>0.48799999999999999</v>
      </c>
    </row>
    <row r="4045" spans="1:5">
      <c r="A4045" s="7">
        <v>41820</v>
      </c>
      <c r="B4045">
        <v>9.9000000000000005E-2</v>
      </c>
      <c r="C4045">
        <v>0.20699999999999999</v>
      </c>
      <c r="D4045">
        <v>0.30299999999999999</v>
      </c>
      <c r="E4045">
        <v>0.48799999999999999</v>
      </c>
    </row>
    <row r="4046" spans="1:5">
      <c r="A4046" s="7">
        <v>41821</v>
      </c>
      <c r="B4046">
        <v>9.8000000000000004E-2</v>
      </c>
      <c r="C4046">
        <v>0.20599999999999999</v>
      </c>
      <c r="D4046">
        <v>0.30199999999999999</v>
      </c>
      <c r="E4046">
        <v>0.48799999999999999</v>
      </c>
    </row>
    <row r="4047" spans="1:5">
      <c r="A4047" s="7">
        <v>41822</v>
      </c>
      <c r="B4047">
        <v>9.6000000000000002E-2</v>
      </c>
      <c r="C4047">
        <v>0.20499999999999999</v>
      </c>
      <c r="D4047">
        <v>0.30299999999999999</v>
      </c>
      <c r="E4047">
        <v>0.48699999999999999</v>
      </c>
    </row>
    <row r="4048" spans="1:5">
      <c r="A4048" s="7">
        <v>41823</v>
      </c>
      <c r="B4048">
        <v>9.7000000000000003E-2</v>
      </c>
      <c r="C4048">
        <v>0.20599999999999999</v>
      </c>
      <c r="D4048">
        <v>0.30299999999999999</v>
      </c>
      <c r="E4048">
        <v>0.48799999999999999</v>
      </c>
    </row>
    <row r="4049" spans="1:5">
      <c r="A4049" s="7">
        <v>41824</v>
      </c>
      <c r="B4049">
        <v>9.7000000000000003E-2</v>
      </c>
      <c r="C4049">
        <v>0.20399999999999999</v>
      </c>
      <c r="D4049">
        <v>0.30299999999999999</v>
      </c>
      <c r="E4049">
        <v>0.48599999999999999</v>
      </c>
    </row>
    <row r="4050" spans="1:5">
      <c r="A4050" s="7">
        <v>41827</v>
      </c>
      <c r="B4050">
        <v>9.7000000000000003E-2</v>
      </c>
      <c r="C4050">
        <v>0.20300000000000001</v>
      </c>
      <c r="D4050">
        <v>0.30299999999999999</v>
      </c>
      <c r="E4050">
        <v>0.48599999999999999</v>
      </c>
    </row>
    <row r="4051" spans="1:5">
      <c r="A4051" s="7">
        <v>41828</v>
      </c>
      <c r="B4051">
        <v>9.6000000000000002E-2</v>
      </c>
      <c r="C4051">
        <v>0.20300000000000001</v>
      </c>
      <c r="D4051">
        <v>0.30299999999999999</v>
      </c>
      <c r="E4051">
        <v>0.48599999999999999</v>
      </c>
    </row>
    <row r="4052" spans="1:5">
      <c r="A4052" s="7">
        <v>41829</v>
      </c>
      <c r="B4052">
        <v>9.5000000000000001E-2</v>
      </c>
      <c r="C4052">
        <v>0.20300000000000001</v>
      </c>
      <c r="D4052">
        <v>0.30399999999999999</v>
      </c>
      <c r="E4052">
        <v>0.48699999999999999</v>
      </c>
    </row>
    <row r="4053" spans="1:5">
      <c r="A4053" s="7">
        <v>41830</v>
      </c>
      <c r="B4053">
        <v>9.4E-2</v>
      </c>
      <c r="C4053">
        <v>0.20200000000000001</v>
      </c>
      <c r="D4053">
        <v>0.30399999999999999</v>
      </c>
      <c r="E4053">
        <v>0.48699999999999999</v>
      </c>
    </row>
    <row r="4054" spans="1:5">
      <c r="A4054" s="7">
        <v>41831</v>
      </c>
      <c r="B4054">
        <v>9.2999999999999999E-2</v>
      </c>
      <c r="C4054">
        <v>0.20300000000000001</v>
      </c>
      <c r="D4054">
        <v>0.30499999999999999</v>
      </c>
      <c r="E4054">
        <v>0.48699999999999999</v>
      </c>
    </row>
    <row r="4055" spans="1:5">
      <c r="A4055" s="7">
        <v>41834</v>
      </c>
      <c r="B4055">
        <v>9.1999999999999998E-2</v>
      </c>
      <c r="C4055">
        <v>0.20300000000000001</v>
      </c>
      <c r="D4055">
        <v>0.30599999999999999</v>
      </c>
      <c r="E4055">
        <v>0.48799999999999999</v>
      </c>
    </row>
    <row r="4056" spans="1:5">
      <c r="A4056" s="7">
        <v>41835</v>
      </c>
      <c r="B4056">
        <v>9.1999999999999998E-2</v>
      </c>
      <c r="C4056">
        <v>0.20200000000000001</v>
      </c>
      <c r="D4056">
        <v>0.30599999999999999</v>
      </c>
      <c r="E4056">
        <v>0.48699999999999999</v>
      </c>
    </row>
    <row r="4057" spans="1:5">
      <c r="A4057" s="7">
        <v>41836</v>
      </c>
      <c r="B4057">
        <v>9.0999999999999998E-2</v>
      </c>
      <c r="C4057">
        <v>0.20100000000000001</v>
      </c>
      <c r="D4057">
        <v>0.30399999999999999</v>
      </c>
      <c r="E4057">
        <v>0.48599999999999999</v>
      </c>
    </row>
    <row r="4058" spans="1:5">
      <c r="A4058" s="7">
        <v>41837</v>
      </c>
      <c r="B4058">
        <v>9.0999999999999998E-2</v>
      </c>
      <c r="C4058">
        <v>0.20100000000000001</v>
      </c>
      <c r="D4058">
        <v>0.30299999999999999</v>
      </c>
      <c r="E4058">
        <v>0.48599999999999999</v>
      </c>
    </row>
    <row r="4059" spans="1:5">
      <c r="A4059" s="7">
        <v>41838</v>
      </c>
      <c r="B4059">
        <v>9.1999999999999998E-2</v>
      </c>
      <c r="C4059">
        <v>0.20200000000000001</v>
      </c>
      <c r="D4059">
        <v>0.30299999999999999</v>
      </c>
      <c r="E4059">
        <v>0.48499999999999999</v>
      </c>
    </row>
    <row r="4060" spans="1:5">
      <c r="A4060" s="7">
        <v>41841</v>
      </c>
      <c r="B4060">
        <v>9.6000000000000002E-2</v>
      </c>
      <c r="C4060">
        <v>0.20399999999999999</v>
      </c>
      <c r="D4060">
        <v>0.30299999999999999</v>
      </c>
      <c r="E4060">
        <v>0.48599999999999999</v>
      </c>
    </row>
    <row r="4061" spans="1:5">
      <c r="A4061" s="7">
        <v>41842</v>
      </c>
      <c r="B4061">
        <v>9.6000000000000002E-2</v>
      </c>
      <c r="C4061">
        <v>0.20599999999999999</v>
      </c>
      <c r="D4061">
        <v>0.30499999999999999</v>
      </c>
      <c r="E4061">
        <v>0.48799999999999999</v>
      </c>
    </row>
    <row r="4062" spans="1:5">
      <c r="A4062" s="7">
        <v>41843</v>
      </c>
      <c r="B4062">
        <v>9.8000000000000004E-2</v>
      </c>
      <c r="C4062">
        <v>0.20799999999999999</v>
      </c>
      <c r="D4062">
        <v>0.308</v>
      </c>
      <c r="E4062">
        <v>0.48899999999999999</v>
      </c>
    </row>
    <row r="4063" spans="1:5">
      <c r="A4063" s="7">
        <v>41844</v>
      </c>
      <c r="B4063">
        <v>9.9000000000000005E-2</v>
      </c>
      <c r="C4063">
        <v>0.20899999999999999</v>
      </c>
      <c r="D4063">
        <v>0.308</v>
      </c>
      <c r="E4063">
        <v>0.49</v>
      </c>
    </row>
    <row r="4064" spans="1:5">
      <c r="A4064" s="7">
        <v>41845</v>
      </c>
      <c r="B4064">
        <v>0.1</v>
      </c>
      <c r="C4064">
        <v>0.20899999999999999</v>
      </c>
      <c r="D4064">
        <v>0.307</v>
      </c>
      <c r="E4064">
        <v>0.49</v>
      </c>
    </row>
    <row r="4065" spans="1:5">
      <c r="A4065" s="7">
        <v>41848</v>
      </c>
      <c r="B4065">
        <v>9.9000000000000005E-2</v>
      </c>
      <c r="C4065">
        <v>0.20899999999999999</v>
      </c>
      <c r="D4065">
        <v>0.30599999999999999</v>
      </c>
      <c r="E4065">
        <v>0.48899999999999999</v>
      </c>
    </row>
    <row r="4066" spans="1:5">
      <c r="A4066" s="7">
        <v>41849</v>
      </c>
      <c r="B4066">
        <v>9.9000000000000005E-2</v>
      </c>
      <c r="C4066">
        <v>0.20899999999999999</v>
      </c>
      <c r="D4066">
        <v>0.30599999999999999</v>
      </c>
      <c r="E4066">
        <v>0.48899999999999999</v>
      </c>
    </row>
    <row r="4067" spans="1:5">
      <c r="A4067" s="7">
        <v>41850</v>
      </c>
      <c r="B4067">
        <v>9.8000000000000004E-2</v>
      </c>
      <c r="C4067">
        <v>0.20899999999999999</v>
      </c>
      <c r="D4067">
        <v>0.30499999999999999</v>
      </c>
      <c r="E4067">
        <v>0.48899999999999999</v>
      </c>
    </row>
    <row r="4068" spans="1:5">
      <c r="A4068" s="7">
        <v>41851</v>
      </c>
      <c r="B4068">
        <v>9.8000000000000004E-2</v>
      </c>
      <c r="C4068">
        <v>0.20899999999999999</v>
      </c>
      <c r="D4068">
        <v>0.30599999999999999</v>
      </c>
      <c r="E4068">
        <v>0.48899999999999999</v>
      </c>
    </row>
    <row r="4069" spans="1:5">
      <c r="A4069" s="7">
        <v>41852</v>
      </c>
      <c r="B4069">
        <v>9.7000000000000003E-2</v>
      </c>
      <c r="C4069">
        <v>0.20799999999999999</v>
      </c>
      <c r="D4069">
        <v>0.308</v>
      </c>
      <c r="E4069">
        <v>0.48899999999999999</v>
      </c>
    </row>
    <row r="4070" spans="1:5">
      <c r="A4070" s="7">
        <v>41855</v>
      </c>
      <c r="B4070">
        <v>9.6000000000000002E-2</v>
      </c>
      <c r="C4070">
        <v>0.20799999999999999</v>
      </c>
      <c r="D4070">
        <v>0.307</v>
      </c>
      <c r="E4070">
        <v>0.48799999999999999</v>
      </c>
    </row>
    <row r="4071" spans="1:5">
      <c r="A4071" s="7">
        <v>41856</v>
      </c>
      <c r="B4071">
        <v>9.7000000000000003E-2</v>
      </c>
      <c r="C4071">
        <v>0.20699999999999999</v>
      </c>
      <c r="D4071">
        <v>0.307</v>
      </c>
      <c r="E4071">
        <v>0.48799999999999999</v>
      </c>
    </row>
    <row r="4072" spans="1:5">
      <c r="A4072" s="7">
        <v>41857</v>
      </c>
      <c r="B4072">
        <v>9.6000000000000002E-2</v>
      </c>
      <c r="C4072">
        <v>0.20599999999999999</v>
      </c>
      <c r="D4072">
        <v>0.30599999999999999</v>
      </c>
      <c r="E4072">
        <v>0.48699999999999999</v>
      </c>
    </row>
    <row r="4073" spans="1:5">
      <c r="A4073" s="7">
        <v>41858</v>
      </c>
      <c r="B4073">
        <v>9.6000000000000002E-2</v>
      </c>
      <c r="C4073">
        <v>0.20499999999999999</v>
      </c>
      <c r="D4073">
        <v>0.30399999999999999</v>
      </c>
      <c r="E4073">
        <v>0.48399999999999999</v>
      </c>
    </row>
    <row r="4074" spans="1:5">
      <c r="A4074" s="7">
        <v>41859</v>
      </c>
      <c r="B4074">
        <v>9.4E-2</v>
      </c>
      <c r="C4074">
        <v>0.20300000000000001</v>
      </c>
      <c r="D4074">
        <v>0.30199999999999999</v>
      </c>
      <c r="E4074">
        <v>0.48199999999999998</v>
      </c>
    </row>
    <row r="4075" spans="1:5">
      <c r="A4075" s="7">
        <v>41862</v>
      </c>
      <c r="B4075">
        <v>9.1999999999999998E-2</v>
      </c>
      <c r="C4075">
        <v>0.20200000000000001</v>
      </c>
      <c r="D4075">
        <v>0.30099999999999999</v>
      </c>
      <c r="E4075">
        <v>0.48199999999999998</v>
      </c>
    </row>
    <row r="4076" spans="1:5">
      <c r="A4076" s="7">
        <v>41863</v>
      </c>
      <c r="B4076">
        <v>9.0999999999999998E-2</v>
      </c>
      <c r="C4076">
        <v>0.20100000000000001</v>
      </c>
      <c r="D4076">
        <v>0.3</v>
      </c>
      <c r="E4076">
        <v>0.47899999999999998</v>
      </c>
    </row>
    <row r="4077" spans="1:5">
      <c r="A4077" s="7">
        <v>41864</v>
      </c>
      <c r="B4077">
        <v>0.09</v>
      </c>
      <c r="C4077">
        <v>0.19900000000000001</v>
      </c>
      <c r="D4077">
        <v>0.29899999999999999</v>
      </c>
      <c r="E4077">
        <v>0.47899999999999998</v>
      </c>
    </row>
    <row r="4078" spans="1:5">
      <c r="A4078" s="7">
        <v>41865</v>
      </c>
      <c r="B4078">
        <v>8.8999999999999996E-2</v>
      </c>
      <c r="C4078">
        <v>0.19800000000000001</v>
      </c>
      <c r="D4078">
        <v>0.29799999999999999</v>
      </c>
      <c r="E4078">
        <v>0.47799999999999998</v>
      </c>
    </row>
    <row r="4079" spans="1:5">
      <c r="A4079" s="7">
        <v>41866</v>
      </c>
      <c r="B4079">
        <v>8.7999999999999995E-2</v>
      </c>
      <c r="C4079">
        <v>0.19700000000000001</v>
      </c>
      <c r="D4079">
        <v>0.29699999999999999</v>
      </c>
      <c r="E4079">
        <v>0.47699999999999998</v>
      </c>
    </row>
    <row r="4080" spans="1:5">
      <c r="A4080" s="7">
        <v>41869</v>
      </c>
      <c r="B4080">
        <v>8.8999999999999996E-2</v>
      </c>
      <c r="C4080">
        <v>0.19600000000000001</v>
      </c>
      <c r="D4080">
        <v>0.29699999999999999</v>
      </c>
      <c r="E4080">
        <v>0.47399999999999998</v>
      </c>
    </row>
    <row r="4081" spans="1:5">
      <c r="A4081" s="7">
        <v>41870</v>
      </c>
      <c r="B4081">
        <v>8.6999999999999994E-2</v>
      </c>
      <c r="C4081">
        <v>0.191</v>
      </c>
      <c r="D4081">
        <v>0.29199999999999998</v>
      </c>
      <c r="E4081">
        <v>0.46899999999999997</v>
      </c>
    </row>
    <row r="4082" spans="1:5">
      <c r="A4082" s="7">
        <v>41871</v>
      </c>
      <c r="B4082">
        <v>8.4000000000000005E-2</v>
      </c>
      <c r="C4082">
        <v>0.187</v>
      </c>
      <c r="D4082">
        <v>0.28899999999999998</v>
      </c>
      <c r="E4082">
        <v>0.46600000000000003</v>
      </c>
    </row>
    <row r="4083" spans="1:5">
      <c r="A4083" s="7">
        <v>41872</v>
      </c>
      <c r="B4083">
        <v>8.1000000000000003E-2</v>
      </c>
      <c r="C4083">
        <v>0.186</v>
      </c>
      <c r="D4083">
        <v>0.28699999999999998</v>
      </c>
      <c r="E4083">
        <v>0.46400000000000002</v>
      </c>
    </row>
    <row r="4084" spans="1:5">
      <c r="A4084" s="7">
        <v>41873</v>
      </c>
      <c r="B4084">
        <v>7.9000000000000001E-2</v>
      </c>
      <c r="C4084">
        <v>0.183</v>
      </c>
      <c r="D4084">
        <v>0.28799999999999998</v>
      </c>
      <c r="E4084">
        <v>0.46300000000000002</v>
      </c>
    </row>
    <row r="4085" spans="1:5">
      <c r="A4085" s="7">
        <v>41876</v>
      </c>
      <c r="B4085">
        <v>7.3999999999999996E-2</v>
      </c>
      <c r="C4085">
        <v>0.17499999999999999</v>
      </c>
      <c r="D4085">
        <v>0.27400000000000002</v>
      </c>
      <c r="E4085">
        <v>0.44800000000000001</v>
      </c>
    </row>
    <row r="4086" spans="1:5">
      <c r="A4086" s="7">
        <v>41877</v>
      </c>
      <c r="B4086">
        <v>7.0999999999999994E-2</v>
      </c>
      <c r="C4086">
        <v>0.17100000000000001</v>
      </c>
      <c r="D4086">
        <v>0.27100000000000002</v>
      </c>
      <c r="E4086">
        <v>0.443</v>
      </c>
    </row>
    <row r="4087" spans="1:5">
      <c r="A4087" s="7">
        <v>41878</v>
      </c>
      <c r="B4087">
        <v>6.9000000000000006E-2</v>
      </c>
      <c r="C4087">
        <v>0.17</v>
      </c>
      <c r="D4087">
        <v>0.26900000000000002</v>
      </c>
      <c r="E4087">
        <v>0.439</v>
      </c>
    </row>
    <row r="4088" spans="1:5">
      <c r="A4088" s="7">
        <v>41879</v>
      </c>
      <c r="B4088">
        <v>6.8000000000000005E-2</v>
      </c>
      <c r="C4088">
        <v>0.16700000000000001</v>
      </c>
      <c r="D4088">
        <v>0.26700000000000002</v>
      </c>
      <c r="E4088">
        <v>0.438</v>
      </c>
    </row>
    <row r="4089" spans="1:5">
      <c r="A4089" s="7">
        <v>41880</v>
      </c>
      <c r="B4089">
        <v>6.7000000000000004E-2</v>
      </c>
      <c r="C4089">
        <v>0.16300000000000001</v>
      </c>
      <c r="D4089">
        <v>0.26400000000000001</v>
      </c>
      <c r="E4089">
        <v>0.434</v>
      </c>
    </row>
    <row r="4090" spans="1:5">
      <c r="A4090" s="7">
        <v>41883</v>
      </c>
      <c r="B4090">
        <v>6.6000000000000003E-2</v>
      </c>
      <c r="C4090">
        <v>0.159</v>
      </c>
      <c r="D4090">
        <v>0.25900000000000001</v>
      </c>
      <c r="E4090">
        <v>0.42799999999999999</v>
      </c>
    </row>
    <row r="4091" spans="1:5">
      <c r="A4091" s="7">
        <v>41884</v>
      </c>
      <c r="B4091">
        <v>0.06</v>
      </c>
      <c r="C4091">
        <v>0.152</v>
      </c>
      <c r="D4091">
        <v>0.252</v>
      </c>
      <c r="E4091">
        <v>0.42</v>
      </c>
    </row>
    <row r="4092" spans="1:5">
      <c r="A4092" s="7">
        <v>41885</v>
      </c>
      <c r="B4092">
        <v>6.0999999999999999E-2</v>
      </c>
      <c r="C4092">
        <v>0.15</v>
      </c>
      <c r="D4092">
        <v>0.25</v>
      </c>
      <c r="E4092">
        <v>0.41899999999999998</v>
      </c>
    </row>
    <row r="4093" spans="1:5">
      <c r="A4093" s="7">
        <v>41886</v>
      </c>
      <c r="B4093">
        <v>5.8999999999999997E-2</v>
      </c>
      <c r="C4093">
        <v>0.14899999999999999</v>
      </c>
      <c r="D4093">
        <v>0.249</v>
      </c>
      <c r="E4093">
        <v>0.41799999999999998</v>
      </c>
    </row>
    <row r="4094" spans="1:5">
      <c r="A4094" s="7">
        <v>41887</v>
      </c>
      <c r="B4094">
        <v>1.9E-2</v>
      </c>
      <c r="C4094">
        <v>0.104</v>
      </c>
      <c r="D4094">
        <v>0.20300000000000001</v>
      </c>
      <c r="E4094">
        <v>0.374</v>
      </c>
    </row>
    <row r="4095" spans="1:5">
      <c r="A4095" s="7">
        <v>41890</v>
      </c>
      <c r="B4095">
        <v>1.2999999999999999E-2</v>
      </c>
      <c r="C4095">
        <v>9.4E-2</v>
      </c>
      <c r="D4095">
        <v>0.19600000000000001</v>
      </c>
      <c r="E4095">
        <v>0.36599999999999999</v>
      </c>
    </row>
    <row r="4096" spans="1:5">
      <c r="A4096" s="7">
        <v>41891</v>
      </c>
      <c r="B4096">
        <v>0.01</v>
      </c>
      <c r="C4096">
        <v>8.8999999999999996E-2</v>
      </c>
      <c r="D4096">
        <v>0.191</v>
      </c>
      <c r="E4096">
        <v>0.36</v>
      </c>
    </row>
    <row r="4097" spans="1:5">
      <c r="A4097" s="7">
        <v>41892</v>
      </c>
      <c r="B4097">
        <v>0.01</v>
      </c>
      <c r="C4097">
        <v>8.6999999999999994E-2</v>
      </c>
      <c r="D4097">
        <v>0.191</v>
      </c>
      <c r="E4097">
        <v>0.35699999999999998</v>
      </c>
    </row>
    <row r="4098" spans="1:5">
      <c r="A4098" s="7">
        <v>41893</v>
      </c>
      <c r="B4098">
        <v>7.0000000000000001E-3</v>
      </c>
      <c r="C4098">
        <v>8.4000000000000005E-2</v>
      </c>
      <c r="D4098">
        <v>0.188</v>
      </c>
      <c r="E4098">
        <v>0.35199999999999998</v>
      </c>
    </row>
    <row r="4099" spans="1:5">
      <c r="A4099" s="7">
        <v>41894</v>
      </c>
      <c r="B4099">
        <v>6.0000000000000001E-3</v>
      </c>
      <c r="C4099">
        <v>8.2000000000000003E-2</v>
      </c>
      <c r="D4099">
        <v>0.187</v>
      </c>
      <c r="E4099">
        <v>0.34899999999999998</v>
      </c>
    </row>
    <row r="4100" spans="1:5">
      <c r="A4100" s="7">
        <v>41897</v>
      </c>
      <c r="B4100">
        <v>7.0000000000000001E-3</v>
      </c>
      <c r="C4100">
        <v>8.1000000000000003E-2</v>
      </c>
      <c r="D4100">
        <v>0.188</v>
      </c>
      <c r="E4100">
        <v>0.34899999999999998</v>
      </c>
    </row>
    <row r="4101" spans="1:5">
      <c r="A4101" s="7">
        <v>41898</v>
      </c>
      <c r="B4101">
        <v>6.0000000000000001E-3</v>
      </c>
      <c r="C4101">
        <v>8.1000000000000003E-2</v>
      </c>
      <c r="D4101">
        <v>0.187</v>
      </c>
      <c r="E4101">
        <v>0.34599999999999997</v>
      </c>
    </row>
    <row r="4102" spans="1:5">
      <c r="A4102" s="7">
        <v>41899</v>
      </c>
      <c r="B4102">
        <v>6.0000000000000001E-3</v>
      </c>
      <c r="C4102">
        <v>8.2000000000000003E-2</v>
      </c>
      <c r="D4102">
        <v>0.188</v>
      </c>
      <c r="E4102">
        <v>0.34699999999999998</v>
      </c>
    </row>
    <row r="4103" spans="1:5">
      <c r="A4103" s="7">
        <v>41900</v>
      </c>
      <c r="B4103">
        <v>7.0000000000000001E-3</v>
      </c>
      <c r="C4103">
        <v>8.2000000000000003E-2</v>
      </c>
      <c r="D4103">
        <v>0.187</v>
      </c>
      <c r="E4103">
        <v>0.34699999999999998</v>
      </c>
    </row>
    <row r="4104" spans="1:5">
      <c r="A4104" s="7">
        <v>41901</v>
      </c>
      <c r="B4104">
        <v>8.0000000000000002E-3</v>
      </c>
      <c r="C4104">
        <v>8.3000000000000004E-2</v>
      </c>
      <c r="D4104">
        <v>0.187</v>
      </c>
      <c r="E4104">
        <v>0.34699999999999998</v>
      </c>
    </row>
    <row r="4105" spans="1:5">
      <c r="A4105" s="7">
        <v>41904</v>
      </c>
      <c r="B4105">
        <v>5.0000000000000001E-3</v>
      </c>
      <c r="C4105">
        <v>8.2000000000000003E-2</v>
      </c>
      <c r="D4105">
        <v>0.186</v>
      </c>
      <c r="E4105">
        <v>0.34499999999999997</v>
      </c>
    </row>
    <row r="4106" spans="1:5">
      <c r="A4106" s="7">
        <v>41905</v>
      </c>
      <c r="B4106">
        <v>5.0000000000000001E-3</v>
      </c>
      <c r="C4106">
        <v>8.2000000000000003E-2</v>
      </c>
      <c r="D4106">
        <v>0.185</v>
      </c>
      <c r="E4106">
        <v>0.34300000000000003</v>
      </c>
    </row>
    <row r="4107" spans="1:5">
      <c r="A4107" s="7">
        <v>41906</v>
      </c>
      <c r="B4107">
        <v>7.0000000000000001E-3</v>
      </c>
      <c r="C4107">
        <v>8.3000000000000004E-2</v>
      </c>
      <c r="D4107">
        <v>0.186</v>
      </c>
      <c r="E4107">
        <v>0.34399999999999997</v>
      </c>
    </row>
    <row r="4108" spans="1:5">
      <c r="A4108" s="7">
        <v>41907</v>
      </c>
      <c r="B4108">
        <v>6.0000000000000001E-3</v>
      </c>
      <c r="C4108">
        <v>8.2000000000000003E-2</v>
      </c>
      <c r="D4108">
        <v>0.183</v>
      </c>
      <c r="E4108">
        <v>0.34200000000000003</v>
      </c>
    </row>
    <row r="4109" spans="1:5">
      <c r="A4109" s="7">
        <v>41908</v>
      </c>
      <c r="B4109">
        <v>7.0000000000000001E-3</v>
      </c>
      <c r="C4109">
        <v>8.2000000000000003E-2</v>
      </c>
      <c r="D4109">
        <v>0.183</v>
      </c>
      <c r="E4109">
        <v>0.34100000000000003</v>
      </c>
    </row>
    <row r="4110" spans="1:5">
      <c r="A4110" s="7">
        <v>41911</v>
      </c>
      <c r="B4110">
        <v>7.0000000000000001E-3</v>
      </c>
      <c r="C4110">
        <v>8.3000000000000004E-2</v>
      </c>
      <c r="D4110">
        <v>0.184</v>
      </c>
      <c r="E4110">
        <v>0.33900000000000002</v>
      </c>
    </row>
    <row r="4111" spans="1:5">
      <c r="A4111" s="7">
        <v>41912</v>
      </c>
      <c r="B4111">
        <v>7.0000000000000001E-3</v>
      </c>
      <c r="C4111">
        <v>8.3000000000000004E-2</v>
      </c>
      <c r="D4111">
        <v>0.183</v>
      </c>
      <c r="E4111">
        <v>0.33800000000000002</v>
      </c>
    </row>
    <row r="4112" spans="1:5">
      <c r="A4112" s="7">
        <v>41913</v>
      </c>
      <c r="B4112">
        <v>6.0000000000000001E-3</v>
      </c>
      <c r="C4112">
        <v>8.2000000000000003E-2</v>
      </c>
      <c r="D4112">
        <v>0.18099999999999999</v>
      </c>
      <c r="E4112">
        <v>0.33800000000000002</v>
      </c>
    </row>
    <row r="4113" spans="1:5">
      <c r="A4113" s="7">
        <v>41914</v>
      </c>
      <c r="B4113">
        <v>6.0000000000000001E-3</v>
      </c>
      <c r="C4113">
        <v>8.1000000000000003E-2</v>
      </c>
      <c r="D4113">
        <v>0.18</v>
      </c>
      <c r="E4113">
        <v>0.33400000000000002</v>
      </c>
    </row>
    <row r="4114" spans="1:5">
      <c r="A4114" s="7">
        <v>41915</v>
      </c>
      <c r="B4114">
        <v>7.0000000000000001E-3</v>
      </c>
      <c r="C4114">
        <v>8.1000000000000003E-2</v>
      </c>
      <c r="D4114">
        <v>0.18099999999999999</v>
      </c>
      <c r="E4114">
        <v>0.33500000000000002</v>
      </c>
    </row>
    <row r="4115" spans="1:5">
      <c r="A4115" s="7">
        <v>41918</v>
      </c>
      <c r="B4115">
        <v>7.0000000000000001E-3</v>
      </c>
      <c r="C4115">
        <v>7.9000000000000001E-2</v>
      </c>
      <c r="D4115">
        <v>0.17899999999999999</v>
      </c>
      <c r="E4115">
        <v>0.33400000000000002</v>
      </c>
    </row>
    <row r="4116" spans="1:5">
      <c r="A4116" s="7">
        <v>41919</v>
      </c>
      <c r="B4116">
        <v>6.0000000000000001E-3</v>
      </c>
      <c r="C4116">
        <v>7.9000000000000001E-2</v>
      </c>
      <c r="D4116">
        <v>0.17799999999999999</v>
      </c>
      <c r="E4116">
        <v>0.33300000000000002</v>
      </c>
    </row>
    <row r="4117" spans="1:5">
      <c r="A4117" s="7">
        <v>41920</v>
      </c>
      <c r="B4117">
        <v>6.0000000000000001E-3</v>
      </c>
      <c r="C4117">
        <v>0.08</v>
      </c>
      <c r="D4117">
        <v>0.18</v>
      </c>
      <c r="E4117">
        <v>0.33300000000000002</v>
      </c>
    </row>
    <row r="4118" spans="1:5">
      <c r="A4118" s="7">
        <v>41921</v>
      </c>
      <c r="B4118">
        <v>6.0000000000000001E-3</v>
      </c>
      <c r="C4118">
        <v>7.9000000000000001E-2</v>
      </c>
      <c r="D4118">
        <v>0.17899999999999999</v>
      </c>
      <c r="E4118">
        <v>0.33200000000000002</v>
      </c>
    </row>
    <row r="4119" spans="1:5">
      <c r="A4119" s="7">
        <v>41922</v>
      </c>
      <c r="B4119">
        <v>6.0000000000000001E-3</v>
      </c>
      <c r="C4119">
        <v>7.9000000000000001E-2</v>
      </c>
      <c r="D4119">
        <v>0.17799999999999999</v>
      </c>
      <c r="E4119">
        <v>0.33300000000000002</v>
      </c>
    </row>
    <row r="4120" spans="1:5">
      <c r="A4120" s="7">
        <v>41925</v>
      </c>
      <c r="B4120">
        <v>6.0000000000000001E-3</v>
      </c>
      <c r="C4120">
        <v>8.2000000000000003E-2</v>
      </c>
      <c r="D4120">
        <v>0.182</v>
      </c>
      <c r="E4120">
        <v>0.33600000000000002</v>
      </c>
    </row>
    <row r="4121" spans="1:5">
      <c r="A4121" s="7">
        <v>41926</v>
      </c>
      <c r="B4121">
        <v>8.0000000000000002E-3</v>
      </c>
      <c r="C4121">
        <v>8.2000000000000003E-2</v>
      </c>
      <c r="D4121">
        <v>0.182</v>
      </c>
      <c r="E4121">
        <v>0.34</v>
      </c>
    </row>
    <row r="4122" spans="1:5">
      <c r="A4122" s="7">
        <v>41927</v>
      </c>
      <c r="B4122">
        <v>6.0000000000000001E-3</v>
      </c>
      <c r="C4122">
        <v>8.1000000000000003E-2</v>
      </c>
      <c r="D4122">
        <v>0.18099999999999999</v>
      </c>
      <c r="E4122">
        <v>0.33800000000000002</v>
      </c>
    </row>
    <row r="4123" spans="1:5">
      <c r="A4123" s="7">
        <v>41928</v>
      </c>
      <c r="B4123">
        <v>6.0000000000000001E-3</v>
      </c>
      <c r="C4123">
        <v>8.1000000000000003E-2</v>
      </c>
      <c r="D4123">
        <v>0.182</v>
      </c>
      <c r="E4123">
        <v>0.33900000000000002</v>
      </c>
    </row>
    <row r="4124" spans="1:5">
      <c r="A4124" s="7">
        <v>41929</v>
      </c>
      <c r="B4124">
        <v>6.0000000000000001E-3</v>
      </c>
      <c r="C4124">
        <v>8.1000000000000003E-2</v>
      </c>
      <c r="D4124">
        <v>0.185</v>
      </c>
      <c r="E4124">
        <v>0.34</v>
      </c>
    </row>
    <row r="4125" spans="1:5">
      <c r="A4125" s="7">
        <v>41932</v>
      </c>
      <c r="B4125">
        <v>6.0000000000000001E-3</v>
      </c>
      <c r="C4125">
        <v>8.1000000000000003E-2</v>
      </c>
      <c r="D4125">
        <v>0.184</v>
      </c>
      <c r="E4125">
        <v>0.33700000000000002</v>
      </c>
    </row>
    <row r="4126" spans="1:5">
      <c r="A4126" s="7">
        <v>41933</v>
      </c>
      <c r="B4126">
        <v>8.0000000000000002E-3</v>
      </c>
      <c r="C4126">
        <v>8.2000000000000003E-2</v>
      </c>
      <c r="D4126">
        <v>0.186</v>
      </c>
      <c r="E4126">
        <v>0.33900000000000002</v>
      </c>
    </row>
    <row r="4127" spans="1:5">
      <c r="A4127" s="7">
        <v>41934</v>
      </c>
      <c r="B4127">
        <v>8.9999999999999993E-3</v>
      </c>
      <c r="C4127">
        <v>8.4000000000000005E-2</v>
      </c>
      <c r="D4127">
        <v>0.187</v>
      </c>
      <c r="E4127">
        <v>0.34100000000000003</v>
      </c>
    </row>
    <row r="4128" spans="1:5">
      <c r="A4128" s="7">
        <v>41935</v>
      </c>
      <c r="B4128">
        <v>1.0999999999999999E-2</v>
      </c>
      <c r="C4128">
        <v>8.5000000000000006E-2</v>
      </c>
      <c r="D4128">
        <v>0.188</v>
      </c>
      <c r="E4128">
        <v>0.34100000000000003</v>
      </c>
    </row>
    <row r="4129" spans="1:5">
      <c r="A4129" s="7">
        <v>41936</v>
      </c>
      <c r="B4129">
        <v>1.2E-2</v>
      </c>
      <c r="C4129">
        <v>8.5000000000000006E-2</v>
      </c>
      <c r="D4129">
        <v>0.188</v>
      </c>
      <c r="E4129">
        <v>0.34100000000000003</v>
      </c>
    </row>
    <row r="4130" spans="1:5">
      <c r="A4130" s="7">
        <v>41939</v>
      </c>
      <c r="B4130">
        <v>1.2E-2</v>
      </c>
      <c r="C4130">
        <v>8.7999999999999995E-2</v>
      </c>
      <c r="D4130">
        <v>0.189</v>
      </c>
      <c r="E4130">
        <v>0.34100000000000003</v>
      </c>
    </row>
    <row r="4131" spans="1:5">
      <c r="A4131" s="7">
        <v>41940</v>
      </c>
      <c r="B4131">
        <v>1.2E-2</v>
      </c>
      <c r="C4131">
        <v>8.7999999999999995E-2</v>
      </c>
      <c r="D4131">
        <v>0.189</v>
      </c>
      <c r="E4131">
        <v>0.34</v>
      </c>
    </row>
    <row r="4132" spans="1:5">
      <c r="A4132" s="7">
        <v>41941</v>
      </c>
      <c r="B4132">
        <v>0.01</v>
      </c>
      <c r="C4132">
        <v>8.7999999999999995E-2</v>
      </c>
      <c r="D4132">
        <v>0.188</v>
      </c>
      <c r="E4132">
        <v>0.34</v>
      </c>
    </row>
    <row r="4133" spans="1:5">
      <c r="A4133" s="7">
        <v>41942</v>
      </c>
      <c r="B4133">
        <v>0.01</v>
      </c>
      <c r="C4133">
        <v>8.5999999999999993E-2</v>
      </c>
      <c r="D4133">
        <v>0.188</v>
      </c>
      <c r="E4133">
        <v>0.34</v>
      </c>
    </row>
    <row r="4134" spans="1:5">
      <c r="A4134" s="7">
        <v>41943</v>
      </c>
      <c r="B4134">
        <v>0.01</v>
      </c>
      <c r="C4134">
        <v>8.5999999999999993E-2</v>
      </c>
      <c r="D4134">
        <v>0.189</v>
      </c>
      <c r="E4134">
        <v>0.34</v>
      </c>
    </row>
    <row r="4135" spans="1:5">
      <c r="A4135" s="7">
        <v>41946</v>
      </c>
      <c r="B4135">
        <v>0.01</v>
      </c>
      <c r="C4135">
        <v>8.5000000000000006E-2</v>
      </c>
      <c r="D4135">
        <v>0.189</v>
      </c>
      <c r="E4135">
        <v>0.33900000000000002</v>
      </c>
    </row>
    <row r="4136" spans="1:5">
      <c r="A4136" s="7">
        <v>41947</v>
      </c>
      <c r="B4136">
        <v>8.9999999999999993E-3</v>
      </c>
      <c r="C4136">
        <v>8.4000000000000005E-2</v>
      </c>
      <c r="D4136">
        <v>0.186</v>
      </c>
      <c r="E4136">
        <v>0.33800000000000002</v>
      </c>
    </row>
    <row r="4137" spans="1:5">
      <c r="A4137" s="7">
        <v>41948</v>
      </c>
      <c r="B4137">
        <v>8.9999999999999993E-3</v>
      </c>
      <c r="C4137">
        <v>8.1000000000000003E-2</v>
      </c>
      <c r="D4137">
        <v>0.184</v>
      </c>
      <c r="E4137">
        <v>0.33700000000000002</v>
      </c>
    </row>
    <row r="4138" spans="1:5">
      <c r="A4138" s="7">
        <v>41949</v>
      </c>
      <c r="B4138">
        <v>8.9999999999999993E-3</v>
      </c>
      <c r="C4138">
        <v>8.1000000000000003E-2</v>
      </c>
      <c r="D4138">
        <v>0.182</v>
      </c>
      <c r="E4138">
        <v>0.33700000000000002</v>
      </c>
    </row>
    <row r="4139" spans="1:5">
      <c r="A4139" s="7">
        <v>41950</v>
      </c>
      <c r="B4139">
        <v>8.0000000000000002E-3</v>
      </c>
      <c r="C4139">
        <v>0.08</v>
      </c>
      <c r="D4139">
        <v>0.18099999999999999</v>
      </c>
      <c r="E4139">
        <v>0.33600000000000002</v>
      </c>
    </row>
    <row r="4140" spans="1:5">
      <c r="A4140" s="7">
        <v>41953</v>
      </c>
      <c r="B4140">
        <v>8.9999999999999993E-3</v>
      </c>
      <c r="C4140">
        <v>0.08</v>
      </c>
      <c r="D4140">
        <v>0.18099999999999999</v>
      </c>
      <c r="E4140">
        <v>0.33600000000000002</v>
      </c>
    </row>
    <row r="4141" spans="1:5">
      <c r="A4141" s="7">
        <v>41954</v>
      </c>
      <c r="B4141">
        <v>8.9999999999999993E-3</v>
      </c>
      <c r="C4141">
        <v>7.9000000000000001E-2</v>
      </c>
      <c r="D4141">
        <v>0.18099999999999999</v>
      </c>
      <c r="E4141">
        <v>0.33600000000000002</v>
      </c>
    </row>
    <row r="4142" spans="1:5">
      <c r="A4142" s="7">
        <v>41955</v>
      </c>
      <c r="B4142">
        <v>8.9999999999999993E-3</v>
      </c>
      <c r="C4142">
        <v>7.9000000000000001E-2</v>
      </c>
      <c r="D4142">
        <v>0.18099999999999999</v>
      </c>
      <c r="E4142">
        <v>0.33600000000000002</v>
      </c>
    </row>
    <row r="4143" spans="1:5">
      <c r="A4143" s="7">
        <v>41956</v>
      </c>
      <c r="B4143">
        <v>8.0000000000000002E-3</v>
      </c>
      <c r="C4143">
        <v>7.8E-2</v>
      </c>
      <c r="D4143">
        <v>0.17799999999999999</v>
      </c>
      <c r="E4143">
        <v>0.33400000000000002</v>
      </c>
    </row>
    <row r="4144" spans="1:5">
      <c r="A4144" s="7">
        <v>41957</v>
      </c>
      <c r="B4144">
        <v>8.0000000000000002E-3</v>
      </c>
      <c r="C4144">
        <v>7.9000000000000001E-2</v>
      </c>
      <c r="D4144">
        <v>0.18</v>
      </c>
      <c r="E4144">
        <v>0.33300000000000002</v>
      </c>
    </row>
    <row r="4145" spans="1:5">
      <c r="A4145" s="7">
        <v>41960</v>
      </c>
      <c r="B4145">
        <v>8.0000000000000002E-3</v>
      </c>
      <c r="C4145">
        <v>0.08</v>
      </c>
      <c r="D4145">
        <v>0.182</v>
      </c>
      <c r="E4145">
        <v>0.33200000000000002</v>
      </c>
    </row>
    <row r="4146" spans="1:5">
      <c r="A4146" s="7">
        <v>41961</v>
      </c>
      <c r="B4146">
        <v>8.9999999999999993E-3</v>
      </c>
      <c r="C4146">
        <v>8.1000000000000003E-2</v>
      </c>
      <c r="D4146">
        <v>0.18099999999999999</v>
      </c>
      <c r="E4146">
        <v>0.33400000000000002</v>
      </c>
    </row>
    <row r="4147" spans="1:5">
      <c r="A4147" s="7">
        <v>41962</v>
      </c>
      <c r="B4147">
        <v>8.9999999999999993E-3</v>
      </c>
      <c r="C4147">
        <v>8.1000000000000003E-2</v>
      </c>
      <c r="D4147">
        <v>0.18099999999999999</v>
      </c>
      <c r="E4147">
        <v>0.33600000000000002</v>
      </c>
    </row>
    <row r="4148" spans="1:5">
      <c r="A4148" s="7">
        <v>41963</v>
      </c>
      <c r="B4148">
        <v>8.9999999999999993E-3</v>
      </c>
      <c r="C4148">
        <v>8.1000000000000003E-2</v>
      </c>
      <c r="D4148">
        <v>0.18099999999999999</v>
      </c>
      <c r="E4148">
        <v>0.33600000000000002</v>
      </c>
    </row>
    <row r="4149" spans="1:5">
      <c r="A4149" s="7">
        <v>41964</v>
      </c>
      <c r="B4149">
        <v>8.9999999999999993E-3</v>
      </c>
      <c r="C4149">
        <v>8.1000000000000003E-2</v>
      </c>
      <c r="D4149">
        <v>0.18099999999999999</v>
      </c>
      <c r="E4149">
        <v>0.33400000000000002</v>
      </c>
    </row>
    <row r="4150" spans="1:5">
      <c r="A4150" s="7">
        <v>41967</v>
      </c>
      <c r="B4150">
        <v>8.9999999999999993E-3</v>
      </c>
      <c r="C4150">
        <v>8.1000000000000003E-2</v>
      </c>
      <c r="D4150">
        <v>0.182</v>
      </c>
      <c r="E4150">
        <v>0.33200000000000002</v>
      </c>
    </row>
    <row r="4151" spans="1:5">
      <c r="A4151" s="7">
        <v>41968</v>
      </c>
      <c r="B4151">
        <v>8.9999999999999993E-3</v>
      </c>
      <c r="C4151">
        <v>8.1000000000000003E-2</v>
      </c>
      <c r="D4151">
        <v>0.18099999999999999</v>
      </c>
      <c r="E4151">
        <v>0.33200000000000002</v>
      </c>
    </row>
    <row r="4152" spans="1:5">
      <c r="A4152" s="7">
        <v>41969</v>
      </c>
      <c r="B4152">
        <v>8.9999999999999993E-3</v>
      </c>
      <c r="C4152">
        <v>8.2000000000000003E-2</v>
      </c>
      <c r="D4152">
        <v>0.182</v>
      </c>
      <c r="E4152">
        <v>0.33400000000000002</v>
      </c>
    </row>
    <row r="4153" spans="1:5">
      <c r="A4153" s="7">
        <v>41970</v>
      </c>
      <c r="B4153">
        <v>1.6E-2</v>
      </c>
      <c r="C4153">
        <v>8.2000000000000003E-2</v>
      </c>
      <c r="D4153">
        <v>0.18099999999999999</v>
      </c>
      <c r="E4153">
        <v>0.33100000000000002</v>
      </c>
    </row>
    <row r="4154" spans="1:5">
      <c r="A4154" s="7">
        <v>41971</v>
      </c>
      <c r="B4154">
        <v>0.02</v>
      </c>
      <c r="C4154">
        <v>8.2000000000000003E-2</v>
      </c>
      <c r="D4154">
        <v>0.18</v>
      </c>
      <c r="E4154">
        <v>0.33100000000000002</v>
      </c>
    </row>
    <row r="4155" spans="1:5">
      <c r="A4155" s="7">
        <v>41974</v>
      </c>
      <c r="B4155">
        <v>2.1000000000000001E-2</v>
      </c>
      <c r="C4155">
        <v>8.2000000000000003E-2</v>
      </c>
      <c r="D4155">
        <v>0.17899999999999999</v>
      </c>
      <c r="E4155">
        <v>0.33</v>
      </c>
    </row>
    <row r="4156" spans="1:5">
      <c r="A4156" s="7">
        <v>41975</v>
      </c>
      <c r="B4156">
        <v>2.1999999999999999E-2</v>
      </c>
      <c r="C4156">
        <v>8.1000000000000003E-2</v>
      </c>
      <c r="D4156">
        <v>0.17799999999999999</v>
      </c>
      <c r="E4156">
        <v>0.33100000000000002</v>
      </c>
    </row>
    <row r="4157" spans="1:5">
      <c r="A4157" s="7">
        <v>41976</v>
      </c>
      <c r="B4157">
        <v>2.1999999999999999E-2</v>
      </c>
      <c r="C4157">
        <v>8.1000000000000003E-2</v>
      </c>
      <c r="D4157">
        <v>0.17599999999999999</v>
      </c>
      <c r="E4157">
        <v>0.32800000000000001</v>
      </c>
    </row>
    <row r="4158" spans="1:5">
      <c r="A4158" s="7">
        <v>41977</v>
      </c>
      <c r="B4158">
        <v>2.1999999999999999E-2</v>
      </c>
      <c r="C4158">
        <v>8.2000000000000003E-2</v>
      </c>
      <c r="D4158">
        <v>0.17699999999999999</v>
      </c>
      <c r="E4158">
        <v>0.32800000000000001</v>
      </c>
    </row>
    <row r="4159" spans="1:5">
      <c r="A4159" s="7">
        <v>41978</v>
      </c>
      <c r="B4159">
        <v>2.1999999999999999E-2</v>
      </c>
      <c r="C4159">
        <v>8.2000000000000003E-2</v>
      </c>
      <c r="D4159">
        <v>0.17899999999999999</v>
      </c>
      <c r="E4159">
        <v>0.32900000000000001</v>
      </c>
    </row>
    <row r="4160" spans="1:5">
      <c r="A4160" s="7">
        <v>41981</v>
      </c>
      <c r="B4160">
        <v>2.1999999999999999E-2</v>
      </c>
      <c r="C4160">
        <v>8.2000000000000003E-2</v>
      </c>
      <c r="D4160">
        <v>0.17899999999999999</v>
      </c>
      <c r="E4160">
        <v>0.32900000000000001</v>
      </c>
    </row>
    <row r="4161" spans="1:5">
      <c r="A4161" s="7">
        <v>41982</v>
      </c>
      <c r="B4161">
        <v>2.4E-2</v>
      </c>
      <c r="C4161">
        <v>8.2000000000000003E-2</v>
      </c>
      <c r="D4161">
        <v>0.17699999999999999</v>
      </c>
      <c r="E4161">
        <v>0.32900000000000001</v>
      </c>
    </row>
    <row r="4162" spans="1:5">
      <c r="A4162" s="7">
        <v>41983</v>
      </c>
      <c r="B4162">
        <v>2.1999999999999999E-2</v>
      </c>
      <c r="C4162">
        <v>8.3000000000000004E-2</v>
      </c>
      <c r="D4162">
        <v>0.17899999999999999</v>
      </c>
      <c r="E4162">
        <v>0.32800000000000001</v>
      </c>
    </row>
    <row r="4163" spans="1:5">
      <c r="A4163" s="7">
        <v>41984</v>
      </c>
      <c r="B4163">
        <v>2.1999999999999999E-2</v>
      </c>
      <c r="C4163">
        <v>8.2000000000000003E-2</v>
      </c>
      <c r="D4163">
        <v>0.17899999999999999</v>
      </c>
      <c r="E4163">
        <v>0.32800000000000001</v>
      </c>
    </row>
    <row r="4164" spans="1:5">
      <c r="A4164" s="7">
        <v>41985</v>
      </c>
      <c r="B4164">
        <v>2.3E-2</v>
      </c>
      <c r="C4164">
        <v>8.2000000000000003E-2</v>
      </c>
      <c r="D4164">
        <v>0.17799999999999999</v>
      </c>
      <c r="E4164">
        <v>0.32900000000000001</v>
      </c>
    </row>
    <row r="4165" spans="1:5">
      <c r="A4165" s="7">
        <v>41988</v>
      </c>
      <c r="B4165">
        <v>2.4E-2</v>
      </c>
      <c r="C4165">
        <v>8.2000000000000003E-2</v>
      </c>
      <c r="D4165">
        <v>0.17799999999999999</v>
      </c>
      <c r="E4165">
        <v>0.32900000000000001</v>
      </c>
    </row>
    <row r="4166" spans="1:5">
      <c r="A4166" s="7">
        <v>41989</v>
      </c>
      <c r="B4166">
        <v>2.5000000000000001E-2</v>
      </c>
      <c r="C4166">
        <v>8.2000000000000003E-2</v>
      </c>
      <c r="D4166">
        <v>0.17899999999999999</v>
      </c>
      <c r="E4166">
        <v>0.32900000000000001</v>
      </c>
    </row>
    <row r="4167" spans="1:5">
      <c r="A4167" s="7">
        <v>41990</v>
      </c>
      <c r="B4167">
        <v>2.5999999999999999E-2</v>
      </c>
      <c r="C4167">
        <v>8.1000000000000003E-2</v>
      </c>
      <c r="D4167">
        <v>0.17799999999999999</v>
      </c>
      <c r="E4167">
        <v>0.33</v>
      </c>
    </row>
    <row r="4168" spans="1:5">
      <c r="A4168" s="7">
        <v>41991</v>
      </c>
      <c r="B4168">
        <v>2.5000000000000001E-2</v>
      </c>
      <c r="C4168">
        <v>7.9000000000000001E-2</v>
      </c>
      <c r="D4168">
        <v>0.17599999999999999</v>
      </c>
      <c r="E4168">
        <v>0.32800000000000001</v>
      </c>
    </row>
    <row r="4169" spans="1:5">
      <c r="A4169" s="7">
        <v>41992</v>
      </c>
      <c r="B4169">
        <v>2.5999999999999999E-2</v>
      </c>
      <c r="C4169">
        <v>8.1000000000000003E-2</v>
      </c>
      <c r="D4169">
        <v>0.17699999999999999</v>
      </c>
      <c r="E4169">
        <v>0.32900000000000001</v>
      </c>
    </row>
    <row r="4170" spans="1:5">
      <c r="A4170" s="7">
        <v>41995</v>
      </c>
      <c r="B4170">
        <v>2.5999999999999999E-2</v>
      </c>
      <c r="C4170">
        <v>8.1000000000000003E-2</v>
      </c>
      <c r="D4170">
        <v>0.17599999999999999</v>
      </c>
      <c r="E4170">
        <v>0.32900000000000001</v>
      </c>
    </row>
    <row r="4171" spans="1:5">
      <c r="A4171" s="7">
        <v>41996</v>
      </c>
      <c r="B4171">
        <v>2.4E-2</v>
      </c>
      <c r="C4171">
        <v>7.9000000000000001E-2</v>
      </c>
      <c r="D4171">
        <v>0.17399999999999999</v>
      </c>
      <c r="E4171">
        <v>0.32800000000000001</v>
      </c>
    </row>
    <row r="4172" spans="1:5">
      <c r="A4172" s="7">
        <v>41997</v>
      </c>
      <c r="B4172">
        <v>2.5000000000000001E-2</v>
      </c>
      <c r="C4172">
        <v>0.08</v>
      </c>
      <c r="D4172">
        <v>0.17299999999999999</v>
      </c>
      <c r="E4172">
        <v>0.32800000000000001</v>
      </c>
    </row>
    <row r="4173" spans="1:5">
      <c r="A4173" s="7">
        <v>41998</v>
      </c>
      <c r="B4173">
        <v>2.5000000000000001E-2</v>
      </c>
      <c r="C4173">
        <v>0.08</v>
      </c>
      <c r="D4173">
        <v>0.17299999999999999</v>
      </c>
      <c r="E4173">
        <v>0.32800000000000001</v>
      </c>
    </row>
    <row r="4174" spans="1:5">
      <c r="A4174" s="7">
        <v>41999</v>
      </c>
      <c r="B4174">
        <v>2.5000000000000001E-2</v>
      </c>
      <c r="C4174">
        <v>0.08</v>
      </c>
      <c r="D4174">
        <v>0.17299999999999999</v>
      </c>
      <c r="E4174">
        <v>0.32800000000000001</v>
      </c>
    </row>
    <row r="4175" spans="1:5">
      <c r="A4175" s="7">
        <v>42002</v>
      </c>
      <c r="B4175">
        <v>2.4E-2</v>
      </c>
      <c r="C4175">
        <v>7.9000000000000001E-2</v>
      </c>
      <c r="D4175">
        <v>0.17199999999999999</v>
      </c>
      <c r="E4175">
        <v>0.32800000000000001</v>
      </c>
    </row>
    <row r="4176" spans="1:5">
      <c r="A4176" s="7">
        <v>42003</v>
      </c>
      <c r="B4176">
        <v>1.9E-2</v>
      </c>
      <c r="C4176">
        <v>7.8E-2</v>
      </c>
      <c r="D4176">
        <v>0.17100000000000001</v>
      </c>
      <c r="E4176">
        <v>0.32700000000000001</v>
      </c>
    </row>
    <row r="4177" spans="1:5">
      <c r="A4177" s="7">
        <v>42004</v>
      </c>
      <c r="B4177">
        <v>1.7999999999999999E-2</v>
      </c>
      <c r="C4177">
        <v>7.8E-2</v>
      </c>
      <c r="D4177">
        <v>0.17100000000000001</v>
      </c>
      <c r="E4177">
        <v>0.32500000000000001</v>
      </c>
    </row>
    <row r="4178" spans="1:5">
      <c r="A4178" s="7">
        <v>42005</v>
      </c>
      <c r="B4178">
        <v>1.7999999999999999E-2</v>
      </c>
      <c r="C4178">
        <v>7.8E-2</v>
      </c>
      <c r="D4178">
        <v>0.17100000000000001</v>
      </c>
      <c r="E4178">
        <v>0.32500000000000001</v>
      </c>
    </row>
    <row r="4179" spans="1:5">
      <c r="A4179" s="7">
        <v>42006</v>
      </c>
      <c r="B4179">
        <v>1.6E-2</v>
      </c>
      <c r="C4179">
        <v>7.5999999999999998E-2</v>
      </c>
      <c r="D4179">
        <v>0.16900000000000001</v>
      </c>
      <c r="E4179">
        <v>0.32300000000000001</v>
      </c>
    </row>
    <row r="4180" spans="1:5">
      <c r="A4180" s="7">
        <v>42009</v>
      </c>
      <c r="B4180">
        <v>1.4999999999999999E-2</v>
      </c>
      <c r="C4180">
        <v>7.4999999999999997E-2</v>
      </c>
      <c r="D4180">
        <v>0.16900000000000001</v>
      </c>
      <c r="E4180">
        <v>0.32100000000000001</v>
      </c>
    </row>
    <row r="4181" spans="1:5">
      <c r="A4181" s="7">
        <v>42010</v>
      </c>
      <c r="B4181">
        <v>1.4999999999999999E-2</v>
      </c>
      <c r="C4181">
        <v>7.2999999999999995E-2</v>
      </c>
      <c r="D4181">
        <v>0.16800000000000001</v>
      </c>
      <c r="E4181">
        <v>0.31900000000000001</v>
      </c>
    </row>
    <row r="4182" spans="1:5">
      <c r="A4182" s="7">
        <v>42011</v>
      </c>
      <c r="B4182">
        <v>1.2E-2</v>
      </c>
      <c r="C4182">
        <v>7.0000000000000007E-2</v>
      </c>
      <c r="D4182">
        <v>0.16800000000000001</v>
      </c>
      <c r="E4182">
        <v>0.31900000000000001</v>
      </c>
    </row>
    <row r="4183" spans="1:5">
      <c r="A4183" s="7">
        <v>42012</v>
      </c>
      <c r="B4183">
        <v>0.01</v>
      </c>
      <c r="C4183">
        <v>7.0000000000000007E-2</v>
      </c>
      <c r="D4183">
        <v>0.16700000000000001</v>
      </c>
      <c r="E4183">
        <v>0.31900000000000001</v>
      </c>
    </row>
    <row r="4184" spans="1:5">
      <c r="A4184" s="7">
        <v>42013</v>
      </c>
      <c r="B4184">
        <v>8.9999999999999993E-3</v>
      </c>
      <c r="C4184">
        <v>7.0000000000000007E-2</v>
      </c>
      <c r="D4184">
        <v>0.16800000000000001</v>
      </c>
      <c r="E4184">
        <v>0.318</v>
      </c>
    </row>
    <row r="4185" spans="1:5">
      <c r="A4185" s="7">
        <v>42016</v>
      </c>
      <c r="B4185">
        <v>8.9999999999999993E-3</v>
      </c>
      <c r="C4185">
        <v>7.0999999999999994E-2</v>
      </c>
      <c r="D4185">
        <v>0.16700000000000001</v>
      </c>
      <c r="E4185">
        <v>0.317</v>
      </c>
    </row>
    <row r="4186" spans="1:5">
      <c r="A4186" s="7">
        <v>42017</v>
      </c>
      <c r="B4186">
        <v>8.0000000000000002E-3</v>
      </c>
      <c r="C4186">
        <v>7.0999999999999994E-2</v>
      </c>
      <c r="D4186">
        <v>0.16600000000000001</v>
      </c>
      <c r="E4186">
        <v>0.318</v>
      </c>
    </row>
    <row r="4187" spans="1:5">
      <c r="A4187" s="7">
        <v>42018</v>
      </c>
      <c r="B4187">
        <v>6.0000000000000001E-3</v>
      </c>
      <c r="C4187">
        <v>6.9000000000000006E-2</v>
      </c>
      <c r="D4187">
        <v>0.16200000000000001</v>
      </c>
      <c r="E4187">
        <v>0.315</v>
      </c>
    </row>
    <row r="4188" spans="1:5">
      <c r="A4188" s="7">
        <v>42019</v>
      </c>
      <c r="B4188">
        <v>7.0000000000000001E-3</v>
      </c>
      <c r="C4188">
        <v>6.9000000000000006E-2</v>
      </c>
      <c r="D4188">
        <v>0.161</v>
      </c>
      <c r="E4188">
        <v>0.313</v>
      </c>
    </row>
    <row r="4189" spans="1:5">
      <c r="A4189" s="7">
        <v>42020</v>
      </c>
      <c r="B4189">
        <v>2E-3</v>
      </c>
      <c r="C4189">
        <v>0.06</v>
      </c>
      <c r="D4189">
        <v>0.152</v>
      </c>
      <c r="E4189">
        <v>0.29899999999999999</v>
      </c>
    </row>
    <row r="4190" spans="1:5">
      <c r="A4190" s="7">
        <v>42023</v>
      </c>
      <c r="B4190">
        <v>-2E-3</v>
      </c>
      <c r="C4190">
        <v>5.6000000000000001E-2</v>
      </c>
      <c r="D4190">
        <v>0.14499999999999999</v>
      </c>
      <c r="E4190">
        <v>0.28899999999999998</v>
      </c>
    </row>
    <row r="4191" spans="1:5">
      <c r="A4191" s="7">
        <v>42024</v>
      </c>
      <c r="B4191">
        <v>-5.0000000000000001E-3</v>
      </c>
      <c r="C4191">
        <v>5.5E-2</v>
      </c>
      <c r="D4191">
        <v>0.14199999999999999</v>
      </c>
      <c r="E4191">
        <v>0.28399999999999997</v>
      </c>
    </row>
    <row r="4192" spans="1:5">
      <c r="A4192" s="7">
        <v>42025</v>
      </c>
      <c r="B4192">
        <v>-4.0000000000000001E-3</v>
      </c>
      <c r="C4192">
        <v>5.5E-2</v>
      </c>
      <c r="D4192">
        <v>0.14099999999999999</v>
      </c>
      <c r="E4192">
        <v>0.28299999999999997</v>
      </c>
    </row>
    <row r="4193" spans="1:5">
      <c r="A4193" s="7">
        <v>42026</v>
      </c>
      <c r="B4193">
        <v>-1E-3</v>
      </c>
      <c r="C4193">
        <v>5.5E-2</v>
      </c>
      <c r="D4193">
        <v>0.14099999999999999</v>
      </c>
      <c r="E4193">
        <v>0.28199999999999997</v>
      </c>
    </row>
    <row r="4194" spans="1:5">
      <c r="A4194" s="7">
        <v>42027</v>
      </c>
      <c r="B4194">
        <v>1E-3</v>
      </c>
      <c r="C4194">
        <v>5.2999999999999999E-2</v>
      </c>
      <c r="D4194">
        <v>0.13700000000000001</v>
      </c>
      <c r="E4194">
        <v>0.27500000000000002</v>
      </c>
    </row>
    <row r="4195" spans="1:5">
      <c r="A4195" s="7">
        <v>42030</v>
      </c>
      <c r="B4195">
        <v>2E-3</v>
      </c>
      <c r="C4195">
        <v>5.3999999999999999E-2</v>
      </c>
      <c r="D4195">
        <v>0.13800000000000001</v>
      </c>
      <c r="E4195">
        <v>0.27700000000000002</v>
      </c>
    </row>
    <row r="4196" spans="1:5">
      <c r="A4196" s="7">
        <v>42031</v>
      </c>
      <c r="B4196">
        <v>5.0000000000000001E-3</v>
      </c>
      <c r="C4196">
        <v>5.5E-2</v>
      </c>
      <c r="D4196">
        <v>0.13800000000000001</v>
      </c>
      <c r="E4196">
        <v>0.27700000000000002</v>
      </c>
    </row>
    <row r="4197" spans="1:5">
      <c r="A4197" s="7">
        <v>42032</v>
      </c>
      <c r="B4197">
        <v>1E-3</v>
      </c>
      <c r="C4197">
        <v>5.2999999999999999E-2</v>
      </c>
      <c r="D4197">
        <v>0.13500000000000001</v>
      </c>
      <c r="E4197">
        <v>0.27300000000000002</v>
      </c>
    </row>
    <row r="4198" spans="1:5">
      <c r="A4198" s="7">
        <v>42033</v>
      </c>
      <c r="B4198">
        <v>1E-3</v>
      </c>
      <c r="C4198">
        <v>5.1999999999999998E-2</v>
      </c>
      <c r="D4198">
        <v>0.13200000000000001</v>
      </c>
      <c r="E4198">
        <v>0.27100000000000002</v>
      </c>
    </row>
    <row r="4199" spans="1:5">
      <c r="A4199" s="7">
        <v>42034</v>
      </c>
      <c r="B4199">
        <v>1E-3</v>
      </c>
      <c r="C4199">
        <v>5.3999999999999999E-2</v>
      </c>
      <c r="D4199">
        <v>0.13200000000000001</v>
      </c>
      <c r="E4199">
        <v>0.27</v>
      </c>
    </row>
    <row r="4200" spans="1:5">
      <c r="A4200" s="7">
        <v>42037</v>
      </c>
      <c r="B4200">
        <v>3.0000000000000001E-3</v>
      </c>
      <c r="C4200">
        <v>5.5E-2</v>
      </c>
      <c r="D4200">
        <v>0.13400000000000001</v>
      </c>
      <c r="E4200">
        <v>0.27100000000000002</v>
      </c>
    </row>
    <row r="4201" spans="1:5">
      <c r="A4201" s="7">
        <v>42038</v>
      </c>
      <c r="B4201">
        <v>1E-3</v>
      </c>
      <c r="C4201">
        <v>5.5E-2</v>
      </c>
      <c r="D4201">
        <v>0.13200000000000001</v>
      </c>
      <c r="E4201">
        <v>0.26600000000000001</v>
      </c>
    </row>
    <row r="4202" spans="1:5">
      <c r="A4202" s="7">
        <v>42039</v>
      </c>
      <c r="B4202">
        <v>1E-3</v>
      </c>
      <c r="C4202">
        <v>5.5E-2</v>
      </c>
      <c r="D4202">
        <v>0.13200000000000001</v>
      </c>
      <c r="E4202">
        <v>0.26300000000000001</v>
      </c>
    </row>
    <row r="4203" spans="1:5">
      <c r="A4203" s="7">
        <v>42040</v>
      </c>
      <c r="B4203">
        <v>0</v>
      </c>
      <c r="C4203">
        <v>5.0999999999999997E-2</v>
      </c>
      <c r="D4203">
        <v>0.13200000000000001</v>
      </c>
      <c r="E4203">
        <v>0.26200000000000001</v>
      </c>
    </row>
    <row r="4204" spans="1:5">
      <c r="A4204" s="7">
        <v>42041</v>
      </c>
      <c r="B4204">
        <v>2E-3</v>
      </c>
      <c r="C4204">
        <v>5.2999999999999999E-2</v>
      </c>
      <c r="D4204">
        <v>0.13200000000000001</v>
      </c>
      <c r="E4204">
        <v>0.26100000000000001</v>
      </c>
    </row>
    <row r="4205" spans="1:5">
      <c r="A4205" s="7">
        <v>42044</v>
      </c>
      <c r="B4205">
        <v>-1E-3</v>
      </c>
      <c r="C4205">
        <v>5.0999999999999997E-2</v>
      </c>
      <c r="D4205">
        <v>0.13100000000000001</v>
      </c>
      <c r="E4205">
        <v>0.26100000000000001</v>
      </c>
    </row>
    <row r="4206" spans="1:5">
      <c r="A4206" s="7">
        <v>42045</v>
      </c>
      <c r="B4206">
        <v>0</v>
      </c>
      <c r="C4206">
        <v>0.05</v>
      </c>
      <c r="D4206">
        <v>0.13</v>
      </c>
      <c r="E4206">
        <v>0.26200000000000001</v>
      </c>
    </row>
    <row r="4207" spans="1:5">
      <c r="A4207" s="7">
        <v>42046</v>
      </c>
      <c r="B4207">
        <v>1E-3</v>
      </c>
      <c r="C4207">
        <v>4.9000000000000002E-2</v>
      </c>
      <c r="D4207">
        <v>0.129</v>
      </c>
      <c r="E4207">
        <v>0.26</v>
      </c>
    </row>
    <row r="4208" spans="1:5">
      <c r="A4208" s="7">
        <v>42047</v>
      </c>
      <c r="B4208">
        <v>2E-3</v>
      </c>
      <c r="C4208">
        <v>4.8000000000000001E-2</v>
      </c>
      <c r="D4208">
        <v>0.128</v>
      </c>
      <c r="E4208">
        <v>0.26</v>
      </c>
    </row>
    <row r="4209" spans="1:5">
      <c r="A4209" s="7">
        <v>42048</v>
      </c>
      <c r="B4209">
        <v>2E-3</v>
      </c>
      <c r="C4209">
        <v>4.8000000000000001E-2</v>
      </c>
      <c r="D4209">
        <v>0.127</v>
      </c>
      <c r="E4209">
        <v>0.25900000000000001</v>
      </c>
    </row>
    <row r="4210" spans="1:5">
      <c r="A4210" s="7">
        <v>42051</v>
      </c>
      <c r="B4210">
        <v>1E-3</v>
      </c>
      <c r="C4210">
        <v>4.8000000000000001E-2</v>
      </c>
      <c r="D4210">
        <v>0.128</v>
      </c>
      <c r="E4210">
        <v>0.25800000000000001</v>
      </c>
    </row>
    <row r="4211" spans="1:5">
      <c r="A4211" s="7">
        <v>42052</v>
      </c>
      <c r="B4211">
        <v>1E-3</v>
      </c>
      <c r="C4211">
        <v>4.7E-2</v>
      </c>
      <c r="D4211">
        <v>0.127</v>
      </c>
      <c r="E4211">
        <v>0.25800000000000001</v>
      </c>
    </row>
    <row r="4212" spans="1:5">
      <c r="A4212" s="7">
        <v>42053</v>
      </c>
      <c r="B4212">
        <v>0</v>
      </c>
      <c r="C4212">
        <v>4.8000000000000001E-2</v>
      </c>
      <c r="D4212">
        <v>0.126</v>
      </c>
      <c r="E4212">
        <v>0.255</v>
      </c>
    </row>
    <row r="4213" spans="1:5">
      <c r="A4213" s="7">
        <v>42054</v>
      </c>
      <c r="B4213">
        <v>0</v>
      </c>
      <c r="C4213">
        <v>4.8000000000000001E-2</v>
      </c>
      <c r="D4213">
        <v>0.125</v>
      </c>
      <c r="E4213">
        <v>0.252</v>
      </c>
    </row>
    <row r="4214" spans="1:5">
      <c r="A4214" s="7">
        <v>42055</v>
      </c>
      <c r="B4214">
        <v>1E-3</v>
      </c>
      <c r="C4214">
        <v>4.8000000000000001E-2</v>
      </c>
      <c r="D4214">
        <v>0.124</v>
      </c>
      <c r="E4214">
        <v>0.25</v>
      </c>
    </row>
    <row r="4215" spans="1:5">
      <c r="A4215" s="7">
        <v>42058</v>
      </c>
      <c r="B4215">
        <v>1E-3</v>
      </c>
      <c r="C4215">
        <v>4.4999999999999998E-2</v>
      </c>
      <c r="D4215">
        <v>0.11899999999999999</v>
      </c>
      <c r="E4215">
        <v>0.246</v>
      </c>
    </row>
    <row r="4216" spans="1:5">
      <c r="A4216" s="7">
        <v>42059</v>
      </c>
      <c r="B4216">
        <v>1E-3</v>
      </c>
      <c r="C4216">
        <v>4.3999999999999997E-2</v>
      </c>
      <c r="D4216">
        <v>0.11899999999999999</v>
      </c>
      <c r="E4216">
        <v>0.245</v>
      </c>
    </row>
    <row r="4217" spans="1:5">
      <c r="A4217" s="7">
        <v>42060</v>
      </c>
      <c r="B4217">
        <v>1E-3</v>
      </c>
      <c r="C4217">
        <v>4.2000000000000003E-2</v>
      </c>
      <c r="D4217">
        <v>0.11799999999999999</v>
      </c>
      <c r="E4217">
        <v>0.24099999999999999</v>
      </c>
    </row>
    <row r="4218" spans="1:5">
      <c r="A4218" s="7">
        <v>42061</v>
      </c>
      <c r="B4218">
        <v>-4.0000000000000001E-3</v>
      </c>
      <c r="C4218">
        <v>0.04</v>
      </c>
      <c r="D4218">
        <v>0.114</v>
      </c>
      <c r="E4218">
        <v>0.23799999999999999</v>
      </c>
    </row>
    <row r="4219" spans="1:5">
      <c r="A4219" s="7">
        <v>42062</v>
      </c>
      <c r="B4219">
        <v>-5.0000000000000001E-3</v>
      </c>
      <c r="C4219">
        <v>3.9E-2</v>
      </c>
      <c r="D4219">
        <v>0.11</v>
      </c>
      <c r="E4219">
        <v>0.23300000000000001</v>
      </c>
    </row>
    <row r="4220" spans="1:5">
      <c r="A4220" s="7">
        <v>42065</v>
      </c>
      <c r="B4220">
        <v>-5.0000000000000001E-3</v>
      </c>
      <c r="C4220">
        <v>3.9E-2</v>
      </c>
      <c r="D4220">
        <v>0.11</v>
      </c>
      <c r="E4220">
        <v>0.23</v>
      </c>
    </row>
    <row r="4221" spans="1:5">
      <c r="A4221" s="7">
        <v>42066</v>
      </c>
      <c r="B4221">
        <v>-6.0000000000000001E-3</v>
      </c>
      <c r="C4221">
        <v>3.7999999999999999E-2</v>
      </c>
      <c r="D4221">
        <v>0.109</v>
      </c>
      <c r="E4221">
        <v>0.22800000000000001</v>
      </c>
    </row>
    <row r="4222" spans="1:5">
      <c r="A4222" s="7">
        <v>42067</v>
      </c>
      <c r="B4222">
        <v>-6.0000000000000001E-3</v>
      </c>
      <c r="C4222">
        <v>3.7999999999999999E-2</v>
      </c>
      <c r="D4222">
        <v>0.11</v>
      </c>
      <c r="E4222">
        <v>0.22700000000000001</v>
      </c>
    </row>
    <row r="4223" spans="1:5">
      <c r="A4223" s="7">
        <v>42068</v>
      </c>
      <c r="B4223">
        <v>-7.0000000000000001E-3</v>
      </c>
      <c r="C4223">
        <v>3.5999999999999997E-2</v>
      </c>
      <c r="D4223">
        <v>0.108</v>
      </c>
      <c r="E4223">
        <v>0.22600000000000001</v>
      </c>
    </row>
    <row r="4224" spans="1:5">
      <c r="A4224" s="7">
        <v>42069</v>
      </c>
      <c r="B4224">
        <v>-8.0000000000000002E-3</v>
      </c>
      <c r="C4224">
        <v>3.5999999999999997E-2</v>
      </c>
      <c r="D4224">
        <v>0.107</v>
      </c>
      <c r="E4224">
        <v>0.22500000000000001</v>
      </c>
    </row>
    <row r="4225" spans="1:5">
      <c r="A4225" s="7">
        <v>42072</v>
      </c>
      <c r="B4225">
        <v>-8.0000000000000002E-3</v>
      </c>
      <c r="C4225">
        <v>3.5000000000000003E-2</v>
      </c>
      <c r="D4225">
        <v>0.105</v>
      </c>
      <c r="E4225">
        <v>0.222</v>
      </c>
    </row>
    <row r="4226" spans="1:5">
      <c r="A4226" s="7">
        <v>42073</v>
      </c>
      <c r="B4226">
        <v>-8.9999999999999993E-3</v>
      </c>
      <c r="C4226">
        <v>3.2000000000000001E-2</v>
      </c>
      <c r="D4226">
        <v>0.10199999999999999</v>
      </c>
      <c r="E4226">
        <v>0.219</v>
      </c>
    </row>
    <row r="4227" spans="1:5">
      <c r="A4227" s="7">
        <v>42074</v>
      </c>
      <c r="B4227">
        <v>-1.0999999999999999E-2</v>
      </c>
      <c r="C4227">
        <v>2.9000000000000001E-2</v>
      </c>
      <c r="D4227">
        <v>9.9000000000000005E-2</v>
      </c>
      <c r="E4227">
        <v>0.217</v>
      </c>
    </row>
    <row r="4228" spans="1:5">
      <c r="A4228" s="7">
        <v>42075</v>
      </c>
      <c r="B4228">
        <v>-8.9999999999999993E-3</v>
      </c>
      <c r="C4228">
        <v>2.7E-2</v>
      </c>
      <c r="D4228">
        <v>9.8000000000000004E-2</v>
      </c>
      <c r="E4228">
        <v>0.215</v>
      </c>
    </row>
    <row r="4229" spans="1:5">
      <c r="A4229" s="7">
        <v>42076</v>
      </c>
      <c r="B4229">
        <v>-0.01</v>
      </c>
      <c r="C4229">
        <v>2.5000000000000001E-2</v>
      </c>
      <c r="D4229">
        <v>9.6000000000000002E-2</v>
      </c>
      <c r="E4229">
        <v>0.214</v>
      </c>
    </row>
    <row r="4230" spans="1:5">
      <c r="A4230" s="7">
        <v>42079</v>
      </c>
      <c r="B4230">
        <v>-1.0999999999999999E-2</v>
      </c>
      <c r="C4230">
        <v>2.5000000000000001E-2</v>
      </c>
      <c r="D4230">
        <v>9.6000000000000002E-2</v>
      </c>
      <c r="E4230">
        <v>0.21199999999999999</v>
      </c>
    </row>
    <row r="4231" spans="1:5">
      <c r="A4231" s="7">
        <v>42080</v>
      </c>
      <c r="B4231">
        <v>-1.2E-2</v>
      </c>
      <c r="C4231">
        <v>2.5000000000000001E-2</v>
      </c>
      <c r="D4231">
        <v>9.5000000000000001E-2</v>
      </c>
      <c r="E4231">
        <v>0.20899999999999999</v>
      </c>
    </row>
    <row r="4232" spans="1:5">
      <c r="A4232" s="7">
        <v>42081</v>
      </c>
      <c r="B4232">
        <v>-1.0999999999999999E-2</v>
      </c>
      <c r="C4232">
        <v>2.5000000000000001E-2</v>
      </c>
      <c r="D4232">
        <v>9.6000000000000002E-2</v>
      </c>
      <c r="E4232">
        <v>0.21199999999999999</v>
      </c>
    </row>
    <row r="4233" spans="1:5">
      <c r="A4233" s="7">
        <v>42082</v>
      </c>
      <c r="B4233">
        <v>-1.0999999999999999E-2</v>
      </c>
      <c r="C4233">
        <v>2.4E-2</v>
      </c>
      <c r="D4233">
        <v>9.4E-2</v>
      </c>
      <c r="E4233">
        <v>0.20899999999999999</v>
      </c>
    </row>
    <row r="4234" spans="1:5">
      <c r="A4234" s="7">
        <v>42083</v>
      </c>
      <c r="B4234">
        <v>-1.4E-2</v>
      </c>
      <c r="C4234">
        <v>2.1000000000000001E-2</v>
      </c>
      <c r="D4234">
        <v>8.8999999999999996E-2</v>
      </c>
      <c r="E4234">
        <v>0.20499999999999999</v>
      </c>
    </row>
    <row r="4235" spans="1:5">
      <c r="A4235" s="7">
        <v>42086</v>
      </c>
      <c r="B4235">
        <v>-1.2E-2</v>
      </c>
      <c r="C4235">
        <v>2.1999999999999999E-2</v>
      </c>
      <c r="D4235">
        <v>8.8999999999999996E-2</v>
      </c>
      <c r="E4235">
        <v>0.20300000000000001</v>
      </c>
    </row>
    <row r="4236" spans="1:5">
      <c r="A4236" s="7">
        <v>42087</v>
      </c>
      <c r="B4236">
        <v>-1.2E-2</v>
      </c>
      <c r="C4236">
        <v>2.1000000000000001E-2</v>
      </c>
      <c r="D4236">
        <v>8.8999999999999996E-2</v>
      </c>
      <c r="E4236">
        <v>0.20200000000000001</v>
      </c>
    </row>
    <row r="4237" spans="1:5">
      <c r="A4237" s="7">
        <v>42088</v>
      </c>
      <c r="B4237">
        <v>-1.2E-2</v>
      </c>
      <c r="C4237">
        <v>2.1000000000000001E-2</v>
      </c>
      <c r="D4237">
        <v>8.7999999999999995E-2</v>
      </c>
      <c r="E4237">
        <v>0.20100000000000001</v>
      </c>
    </row>
    <row r="4238" spans="1:5">
      <c r="A4238" s="7">
        <v>42089</v>
      </c>
      <c r="B4238">
        <v>-1.2E-2</v>
      </c>
      <c r="C4238">
        <v>2.1000000000000001E-2</v>
      </c>
      <c r="D4238">
        <v>8.8999999999999996E-2</v>
      </c>
      <c r="E4238">
        <v>0.20100000000000001</v>
      </c>
    </row>
    <row r="4239" spans="1:5">
      <c r="A4239" s="7">
        <v>42090</v>
      </c>
      <c r="B4239">
        <v>-1.2E-2</v>
      </c>
      <c r="C4239">
        <v>2.1000000000000001E-2</v>
      </c>
      <c r="D4239">
        <v>8.7999999999999995E-2</v>
      </c>
      <c r="E4239">
        <v>0.19900000000000001</v>
      </c>
    </row>
    <row r="4240" spans="1:5">
      <c r="A4240" s="7">
        <v>42093</v>
      </c>
      <c r="B4240">
        <v>-1.4E-2</v>
      </c>
      <c r="C4240">
        <v>1.7999999999999999E-2</v>
      </c>
      <c r="D4240">
        <v>8.6999999999999994E-2</v>
      </c>
      <c r="E4240">
        <v>0.19800000000000001</v>
      </c>
    </row>
    <row r="4241" spans="1:5">
      <c r="A4241" s="7">
        <v>42094</v>
      </c>
      <c r="B4241">
        <v>-1.4999999999999999E-2</v>
      </c>
      <c r="C4241">
        <v>1.9E-2</v>
      </c>
      <c r="D4241">
        <v>8.6999999999999994E-2</v>
      </c>
      <c r="E4241">
        <v>0.19800000000000001</v>
      </c>
    </row>
    <row r="4242" spans="1:5">
      <c r="A4242" s="7">
        <v>42095</v>
      </c>
      <c r="B4242">
        <v>-1.7000000000000001E-2</v>
      </c>
      <c r="C4242">
        <v>1.7999999999999999E-2</v>
      </c>
      <c r="D4242">
        <v>8.7999999999999995E-2</v>
      </c>
      <c r="E4242">
        <v>0.19600000000000001</v>
      </c>
    </row>
    <row r="4243" spans="1:5">
      <c r="A4243" s="7">
        <v>42096</v>
      </c>
      <c r="B4243">
        <v>-1.9E-2</v>
      </c>
      <c r="C4243">
        <v>1.7999999999999999E-2</v>
      </c>
      <c r="D4243">
        <v>8.5999999999999993E-2</v>
      </c>
      <c r="E4243">
        <v>0.19500000000000001</v>
      </c>
    </row>
    <row r="4244" spans="1:5">
      <c r="A4244" s="7">
        <v>42097</v>
      </c>
      <c r="B4244">
        <v>-1.9E-2</v>
      </c>
      <c r="C4244">
        <v>1.7999999999999999E-2</v>
      </c>
      <c r="D4244">
        <v>8.5999999999999993E-2</v>
      </c>
      <c r="E4244">
        <v>0.19500000000000001</v>
      </c>
    </row>
    <row r="4245" spans="1:5">
      <c r="A4245" s="7">
        <v>42100</v>
      </c>
      <c r="B4245">
        <v>-1.9E-2</v>
      </c>
      <c r="C4245">
        <v>1.7999999999999999E-2</v>
      </c>
      <c r="D4245">
        <v>8.5999999999999993E-2</v>
      </c>
      <c r="E4245">
        <v>0.19500000000000001</v>
      </c>
    </row>
    <row r="4246" spans="1:5">
      <c r="A4246" s="7">
        <v>42101</v>
      </c>
      <c r="B4246">
        <v>-2.1000000000000001E-2</v>
      </c>
      <c r="C4246">
        <v>1.6E-2</v>
      </c>
      <c r="D4246">
        <v>8.5000000000000006E-2</v>
      </c>
      <c r="E4246">
        <v>0.19500000000000001</v>
      </c>
    </row>
    <row r="4247" spans="1:5">
      <c r="A4247" s="7">
        <v>42102</v>
      </c>
      <c r="B4247">
        <v>-2.1000000000000001E-2</v>
      </c>
      <c r="C4247">
        <v>1.4E-2</v>
      </c>
      <c r="D4247">
        <v>8.1000000000000003E-2</v>
      </c>
      <c r="E4247">
        <v>0.191</v>
      </c>
    </row>
    <row r="4248" spans="1:5">
      <c r="A4248" s="7">
        <v>42103</v>
      </c>
      <c r="B4248">
        <v>-2.1999999999999999E-2</v>
      </c>
      <c r="C4248">
        <v>1.2E-2</v>
      </c>
      <c r="D4248">
        <v>8.1000000000000003E-2</v>
      </c>
      <c r="E4248">
        <v>0.19</v>
      </c>
    </row>
    <row r="4249" spans="1:5">
      <c r="A4249" s="7">
        <v>42104</v>
      </c>
      <c r="B4249">
        <v>-2.1999999999999999E-2</v>
      </c>
      <c r="C4249">
        <v>1.2E-2</v>
      </c>
      <c r="D4249">
        <v>7.9000000000000001E-2</v>
      </c>
      <c r="E4249">
        <v>0.188</v>
      </c>
    </row>
    <row r="4250" spans="1:5">
      <c r="A4250" s="7">
        <v>42107</v>
      </c>
      <c r="B4250">
        <v>-2.4E-2</v>
      </c>
      <c r="C4250">
        <v>1.0999999999999999E-2</v>
      </c>
      <c r="D4250">
        <v>7.8E-2</v>
      </c>
      <c r="E4250">
        <v>0.187</v>
      </c>
    </row>
    <row r="4251" spans="1:5">
      <c r="A4251" s="7">
        <v>42108</v>
      </c>
      <c r="B4251">
        <v>-2.5000000000000001E-2</v>
      </c>
      <c r="C4251">
        <v>8.0000000000000002E-3</v>
      </c>
      <c r="D4251">
        <v>7.5999999999999998E-2</v>
      </c>
      <c r="E4251">
        <v>0.183</v>
      </c>
    </row>
    <row r="4252" spans="1:5">
      <c r="A4252" s="7">
        <v>42109</v>
      </c>
      <c r="B4252">
        <v>-2.9000000000000001E-2</v>
      </c>
      <c r="C4252">
        <v>4.0000000000000001E-3</v>
      </c>
      <c r="D4252">
        <v>7.1999999999999995E-2</v>
      </c>
      <c r="E4252">
        <v>0.18</v>
      </c>
    </row>
    <row r="4253" spans="1:5">
      <c r="A4253" s="7">
        <v>42110</v>
      </c>
      <c r="B4253">
        <v>-3.2000000000000001E-2</v>
      </c>
      <c r="C4253">
        <v>2E-3</v>
      </c>
      <c r="D4253">
        <v>7.0000000000000007E-2</v>
      </c>
      <c r="E4253">
        <v>0.17799999999999999</v>
      </c>
    </row>
    <row r="4254" spans="1:5">
      <c r="A4254" s="7">
        <v>42111</v>
      </c>
      <c r="B4254">
        <v>-3.3000000000000002E-2</v>
      </c>
      <c r="C4254">
        <v>1E-3</v>
      </c>
      <c r="D4254">
        <v>6.8000000000000005E-2</v>
      </c>
      <c r="E4254">
        <v>0.17699999999999999</v>
      </c>
    </row>
    <row r="4255" spans="1:5">
      <c r="A4255" s="7">
        <v>42114</v>
      </c>
      <c r="B4255">
        <v>-3.2000000000000001E-2</v>
      </c>
      <c r="C4255">
        <v>1E-3</v>
      </c>
      <c r="D4255">
        <v>6.9000000000000006E-2</v>
      </c>
      <c r="E4255">
        <v>0.17599999999999999</v>
      </c>
    </row>
    <row r="4256" spans="1:5">
      <c r="A4256" s="7">
        <v>42115</v>
      </c>
      <c r="B4256">
        <v>-3.4000000000000002E-2</v>
      </c>
      <c r="C4256">
        <v>-1E-3</v>
      </c>
      <c r="D4256">
        <v>6.9000000000000006E-2</v>
      </c>
      <c r="E4256">
        <v>0.17599999999999999</v>
      </c>
    </row>
    <row r="4257" spans="1:5">
      <c r="A4257" s="7">
        <v>42116</v>
      </c>
      <c r="B4257">
        <v>-3.4000000000000002E-2</v>
      </c>
      <c r="C4257">
        <v>-2E-3</v>
      </c>
      <c r="D4257">
        <v>6.8000000000000005E-2</v>
      </c>
      <c r="E4257">
        <v>0.17499999999999999</v>
      </c>
    </row>
    <row r="4258" spans="1:5">
      <c r="A4258" s="7">
        <v>42117</v>
      </c>
      <c r="B4258">
        <v>-3.4000000000000002E-2</v>
      </c>
      <c r="C4258">
        <v>-2E-3</v>
      </c>
      <c r="D4258">
        <v>6.6000000000000003E-2</v>
      </c>
      <c r="E4258">
        <v>0.17299999999999999</v>
      </c>
    </row>
    <row r="4259" spans="1:5">
      <c r="A4259" s="7">
        <v>42118</v>
      </c>
      <c r="B4259">
        <v>-3.4000000000000002E-2</v>
      </c>
      <c r="C4259">
        <v>-1E-3</v>
      </c>
      <c r="D4259">
        <v>6.6000000000000003E-2</v>
      </c>
      <c r="E4259">
        <v>0.17199999999999999</v>
      </c>
    </row>
    <row r="4260" spans="1:5">
      <c r="A4260" s="7">
        <v>42121</v>
      </c>
      <c r="B4260">
        <v>-3.4000000000000002E-2</v>
      </c>
      <c r="C4260">
        <v>-2E-3</v>
      </c>
      <c r="D4260">
        <v>6.7000000000000004E-2</v>
      </c>
      <c r="E4260">
        <v>0.17100000000000001</v>
      </c>
    </row>
    <row r="4261" spans="1:5">
      <c r="A4261" s="7">
        <v>42122</v>
      </c>
      <c r="B4261">
        <v>-3.4000000000000002E-2</v>
      </c>
      <c r="C4261">
        <v>-5.0000000000000001E-3</v>
      </c>
      <c r="D4261">
        <v>6.2E-2</v>
      </c>
      <c r="E4261">
        <v>0.16800000000000001</v>
      </c>
    </row>
    <row r="4262" spans="1:5">
      <c r="A4262" s="7">
        <v>42123</v>
      </c>
      <c r="B4262">
        <v>-3.7999999999999999E-2</v>
      </c>
      <c r="C4262">
        <v>-5.0000000000000001E-3</v>
      </c>
      <c r="D4262">
        <v>6.0999999999999999E-2</v>
      </c>
      <c r="E4262">
        <v>0.16700000000000001</v>
      </c>
    </row>
    <row r="4263" spans="1:5">
      <c r="A4263" s="7">
        <v>42124</v>
      </c>
      <c r="B4263">
        <v>-0.04</v>
      </c>
      <c r="C4263">
        <v>-5.0000000000000001E-3</v>
      </c>
      <c r="D4263">
        <v>6.4000000000000001E-2</v>
      </c>
      <c r="E4263">
        <v>0.17100000000000001</v>
      </c>
    </row>
    <row r="4264" spans="1:5">
      <c r="A4264" s="7">
        <v>42125</v>
      </c>
      <c r="B4264">
        <v>-0.04</v>
      </c>
      <c r="C4264">
        <v>-5.0000000000000001E-3</v>
      </c>
      <c r="D4264">
        <v>6.4000000000000001E-2</v>
      </c>
      <c r="E4264">
        <v>0.17100000000000001</v>
      </c>
    </row>
    <row r="4265" spans="1:5">
      <c r="A4265" s="7">
        <v>42128</v>
      </c>
      <c r="B4265">
        <v>-4.2000000000000003E-2</v>
      </c>
      <c r="C4265">
        <v>-7.0000000000000001E-3</v>
      </c>
      <c r="D4265">
        <v>6.4000000000000001E-2</v>
      </c>
      <c r="E4265">
        <v>0.17</v>
      </c>
    </row>
    <row r="4266" spans="1:5">
      <c r="A4266" s="7">
        <v>42129</v>
      </c>
      <c r="B4266">
        <v>-4.2999999999999997E-2</v>
      </c>
      <c r="C4266">
        <v>-8.0000000000000002E-3</v>
      </c>
      <c r="D4266">
        <v>6.0999999999999999E-2</v>
      </c>
      <c r="E4266">
        <v>0.16700000000000001</v>
      </c>
    </row>
    <row r="4267" spans="1:5">
      <c r="A4267" s="7">
        <v>42130</v>
      </c>
      <c r="B4267">
        <v>-4.2999999999999997E-2</v>
      </c>
      <c r="C4267">
        <v>-8.0000000000000002E-3</v>
      </c>
      <c r="D4267">
        <v>6.2E-2</v>
      </c>
      <c r="E4267">
        <v>0.16900000000000001</v>
      </c>
    </row>
    <row r="4268" spans="1:5">
      <c r="A4268" s="7">
        <v>42131</v>
      </c>
      <c r="B4268">
        <v>-4.2999999999999997E-2</v>
      </c>
      <c r="C4268">
        <v>-8.9999999999999993E-3</v>
      </c>
      <c r="D4268">
        <v>6.0999999999999999E-2</v>
      </c>
      <c r="E4268">
        <v>0.16900000000000001</v>
      </c>
    </row>
    <row r="4269" spans="1:5">
      <c r="A4269" s="7">
        <v>42132</v>
      </c>
      <c r="B4269">
        <v>-4.3999999999999997E-2</v>
      </c>
      <c r="C4269">
        <v>-8.9999999999999993E-3</v>
      </c>
      <c r="D4269">
        <v>6.0999999999999999E-2</v>
      </c>
      <c r="E4269">
        <v>0.16900000000000001</v>
      </c>
    </row>
    <row r="4270" spans="1:5">
      <c r="A4270" s="7">
        <v>42135</v>
      </c>
      <c r="B4270">
        <v>-4.4999999999999998E-2</v>
      </c>
      <c r="C4270">
        <v>-8.9999999999999993E-3</v>
      </c>
      <c r="D4270">
        <v>6.0999999999999999E-2</v>
      </c>
      <c r="E4270">
        <v>0.16800000000000001</v>
      </c>
    </row>
    <row r="4271" spans="1:5">
      <c r="A4271" s="7">
        <v>42136</v>
      </c>
      <c r="B4271">
        <v>-4.8000000000000001E-2</v>
      </c>
      <c r="C4271">
        <v>-8.9999999999999993E-3</v>
      </c>
      <c r="D4271">
        <v>6.0999999999999999E-2</v>
      </c>
      <c r="E4271">
        <v>0.16900000000000001</v>
      </c>
    </row>
    <row r="4272" spans="1:5">
      <c r="A4272" s="7">
        <v>42137</v>
      </c>
      <c r="B4272">
        <v>-4.8000000000000001E-2</v>
      </c>
      <c r="C4272">
        <v>-8.9999999999999993E-3</v>
      </c>
      <c r="D4272">
        <v>0.06</v>
      </c>
      <c r="E4272">
        <v>0.16900000000000001</v>
      </c>
    </row>
    <row r="4273" spans="1:5">
      <c r="A4273" s="7">
        <v>42138</v>
      </c>
      <c r="B4273">
        <v>-4.9000000000000002E-2</v>
      </c>
      <c r="C4273">
        <v>-8.9999999999999993E-3</v>
      </c>
      <c r="D4273">
        <v>5.8999999999999997E-2</v>
      </c>
      <c r="E4273">
        <v>0.16800000000000001</v>
      </c>
    </row>
    <row r="4274" spans="1:5">
      <c r="A4274" s="7">
        <v>42139</v>
      </c>
      <c r="B4274">
        <v>-0.05</v>
      </c>
      <c r="C4274">
        <v>-0.01</v>
      </c>
      <c r="D4274">
        <v>5.8000000000000003E-2</v>
      </c>
      <c r="E4274">
        <v>0.16700000000000001</v>
      </c>
    </row>
    <row r="4275" spans="1:5">
      <c r="A4275" s="7">
        <v>42142</v>
      </c>
      <c r="B4275">
        <v>-5.0999999999999997E-2</v>
      </c>
      <c r="C4275">
        <v>-1.0999999999999999E-2</v>
      </c>
      <c r="D4275">
        <v>5.6000000000000001E-2</v>
      </c>
      <c r="E4275">
        <v>0.16800000000000001</v>
      </c>
    </row>
    <row r="4276" spans="1:5">
      <c r="A4276" s="7">
        <v>42143</v>
      </c>
      <c r="B4276">
        <v>-5.1999999999999998E-2</v>
      </c>
      <c r="C4276">
        <v>-1.2E-2</v>
      </c>
      <c r="D4276">
        <v>5.7000000000000002E-2</v>
      </c>
      <c r="E4276">
        <v>0.16400000000000001</v>
      </c>
    </row>
    <row r="4277" spans="1:5">
      <c r="A4277" s="7">
        <v>42144</v>
      </c>
      <c r="B4277">
        <v>-5.1999999999999998E-2</v>
      </c>
      <c r="C4277">
        <v>-1.2E-2</v>
      </c>
      <c r="D4277">
        <v>5.5E-2</v>
      </c>
      <c r="E4277">
        <v>0.16200000000000001</v>
      </c>
    </row>
    <row r="4278" spans="1:5">
      <c r="A4278" s="7">
        <v>42145</v>
      </c>
      <c r="B4278">
        <v>-5.1999999999999998E-2</v>
      </c>
      <c r="C4278">
        <v>-1.2E-2</v>
      </c>
      <c r="D4278">
        <v>5.3999999999999999E-2</v>
      </c>
      <c r="E4278">
        <v>0.16200000000000001</v>
      </c>
    </row>
    <row r="4279" spans="1:5">
      <c r="A4279" s="7">
        <v>42146</v>
      </c>
      <c r="B4279">
        <v>-5.1999999999999998E-2</v>
      </c>
      <c r="C4279">
        <v>-1.2E-2</v>
      </c>
      <c r="D4279">
        <v>5.3999999999999999E-2</v>
      </c>
      <c r="E4279">
        <v>0.16200000000000001</v>
      </c>
    </row>
    <row r="4280" spans="1:5">
      <c r="A4280" s="7">
        <v>42149</v>
      </c>
      <c r="B4280">
        <v>-5.2999999999999999E-2</v>
      </c>
      <c r="C4280">
        <v>-1.2E-2</v>
      </c>
      <c r="D4280">
        <v>5.3999999999999999E-2</v>
      </c>
      <c r="E4280">
        <v>0.16300000000000001</v>
      </c>
    </row>
    <row r="4281" spans="1:5">
      <c r="A4281" s="7">
        <v>42150</v>
      </c>
      <c r="B4281">
        <v>-5.3999999999999999E-2</v>
      </c>
      <c r="C4281">
        <v>-1.2999999999999999E-2</v>
      </c>
      <c r="D4281">
        <v>5.1999999999999998E-2</v>
      </c>
      <c r="E4281">
        <v>0.161</v>
      </c>
    </row>
    <row r="4282" spans="1:5">
      <c r="A4282" s="7">
        <v>42151</v>
      </c>
      <c r="B4282">
        <v>-5.3999999999999999E-2</v>
      </c>
      <c r="C4282">
        <v>-1.2999999999999999E-2</v>
      </c>
      <c r="D4282">
        <v>0.05</v>
      </c>
      <c r="E4282">
        <v>0.16</v>
      </c>
    </row>
    <row r="4283" spans="1:5">
      <c r="A4283" s="7">
        <v>42152</v>
      </c>
      <c r="B4283">
        <v>-5.8000000000000003E-2</v>
      </c>
      <c r="C4283">
        <v>-1.2999999999999999E-2</v>
      </c>
      <c r="D4283">
        <v>4.9000000000000002E-2</v>
      </c>
      <c r="E4283">
        <v>0.159</v>
      </c>
    </row>
    <row r="4284" spans="1:5">
      <c r="A4284" s="7">
        <v>42153</v>
      </c>
      <c r="B4284">
        <v>-5.8999999999999997E-2</v>
      </c>
      <c r="C4284">
        <v>-1.2E-2</v>
      </c>
      <c r="D4284">
        <v>4.9000000000000002E-2</v>
      </c>
      <c r="E4284">
        <v>0.16</v>
      </c>
    </row>
    <row r="4285" spans="1:5">
      <c r="A4285" s="7">
        <v>42156</v>
      </c>
      <c r="B4285">
        <v>-5.7000000000000002E-2</v>
      </c>
      <c r="C4285">
        <v>-1.2999999999999999E-2</v>
      </c>
      <c r="D4285">
        <v>4.9000000000000002E-2</v>
      </c>
      <c r="E4285">
        <v>0.161</v>
      </c>
    </row>
    <row r="4286" spans="1:5">
      <c r="A4286" s="7">
        <v>42157</v>
      </c>
      <c r="B4286">
        <v>-0.06</v>
      </c>
      <c r="C4286">
        <v>-1.2999999999999999E-2</v>
      </c>
      <c r="D4286">
        <v>4.8000000000000001E-2</v>
      </c>
      <c r="E4286">
        <v>0.158</v>
      </c>
    </row>
    <row r="4287" spans="1:5">
      <c r="A4287" s="7">
        <v>42158</v>
      </c>
      <c r="B4287">
        <v>-6.0999999999999999E-2</v>
      </c>
      <c r="C4287">
        <v>-1.4E-2</v>
      </c>
      <c r="D4287">
        <v>4.8000000000000001E-2</v>
      </c>
      <c r="E4287">
        <v>0.16</v>
      </c>
    </row>
    <row r="4288" spans="1:5">
      <c r="A4288" s="7">
        <v>42159</v>
      </c>
      <c r="B4288">
        <v>-6.2E-2</v>
      </c>
      <c r="C4288">
        <v>-1.2999999999999999E-2</v>
      </c>
      <c r="D4288">
        <v>4.9000000000000002E-2</v>
      </c>
      <c r="E4288">
        <v>0.16200000000000001</v>
      </c>
    </row>
    <row r="4289" spans="1:5">
      <c r="A4289" s="7">
        <v>42160</v>
      </c>
      <c r="B4289">
        <v>-6.3E-2</v>
      </c>
      <c r="C4289">
        <v>-1.2999999999999999E-2</v>
      </c>
      <c r="D4289">
        <v>0.05</v>
      </c>
      <c r="E4289">
        <v>0.161</v>
      </c>
    </row>
    <row r="4290" spans="1:5">
      <c r="A4290" s="7">
        <v>42163</v>
      </c>
      <c r="B4290">
        <v>-6.3E-2</v>
      </c>
      <c r="C4290">
        <v>-1.2999999999999999E-2</v>
      </c>
      <c r="D4290">
        <v>4.9000000000000002E-2</v>
      </c>
      <c r="E4290">
        <v>0.16300000000000001</v>
      </c>
    </row>
    <row r="4291" spans="1:5">
      <c r="A4291" s="7">
        <v>42164</v>
      </c>
      <c r="B4291">
        <v>-6.3E-2</v>
      </c>
      <c r="C4291">
        <v>-1.2999999999999999E-2</v>
      </c>
      <c r="D4291">
        <v>4.9000000000000002E-2</v>
      </c>
      <c r="E4291">
        <v>0.16300000000000001</v>
      </c>
    </row>
    <row r="4292" spans="1:5">
      <c r="A4292" s="7">
        <v>42165</v>
      </c>
      <c r="B4292">
        <v>-6.3E-2</v>
      </c>
      <c r="C4292">
        <v>-1.4E-2</v>
      </c>
      <c r="D4292">
        <v>4.9000000000000002E-2</v>
      </c>
      <c r="E4292">
        <v>0.16600000000000001</v>
      </c>
    </row>
    <row r="4293" spans="1:5">
      <c r="A4293" s="7">
        <v>42166</v>
      </c>
      <c r="B4293">
        <v>-6.2E-2</v>
      </c>
      <c r="C4293">
        <v>-1.4E-2</v>
      </c>
      <c r="D4293">
        <v>4.9000000000000002E-2</v>
      </c>
      <c r="E4293">
        <v>0.161</v>
      </c>
    </row>
    <row r="4294" spans="1:5">
      <c r="A4294" s="7">
        <v>42167</v>
      </c>
      <c r="B4294">
        <v>-6.4000000000000001E-2</v>
      </c>
      <c r="C4294">
        <v>-1.4E-2</v>
      </c>
      <c r="D4294">
        <v>0.05</v>
      </c>
      <c r="E4294">
        <v>0.16300000000000001</v>
      </c>
    </row>
    <row r="4295" spans="1:5">
      <c r="A4295" s="7">
        <v>42170</v>
      </c>
      <c r="B4295">
        <v>-6.4000000000000001E-2</v>
      </c>
      <c r="C4295">
        <v>-1.4E-2</v>
      </c>
      <c r="D4295">
        <v>4.9000000000000002E-2</v>
      </c>
      <c r="E4295">
        <v>0.16400000000000001</v>
      </c>
    </row>
    <row r="4296" spans="1:5">
      <c r="A4296" s="7">
        <v>42171</v>
      </c>
      <c r="B4296">
        <v>-6.4000000000000001E-2</v>
      </c>
      <c r="C4296">
        <v>-1.4E-2</v>
      </c>
      <c r="D4296">
        <v>5.0999999999999997E-2</v>
      </c>
      <c r="E4296">
        <v>0.16600000000000001</v>
      </c>
    </row>
    <row r="4297" spans="1:5">
      <c r="A4297" s="7">
        <v>42172</v>
      </c>
      <c r="B4297">
        <v>-6.4000000000000001E-2</v>
      </c>
      <c r="C4297">
        <v>-1.4E-2</v>
      </c>
      <c r="D4297">
        <v>4.9000000000000002E-2</v>
      </c>
      <c r="E4297">
        <v>0.16600000000000001</v>
      </c>
    </row>
    <row r="4298" spans="1:5">
      <c r="A4298" s="7">
        <v>42173</v>
      </c>
      <c r="B4298">
        <v>-6.3E-2</v>
      </c>
      <c r="C4298">
        <v>-1.4E-2</v>
      </c>
      <c r="D4298">
        <v>4.9000000000000002E-2</v>
      </c>
      <c r="E4298">
        <v>0.16600000000000001</v>
      </c>
    </row>
    <row r="4299" spans="1:5">
      <c r="A4299" s="7">
        <v>42174</v>
      </c>
      <c r="B4299">
        <v>-6.4000000000000001E-2</v>
      </c>
      <c r="C4299">
        <v>-1.4E-2</v>
      </c>
      <c r="D4299">
        <v>0.05</v>
      </c>
      <c r="E4299">
        <v>0.16600000000000001</v>
      </c>
    </row>
    <row r="4300" spans="1:5">
      <c r="A4300" s="7">
        <v>42177</v>
      </c>
      <c r="B4300">
        <v>-6.5000000000000002E-2</v>
      </c>
      <c r="C4300">
        <v>-1.4E-2</v>
      </c>
      <c r="D4300">
        <v>4.8000000000000001E-2</v>
      </c>
      <c r="E4300">
        <v>0.16400000000000001</v>
      </c>
    </row>
    <row r="4301" spans="1:5">
      <c r="A4301" s="7">
        <v>42178</v>
      </c>
      <c r="B4301">
        <v>-6.6000000000000003E-2</v>
      </c>
      <c r="C4301">
        <v>-1.4E-2</v>
      </c>
      <c r="D4301">
        <v>4.8000000000000001E-2</v>
      </c>
      <c r="E4301">
        <v>0.16300000000000001</v>
      </c>
    </row>
    <row r="4302" spans="1:5">
      <c r="A4302" s="7">
        <v>42179</v>
      </c>
      <c r="B4302">
        <v>-6.6000000000000003E-2</v>
      </c>
      <c r="C4302">
        <v>-1.4E-2</v>
      </c>
      <c r="D4302">
        <v>4.9000000000000002E-2</v>
      </c>
      <c r="E4302">
        <v>0.16300000000000001</v>
      </c>
    </row>
    <row r="4303" spans="1:5">
      <c r="A4303" s="7">
        <v>42180</v>
      </c>
      <c r="B4303">
        <v>-6.6000000000000003E-2</v>
      </c>
      <c r="C4303">
        <v>-1.4999999999999999E-2</v>
      </c>
      <c r="D4303">
        <v>4.9000000000000002E-2</v>
      </c>
      <c r="E4303">
        <v>0.16200000000000001</v>
      </c>
    </row>
    <row r="4304" spans="1:5">
      <c r="A4304" s="7">
        <v>42181</v>
      </c>
      <c r="B4304">
        <v>-6.6000000000000003E-2</v>
      </c>
      <c r="C4304">
        <v>-1.4999999999999999E-2</v>
      </c>
      <c r="D4304">
        <v>0.05</v>
      </c>
      <c r="E4304">
        <v>0.16200000000000001</v>
      </c>
    </row>
    <row r="4305" spans="1:5">
      <c r="A4305" s="7">
        <v>42184</v>
      </c>
      <c r="B4305">
        <v>-6.4000000000000001E-2</v>
      </c>
      <c r="C4305">
        <v>-1.6E-2</v>
      </c>
      <c r="D4305">
        <v>0.05</v>
      </c>
      <c r="E4305">
        <v>0.16300000000000001</v>
      </c>
    </row>
    <row r="4306" spans="1:5">
      <c r="A4306" s="7">
        <v>42185</v>
      </c>
      <c r="B4306">
        <v>-6.4000000000000001E-2</v>
      </c>
      <c r="C4306">
        <v>-1.4E-2</v>
      </c>
      <c r="D4306">
        <v>0.05</v>
      </c>
      <c r="E4306">
        <v>0.16400000000000001</v>
      </c>
    </row>
    <row r="4307" spans="1:5">
      <c r="A4307" s="7">
        <v>42186</v>
      </c>
      <c r="B4307">
        <v>-6.4000000000000001E-2</v>
      </c>
      <c r="C4307">
        <v>-1.4E-2</v>
      </c>
      <c r="D4307">
        <v>4.9000000000000002E-2</v>
      </c>
      <c r="E4307">
        <v>0.16400000000000001</v>
      </c>
    </row>
    <row r="4308" spans="1:5">
      <c r="A4308" s="7">
        <v>42187</v>
      </c>
      <c r="B4308">
        <v>-6.6000000000000003E-2</v>
      </c>
      <c r="C4308">
        <v>-1.4999999999999999E-2</v>
      </c>
      <c r="D4308">
        <v>4.8000000000000001E-2</v>
      </c>
      <c r="E4308">
        <v>0.16300000000000001</v>
      </c>
    </row>
    <row r="4309" spans="1:5">
      <c r="A4309" s="7">
        <v>42188</v>
      </c>
      <c r="B4309">
        <v>-6.7000000000000004E-2</v>
      </c>
      <c r="C4309">
        <v>-1.4999999999999999E-2</v>
      </c>
      <c r="D4309">
        <v>4.9000000000000002E-2</v>
      </c>
      <c r="E4309">
        <v>0.16300000000000001</v>
      </c>
    </row>
    <row r="4310" spans="1:5">
      <c r="A4310" s="7">
        <v>42191</v>
      </c>
      <c r="B4310">
        <v>-6.8000000000000005E-2</v>
      </c>
      <c r="C4310">
        <v>-1.6E-2</v>
      </c>
      <c r="D4310">
        <v>4.9000000000000002E-2</v>
      </c>
      <c r="E4310">
        <v>0.16400000000000001</v>
      </c>
    </row>
    <row r="4311" spans="1:5">
      <c r="A4311" s="7">
        <v>42192</v>
      </c>
      <c r="B4311">
        <v>-6.9000000000000006E-2</v>
      </c>
      <c r="C4311">
        <v>-1.7999999999999999E-2</v>
      </c>
      <c r="D4311">
        <v>4.9000000000000002E-2</v>
      </c>
      <c r="E4311">
        <v>0.16400000000000001</v>
      </c>
    </row>
    <row r="4312" spans="1:5">
      <c r="A4312" s="7">
        <v>42193</v>
      </c>
      <c r="B4312">
        <v>-7.0999999999999994E-2</v>
      </c>
      <c r="C4312">
        <v>-1.7999999999999999E-2</v>
      </c>
      <c r="D4312">
        <v>4.9000000000000002E-2</v>
      </c>
      <c r="E4312">
        <v>0.16400000000000001</v>
      </c>
    </row>
    <row r="4313" spans="1:5">
      <c r="A4313" s="7">
        <v>42194</v>
      </c>
      <c r="B4313">
        <v>-7.0999999999999994E-2</v>
      </c>
      <c r="C4313">
        <v>-1.7999999999999999E-2</v>
      </c>
      <c r="D4313">
        <v>4.9000000000000002E-2</v>
      </c>
      <c r="E4313">
        <v>0.16300000000000001</v>
      </c>
    </row>
    <row r="4314" spans="1:5">
      <c r="A4314" s="7">
        <v>42195</v>
      </c>
      <c r="B4314">
        <v>-7.0999999999999994E-2</v>
      </c>
      <c r="C4314">
        <v>-1.7999999999999999E-2</v>
      </c>
      <c r="D4314">
        <v>4.9000000000000002E-2</v>
      </c>
      <c r="E4314">
        <v>0.16400000000000001</v>
      </c>
    </row>
    <row r="4315" spans="1:5">
      <c r="A4315" s="7">
        <v>42198</v>
      </c>
      <c r="B4315">
        <v>-7.0999999999999994E-2</v>
      </c>
      <c r="C4315">
        <v>-1.9E-2</v>
      </c>
      <c r="D4315">
        <v>4.9000000000000002E-2</v>
      </c>
      <c r="E4315">
        <v>0.16600000000000001</v>
      </c>
    </row>
    <row r="4316" spans="1:5">
      <c r="A4316" s="7">
        <v>42199</v>
      </c>
      <c r="B4316">
        <v>-7.0999999999999994E-2</v>
      </c>
      <c r="C4316">
        <v>-1.9E-2</v>
      </c>
      <c r="D4316">
        <v>4.9000000000000002E-2</v>
      </c>
      <c r="E4316">
        <v>0.16800000000000001</v>
      </c>
    </row>
    <row r="4317" spans="1:5">
      <c r="A4317" s="7">
        <v>42200</v>
      </c>
      <c r="B4317">
        <v>-7.1999999999999995E-2</v>
      </c>
      <c r="C4317">
        <v>-1.9E-2</v>
      </c>
      <c r="D4317">
        <v>4.9000000000000002E-2</v>
      </c>
      <c r="E4317">
        <v>0.16900000000000001</v>
      </c>
    </row>
    <row r="4318" spans="1:5">
      <c r="A4318" s="7">
        <v>42201</v>
      </c>
      <c r="B4318">
        <v>-7.0999999999999994E-2</v>
      </c>
      <c r="C4318">
        <v>-1.9E-2</v>
      </c>
      <c r="D4318">
        <v>4.9000000000000002E-2</v>
      </c>
      <c r="E4318">
        <v>0.16900000000000001</v>
      </c>
    </row>
    <row r="4319" spans="1:5">
      <c r="A4319" s="7">
        <v>42202</v>
      </c>
      <c r="B4319">
        <v>-7.1999999999999995E-2</v>
      </c>
      <c r="C4319">
        <v>-1.9E-2</v>
      </c>
      <c r="D4319">
        <v>4.9000000000000002E-2</v>
      </c>
      <c r="E4319">
        <v>0.17</v>
      </c>
    </row>
    <row r="4320" spans="1:5">
      <c r="A4320" s="7">
        <v>42205</v>
      </c>
      <c r="B4320">
        <v>-7.2999999999999995E-2</v>
      </c>
      <c r="C4320">
        <v>-1.9E-2</v>
      </c>
      <c r="D4320">
        <v>4.9000000000000002E-2</v>
      </c>
      <c r="E4320">
        <v>0.17100000000000001</v>
      </c>
    </row>
    <row r="4321" spans="1:5">
      <c r="A4321" s="7">
        <v>42206</v>
      </c>
      <c r="B4321">
        <v>-7.2999999999999995E-2</v>
      </c>
      <c r="C4321">
        <v>-1.9E-2</v>
      </c>
      <c r="D4321">
        <v>4.9000000000000002E-2</v>
      </c>
      <c r="E4321">
        <v>0.17</v>
      </c>
    </row>
    <row r="4322" spans="1:5">
      <c r="A4322" s="7">
        <v>42207</v>
      </c>
      <c r="B4322">
        <v>-7.2999999999999995E-2</v>
      </c>
      <c r="C4322">
        <v>-1.9E-2</v>
      </c>
      <c r="D4322">
        <v>4.9000000000000002E-2</v>
      </c>
      <c r="E4322">
        <v>0.17100000000000001</v>
      </c>
    </row>
    <row r="4323" spans="1:5">
      <c r="A4323" s="7">
        <v>42208</v>
      </c>
      <c r="B4323">
        <v>-7.2999999999999995E-2</v>
      </c>
      <c r="C4323">
        <v>-1.9E-2</v>
      </c>
      <c r="D4323">
        <v>4.9000000000000002E-2</v>
      </c>
      <c r="E4323">
        <v>0.17100000000000001</v>
      </c>
    </row>
    <row r="4324" spans="1:5">
      <c r="A4324" s="7">
        <v>42209</v>
      </c>
      <c r="B4324">
        <v>-7.3999999999999996E-2</v>
      </c>
      <c r="C4324">
        <v>-1.9E-2</v>
      </c>
      <c r="D4324">
        <v>4.8000000000000001E-2</v>
      </c>
      <c r="E4324">
        <v>0.17</v>
      </c>
    </row>
    <row r="4325" spans="1:5">
      <c r="A4325" s="7">
        <v>42212</v>
      </c>
      <c r="B4325">
        <v>-7.3999999999999996E-2</v>
      </c>
      <c r="C4325">
        <v>-0.02</v>
      </c>
      <c r="D4325">
        <v>4.9000000000000002E-2</v>
      </c>
      <c r="E4325">
        <v>0.16900000000000001</v>
      </c>
    </row>
    <row r="4326" spans="1:5">
      <c r="A4326" s="7">
        <v>42213</v>
      </c>
      <c r="B4326">
        <v>-7.2999999999999995E-2</v>
      </c>
      <c r="C4326">
        <v>-2.1000000000000001E-2</v>
      </c>
      <c r="D4326">
        <v>4.8000000000000001E-2</v>
      </c>
      <c r="E4326">
        <v>0.16900000000000001</v>
      </c>
    </row>
    <row r="4327" spans="1:5">
      <c r="A4327" s="7">
        <v>42214</v>
      </c>
      <c r="B4327">
        <v>-7.3999999999999996E-2</v>
      </c>
      <c r="C4327">
        <v>-2.1999999999999999E-2</v>
      </c>
      <c r="D4327">
        <v>4.8000000000000001E-2</v>
      </c>
      <c r="E4327">
        <v>0.16900000000000001</v>
      </c>
    </row>
    <row r="4328" spans="1:5">
      <c r="A4328" s="7">
        <v>42215</v>
      </c>
      <c r="B4328">
        <v>-7.3999999999999996E-2</v>
      </c>
      <c r="C4328">
        <v>-2.3E-2</v>
      </c>
      <c r="D4328">
        <v>4.8000000000000001E-2</v>
      </c>
      <c r="E4328">
        <v>0.16900000000000001</v>
      </c>
    </row>
    <row r="4329" spans="1:5">
      <c r="A4329" s="7">
        <v>42216</v>
      </c>
      <c r="B4329">
        <v>-7.4999999999999997E-2</v>
      </c>
      <c r="C4329">
        <v>-2.3E-2</v>
      </c>
      <c r="D4329">
        <v>4.8000000000000001E-2</v>
      </c>
      <c r="E4329">
        <v>0.16700000000000001</v>
      </c>
    </row>
    <row r="4330" spans="1:5">
      <c r="A4330" s="7">
        <v>42219</v>
      </c>
      <c r="B4330">
        <v>-7.8E-2</v>
      </c>
      <c r="C4330">
        <v>-2.3E-2</v>
      </c>
      <c r="D4330">
        <v>4.9000000000000002E-2</v>
      </c>
      <c r="E4330">
        <v>0.16600000000000001</v>
      </c>
    </row>
    <row r="4331" spans="1:5">
      <c r="A4331" s="7">
        <v>42220</v>
      </c>
      <c r="B4331">
        <v>-7.9000000000000001E-2</v>
      </c>
      <c r="C4331">
        <v>-2.3E-2</v>
      </c>
      <c r="D4331">
        <v>4.8000000000000001E-2</v>
      </c>
      <c r="E4331">
        <v>0.16400000000000001</v>
      </c>
    </row>
    <row r="4332" spans="1:5">
      <c r="A4332" s="7">
        <v>42221</v>
      </c>
      <c r="B4332">
        <v>-7.9000000000000001E-2</v>
      </c>
      <c r="C4332">
        <v>-2.4E-2</v>
      </c>
      <c r="D4332">
        <v>4.8000000000000001E-2</v>
      </c>
      <c r="E4332">
        <v>0.16300000000000001</v>
      </c>
    </row>
    <row r="4333" spans="1:5">
      <c r="A4333" s="7">
        <v>42222</v>
      </c>
      <c r="B4333">
        <v>-0.08</v>
      </c>
      <c r="C4333">
        <v>-2.4E-2</v>
      </c>
      <c r="D4333">
        <v>4.7E-2</v>
      </c>
      <c r="E4333">
        <v>0.16300000000000001</v>
      </c>
    </row>
    <row r="4334" spans="1:5">
      <c r="A4334" s="7">
        <v>42223</v>
      </c>
      <c r="B4334">
        <v>-8.1000000000000003E-2</v>
      </c>
      <c r="C4334">
        <v>-2.4E-2</v>
      </c>
      <c r="D4334">
        <v>4.5999999999999999E-2</v>
      </c>
      <c r="E4334">
        <v>0.16300000000000001</v>
      </c>
    </row>
    <row r="4335" spans="1:5">
      <c r="A4335" s="7">
        <v>42226</v>
      </c>
      <c r="B4335">
        <v>-8.2000000000000003E-2</v>
      </c>
      <c r="C4335">
        <v>-2.4E-2</v>
      </c>
      <c r="D4335">
        <v>4.8000000000000001E-2</v>
      </c>
      <c r="E4335">
        <v>0.16200000000000001</v>
      </c>
    </row>
    <row r="4336" spans="1:5">
      <c r="A4336" s="7">
        <v>42227</v>
      </c>
      <c r="B4336">
        <v>-8.2000000000000003E-2</v>
      </c>
      <c r="C4336">
        <v>-2.4E-2</v>
      </c>
      <c r="D4336">
        <v>4.5999999999999999E-2</v>
      </c>
      <c r="E4336">
        <v>0.16200000000000001</v>
      </c>
    </row>
    <row r="4337" spans="1:5">
      <c r="A4337" s="7">
        <v>42228</v>
      </c>
      <c r="B4337">
        <v>-8.3000000000000004E-2</v>
      </c>
      <c r="C4337">
        <v>-2.4E-2</v>
      </c>
      <c r="D4337">
        <v>4.5999999999999999E-2</v>
      </c>
      <c r="E4337">
        <v>0.161</v>
      </c>
    </row>
    <row r="4338" spans="1:5">
      <c r="A4338" s="7">
        <v>42229</v>
      </c>
      <c r="B4338">
        <v>-8.4000000000000005E-2</v>
      </c>
      <c r="C4338">
        <v>-2.4E-2</v>
      </c>
      <c r="D4338">
        <v>4.5999999999999999E-2</v>
      </c>
      <c r="E4338">
        <v>0.161</v>
      </c>
    </row>
    <row r="4339" spans="1:5">
      <c r="A4339" s="7">
        <v>42230</v>
      </c>
      <c r="B4339">
        <v>-8.5000000000000006E-2</v>
      </c>
      <c r="C4339">
        <v>-2.5000000000000001E-2</v>
      </c>
      <c r="D4339">
        <v>4.5999999999999999E-2</v>
      </c>
      <c r="E4339">
        <v>0.161</v>
      </c>
    </row>
    <row r="4340" spans="1:5">
      <c r="A4340" s="7">
        <v>42233</v>
      </c>
      <c r="B4340">
        <v>-8.7999999999999995E-2</v>
      </c>
      <c r="C4340">
        <v>-2.7E-2</v>
      </c>
      <c r="D4340">
        <v>4.3999999999999997E-2</v>
      </c>
      <c r="E4340">
        <v>0.161</v>
      </c>
    </row>
    <row r="4341" spans="1:5">
      <c r="A4341" s="7">
        <v>42234</v>
      </c>
      <c r="B4341">
        <v>-8.8999999999999996E-2</v>
      </c>
      <c r="C4341">
        <v>-2.8000000000000001E-2</v>
      </c>
      <c r="D4341">
        <v>4.2999999999999997E-2</v>
      </c>
      <c r="E4341">
        <v>0.159</v>
      </c>
    </row>
    <row r="4342" spans="1:5">
      <c r="A4342" s="7">
        <v>42235</v>
      </c>
      <c r="B4342">
        <v>-8.8999999999999996E-2</v>
      </c>
      <c r="C4342">
        <v>-2.9000000000000001E-2</v>
      </c>
      <c r="D4342">
        <v>4.2000000000000003E-2</v>
      </c>
      <c r="E4342">
        <v>0.16</v>
      </c>
    </row>
    <row r="4343" spans="1:5">
      <c r="A4343" s="7">
        <v>42236</v>
      </c>
      <c r="B4343">
        <v>-9.0999999999999998E-2</v>
      </c>
      <c r="C4343">
        <v>-0.03</v>
      </c>
      <c r="D4343">
        <v>4.2000000000000003E-2</v>
      </c>
      <c r="E4343">
        <v>0.159</v>
      </c>
    </row>
    <row r="4344" spans="1:5">
      <c r="A4344" s="7">
        <v>42237</v>
      </c>
      <c r="B4344">
        <v>-9.1999999999999998E-2</v>
      </c>
      <c r="C4344">
        <v>-3.1E-2</v>
      </c>
      <c r="D4344">
        <v>4.2000000000000003E-2</v>
      </c>
      <c r="E4344">
        <v>0.16</v>
      </c>
    </row>
    <row r="4345" spans="1:5">
      <c r="A4345" s="7">
        <v>42240</v>
      </c>
      <c r="B4345">
        <v>-9.4E-2</v>
      </c>
      <c r="C4345">
        <v>-3.2000000000000001E-2</v>
      </c>
      <c r="D4345">
        <v>4.1000000000000002E-2</v>
      </c>
      <c r="E4345">
        <v>0.16</v>
      </c>
    </row>
    <row r="4346" spans="1:5">
      <c r="A4346" s="7">
        <v>42241</v>
      </c>
      <c r="B4346">
        <v>-9.6000000000000002E-2</v>
      </c>
      <c r="C4346">
        <v>-3.3000000000000002E-2</v>
      </c>
      <c r="D4346">
        <v>4.1000000000000002E-2</v>
      </c>
      <c r="E4346">
        <v>0.161</v>
      </c>
    </row>
    <row r="4347" spans="1:5">
      <c r="A4347" s="7">
        <v>42242</v>
      </c>
      <c r="B4347">
        <v>-9.8000000000000004E-2</v>
      </c>
      <c r="C4347">
        <v>-3.3000000000000002E-2</v>
      </c>
      <c r="D4347">
        <v>3.9E-2</v>
      </c>
      <c r="E4347">
        <v>0.16</v>
      </c>
    </row>
    <row r="4348" spans="1:5">
      <c r="A4348" s="7">
        <v>42243</v>
      </c>
      <c r="B4348">
        <v>-9.9000000000000005E-2</v>
      </c>
      <c r="C4348">
        <v>-3.3000000000000002E-2</v>
      </c>
      <c r="D4348">
        <v>3.9E-2</v>
      </c>
      <c r="E4348">
        <v>0.16</v>
      </c>
    </row>
    <row r="4349" spans="1:5">
      <c r="A4349" s="7">
        <v>42244</v>
      </c>
      <c r="B4349">
        <v>-9.8000000000000004E-2</v>
      </c>
      <c r="C4349">
        <v>-3.3000000000000002E-2</v>
      </c>
      <c r="D4349">
        <v>0.04</v>
      </c>
      <c r="E4349">
        <v>0.161</v>
      </c>
    </row>
    <row r="4350" spans="1:5">
      <c r="A4350" s="7">
        <v>42247</v>
      </c>
      <c r="B4350">
        <v>-9.8000000000000004E-2</v>
      </c>
      <c r="C4350">
        <v>-3.3000000000000002E-2</v>
      </c>
      <c r="D4350">
        <v>3.9E-2</v>
      </c>
      <c r="E4350">
        <v>0.16</v>
      </c>
    </row>
    <row r="4351" spans="1:5">
      <c r="A4351" s="7">
        <v>42248</v>
      </c>
      <c r="B4351">
        <v>-9.9000000000000005E-2</v>
      </c>
      <c r="C4351">
        <v>-3.3000000000000002E-2</v>
      </c>
      <c r="D4351">
        <v>3.9E-2</v>
      </c>
      <c r="E4351">
        <v>0.161</v>
      </c>
    </row>
    <row r="4352" spans="1:5">
      <c r="A4352" s="7">
        <v>42249</v>
      </c>
      <c r="B4352">
        <v>-0.10199999999999999</v>
      </c>
      <c r="C4352">
        <v>-3.3000000000000002E-2</v>
      </c>
      <c r="D4352">
        <v>3.9E-2</v>
      </c>
      <c r="E4352">
        <v>0.16</v>
      </c>
    </row>
    <row r="4353" spans="1:5">
      <c r="A4353" s="7">
        <v>42250</v>
      </c>
      <c r="B4353">
        <v>-0.10299999999999999</v>
      </c>
      <c r="C4353">
        <v>-3.3000000000000002E-2</v>
      </c>
      <c r="D4353">
        <v>3.7999999999999999E-2</v>
      </c>
      <c r="E4353">
        <v>0.161</v>
      </c>
    </row>
    <row r="4354" spans="1:5">
      <c r="A4354" s="7">
        <v>42251</v>
      </c>
      <c r="B4354">
        <v>-0.104</v>
      </c>
      <c r="C4354">
        <v>-3.4000000000000002E-2</v>
      </c>
      <c r="D4354">
        <v>3.7999999999999999E-2</v>
      </c>
      <c r="E4354">
        <v>0.158</v>
      </c>
    </row>
    <row r="4355" spans="1:5">
      <c r="A4355" s="7">
        <v>42254</v>
      </c>
      <c r="B4355">
        <v>-0.104</v>
      </c>
      <c r="C4355">
        <v>-3.4000000000000002E-2</v>
      </c>
      <c r="D4355">
        <v>3.7999999999999999E-2</v>
      </c>
      <c r="E4355">
        <v>0.158</v>
      </c>
    </row>
    <row r="4356" spans="1:5">
      <c r="A4356" s="7">
        <v>42255</v>
      </c>
      <c r="B4356">
        <v>-0.104</v>
      </c>
      <c r="C4356">
        <v>-3.5000000000000003E-2</v>
      </c>
      <c r="D4356">
        <v>3.7999999999999999E-2</v>
      </c>
      <c r="E4356">
        <v>0.158</v>
      </c>
    </row>
    <row r="4357" spans="1:5">
      <c r="A4357" s="7">
        <v>42256</v>
      </c>
      <c r="B4357">
        <v>-0.104</v>
      </c>
      <c r="C4357">
        <v>-3.5000000000000003E-2</v>
      </c>
      <c r="D4357">
        <v>3.7999999999999999E-2</v>
      </c>
      <c r="E4357">
        <v>0.158</v>
      </c>
    </row>
    <row r="4358" spans="1:5">
      <c r="A4358" s="7">
        <v>42257</v>
      </c>
      <c r="B4358">
        <v>-0.10299999999999999</v>
      </c>
      <c r="C4358">
        <v>-3.5999999999999997E-2</v>
      </c>
      <c r="D4358">
        <v>3.7999999999999999E-2</v>
      </c>
      <c r="E4358">
        <v>0.157</v>
      </c>
    </row>
    <row r="4359" spans="1:5">
      <c r="A4359" s="7">
        <v>42258</v>
      </c>
      <c r="B4359">
        <v>-0.104</v>
      </c>
      <c r="C4359">
        <v>-3.7999999999999999E-2</v>
      </c>
      <c r="D4359">
        <v>3.6999999999999998E-2</v>
      </c>
      <c r="E4359">
        <v>0.157</v>
      </c>
    </row>
    <row r="4360" spans="1:5">
      <c r="A4360" s="7">
        <v>42261</v>
      </c>
      <c r="B4360">
        <v>-0.104</v>
      </c>
      <c r="C4360">
        <v>-3.7999999999999999E-2</v>
      </c>
      <c r="D4360">
        <v>3.6999999999999998E-2</v>
      </c>
      <c r="E4360">
        <v>0.157</v>
      </c>
    </row>
    <row r="4361" spans="1:5">
      <c r="A4361" s="7">
        <v>42262</v>
      </c>
      <c r="B4361">
        <v>-0.104</v>
      </c>
      <c r="C4361">
        <v>-3.5999999999999997E-2</v>
      </c>
      <c r="D4361">
        <v>3.5999999999999997E-2</v>
      </c>
      <c r="E4361">
        <v>0.155</v>
      </c>
    </row>
    <row r="4362" spans="1:5">
      <c r="A4362" s="7">
        <v>42263</v>
      </c>
      <c r="B4362">
        <v>-0.10299999999999999</v>
      </c>
      <c r="C4362">
        <v>-3.6999999999999998E-2</v>
      </c>
      <c r="D4362">
        <v>3.5999999999999997E-2</v>
      </c>
      <c r="E4362">
        <v>0.156</v>
      </c>
    </row>
    <row r="4363" spans="1:5">
      <c r="A4363" s="7">
        <v>42264</v>
      </c>
      <c r="B4363">
        <v>-0.10299999999999999</v>
      </c>
      <c r="C4363">
        <v>-3.6999999999999998E-2</v>
      </c>
      <c r="D4363">
        <v>3.5999999999999997E-2</v>
      </c>
      <c r="E4363">
        <v>0.156</v>
      </c>
    </row>
    <row r="4364" spans="1:5">
      <c r="A4364" s="7">
        <v>42265</v>
      </c>
      <c r="B4364">
        <v>-0.10199999999999999</v>
      </c>
      <c r="C4364">
        <v>-3.6999999999999998E-2</v>
      </c>
      <c r="D4364">
        <v>3.5999999999999997E-2</v>
      </c>
      <c r="E4364">
        <v>0.154</v>
      </c>
    </row>
    <row r="4365" spans="1:5">
      <c r="A4365" s="7">
        <v>42268</v>
      </c>
      <c r="B4365">
        <v>-0.104</v>
      </c>
      <c r="C4365">
        <v>-3.7999999999999999E-2</v>
      </c>
      <c r="D4365">
        <v>3.5999999999999997E-2</v>
      </c>
      <c r="E4365">
        <v>0.152</v>
      </c>
    </row>
    <row r="4366" spans="1:5">
      <c r="A4366" s="7">
        <v>42269</v>
      </c>
      <c r="B4366">
        <v>-0.10299999999999999</v>
      </c>
      <c r="C4366">
        <v>-3.9E-2</v>
      </c>
      <c r="D4366">
        <v>3.4000000000000002E-2</v>
      </c>
      <c r="E4366">
        <v>0.15</v>
      </c>
    </row>
    <row r="4367" spans="1:5">
      <c r="A4367" s="7">
        <v>42270</v>
      </c>
      <c r="B4367">
        <v>-0.107</v>
      </c>
      <c r="C4367">
        <v>-3.9E-2</v>
      </c>
      <c r="D4367">
        <v>3.3000000000000002E-2</v>
      </c>
      <c r="E4367">
        <v>0.14699999999999999</v>
      </c>
    </row>
    <row r="4368" spans="1:5">
      <c r="A4368" s="7">
        <v>42271</v>
      </c>
      <c r="B4368">
        <v>-0.109</v>
      </c>
      <c r="C4368">
        <v>-0.04</v>
      </c>
      <c r="D4368">
        <v>3.2000000000000001E-2</v>
      </c>
      <c r="E4368">
        <v>0.14799999999999999</v>
      </c>
    </row>
    <row r="4369" spans="1:5">
      <c r="A4369" s="7">
        <v>42272</v>
      </c>
      <c r="B4369">
        <v>-0.111</v>
      </c>
      <c r="C4369">
        <v>-4.1000000000000002E-2</v>
      </c>
      <c r="D4369">
        <v>0.03</v>
      </c>
      <c r="E4369">
        <v>0.14599999999999999</v>
      </c>
    </row>
    <row r="4370" spans="1:5">
      <c r="A4370" s="7">
        <v>42275</v>
      </c>
      <c r="B4370">
        <v>-0.111</v>
      </c>
      <c r="C4370">
        <v>-4.1000000000000002E-2</v>
      </c>
      <c r="D4370">
        <v>2.9000000000000001E-2</v>
      </c>
      <c r="E4370">
        <v>0.14499999999999999</v>
      </c>
    </row>
    <row r="4371" spans="1:5">
      <c r="A4371" s="7">
        <v>42276</v>
      </c>
      <c r="B4371">
        <v>-0.113</v>
      </c>
      <c r="C4371">
        <v>-4.1000000000000002E-2</v>
      </c>
      <c r="D4371">
        <v>2.9000000000000001E-2</v>
      </c>
      <c r="E4371">
        <v>0.14299999999999999</v>
      </c>
    </row>
    <row r="4372" spans="1:5">
      <c r="A4372" s="7">
        <v>42277</v>
      </c>
      <c r="B4372">
        <v>-0.113</v>
      </c>
      <c r="C4372">
        <v>-0.04</v>
      </c>
      <c r="D4372">
        <v>2.9000000000000001E-2</v>
      </c>
      <c r="E4372">
        <v>0.14199999999999999</v>
      </c>
    </row>
    <row r="4373" spans="1:5">
      <c r="A4373" s="7">
        <v>42278</v>
      </c>
      <c r="B4373">
        <v>-0.113</v>
      </c>
      <c r="C4373">
        <v>-4.2999999999999997E-2</v>
      </c>
      <c r="D4373">
        <v>2.7E-2</v>
      </c>
      <c r="E4373">
        <v>0.14000000000000001</v>
      </c>
    </row>
    <row r="4374" spans="1:5">
      <c r="A4374" s="7">
        <v>42279</v>
      </c>
      <c r="B4374">
        <v>-0.113</v>
      </c>
      <c r="C4374">
        <v>-4.3999999999999997E-2</v>
      </c>
      <c r="D4374">
        <v>2.5999999999999999E-2</v>
      </c>
      <c r="E4374">
        <v>0.13900000000000001</v>
      </c>
    </row>
    <row r="4375" spans="1:5">
      <c r="A4375" s="7">
        <v>42282</v>
      </c>
      <c r="B4375">
        <v>-0.113</v>
      </c>
      <c r="C4375">
        <v>-4.5999999999999999E-2</v>
      </c>
      <c r="D4375">
        <v>2.7E-2</v>
      </c>
      <c r="E4375">
        <v>0.13700000000000001</v>
      </c>
    </row>
    <row r="4376" spans="1:5">
      <c r="A4376" s="7">
        <v>42283</v>
      </c>
      <c r="B4376">
        <v>-0.112</v>
      </c>
      <c r="C4376">
        <v>-4.5999999999999999E-2</v>
      </c>
      <c r="D4376">
        <v>2.7E-2</v>
      </c>
      <c r="E4376">
        <v>0.13900000000000001</v>
      </c>
    </row>
    <row r="4377" spans="1:5">
      <c r="A4377" s="7">
        <v>42284</v>
      </c>
      <c r="B4377">
        <v>-0.113</v>
      </c>
      <c r="C4377">
        <v>-4.5999999999999999E-2</v>
      </c>
      <c r="D4377">
        <v>2.8000000000000001E-2</v>
      </c>
      <c r="E4377">
        <v>0.14000000000000001</v>
      </c>
    </row>
    <row r="4378" spans="1:5">
      <c r="A4378" s="7">
        <v>42285</v>
      </c>
      <c r="B4378">
        <v>-0.114</v>
      </c>
      <c r="C4378">
        <v>-4.8000000000000001E-2</v>
      </c>
      <c r="D4378">
        <v>2.8000000000000001E-2</v>
      </c>
      <c r="E4378">
        <v>0.13900000000000001</v>
      </c>
    </row>
    <row r="4379" spans="1:5">
      <c r="A4379" s="7">
        <v>42286</v>
      </c>
      <c r="B4379">
        <v>-0.113</v>
      </c>
      <c r="C4379">
        <v>-4.9000000000000002E-2</v>
      </c>
      <c r="D4379">
        <v>2.8000000000000001E-2</v>
      </c>
      <c r="E4379">
        <v>0.13900000000000001</v>
      </c>
    </row>
    <row r="4380" spans="1:5">
      <c r="A4380" s="7">
        <v>42289</v>
      </c>
      <c r="B4380">
        <v>-0.113</v>
      </c>
      <c r="C4380">
        <v>-4.9000000000000002E-2</v>
      </c>
      <c r="D4380">
        <v>2.7E-2</v>
      </c>
      <c r="E4380">
        <v>0.13900000000000001</v>
      </c>
    </row>
    <row r="4381" spans="1:5">
      <c r="A4381" s="7">
        <v>42290</v>
      </c>
      <c r="B4381">
        <v>-0.113</v>
      </c>
      <c r="C4381">
        <v>-4.9000000000000002E-2</v>
      </c>
      <c r="D4381">
        <v>2.5999999999999999E-2</v>
      </c>
      <c r="E4381">
        <v>0.13900000000000001</v>
      </c>
    </row>
    <row r="4382" spans="1:5">
      <c r="A4382" s="7">
        <v>42291</v>
      </c>
      <c r="B4382">
        <v>-0.113</v>
      </c>
      <c r="C4382">
        <v>-4.9000000000000002E-2</v>
      </c>
      <c r="D4382">
        <v>2.7E-2</v>
      </c>
      <c r="E4382">
        <v>0.13700000000000001</v>
      </c>
    </row>
    <row r="4383" spans="1:5">
      <c r="A4383" s="7">
        <v>42292</v>
      </c>
      <c r="B4383">
        <v>-0.114</v>
      </c>
      <c r="C4383">
        <v>-5.1999999999999998E-2</v>
      </c>
      <c r="D4383">
        <v>2.4E-2</v>
      </c>
      <c r="E4383">
        <v>0.13400000000000001</v>
      </c>
    </row>
    <row r="4384" spans="1:5">
      <c r="A4384" s="7">
        <v>42293</v>
      </c>
      <c r="B4384">
        <v>-0.11600000000000001</v>
      </c>
      <c r="C4384">
        <v>-5.0999999999999997E-2</v>
      </c>
      <c r="D4384">
        <v>2.1000000000000001E-2</v>
      </c>
      <c r="E4384">
        <v>0.129</v>
      </c>
    </row>
    <row r="4385" spans="1:5">
      <c r="A4385" s="7">
        <v>42296</v>
      </c>
      <c r="B4385">
        <v>-0.11700000000000001</v>
      </c>
      <c r="C4385">
        <v>-5.3999999999999999E-2</v>
      </c>
      <c r="D4385">
        <v>1.9E-2</v>
      </c>
      <c r="E4385">
        <v>0.128</v>
      </c>
    </row>
    <row r="4386" spans="1:5">
      <c r="A4386" s="7">
        <v>42297</v>
      </c>
      <c r="B4386">
        <v>-0.11700000000000001</v>
      </c>
      <c r="C4386">
        <v>-5.2999999999999999E-2</v>
      </c>
      <c r="D4386">
        <v>1.7999999999999999E-2</v>
      </c>
      <c r="E4386">
        <v>0.129</v>
      </c>
    </row>
    <row r="4387" spans="1:5">
      <c r="A4387" s="7">
        <v>42298</v>
      </c>
      <c r="B4387">
        <v>-0.11799999999999999</v>
      </c>
      <c r="C4387">
        <v>-5.2999999999999999E-2</v>
      </c>
      <c r="D4387">
        <v>1.9E-2</v>
      </c>
      <c r="E4387">
        <v>0.13</v>
      </c>
    </row>
    <row r="4388" spans="1:5">
      <c r="A4388" s="7">
        <v>42299</v>
      </c>
      <c r="B4388">
        <v>-0.11799999999999999</v>
      </c>
      <c r="C4388">
        <v>-5.2999999999999999E-2</v>
      </c>
      <c r="D4388">
        <v>1.9E-2</v>
      </c>
      <c r="E4388">
        <v>0.129</v>
      </c>
    </row>
    <row r="4389" spans="1:5">
      <c r="A4389" s="7">
        <v>42300</v>
      </c>
      <c r="B4389">
        <v>-0.11899999999999999</v>
      </c>
      <c r="C4389">
        <v>-6.0999999999999999E-2</v>
      </c>
      <c r="D4389">
        <v>0.01</v>
      </c>
      <c r="E4389">
        <v>0.114</v>
      </c>
    </row>
    <row r="4390" spans="1:5">
      <c r="A4390" s="7">
        <v>42303</v>
      </c>
      <c r="B4390">
        <v>-0.11899999999999999</v>
      </c>
      <c r="C4390">
        <v>-6.4000000000000001E-2</v>
      </c>
      <c r="D4390">
        <v>8.0000000000000002E-3</v>
      </c>
      <c r="E4390">
        <v>0.11</v>
      </c>
    </row>
    <row r="4391" spans="1:5">
      <c r="A4391" s="7">
        <v>42304</v>
      </c>
      <c r="B4391">
        <v>-0.11899999999999999</v>
      </c>
      <c r="C4391">
        <v>-6.6000000000000003E-2</v>
      </c>
      <c r="D4391">
        <v>8.0000000000000002E-3</v>
      </c>
      <c r="E4391">
        <v>0.108</v>
      </c>
    </row>
    <row r="4392" spans="1:5">
      <c r="A4392" s="7">
        <v>42305</v>
      </c>
      <c r="B4392">
        <v>-0.11899999999999999</v>
      </c>
      <c r="C4392">
        <v>-6.7000000000000004E-2</v>
      </c>
      <c r="D4392">
        <v>6.0000000000000001E-3</v>
      </c>
      <c r="E4392">
        <v>0.104</v>
      </c>
    </row>
    <row r="4393" spans="1:5">
      <c r="A4393" s="7">
        <v>42306</v>
      </c>
      <c r="B4393">
        <v>-0.11899999999999999</v>
      </c>
      <c r="C4393">
        <v>-6.8000000000000005E-2</v>
      </c>
      <c r="D4393">
        <v>4.0000000000000001E-3</v>
      </c>
      <c r="E4393">
        <v>0.104</v>
      </c>
    </row>
    <row r="4394" spans="1:5">
      <c r="A4394" s="7">
        <v>42307</v>
      </c>
      <c r="B4394">
        <v>-0.11899999999999999</v>
      </c>
      <c r="C4394">
        <v>-6.8000000000000005E-2</v>
      </c>
      <c r="D4394">
        <v>6.0000000000000001E-3</v>
      </c>
      <c r="E4394">
        <v>0.107</v>
      </c>
    </row>
    <row r="4395" spans="1:5">
      <c r="A4395" s="7">
        <v>42310</v>
      </c>
      <c r="B4395">
        <v>-0.11899999999999999</v>
      </c>
      <c r="C4395">
        <v>-6.6000000000000003E-2</v>
      </c>
      <c r="D4395">
        <v>7.0000000000000001E-3</v>
      </c>
      <c r="E4395">
        <v>0.109</v>
      </c>
    </row>
    <row r="4396" spans="1:5">
      <c r="A4396" s="7">
        <v>42311</v>
      </c>
      <c r="B4396">
        <v>-0.121</v>
      </c>
      <c r="C4396">
        <v>-6.9000000000000006E-2</v>
      </c>
      <c r="D4396">
        <v>3.0000000000000001E-3</v>
      </c>
      <c r="E4396">
        <v>0.106</v>
      </c>
    </row>
    <row r="4397" spans="1:5">
      <c r="A4397" s="7">
        <v>42312</v>
      </c>
      <c r="B4397">
        <v>-0.122</v>
      </c>
      <c r="C4397">
        <v>-6.9000000000000006E-2</v>
      </c>
      <c r="D4397">
        <v>0</v>
      </c>
      <c r="E4397">
        <v>0.10100000000000001</v>
      </c>
    </row>
    <row r="4398" spans="1:5">
      <c r="A4398" s="7">
        <v>42313</v>
      </c>
      <c r="B4398">
        <v>-0.123</v>
      </c>
      <c r="C4398">
        <v>-7.0999999999999994E-2</v>
      </c>
      <c r="D4398">
        <v>1E-3</v>
      </c>
      <c r="E4398">
        <v>9.8000000000000004E-2</v>
      </c>
    </row>
    <row r="4399" spans="1:5">
      <c r="A4399" s="7">
        <v>42314</v>
      </c>
      <c r="B4399">
        <v>-0.124</v>
      </c>
      <c r="C4399">
        <v>-7.2999999999999995E-2</v>
      </c>
      <c r="D4399">
        <v>-2E-3</v>
      </c>
      <c r="E4399">
        <v>9.6000000000000002E-2</v>
      </c>
    </row>
    <row r="4400" spans="1:5">
      <c r="A4400" s="7">
        <v>42317</v>
      </c>
      <c r="B4400">
        <v>-0.125</v>
      </c>
      <c r="C4400">
        <v>-7.2999999999999995E-2</v>
      </c>
      <c r="D4400">
        <v>1E-3</v>
      </c>
      <c r="E4400">
        <v>0.10100000000000001</v>
      </c>
    </row>
    <row r="4401" spans="1:5">
      <c r="A4401" s="7">
        <v>42318</v>
      </c>
      <c r="B4401">
        <v>-0.129</v>
      </c>
      <c r="C4401">
        <v>-7.6999999999999999E-2</v>
      </c>
      <c r="D4401">
        <v>-4.0000000000000001E-3</v>
      </c>
      <c r="E4401">
        <v>9.0999999999999998E-2</v>
      </c>
    </row>
    <row r="4402" spans="1:5">
      <c r="A4402" s="7">
        <v>42319</v>
      </c>
      <c r="B4402">
        <v>-0.13200000000000001</v>
      </c>
      <c r="C4402">
        <v>-7.9000000000000001E-2</v>
      </c>
      <c r="D4402">
        <v>-6.0000000000000001E-3</v>
      </c>
      <c r="E4402">
        <v>8.8999999999999996E-2</v>
      </c>
    </row>
    <row r="4403" spans="1:5">
      <c r="A4403" s="7">
        <v>42320</v>
      </c>
      <c r="B4403">
        <v>-0.13600000000000001</v>
      </c>
      <c r="C4403">
        <v>-8.1000000000000003E-2</v>
      </c>
      <c r="D4403">
        <v>-1.0999999999999999E-2</v>
      </c>
      <c r="E4403">
        <v>8.4000000000000005E-2</v>
      </c>
    </row>
    <row r="4404" spans="1:5">
      <c r="A4404" s="7">
        <v>42321</v>
      </c>
      <c r="B4404">
        <v>-0.13700000000000001</v>
      </c>
      <c r="C4404">
        <v>-8.3000000000000004E-2</v>
      </c>
      <c r="D4404">
        <v>-1.0999999999999999E-2</v>
      </c>
      <c r="E4404">
        <v>8.2000000000000003E-2</v>
      </c>
    </row>
    <row r="4405" spans="1:5">
      <c r="A4405" s="7">
        <v>42324</v>
      </c>
      <c r="B4405">
        <v>-0.13900000000000001</v>
      </c>
      <c r="C4405">
        <v>-8.5999999999999993E-2</v>
      </c>
      <c r="D4405">
        <v>-1.2999999999999999E-2</v>
      </c>
      <c r="E4405">
        <v>7.6999999999999999E-2</v>
      </c>
    </row>
    <row r="4406" spans="1:5">
      <c r="A4406" s="7">
        <v>42325</v>
      </c>
      <c r="B4406">
        <v>-0.14399999999999999</v>
      </c>
      <c r="C4406">
        <v>-9.0999999999999998E-2</v>
      </c>
      <c r="D4406">
        <v>-1.4999999999999999E-2</v>
      </c>
      <c r="E4406">
        <v>7.5999999999999998E-2</v>
      </c>
    </row>
    <row r="4407" spans="1:5">
      <c r="A4407" s="7">
        <v>42326</v>
      </c>
      <c r="B4407">
        <v>-0.14599999999999999</v>
      </c>
      <c r="C4407">
        <v>-9.1999999999999998E-2</v>
      </c>
      <c r="D4407">
        <v>-1.4999999999999999E-2</v>
      </c>
      <c r="E4407">
        <v>7.5999999999999998E-2</v>
      </c>
    </row>
    <row r="4408" spans="1:5">
      <c r="A4408" s="7">
        <v>42327</v>
      </c>
      <c r="B4408">
        <v>-0.14899999999999999</v>
      </c>
      <c r="C4408">
        <v>-9.1999999999999998E-2</v>
      </c>
      <c r="D4408">
        <v>-1.9E-2</v>
      </c>
      <c r="E4408">
        <v>7.3999999999999996E-2</v>
      </c>
    </row>
    <row r="4409" spans="1:5">
      <c r="A4409" s="7">
        <v>42328</v>
      </c>
      <c r="B4409">
        <v>-0.151</v>
      </c>
      <c r="C4409">
        <v>-9.5000000000000001E-2</v>
      </c>
      <c r="D4409">
        <v>-2.4E-2</v>
      </c>
      <c r="E4409">
        <v>6.8000000000000005E-2</v>
      </c>
    </row>
    <row r="4410" spans="1:5">
      <c r="A4410" s="7">
        <v>42331</v>
      </c>
      <c r="B4410">
        <v>-0.155</v>
      </c>
      <c r="C4410">
        <v>-9.9000000000000005E-2</v>
      </c>
      <c r="D4410">
        <v>-0.03</v>
      </c>
      <c r="E4410">
        <v>6.2E-2</v>
      </c>
    </row>
    <row r="4411" spans="1:5">
      <c r="A4411" s="7">
        <v>42332</v>
      </c>
      <c r="B4411">
        <v>-0.157</v>
      </c>
      <c r="C4411">
        <v>-0.104</v>
      </c>
      <c r="D4411">
        <v>-3.3000000000000002E-2</v>
      </c>
      <c r="E4411">
        <v>5.8000000000000003E-2</v>
      </c>
    </row>
    <row r="4412" spans="1:5">
      <c r="A4412" s="7">
        <v>42333</v>
      </c>
      <c r="B4412">
        <v>-0.156</v>
      </c>
      <c r="C4412">
        <v>-0.104</v>
      </c>
      <c r="D4412">
        <v>-3.1E-2</v>
      </c>
      <c r="E4412">
        <v>0.06</v>
      </c>
    </row>
    <row r="4413" spans="1:5">
      <c r="A4413" s="7">
        <v>42334</v>
      </c>
      <c r="B4413">
        <v>-0.161</v>
      </c>
      <c r="C4413">
        <v>-0.109</v>
      </c>
      <c r="D4413">
        <v>-3.9E-2</v>
      </c>
      <c r="E4413">
        <v>5.2999999999999999E-2</v>
      </c>
    </row>
    <row r="4414" spans="1:5">
      <c r="A4414" s="7">
        <v>42335</v>
      </c>
      <c r="B4414">
        <v>-0.16</v>
      </c>
      <c r="C4414">
        <v>-0.113</v>
      </c>
      <c r="D4414">
        <v>-0.04</v>
      </c>
      <c r="E4414">
        <v>4.8000000000000001E-2</v>
      </c>
    </row>
    <row r="4415" spans="1:5">
      <c r="A4415" s="7">
        <v>42338</v>
      </c>
      <c r="B4415">
        <v>-0.161</v>
      </c>
      <c r="C4415">
        <v>-0.114</v>
      </c>
      <c r="D4415">
        <v>-4.2999999999999997E-2</v>
      </c>
      <c r="E4415">
        <v>4.8000000000000001E-2</v>
      </c>
    </row>
    <row r="4416" spans="1:5">
      <c r="A4416" s="7">
        <v>42339</v>
      </c>
      <c r="B4416">
        <v>-0.161</v>
      </c>
      <c r="C4416">
        <v>-0.11600000000000001</v>
      </c>
      <c r="D4416">
        <v>-4.4999999999999998E-2</v>
      </c>
      <c r="E4416">
        <v>4.4999999999999998E-2</v>
      </c>
    </row>
    <row r="4417" spans="1:5">
      <c r="A4417" s="7">
        <v>42340</v>
      </c>
      <c r="B4417">
        <v>-0.16400000000000001</v>
      </c>
      <c r="C4417">
        <v>-0.11799999999999999</v>
      </c>
      <c r="D4417">
        <v>-4.8000000000000001E-2</v>
      </c>
      <c r="E4417">
        <v>4.2999999999999997E-2</v>
      </c>
    </row>
    <row r="4418" spans="1:5">
      <c r="A4418" s="7">
        <v>42341</v>
      </c>
      <c r="B4418">
        <v>-0.17100000000000001</v>
      </c>
      <c r="C4418">
        <v>-0.124</v>
      </c>
      <c r="D4418">
        <v>-5.0999999999999997E-2</v>
      </c>
      <c r="E4418">
        <v>3.9E-2</v>
      </c>
    </row>
    <row r="4419" spans="1:5">
      <c r="A4419" s="7">
        <v>42342</v>
      </c>
      <c r="B4419">
        <v>-0.17100000000000001</v>
      </c>
      <c r="C4419">
        <v>-0.113</v>
      </c>
      <c r="D4419">
        <v>-0.03</v>
      </c>
      <c r="E4419">
        <v>6.8000000000000005E-2</v>
      </c>
    </row>
    <row r="4420" spans="1:5">
      <c r="A4420" s="7">
        <v>42345</v>
      </c>
      <c r="B4420">
        <v>-0.17499999999999999</v>
      </c>
      <c r="C4420">
        <v>-0.113</v>
      </c>
      <c r="D4420">
        <v>-3.1E-2</v>
      </c>
      <c r="E4420">
        <v>6.6000000000000003E-2</v>
      </c>
    </row>
    <row r="4421" spans="1:5">
      <c r="A4421" s="7">
        <v>42346</v>
      </c>
      <c r="B4421">
        <v>-0.17799999999999999</v>
      </c>
      <c r="C4421">
        <v>-0.11600000000000001</v>
      </c>
      <c r="D4421">
        <v>-3.3000000000000002E-2</v>
      </c>
      <c r="E4421">
        <v>6.7000000000000004E-2</v>
      </c>
    </row>
    <row r="4422" spans="1:5">
      <c r="A4422" s="7">
        <v>42347</v>
      </c>
      <c r="B4422">
        <v>-0.18099999999999999</v>
      </c>
      <c r="C4422">
        <v>-0.11899999999999999</v>
      </c>
      <c r="D4422">
        <v>-3.4000000000000002E-2</v>
      </c>
      <c r="E4422">
        <v>6.6000000000000003E-2</v>
      </c>
    </row>
    <row r="4423" spans="1:5">
      <c r="A4423" s="7">
        <v>42348</v>
      </c>
      <c r="B4423">
        <v>-0.186</v>
      </c>
      <c r="C4423">
        <v>-0.125</v>
      </c>
      <c r="D4423">
        <v>-3.5999999999999997E-2</v>
      </c>
      <c r="E4423">
        <v>6.4000000000000001E-2</v>
      </c>
    </row>
    <row r="4424" spans="1:5">
      <c r="A4424" s="7">
        <v>42349</v>
      </c>
      <c r="B4424">
        <v>-0.189</v>
      </c>
      <c r="C4424">
        <v>-0.128</v>
      </c>
      <c r="D4424">
        <v>-3.7999999999999999E-2</v>
      </c>
      <c r="E4424">
        <v>6.3E-2</v>
      </c>
    </row>
    <row r="4425" spans="1:5">
      <c r="A4425" s="7">
        <v>42352</v>
      </c>
      <c r="B4425">
        <v>-0.191</v>
      </c>
      <c r="C4425">
        <v>-0.129</v>
      </c>
      <c r="D4425">
        <v>-3.9E-2</v>
      </c>
      <c r="E4425">
        <v>0.06</v>
      </c>
    </row>
    <row r="4426" spans="1:5">
      <c r="A4426" s="7">
        <v>42353</v>
      </c>
      <c r="B4426">
        <v>-0.19400000000000001</v>
      </c>
      <c r="C4426">
        <v>-0.13200000000000001</v>
      </c>
      <c r="D4426">
        <v>-4.1000000000000002E-2</v>
      </c>
      <c r="E4426">
        <v>0.06</v>
      </c>
    </row>
    <row r="4427" spans="1:5">
      <c r="A4427" s="7">
        <v>42354</v>
      </c>
      <c r="B4427">
        <v>-0.19600000000000001</v>
      </c>
      <c r="C4427">
        <v>-0.13300000000000001</v>
      </c>
      <c r="D4427">
        <v>-4.1000000000000002E-2</v>
      </c>
      <c r="E4427">
        <v>5.8999999999999997E-2</v>
      </c>
    </row>
    <row r="4428" spans="1:5">
      <c r="A4428" s="7">
        <v>42355</v>
      </c>
      <c r="B4428">
        <v>-0.19800000000000001</v>
      </c>
      <c r="C4428">
        <v>-0.13300000000000001</v>
      </c>
      <c r="D4428">
        <v>-4.1000000000000002E-2</v>
      </c>
      <c r="E4428">
        <v>5.8999999999999997E-2</v>
      </c>
    </row>
    <row r="4429" spans="1:5">
      <c r="A4429" s="7">
        <v>42356</v>
      </c>
      <c r="B4429">
        <v>-0.19900000000000001</v>
      </c>
      <c r="C4429">
        <v>-0.13100000000000001</v>
      </c>
      <c r="D4429">
        <v>-4.1000000000000002E-2</v>
      </c>
      <c r="E4429">
        <v>5.8000000000000003E-2</v>
      </c>
    </row>
    <row r="4430" spans="1:5">
      <c r="A4430" s="7">
        <v>42359</v>
      </c>
      <c r="B4430">
        <v>-0.2</v>
      </c>
      <c r="C4430">
        <v>-0.13</v>
      </c>
      <c r="D4430">
        <v>-4.1000000000000002E-2</v>
      </c>
      <c r="E4430">
        <v>6.0999999999999999E-2</v>
      </c>
    </row>
    <row r="4431" spans="1:5">
      <c r="A4431" s="7">
        <v>42360</v>
      </c>
      <c r="B4431">
        <v>-0.20100000000000001</v>
      </c>
      <c r="C4431">
        <v>-0.13100000000000001</v>
      </c>
      <c r="D4431">
        <v>-4.1000000000000002E-2</v>
      </c>
      <c r="E4431">
        <v>0.06</v>
      </c>
    </row>
    <row r="4432" spans="1:5">
      <c r="A4432" s="7">
        <v>42361</v>
      </c>
      <c r="B4432">
        <v>-0.20100000000000001</v>
      </c>
      <c r="C4432">
        <v>-0.13100000000000001</v>
      </c>
      <c r="D4432">
        <v>-4.1000000000000002E-2</v>
      </c>
      <c r="E4432">
        <v>6.0999999999999999E-2</v>
      </c>
    </row>
    <row r="4433" spans="1:5">
      <c r="A4433" s="7">
        <v>42362</v>
      </c>
      <c r="B4433">
        <v>-0.20100000000000001</v>
      </c>
      <c r="C4433">
        <v>-0.13100000000000001</v>
      </c>
      <c r="D4433">
        <v>-0.04</v>
      </c>
      <c r="E4433">
        <v>0.06</v>
      </c>
    </row>
    <row r="4434" spans="1:5">
      <c r="A4434" s="7">
        <v>42363</v>
      </c>
      <c r="B4434">
        <v>-0.20100000000000001</v>
      </c>
      <c r="C4434">
        <v>-0.13100000000000001</v>
      </c>
      <c r="D4434">
        <v>-0.04</v>
      </c>
      <c r="E4434">
        <v>0.06</v>
      </c>
    </row>
    <row r="4435" spans="1:5">
      <c r="A4435" s="7">
        <v>42366</v>
      </c>
      <c r="B4435">
        <v>-0.19900000000000001</v>
      </c>
      <c r="C4435">
        <v>-0.13100000000000001</v>
      </c>
      <c r="D4435">
        <v>-0.04</v>
      </c>
      <c r="E4435">
        <v>0.06</v>
      </c>
    </row>
    <row r="4436" spans="1:5">
      <c r="A4436" s="7">
        <v>42367</v>
      </c>
      <c r="B4436">
        <v>-0.20200000000000001</v>
      </c>
      <c r="C4436">
        <v>-0.13200000000000001</v>
      </c>
      <c r="D4436">
        <v>-4.2000000000000003E-2</v>
      </c>
      <c r="E4436">
        <v>5.8000000000000003E-2</v>
      </c>
    </row>
    <row r="4437" spans="1:5">
      <c r="A4437" s="7">
        <v>42368</v>
      </c>
      <c r="B4437">
        <v>-0.20599999999999999</v>
      </c>
      <c r="C4437">
        <v>-0.13200000000000001</v>
      </c>
      <c r="D4437">
        <v>-4.1000000000000002E-2</v>
      </c>
      <c r="E4437">
        <v>5.8999999999999997E-2</v>
      </c>
    </row>
    <row r="4438" spans="1:5">
      <c r="A4438" s="7">
        <v>42369</v>
      </c>
      <c r="B4438">
        <v>-0.20499999999999999</v>
      </c>
      <c r="C4438">
        <v>-0.13100000000000001</v>
      </c>
      <c r="D4438">
        <v>-0.04</v>
      </c>
      <c r="E4438">
        <v>0.06</v>
      </c>
    </row>
    <row r="4439" spans="1:5">
      <c r="A4439" s="7">
        <v>42370</v>
      </c>
      <c r="B4439">
        <v>-0.20499999999999999</v>
      </c>
      <c r="C4439">
        <v>-0.13100000000000001</v>
      </c>
      <c r="D4439">
        <v>-0.04</v>
      </c>
      <c r="E4439">
        <v>0.06</v>
      </c>
    </row>
    <row r="4440" spans="1:5">
      <c r="A4440" s="7">
        <v>42373</v>
      </c>
      <c r="B4440">
        <v>-0.21</v>
      </c>
      <c r="C4440">
        <v>-0.13200000000000001</v>
      </c>
      <c r="D4440">
        <v>-4.1000000000000002E-2</v>
      </c>
      <c r="E4440">
        <v>5.8000000000000003E-2</v>
      </c>
    </row>
    <row r="4441" spans="1:5">
      <c r="A4441" s="7">
        <v>42374</v>
      </c>
      <c r="B4441">
        <v>-0.21099999999999999</v>
      </c>
      <c r="C4441">
        <v>-0.13300000000000001</v>
      </c>
      <c r="D4441">
        <v>-4.1000000000000002E-2</v>
      </c>
      <c r="E4441">
        <v>5.8999999999999997E-2</v>
      </c>
    </row>
    <row r="4442" spans="1:5">
      <c r="A4442" s="7">
        <v>42375</v>
      </c>
      <c r="B4442">
        <v>-0.214</v>
      </c>
      <c r="C4442">
        <v>-0.13600000000000001</v>
      </c>
      <c r="D4442">
        <v>-4.3999999999999997E-2</v>
      </c>
      <c r="E4442">
        <v>5.6000000000000001E-2</v>
      </c>
    </row>
    <row r="4443" spans="1:5">
      <c r="A4443" s="7">
        <v>42376</v>
      </c>
      <c r="B4443">
        <v>-0.218</v>
      </c>
      <c r="C4443">
        <v>-0.14199999999999999</v>
      </c>
      <c r="D4443">
        <v>-0.05</v>
      </c>
      <c r="E4443">
        <v>5.0999999999999997E-2</v>
      </c>
    </row>
    <row r="4444" spans="1:5">
      <c r="A4444" s="7">
        <v>42377</v>
      </c>
      <c r="B4444">
        <v>-0.218</v>
      </c>
      <c r="C4444">
        <v>-0.14299999999999999</v>
      </c>
      <c r="D4444">
        <v>-5.0999999999999997E-2</v>
      </c>
      <c r="E4444">
        <v>5.0999999999999997E-2</v>
      </c>
    </row>
    <row r="4445" spans="1:5">
      <c r="A4445" s="7">
        <v>42380</v>
      </c>
      <c r="B4445">
        <v>-0.219</v>
      </c>
      <c r="C4445">
        <v>-0.14299999999999999</v>
      </c>
      <c r="D4445">
        <v>-5.1999999999999998E-2</v>
      </c>
      <c r="E4445">
        <v>0.05</v>
      </c>
    </row>
    <row r="4446" spans="1:5">
      <c r="A4446" s="7">
        <v>42381</v>
      </c>
      <c r="B4446">
        <v>-0.22</v>
      </c>
      <c r="C4446">
        <v>-0.14399999999999999</v>
      </c>
      <c r="D4446">
        <v>-5.2999999999999999E-2</v>
      </c>
      <c r="E4446">
        <v>4.8000000000000001E-2</v>
      </c>
    </row>
    <row r="4447" spans="1:5">
      <c r="A4447" s="7">
        <v>42382</v>
      </c>
      <c r="B4447">
        <v>-0.22</v>
      </c>
      <c r="C4447">
        <v>-0.14399999999999999</v>
      </c>
      <c r="D4447">
        <v>-5.3999999999999999E-2</v>
      </c>
      <c r="E4447">
        <v>4.9000000000000002E-2</v>
      </c>
    </row>
    <row r="4448" spans="1:5">
      <c r="A4448" s="7">
        <v>42383</v>
      </c>
      <c r="B4448">
        <v>-0.221</v>
      </c>
      <c r="C4448">
        <v>-0.14299999999999999</v>
      </c>
      <c r="D4448">
        <v>-5.2999999999999999E-2</v>
      </c>
      <c r="E4448">
        <v>4.8000000000000001E-2</v>
      </c>
    </row>
    <row r="4449" spans="1:5">
      <c r="A4449" s="7">
        <v>42384</v>
      </c>
      <c r="B4449">
        <v>-0.221</v>
      </c>
      <c r="C4449">
        <v>-0.14199999999999999</v>
      </c>
      <c r="D4449">
        <v>-5.3999999999999999E-2</v>
      </c>
      <c r="E4449">
        <v>4.9000000000000002E-2</v>
      </c>
    </row>
    <row r="4450" spans="1:5">
      <c r="A4450" s="7">
        <v>42387</v>
      </c>
      <c r="B4450">
        <v>-0.222</v>
      </c>
      <c r="C4450">
        <v>-0.14199999999999999</v>
      </c>
      <c r="D4450">
        <v>-5.3999999999999999E-2</v>
      </c>
      <c r="E4450">
        <v>4.9000000000000002E-2</v>
      </c>
    </row>
    <row r="4451" spans="1:5">
      <c r="A4451" s="7">
        <v>42388</v>
      </c>
      <c r="B4451">
        <v>-0.222</v>
      </c>
      <c r="C4451">
        <v>-0.14299999999999999</v>
      </c>
      <c r="D4451">
        <v>-5.6000000000000001E-2</v>
      </c>
      <c r="E4451">
        <v>4.8000000000000001E-2</v>
      </c>
    </row>
    <row r="4452" spans="1:5">
      <c r="A4452" s="7">
        <v>42389</v>
      </c>
      <c r="B4452">
        <v>-0.22500000000000001</v>
      </c>
      <c r="C4452">
        <v>-0.14399999999999999</v>
      </c>
      <c r="D4452">
        <v>-6.0999999999999999E-2</v>
      </c>
      <c r="E4452">
        <v>4.4999999999999998E-2</v>
      </c>
    </row>
    <row r="4453" spans="1:5">
      <c r="A4453" s="7">
        <v>42390</v>
      </c>
      <c r="B4453">
        <v>-0.23</v>
      </c>
      <c r="C4453">
        <v>-0.14599999999999999</v>
      </c>
      <c r="D4453">
        <v>-6.5000000000000002E-2</v>
      </c>
      <c r="E4453">
        <v>4.2000000000000003E-2</v>
      </c>
    </row>
    <row r="4454" spans="1:5">
      <c r="A4454" s="7">
        <v>42391</v>
      </c>
      <c r="B4454">
        <v>-0.23100000000000001</v>
      </c>
      <c r="C4454">
        <v>-0.152</v>
      </c>
      <c r="D4454">
        <v>-7.3999999999999996E-2</v>
      </c>
      <c r="E4454">
        <v>3.2000000000000001E-2</v>
      </c>
    </row>
    <row r="4455" spans="1:5">
      <c r="A4455" s="7">
        <v>42394</v>
      </c>
      <c r="B4455">
        <v>-0.23100000000000001</v>
      </c>
      <c r="C4455">
        <v>-0.155</v>
      </c>
      <c r="D4455">
        <v>-7.6999999999999999E-2</v>
      </c>
      <c r="E4455">
        <v>2.8000000000000001E-2</v>
      </c>
    </row>
    <row r="4456" spans="1:5">
      <c r="A4456" s="7">
        <v>42395</v>
      </c>
      <c r="B4456">
        <v>-0.23100000000000001</v>
      </c>
      <c r="C4456">
        <v>-0.158</v>
      </c>
      <c r="D4456">
        <v>-8.2000000000000003E-2</v>
      </c>
      <c r="E4456">
        <v>2.5000000000000001E-2</v>
      </c>
    </row>
    <row r="4457" spans="1:5">
      <c r="A4457" s="7">
        <v>42396</v>
      </c>
      <c r="B4457">
        <v>-0.23100000000000001</v>
      </c>
      <c r="C4457">
        <v>-0.159</v>
      </c>
      <c r="D4457">
        <v>-8.2000000000000003E-2</v>
      </c>
      <c r="E4457">
        <v>2.1999999999999999E-2</v>
      </c>
    </row>
    <row r="4458" spans="1:5">
      <c r="A4458" s="7">
        <v>42397</v>
      </c>
      <c r="B4458">
        <v>-0.22900000000000001</v>
      </c>
      <c r="C4458">
        <v>-0.16</v>
      </c>
      <c r="D4458">
        <v>-8.3000000000000004E-2</v>
      </c>
      <c r="E4458">
        <v>2.1999999999999999E-2</v>
      </c>
    </row>
    <row r="4459" spans="1:5">
      <c r="A4459" s="7">
        <v>42398</v>
      </c>
      <c r="B4459">
        <v>-0.22900000000000001</v>
      </c>
      <c r="C4459">
        <v>-0.16200000000000001</v>
      </c>
      <c r="D4459">
        <v>-8.8999999999999996E-2</v>
      </c>
      <c r="E4459">
        <v>1.4999999999999999E-2</v>
      </c>
    </row>
    <row r="4460" spans="1:5">
      <c r="A4460" s="7">
        <v>42401</v>
      </c>
      <c r="B4460">
        <v>-0.23200000000000001</v>
      </c>
      <c r="C4460">
        <v>-0.16200000000000001</v>
      </c>
      <c r="D4460">
        <v>-9.4E-2</v>
      </c>
      <c r="E4460">
        <v>0.01</v>
      </c>
    </row>
    <row r="4461" spans="1:5">
      <c r="A4461" s="7">
        <v>42402</v>
      </c>
      <c r="B4461">
        <v>-0.23100000000000001</v>
      </c>
      <c r="C4461">
        <v>-0.161</v>
      </c>
      <c r="D4461">
        <v>-9.4E-2</v>
      </c>
      <c r="E4461">
        <v>8.9999999999999993E-3</v>
      </c>
    </row>
    <row r="4462" spans="1:5">
      <c r="A4462" s="7">
        <v>42403</v>
      </c>
      <c r="B4462">
        <v>-0.23200000000000001</v>
      </c>
      <c r="C4462">
        <v>-0.16200000000000001</v>
      </c>
      <c r="D4462">
        <v>-9.6000000000000002E-2</v>
      </c>
      <c r="E4462">
        <v>8.0000000000000002E-3</v>
      </c>
    </row>
    <row r="4463" spans="1:5">
      <c r="A4463" s="7">
        <v>42404</v>
      </c>
      <c r="B4463">
        <v>-0.23400000000000001</v>
      </c>
      <c r="C4463">
        <v>-0.16600000000000001</v>
      </c>
      <c r="D4463">
        <v>-0.10199999999999999</v>
      </c>
      <c r="E4463">
        <v>2E-3</v>
      </c>
    </row>
    <row r="4464" spans="1:5">
      <c r="A4464" s="7">
        <v>42405</v>
      </c>
      <c r="B4464">
        <v>-0.23400000000000001</v>
      </c>
      <c r="C4464">
        <v>-0.16700000000000001</v>
      </c>
      <c r="D4464">
        <v>-0.104</v>
      </c>
      <c r="E4464">
        <v>-2E-3</v>
      </c>
    </row>
    <row r="4465" spans="1:5">
      <c r="A4465" s="7">
        <v>42408</v>
      </c>
      <c r="B4465">
        <v>-0.23499999999999999</v>
      </c>
      <c r="C4465">
        <v>-0.16900000000000001</v>
      </c>
      <c r="D4465">
        <v>-0.107</v>
      </c>
      <c r="E4465">
        <v>-5.0000000000000001E-3</v>
      </c>
    </row>
    <row r="4466" spans="1:5">
      <c r="A4466" s="7">
        <v>42409</v>
      </c>
      <c r="B4466">
        <v>-0.23699999999999999</v>
      </c>
      <c r="C4466">
        <v>-0.17100000000000001</v>
      </c>
      <c r="D4466">
        <v>-0.109</v>
      </c>
      <c r="E4466">
        <v>-4.0000000000000001E-3</v>
      </c>
    </row>
    <row r="4467" spans="1:5">
      <c r="A4467" s="7">
        <v>42410</v>
      </c>
      <c r="B4467">
        <v>-0.23799999999999999</v>
      </c>
      <c r="C4467">
        <v>-0.17499999999999999</v>
      </c>
      <c r="D4467">
        <v>-0.111</v>
      </c>
      <c r="E4467">
        <v>-1E-3</v>
      </c>
    </row>
    <row r="4468" spans="1:5">
      <c r="A4468" s="7">
        <v>42411</v>
      </c>
      <c r="B4468">
        <v>-0.23899999999999999</v>
      </c>
      <c r="C4468">
        <v>-0.17899999999999999</v>
      </c>
      <c r="D4468">
        <v>-0.112</v>
      </c>
      <c r="E4468">
        <v>-6.0000000000000001E-3</v>
      </c>
    </row>
    <row r="4469" spans="1:5">
      <c r="A4469" s="7">
        <v>42412</v>
      </c>
      <c r="B4469">
        <v>-0.24</v>
      </c>
      <c r="C4469">
        <v>-0.183</v>
      </c>
      <c r="D4469">
        <v>-0.11600000000000001</v>
      </c>
      <c r="E4469">
        <v>-8.9999999999999993E-3</v>
      </c>
    </row>
    <row r="4470" spans="1:5">
      <c r="A4470" s="7">
        <v>42415</v>
      </c>
      <c r="B4470">
        <v>-0.24099999999999999</v>
      </c>
      <c r="C4470">
        <v>-0.183</v>
      </c>
      <c r="D4470">
        <v>-0.11600000000000001</v>
      </c>
      <c r="E4470">
        <v>-8.0000000000000002E-3</v>
      </c>
    </row>
    <row r="4471" spans="1:5">
      <c r="A4471" s="7">
        <v>42416</v>
      </c>
      <c r="B4471">
        <v>-0.245</v>
      </c>
      <c r="C4471">
        <v>-0.187</v>
      </c>
      <c r="D4471">
        <v>-0.12</v>
      </c>
      <c r="E4471">
        <v>-1.2E-2</v>
      </c>
    </row>
    <row r="4472" spans="1:5">
      <c r="A4472" s="7">
        <v>42417</v>
      </c>
      <c r="B4472">
        <v>-0.249</v>
      </c>
      <c r="C4472">
        <v>-0.189</v>
      </c>
      <c r="D4472">
        <v>-0.121</v>
      </c>
      <c r="E4472">
        <v>-1.0999999999999999E-2</v>
      </c>
    </row>
    <row r="4473" spans="1:5">
      <c r="A4473" s="7">
        <v>42418</v>
      </c>
      <c r="B4473">
        <v>-0.253</v>
      </c>
      <c r="C4473">
        <v>-0.19500000000000001</v>
      </c>
      <c r="D4473">
        <v>-0.124</v>
      </c>
      <c r="E4473">
        <v>-1.4E-2</v>
      </c>
    </row>
    <row r="4474" spans="1:5">
      <c r="A4474" s="7">
        <v>42419</v>
      </c>
      <c r="B4474">
        <v>-0.255</v>
      </c>
      <c r="C4474">
        <v>-0.19800000000000001</v>
      </c>
      <c r="D4474">
        <v>-0.125</v>
      </c>
      <c r="E4474">
        <v>-1.7000000000000001E-2</v>
      </c>
    </row>
    <row r="4475" spans="1:5">
      <c r="A4475" s="7">
        <v>42422</v>
      </c>
      <c r="B4475">
        <v>-0.25800000000000001</v>
      </c>
      <c r="C4475">
        <v>-0.19900000000000001</v>
      </c>
      <c r="D4475">
        <v>-0.126</v>
      </c>
      <c r="E4475">
        <v>-1.7999999999999999E-2</v>
      </c>
    </row>
    <row r="4476" spans="1:5">
      <c r="A4476" s="7">
        <v>42423</v>
      </c>
      <c r="B4476">
        <v>-0.26100000000000001</v>
      </c>
      <c r="C4476">
        <v>-0.2</v>
      </c>
      <c r="D4476">
        <v>-0.125</v>
      </c>
      <c r="E4476">
        <v>-1.6E-2</v>
      </c>
    </row>
    <row r="4477" spans="1:5">
      <c r="A4477" s="7">
        <v>42424</v>
      </c>
      <c r="B4477">
        <v>-0.26200000000000001</v>
      </c>
      <c r="C4477">
        <v>-0.20100000000000001</v>
      </c>
      <c r="D4477">
        <v>-0.128</v>
      </c>
      <c r="E4477">
        <v>-1.4999999999999999E-2</v>
      </c>
    </row>
    <row r="4478" spans="1:5">
      <c r="A4478" s="7">
        <v>42425</v>
      </c>
      <c r="B4478">
        <v>-0.26200000000000001</v>
      </c>
      <c r="C4478">
        <v>-0.20100000000000001</v>
      </c>
      <c r="D4478">
        <v>-0.128</v>
      </c>
      <c r="E4478">
        <v>-1.4999999999999999E-2</v>
      </c>
    </row>
    <row r="4479" spans="1:5">
      <c r="A4479" s="7">
        <v>42426</v>
      </c>
      <c r="B4479">
        <v>-0.26400000000000001</v>
      </c>
      <c r="C4479">
        <v>-0.20200000000000001</v>
      </c>
      <c r="D4479">
        <v>-0.129</v>
      </c>
      <c r="E4479">
        <v>-1.7000000000000001E-2</v>
      </c>
    </row>
    <row r="4480" spans="1:5">
      <c r="A4480" s="7">
        <v>42429</v>
      </c>
      <c r="B4480">
        <v>-0.26500000000000001</v>
      </c>
      <c r="C4480">
        <v>-0.20499999999999999</v>
      </c>
      <c r="D4480">
        <v>-0.13400000000000001</v>
      </c>
      <c r="E4480">
        <v>-2.4E-2</v>
      </c>
    </row>
    <row r="4481" spans="1:5">
      <c r="A4481" s="7">
        <v>42430</v>
      </c>
      <c r="B4481">
        <v>-0.27</v>
      </c>
      <c r="C4481">
        <v>-0.20699999999999999</v>
      </c>
      <c r="D4481">
        <v>-0.13500000000000001</v>
      </c>
      <c r="E4481">
        <v>-2.5999999999999999E-2</v>
      </c>
    </row>
    <row r="4482" spans="1:5">
      <c r="A4482" s="7">
        <v>42431</v>
      </c>
      <c r="B4482">
        <v>-0.27300000000000002</v>
      </c>
      <c r="C4482">
        <v>-0.20799999999999999</v>
      </c>
      <c r="D4482">
        <v>-0.13400000000000001</v>
      </c>
      <c r="E4482">
        <v>-2.4E-2</v>
      </c>
    </row>
    <row r="4483" spans="1:5">
      <c r="A4483" s="7">
        <v>42432</v>
      </c>
      <c r="B4483">
        <v>-0.27600000000000002</v>
      </c>
      <c r="C4483">
        <v>-0.21299999999999999</v>
      </c>
      <c r="D4483">
        <v>-0.13500000000000001</v>
      </c>
      <c r="E4483">
        <v>-2.5000000000000001E-2</v>
      </c>
    </row>
    <row r="4484" spans="1:5">
      <c r="A4484" s="7">
        <v>42433</v>
      </c>
      <c r="B4484">
        <v>-0.28100000000000003</v>
      </c>
      <c r="C4484">
        <v>-0.215</v>
      </c>
      <c r="D4484">
        <v>-0.13600000000000001</v>
      </c>
      <c r="E4484">
        <v>-2.8000000000000001E-2</v>
      </c>
    </row>
    <row r="4485" spans="1:5">
      <c r="A4485" s="7">
        <v>42436</v>
      </c>
      <c r="B4485">
        <v>-0.28499999999999998</v>
      </c>
      <c r="C4485">
        <v>-0.216</v>
      </c>
      <c r="D4485">
        <v>-0.13600000000000001</v>
      </c>
      <c r="E4485">
        <v>-2.4E-2</v>
      </c>
    </row>
    <row r="4486" spans="1:5">
      <c r="A4486" s="7">
        <v>42437</v>
      </c>
      <c r="B4486">
        <v>-0.28699999999999998</v>
      </c>
      <c r="C4486">
        <v>-0.221</v>
      </c>
      <c r="D4486">
        <v>-0.13800000000000001</v>
      </c>
      <c r="E4486">
        <v>-2.5000000000000001E-2</v>
      </c>
    </row>
    <row r="4487" spans="1:5">
      <c r="A4487" s="7">
        <v>42438</v>
      </c>
      <c r="B4487">
        <v>-0.29099999999999998</v>
      </c>
      <c r="C4487">
        <v>-0.224</v>
      </c>
      <c r="D4487">
        <v>-0.13900000000000001</v>
      </c>
      <c r="E4487">
        <v>-2.3E-2</v>
      </c>
    </row>
    <row r="4488" spans="1:5">
      <c r="A4488" s="7">
        <v>42439</v>
      </c>
      <c r="B4488">
        <v>-0.29499999999999998</v>
      </c>
      <c r="C4488">
        <v>-0.22900000000000001</v>
      </c>
      <c r="D4488">
        <v>-0.14099999999999999</v>
      </c>
      <c r="E4488">
        <v>-2.5000000000000001E-2</v>
      </c>
    </row>
    <row r="4489" spans="1:5">
      <c r="A4489" s="7">
        <v>42440</v>
      </c>
      <c r="B4489">
        <v>-0.30099999999999999</v>
      </c>
      <c r="C4489">
        <v>-0.22500000000000001</v>
      </c>
      <c r="D4489">
        <v>-0.13100000000000001</v>
      </c>
      <c r="E4489">
        <v>-8.9999999999999993E-3</v>
      </c>
    </row>
    <row r="4490" spans="1:5">
      <c r="A4490" s="7">
        <v>42443</v>
      </c>
      <c r="B4490">
        <v>-0.311</v>
      </c>
      <c r="C4490">
        <v>-0.22600000000000001</v>
      </c>
      <c r="D4490">
        <v>-0.13100000000000001</v>
      </c>
      <c r="E4490">
        <v>-8.0000000000000002E-3</v>
      </c>
    </row>
    <row r="4491" spans="1:5">
      <c r="A4491" s="7">
        <v>42444</v>
      </c>
      <c r="B4491">
        <v>-0.313</v>
      </c>
      <c r="C4491">
        <v>-0.22700000000000001</v>
      </c>
      <c r="D4491">
        <v>-0.13</v>
      </c>
      <c r="E4491">
        <v>-6.0000000000000001E-3</v>
      </c>
    </row>
    <row r="4492" spans="1:5">
      <c r="A4492" s="7">
        <v>42445</v>
      </c>
      <c r="B4492">
        <v>-0.317</v>
      </c>
      <c r="C4492">
        <v>-0.23</v>
      </c>
      <c r="D4492">
        <v>-0.129</v>
      </c>
      <c r="E4492">
        <v>-4.0000000000000001E-3</v>
      </c>
    </row>
    <row r="4493" spans="1:5">
      <c r="A4493" s="7">
        <v>42446</v>
      </c>
      <c r="B4493">
        <v>-0.32200000000000001</v>
      </c>
      <c r="C4493">
        <v>-0.23400000000000001</v>
      </c>
      <c r="D4493">
        <v>-0.13100000000000001</v>
      </c>
      <c r="E4493">
        <v>-3.0000000000000001E-3</v>
      </c>
    </row>
    <row r="4494" spans="1:5">
      <c r="A4494" s="7">
        <v>42447</v>
      </c>
      <c r="B4494">
        <v>-0.32400000000000001</v>
      </c>
      <c r="C4494">
        <v>-0.23499999999999999</v>
      </c>
      <c r="D4494">
        <v>-0.13100000000000001</v>
      </c>
      <c r="E4494">
        <v>-3.0000000000000001E-3</v>
      </c>
    </row>
    <row r="4495" spans="1:5">
      <c r="A4495" s="7">
        <v>42450</v>
      </c>
      <c r="B4495">
        <v>-0.32600000000000001</v>
      </c>
      <c r="C4495">
        <v>-0.23799999999999999</v>
      </c>
      <c r="D4495">
        <v>-0.13100000000000001</v>
      </c>
      <c r="E4495">
        <v>-2E-3</v>
      </c>
    </row>
    <row r="4496" spans="1:5">
      <c r="A4496" s="7">
        <v>42451</v>
      </c>
      <c r="B4496">
        <v>-0.32800000000000001</v>
      </c>
      <c r="C4496">
        <v>-0.23899999999999999</v>
      </c>
      <c r="D4496">
        <v>-0.13200000000000001</v>
      </c>
      <c r="E4496">
        <v>-2E-3</v>
      </c>
    </row>
    <row r="4497" spans="1:5">
      <c r="A4497" s="7">
        <v>42452</v>
      </c>
      <c r="B4497">
        <v>-0.33</v>
      </c>
      <c r="C4497">
        <v>-0.24099999999999999</v>
      </c>
      <c r="D4497">
        <v>-0.13300000000000001</v>
      </c>
      <c r="E4497">
        <v>-3.0000000000000001E-3</v>
      </c>
    </row>
    <row r="4498" spans="1:5">
      <c r="A4498" s="7">
        <v>42453</v>
      </c>
      <c r="B4498">
        <v>-0.33100000000000002</v>
      </c>
      <c r="C4498">
        <v>-0.24199999999999999</v>
      </c>
      <c r="D4498">
        <v>-0.13400000000000001</v>
      </c>
      <c r="E4498">
        <v>-5.0000000000000001E-3</v>
      </c>
    </row>
    <row r="4499" spans="1:5">
      <c r="A4499" s="7">
        <v>42454</v>
      </c>
      <c r="B4499">
        <v>-0.33100000000000002</v>
      </c>
      <c r="C4499">
        <v>-0.24199999999999999</v>
      </c>
      <c r="D4499">
        <v>-0.13400000000000001</v>
      </c>
      <c r="E4499">
        <v>-5.0000000000000001E-3</v>
      </c>
    </row>
    <row r="4500" spans="1:5">
      <c r="A4500" s="7">
        <v>42457</v>
      </c>
      <c r="B4500">
        <v>-0.33100000000000002</v>
      </c>
      <c r="C4500">
        <v>-0.24199999999999999</v>
      </c>
      <c r="D4500">
        <v>-0.13400000000000001</v>
      </c>
      <c r="E4500">
        <v>-5.0000000000000001E-3</v>
      </c>
    </row>
    <row r="4501" spans="1:5">
      <c r="A4501" s="7">
        <v>42458</v>
      </c>
      <c r="B4501">
        <v>-0.33200000000000002</v>
      </c>
      <c r="C4501">
        <v>-0.24199999999999999</v>
      </c>
      <c r="D4501">
        <v>-0.13400000000000001</v>
      </c>
      <c r="E4501">
        <v>-6.0000000000000001E-3</v>
      </c>
    </row>
    <row r="4502" spans="1:5">
      <c r="A4502" s="7">
        <v>42459</v>
      </c>
      <c r="B4502">
        <v>-0.33200000000000002</v>
      </c>
      <c r="C4502">
        <v>-0.24299999999999999</v>
      </c>
      <c r="D4502">
        <v>-0.13200000000000001</v>
      </c>
      <c r="E4502">
        <v>-4.0000000000000001E-3</v>
      </c>
    </row>
    <row r="4503" spans="1:5">
      <c r="A4503" s="7">
        <v>42460</v>
      </c>
      <c r="B4503">
        <v>-0.33400000000000002</v>
      </c>
      <c r="C4503">
        <v>-0.24399999999999999</v>
      </c>
      <c r="D4503">
        <v>-0.13200000000000001</v>
      </c>
      <c r="E4503">
        <v>-5.0000000000000001E-3</v>
      </c>
    </row>
    <row r="4504" spans="1:5">
      <c r="A4504" s="7">
        <v>42461</v>
      </c>
      <c r="B4504">
        <v>-0.33500000000000002</v>
      </c>
      <c r="C4504">
        <v>-0.245</v>
      </c>
      <c r="D4504">
        <v>-0.13100000000000001</v>
      </c>
      <c r="E4504">
        <v>-2E-3</v>
      </c>
    </row>
    <row r="4505" spans="1:5">
      <c r="A4505" s="7">
        <v>42464</v>
      </c>
      <c r="B4505">
        <v>-0.33900000000000002</v>
      </c>
      <c r="C4505">
        <v>-0.246</v>
      </c>
      <c r="D4505">
        <v>-0.13200000000000001</v>
      </c>
      <c r="E4505">
        <v>-1E-3</v>
      </c>
    </row>
    <row r="4506" spans="1:5">
      <c r="A4506" s="7">
        <v>42465</v>
      </c>
      <c r="B4506">
        <v>-0.33900000000000002</v>
      </c>
      <c r="C4506">
        <v>-0.248</v>
      </c>
      <c r="D4506">
        <v>-0.13200000000000001</v>
      </c>
      <c r="E4506">
        <v>-4.0000000000000001E-3</v>
      </c>
    </row>
    <row r="4507" spans="1:5">
      <c r="A4507" s="7">
        <v>42466</v>
      </c>
      <c r="B4507">
        <v>-0.33900000000000002</v>
      </c>
      <c r="C4507">
        <v>-0.248</v>
      </c>
      <c r="D4507">
        <v>-0.13200000000000001</v>
      </c>
      <c r="E4507">
        <v>-5.0000000000000001E-3</v>
      </c>
    </row>
    <row r="4508" spans="1:5">
      <c r="A4508" s="7">
        <v>42467</v>
      </c>
      <c r="B4508">
        <v>-0.33900000000000002</v>
      </c>
      <c r="C4508">
        <v>-0.247</v>
      </c>
      <c r="D4508">
        <v>-0.13400000000000001</v>
      </c>
      <c r="E4508">
        <v>-7.0000000000000001E-3</v>
      </c>
    </row>
    <row r="4509" spans="1:5">
      <c r="A4509" s="7">
        <v>42468</v>
      </c>
      <c r="B4509">
        <v>-0.33900000000000002</v>
      </c>
      <c r="C4509">
        <v>-0.248</v>
      </c>
      <c r="D4509">
        <v>-0.13400000000000001</v>
      </c>
      <c r="E4509">
        <v>-0.01</v>
      </c>
    </row>
    <row r="4510" spans="1:5">
      <c r="A4510" s="7">
        <v>42471</v>
      </c>
      <c r="B4510">
        <v>-0.34</v>
      </c>
      <c r="C4510">
        <v>-0.251</v>
      </c>
      <c r="D4510">
        <v>-0.13300000000000001</v>
      </c>
      <c r="E4510">
        <v>-1.0999999999999999E-2</v>
      </c>
    </row>
    <row r="4511" spans="1:5">
      <c r="A4511" s="7">
        <v>42472</v>
      </c>
      <c r="B4511">
        <v>-0.34200000000000003</v>
      </c>
      <c r="C4511">
        <v>-0.249</v>
      </c>
      <c r="D4511">
        <v>-0.13600000000000001</v>
      </c>
      <c r="E4511">
        <v>-1.2E-2</v>
      </c>
    </row>
    <row r="4512" spans="1:5">
      <c r="A4512" s="7">
        <v>42473</v>
      </c>
      <c r="B4512">
        <v>-0.34200000000000003</v>
      </c>
      <c r="C4512">
        <v>-0.249</v>
      </c>
      <c r="D4512">
        <v>-0.13800000000000001</v>
      </c>
      <c r="E4512">
        <v>-1.2999999999999999E-2</v>
      </c>
    </row>
    <row r="4513" spans="1:5">
      <c r="A4513" s="7">
        <v>42474</v>
      </c>
      <c r="B4513">
        <v>-0.34200000000000003</v>
      </c>
      <c r="C4513">
        <v>-0.251</v>
      </c>
      <c r="D4513">
        <v>-0.13800000000000001</v>
      </c>
      <c r="E4513">
        <v>-1.0999999999999999E-2</v>
      </c>
    </row>
    <row r="4514" spans="1:5">
      <c r="A4514" s="7">
        <v>42475</v>
      </c>
      <c r="B4514">
        <v>-0.34200000000000003</v>
      </c>
      <c r="C4514">
        <v>-0.249</v>
      </c>
      <c r="D4514">
        <v>-0.14000000000000001</v>
      </c>
      <c r="E4514">
        <v>-1.0999999999999999E-2</v>
      </c>
    </row>
    <row r="4515" spans="1:5">
      <c r="A4515" s="7">
        <v>42478</v>
      </c>
      <c r="B4515">
        <v>-0.34200000000000003</v>
      </c>
      <c r="C4515">
        <v>-0.249</v>
      </c>
      <c r="D4515">
        <v>-0.13900000000000001</v>
      </c>
      <c r="E4515">
        <v>-1.2E-2</v>
      </c>
    </row>
    <row r="4516" spans="1:5">
      <c r="A4516" s="7">
        <v>42479</v>
      </c>
      <c r="B4516">
        <v>-0.34300000000000003</v>
      </c>
      <c r="C4516">
        <v>-0.25</v>
      </c>
      <c r="D4516">
        <v>-0.13900000000000001</v>
      </c>
      <c r="E4516">
        <v>-1.0999999999999999E-2</v>
      </c>
    </row>
    <row r="4517" spans="1:5">
      <c r="A4517" s="7">
        <v>42480</v>
      </c>
      <c r="B4517">
        <v>-0.34200000000000003</v>
      </c>
      <c r="C4517">
        <v>-0.249</v>
      </c>
      <c r="D4517">
        <v>-0.14099999999999999</v>
      </c>
      <c r="E4517">
        <v>-1.0999999999999999E-2</v>
      </c>
    </row>
    <row r="4518" spans="1:5">
      <c r="A4518" s="7">
        <v>42481</v>
      </c>
      <c r="B4518">
        <v>-0.34200000000000003</v>
      </c>
      <c r="C4518">
        <v>-0.249</v>
      </c>
      <c r="D4518">
        <v>-0.14299999999999999</v>
      </c>
      <c r="E4518">
        <v>-1.0999999999999999E-2</v>
      </c>
    </row>
    <row r="4519" spans="1:5">
      <c r="A4519" s="7">
        <v>42482</v>
      </c>
      <c r="B4519">
        <v>-0.34200000000000003</v>
      </c>
      <c r="C4519">
        <v>-0.249</v>
      </c>
      <c r="D4519">
        <v>-0.14299999999999999</v>
      </c>
      <c r="E4519">
        <v>-1.0999999999999999E-2</v>
      </c>
    </row>
    <row r="4520" spans="1:5">
      <c r="A4520" s="7">
        <v>42485</v>
      </c>
      <c r="B4520">
        <v>-0.34300000000000003</v>
      </c>
      <c r="C4520">
        <v>-0.25</v>
      </c>
      <c r="D4520">
        <v>-0.14399999999999999</v>
      </c>
      <c r="E4520">
        <v>-1.2999999999999999E-2</v>
      </c>
    </row>
    <row r="4521" spans="1:5">
      <c r="A4521" s="7">
        <v>42486</v>
      </c>
      <c r="B4521">
        <v>-0.34300000000000003</v>
      </c>
      <c r="C4521">
        <v>-0.252</v>
      </c>
      <c r="D4521">
        <v>-0.14299999999999999</v>
      </c>
      <c r="E4521">
        <v>-1.4E-2</v>
      </c>
    </row>
    <row r="4522" spans="1:5">
      <c r="A4522" s="7">
        <v>42487</v>
      </c>
      <c r="B4522">
        <v>-0.34300000000000003</v>
      </c>
      <c r="C4522">
        <v>-0.251</v>
      </c>
      <c r="D4522">
        <v>-0.14199999999999999</v>
      </c>
      <c r="E4522">
        <v>-1.0999999999999999E-2</v>
      </c>
    </row>
    <row r="4523" spans="1:5">
      <c r="A4523" s="7">
        <v>42488</v>
      </c>
      <c r="B4523">
        <v>-0.34300000000000003</v>
      </c>
      <c r="C4523">
        <v>-0.252</v>
      </c>
      <c r="D4523">
        <v>-0.14199999999999999</v>
      </c>
      <c r="E4523">
        <v>-1.2E-2</v>
      </c>
    </row>
    <row r="4524" spans="1:5">
      <c r="A4524" s="7">
        <v>42489</v>
      </c>
      <c r="B4524">
        <v>-0.34399999999999997</v>
      </c>
      <c r="C4524">
        <v>-0.251</v>
      </c>
      <c r="D4524">
        <v>-0.14099999999999999</v>
      </c>
      <c r="E4524">
        <v>-1.2E-2</v>
      </c>
    </row>
    <row r="4525" spans="1:5">
      <c r="A4525" s="7">
        <v>42492</v>
      </c>
      <c r="B4525">
        <v>-0.34300000000000003</v>
      </c>
      <c r="C4525">
        <v>-0.25</v>
      </c>
      <c r="D4525">
        <v>-0.14099999999999999</v>
      </c>
      <c r="E4525">
        <v>-1.2E-2</v>
      </c>
    </row>
    <row r="4526" spans="1:5">
      <c r="A4526" s="7">
        <v>42493</v>
      </c>
      <c r="B4526">
        <v>-0.34300000000000003</v>
      </c>
      <c r="C4526">
        <v>-0.251</v>
      </c>
      <c r="D4526">
        <v>-0.14199999999999999</v>
      </c>
      <c r="E4526">
        <v>-1.2E-2</v>
      </c>
    </row>
    <row r="4527" spans="1:5">
      <c r="A4527" s="7">
        <v>42494</v>
      </c>
      <c r="B4527">
        <v>-0.34499999999999997</v>
      </c>
      <c r="C4527">
        <v>-0.253</v>
      </c>
      <c r="D4527">
        <v>-0.14199999999999999</v>
      </c>
      <c r="E4527">
        <v>-1.2E-2</v>
      </c>
    </row>
    <row r="4528" spans="1:5">
      <c r="A4528" s="7">
        <v>42495</v>
      </c>
      <c r="B4528">
        <v>-0.34599999999999997</v>
      </c>
      <c r="C4528">
        <v>-0.255</v>
      </c>
      <c r="D4528">
        <v>-0.14399999999999999</v>
      </c>
      <c r="E4528">
        <v>-1.2999999999999999E-2</v>
      </c>
    </row>
    <row r="4529" spans="1:5">
      <c r="A4529" s="7">
        <v>42496</v>
      </c>
      <c r="B4529">
        <v>-0.34799999999999998</v>
      </c>
      <c r="C4529">
        <v>-0.25600000000000001</v>
      </c>
      <c r="D4529">
        <v>-0.14399999999999999</v>
      </c>
      <c r="E4529">
        <v>-1.2999999999999999E-2</v>
      </c>
    </row>
    <row r="4530" spans="1:5">
      <c r="A4530" s="7">
        <v>42499</v>
      </c>
      <c r="B4530">
        <v>-0.34899999999999998</v>
      </c>
      <c r="C4530">
        <v>-0.25800000000000001</v>
      </c>
      <c r="D4530">
        <v>-0.14299999999999999</v>
      </c>
      <c r="E4530">
        <v>-1.4E-2</v>
      </c>
    </row>
    <row r="4531" spans="1:5">
      <c r="A4531" s="7">
        <v>42500</v>
      </c>
      <c r="B4531">
        <v>-0.34899999999999998</v>
      </c>
      <c r="C4531">
        <v>-0.26</v>
      </c>
      <c r="D4531">
        <v>-0.14399999999999999</v>
      </c>
      <c r="E4531">
        <v>-1.2999999999999999E-2</v>
      </c>
    </row>
    <row r="4532" spans="1:5">
      <c r="A4532" s="7">
        <v>42501</v>
      </c>
      <c r="B4532">
        <v>-0.35</v>
      </c>
      <c r="C4532">
        <v>-0.25900000000000001</v>
      </c>
      <c r="D4532">
        <v>-0.14399999999999999</v>
      </c>
      <c r="E4532">
        <v>-1.2E-2</v>
      </c>
    </row>
    <row r="4533" spans="1:5">
      <c r="A4533" s="7">
        <v>42502</v>
      </c>
      <c r="B4533">
        <v>-0.34899999999999998</v>
      </c>
      <c r="C4533">
        <v>-0.25800000000000001</v>
      </c>
      <c r="D4533">
        <v>-0.14399999999999999</v>
      </c>
      <c r="E4533">
        <v>-1.2E-2</v>
      </c>
    </row>
    <row r="4534" spans="1:5">
      <c r="A4534" s="7">
        <v>42503</v>
      </c>
      <c r="B4534">
        <v>-0.34899999999999998</v>
      </c>
      <c r="C4534">
        <v>-0.25700000000000001</v>
      </c>
      <c r="D4534">
        <v>-0.14399999999999999</v>
      </c>
      <c r="E4534">
        <v>-1.2E-2</v>
      </c>
    </row>
    <row r="4535" spans="1:5">
      <c r="A4535" s="7">
        <v>42506</v>
      </c>
      <c r="B4535">
        <v>-0.34799999999999998</v>
      </c>
      <c r="C4535">
        <v>-0.25700000000000001</v>
      </c>
      <c r="D4535">
        <v>-0.14299999999999999</v>
      </c>
      <c r="E4535">
        <v>-1.2E-2</v>
      </c>
    </row>
    <row r="4536" spans="1:5">
      <c r="A4536" s="7">
        <v>42507</v>
      </c>
      <c r="B4536">
        <v>-0.34799999999999998</v>
      </c>
      <c r="C4536">
        <v>-0.25700000000000001</v>
      </c>
      <c r="D4536">
        <v>-0.14299999999999999</v>
      </c>
      <c r="E4536">
        <v>-1.0999999999999999E-2</v>
      </c>
    </row>
    <row r="4537" spans="1:5">
      <c r="A4537" s="7">
        <v>42508</v>
      </c>
      <c r="B4537">
        <v>-0.34799999999999998</v>
      </c>
      <c r="C4537">
        <v>-0.25700000000000001</v>
      </c>
      <c r="D4537">
        <v>-0.14399999999999999</v>
      </c>
      <c r="E4537">
        <v>-1.0999999999999999E-2</v>
      </c>
    </row>
    <row r="4538" spans="1:5">
      <c r="A4538" s="7">
        <v>42509</v>
      </c>
      <c r="B4538">
        <v>-0.34899999999999998</v>
      </c>
      <c r="C4538">
        <v>-0.25800000000000001</v>
      </c>
      <c r="D4538">
        <v>-0.14299999999999999</v>
      </c>
      <c r="E4538">
        <v>-1.0999999999999999E-2</v>
      </c>
    </row>
    <row r="4539" spans="1:5">
      <c r="A4539" s="7">
        <v>42510</v>
      </c>
      <c r="B4539">
        <v>-0.34899999999999998</v>
      </c>
      <c r="C4539">
        <v>-0.25800000000000001</v>
      </c>
      <c r="D4539">
        <v>-0.14299999999999999</v>
      </c>
      <c r="E4539">
        <v>-1.0999999999999999E-2</v>
      </c>
    </row>
    <row r="4540" spans="1:5">
      <c r="A4540" s="7">
        <v>42513</v>
      </c>
      <c r="B4540">
        <v>-0.34899999999999998</v>
      </c>
      <c r="C4540">
        <v>-0.25800000000000001</v>
      </c>
      <c r="D4540">
        <v>-0.14399999999999999</v>
      </c>
      <c r="E4540">
        <v>-1.2E-2</v>
      </c>
    </row>
    <row r="4541" spans="1:5">
      <c r="A4541" s="7">
        <v>42514</v>
      </c>
      <c r="B4541">
        <v>-0.35099999999999998</v>
      </c>
      <c r="C4541">
        <v>-0.25800000000000001</v>
      </c>
      <c r="D4541">
        <v>-0.14399999999999999</v>
      </c>
      <c r="E4541">
        <v>-1.2E-2</v>
      </c>
    </row>
    <row r="4542" spans="1:5">
      <c r="A4542" s="7">
        <v>42515</v>
      </c>
      <c r="B4542">
        <v>-0.34899999999999998</v>
      </c>
      <c r="C4542">
        <v>-0.25800000000000001</v>
      </c>
      <c r="D4542">
        <v>-0.14399999999999999</v>
      </c>
      <c r="E4542">
        <v>-1.2999999999999999E-2</v>
      </c>
    </row>
    <row r="4543" spans="1:5">
      <c r="A4543" s="7">
        <v>42516</v>
      </c>
      <c r="B4543">
        <v>-0.34799999999999998</v>
      </c>
      <c r="C4543">
        <v>-0.25800000000000001</v>
      </c>
      <c r="D4543">
        <v>-0.14599999999999999</v>
      </c>
      <c r="E4543">
        <v>-1.4E-2</v>
      </c>
    </row>
    <row r="4544" spans="1:5">
      <c r="A4544" s="7">
        <v>42517</v>
      </c>
      <c r="B4544">
        <v>-0.34899999999999998</v>
      </c>
      <c r="C4544">
        <v>-0.26</v>
      </c>
      <c r="D4544">
        <v>-0.14899999999999999</v>
      </c>
      <c r="E4544">
        <v>-1.4999999999999999E-2</v>
      </c>
    </row>
    <row r="4545" spans="1:5">
      <c r="A4545" s="7">
        <v>42520</v>
      </c>
      <c r="B4545">
        <v>-0.34799999999999998</v>
      </c>
      <c r="C4545">
        <v>-0.26100000000000001</v>
      </c>
      <c r="D4545">
        <v>-0.151</v>
      </c>
      <c r="E4545">
        <v>-1.4999999999999999E-2</v>
      </c>
    </row>
    <row r="4546" spans="1:5">
      <c r="A4546" s="7">
        <v>42521</v>
      </c>
      <c r="B4546">
        <v>-0.34899999999999998</v>
      </c>
      <c r="C4546">
        <v>-0.26100000000000001</v>
      </c>
      <c r="D4546">
        <v>-0.153</v>
      </c>
      <c r="E4546">
        <v>-1.4999999999999999E-2</v>
      </c>
    </row>
    <row r="4547" spans="1:5">
      <c r="A4547" s="7">
        <v>42522</v>
      </c>
      <c r="B4547">
        <v>-0.34899999999999998</v>
      </c>
      <c r="C4547">
        <v>-0.26100000000000001</v>
      </c>
      <c r="D4547">
        <v>-0.153</v>
      </c>
      <c r="E4547">
        <v>-1.7999999999999999E-2</v>
      </c>
    </row>
    <row r="4548" spans="1:5">
      <c r="A4548" s="7">
        <v>42523</v>
      </c>
      <c r="B4548">
        <v>-0.35</v>
      </c>
      <c r="C4548">
        <v>-0.26200000000000001</v>
      </c>
      <c r="D4548">
        <v>-0.153</v>
      </c>
      <c r="E4548">
        <v>-1.7000000000000001E-2</v>
      </c>
    </row>
    <row r="4549" spans="1:5">
      <c r="A4549" s="7">
        <v>42524</v>
      </c>
      <c r="B4549">
        <v>-0.35099999999999998</v>
      </c>
      <c r="C4549">
        <v>-0.26100000000000001</v>
      </c>
      <c r="D4549">
        <v>-0.154</v>
      </c>
      <c r="E4549">
        <v>-1.6E-2</v>
      </c>
    </row>
    <row r="4550" spans="1:5">
      <c r="A4550" s="7">
        <v>42527</v>
      </c>
      <c r="B4550">
        <v>-0.35199999999999998</v>
      </c>
      <c r="C4550">
        <v>-0.26200000000000001</v>
      </c>
      <c r="D4550">
        <v>-0.157</v>
      </c>
      <c r="E4550">
        <v>-1.7999999999999999E-2</v>
      </c>
    </row>
    <row r="4551" spans="1:5">
      <c r="A4551" s="7">
        <v>42528</v>
      </c>
      <c r="B4551">
        <v>-0.35199999999999998</v>
      </c>
      <c r="C4551">
        <v>-0.26100000000000001</v>
      </c>
      <c r="D4551">
        <v>-0.159</v>
      </c>
      <c r="E4551">
        <v>-1.7999999999999999E-2</v>
      </c>
    </row>
    <row r="4552" spans="1:5">
      <c r="A4552" s="7">
        <v>42529</v>
      </c>
      <c r="B4552">
        <v>-0.35199999999999998</v>
      </c>
      <c r="C4552">
        <v>-0.26400000000000001</v>
      </c>
      <c r="D4552">
        <v>-0.16</v>
      </c>
      <c r="E4552">
        <v>-1.7999999999999999E-2</v>
      </c>
    </row>
    <row r="4553" spans="1:5">
      <c r="A4553" s="7">
        <v>42530</v>
      </c>
      <c r="B4553">
        <v>-0.35099999999999998</v>
      </c>
      <c r="C4553">
        <v>-0.26200000000000001</v>
      </c>
      <c r="D4553">
        <v>-0.159</v>
      </c>
      <c r="E4553">
        <v>-1.7999999999999999E-2</v>
      </c>
    </row>
    <row r="4554" spans="1:5">
      <c r="A4554" s="7">
        <v>42531</v>
      </c>
      <c r="B4554">
        <v>-0.35299999999999998</v>
      </c>
      <c r="C4554">
        <v>-0.26300000000000001</v>
      </c>
      <c r="D4554">
        <v>-0.159</v>
      </c>
      <c r="E4554">
        <v>-1.7999999999999999E-2</v>
      </c>
    </row>
    <row r="4555" spans="1:5">
      <c r="A4555" s="7">
        <v>42534</v>
      </c>
      <c r="B4555">
        <v>-0.35299999999999998</v>
      </c>
      <c r="C4555">
        <v>-0.26300000000000001</v>
      </c>
      <c r="D4555">
        <v>-0.158</v>
      </c>
      <c r="E4555">
        <v>-0.02</v>
      </c>
    </row>
    <row r="4556" spans="1:5">
      <c r="A4556" s="7">
        <v>42535</v>
      </c>
      <c r="B4556">
        <v>-0.35299999999999998</v>
      </c>
      <c r="C4556">
        <v>-0.26200000000000001</v>
      </c>
      <c r="D4556">
        <v>-0.159</v>
      </c>
      <c r="E4556">
        <v>-2.1000000000000001E-2</v>
      </c>
    </row>
    <row r="4557" spans="1:5">
      <c r="A4557" s="7">
        <v>42536</v>
      </c>
      <c r="B4557">
        <v>-0.35299999999999998</v>
      </c>
      <c r="C4557">
        <v>-0.26200000000000001</v>
      </c>
      <c r="D4557">
        <v>-0.159</v>
      </c>
      <c r="E4557">
        <v>-2.1000000000000001E-2</v>
      </c>
    </row>
    <row r="4558" spans="1:5">
      <c r="A4558" s="7">
        <v>42537</v>
      </c>
      <c r="B4558">
        <v>-0.35599999999999998</v>
      </c>
      <c r="C4558">
        <v>-0.26400000000000001</v>
      </c>
      <c r="D4558">
        <v>-0.16</v>
      </c>
      <c r="E4558">
        <v>-2.5999999999999999E-2</v>
      </c>
    </row>
    <row r="4559" spans="1:5">
      <c r="A4559" s="7">
        <v>42538</v>
      </c>
      <c r="B4559">
        <v>-0.35599999999999998</v>
      </c>
      <c r="C4559">
        <v>-0.26500000000000001</v>
      </c>
      <c r="D4559">
        <v>-0.159</v>
      </c>
      <c r="E4559">
        <v>-2.5999999999999999E-2</v>
      </c>
    </row>
    <row r="4560" spans="1:5">
      <c r="A4560" s="7">
        <v>42541</v>
      </c>
      <c r="B4560">
        <v>-0.35799999999999998</v>
      </c>
      <c r="C4560">
        <v>-0.26600000000000001</v>
      </c>
      <c r="D4560">
        <v>-0.159</v>
      </c>
      <c r="E4560">
        <v>-2.8000000000000001E-2</v>
      </c>
    </row>
    <row r="4561" spans="1:5">
      <c r="A4561" s="7">
        <v>42542</v>
      </c>
      <c r="B4561">
        <v>-0.35799999999999998</v>
      </c>
      <c r="C4561">
        <v>-0.26600000000000001</v>
      </c>
      <c r="D4561">
        <v>-0.159</v>
      </c>
      <c r="E4561">
        <v>-2.9000000000000001E-2</v>
      </c>
    </row>
    <row r="4562" spans="1:5">
      <c r="A4562" s="7">
        <v>42543</v>
      </c>
      <c r="B4562">
        <v>-0.35799999999999998</v>
      </c>
      <c r="C4562">
        <v>-0.26800000000000002</v>
      </c>
      <c r="D4562">
        <v>-0.161</v>
      </c>
      <c r="E4562">
        <v>-2.9000000000000001E-2</v>
      </c>
    </row>
    <row r="4563" spans="1:5">
      <c r="A4563" s="7">
        <v>42544</v>
      </c>
      <c r="B4563">
        <v>-0.35799999999999998</v>
      </c>
      <c r="C4563">
        <v>-0.26900000000000002</v>
      </c>
      <c r="D4563">
        <v>-0.161</v>
      </c>
      <c r="E4563">
        <v>-2.9000000000000001E-2</v>
      </c>
    </row>
    <row r="4564" spans="1:5">
      <c r="A4564" s="7">
        <v>42545</v>
      </c>
      <c r="B4564">
        <v>-0.36399999999999999</v>
      </c>
      <c r="C4564">
        <v>-0.28100000000000003</v>
      </c>
      <c r="D4564">
        <v>-0.17499999999999999</v>
      </c>
      <c r="E4564">
        <v>-4.7E-2</v>
      </c>
    </row>
    <row r="4565" spans="1:5">
      <c r="A4565" s="7">
        <v>42548</v>
      </c>
      <c r="B4565">
        <v>-0.36399999999999999</v>
      </c>
      <c r="C4565">
        <v>-0.28299999999999997</v>
      </c>
      <c r="D4565">
        <v>-0.17599999999999999</v>
      </c>
      <c r="E4565">
        <v>-4.8000000000000001E-2</v>
      </c>
    </row>
    <row r="4566" spans="1:5">
      <c r="A4566" s="7">
        <v>42549</v>
      </c>
      <c r="B4566">
        <v>-0.36099999999999999</v>
      </c>
      <c r="C4566">
        <v>-0.28100000000000003</v>
      </c>
      <c r="D4566">
        <v>-0.17599999999999999</v>
      </c>
      <c r="E4566">
        <v>-4.9000000000000002E-2</v>
      </c>
    </row>
    <row r="4567" spans="1:5">
      <c r="A4567" s="7">
        <v>42550</v>
      </c>
      <c r="B4567">
        <v>-0.36399999999999999</v>
      </c>
      <c r="C4567">
        <v>-0.28199999999999997</v>
      </c>
      <c r="D4567">
        <v>-0.17799999999999999</v>
      </c>
      <c r="E4567">
        <v>-5.0999999999999997E-2</v>
      </c>
    </row>
    <row r="4568" spans="1:5">
      <c r="A4568" s="7">
        <v>42551</v>
      </c>
      <c r="B4568">
        <v>-0.36399999999999999</v>
      </c>
      <c r="C4568">
        <v>-0.28599999999999998</v>
      </c>
      <c r="D4568">
        <v>-0.17899999999999999</v>
      </c>
      <c r="E4568">
        <v>-5.0999999999999997E-2</v>
      </c>
    </row>
    <row r="4569" spans="1:5">
      <c r="A4569" s="7">
        <v>42552</v>
      </c>
      <c r="B4569">
        <v>-0.36299999999999999</v>
      </c>
      <c r="C4569">
        <v>-0.28999999999999998</v>
      </c>
      <c r="D4569">
        <v>-0.182</v>
      </c>
      <c r="E4569">
        <v>-5.1999999999999998E-2</v>
      </c>
    </row>
    <row r="4570" spans="1:5">
      <c r="A4570" s="7">
        <v>42555</v>
      </c>
      <c r="B4570">
        <v>-0.36299999999999999</v>
      </c>
      <c r="C4570">
        <v>-0.29099999999999998</v>
      </c>
      <c r="D4570">
        <v>-0.185</v>
      </c>
      <c r="E4570">
        <v>-5.5E-2</v>
      </c>
    </row>
    <row r="4571" spans="1:5">
      <c r="A4571" s="7">
        <v>42556</v>
      </c>
      <c r="B4571">
        <v>-0.36299999999999999</v>
      </c>
      <c r="C4571">
        <v>-0.29199999999999998</v>
      </c>
      <c r="D4571">
        <v>-0.188</v>
      </c>
      <c r="E4571">
        <v>-5.8999999999999997E-2</v>
      </c>
    </row>
    <row r="4572" spans="1:5">
      <c r="A4572" s="7">
        <v>42557</v>
      </c>
      <c r="B4572">
        <v>-0.36499999999999999</v>
      </c>
      <c r="C4572">
        <v>-0.29299999999999998</v>
      </c>
      <c r="D4572">
        <v>-0.189</v>
      </c>
      <c r="E4572">
        <v>-6.2E-2</v>
      </c>
    </row>
    <row r="4573" spans="1:5">
      <c r="A4573" s="7">
        <v>42558</v>
      </c>
      <c r="B4573">
        <v>-0.36599999999999999</v>
      </c>
      <c r="C4573">
        <v>-0.29299999999999998</v>
      </c>
      <c r="D4573">
        <v>-0.189</v>
      </c>
      <c r="E4573">
        <v>-6.3E-2</v>
      </c>
    </row>
    <row r="4574" spans="1:5">
      <c r="A4574" s="7">
        <v>42559</v>
      </c>
      <c r="B4574">
        <v>-0.36699999999999999</v>
      </c>
      <c r="C4574">
        <v>-0.29299999999999998</v>
      </c>
      <c r="D4574">
        <v>-0.19</v>
      </c>
      <c r="E4574">
        <v>-5.8999999999999997E-2</v>
      </c>
    </row>
    <row r="4575" spans="1:5">
      <c r="A4575" s="7">
        <v>42562</v>
      </c>
      <c r="B4575">
        <v>-0.36699999999999999</v>
      </c>
      <c r="C4575">
        <v>-0.29199999999999998</v>
      </c>
      <c r="D4575">
        <v>-0.19</v>
      </c>
      <c r="E4575">
        <v>-6.3E-2</v>
      </c>
    </row>
    <row r="4576" spans="1:5">
      <c r="A4576" s="7">
        <v>42563</v>
      </c>
      <c r="B4576">
        <v>-0.36899999999999999</v>
      </c>
      <c r="C4576">
        <v>-0.29099999999999998</v>
      </c>
      <c r="D4576">
        <v>-0.191</v>
      </c>
      <c r="E4576">
        <v>-6.0999999999999999E-2</v>
      </c>
    </row>
    <row r="4577" spans="1:5">
      <c r="A4577" s="7">
        <v>42564</v>
      </c>
      <c r="B4577">
        <v>-0.371</v>
      </c>
      <c r="C4577">
        <v>-0.29499999999999998</v>
      </c>
      <c r="D4577">
        <v>-0.191</v>
      </c>
      <c r="E4577">
        <v>-6.0999999999999999E-2</v>
      </c>
    </row>
    <row r="4578" spans="1:5">
      <c r="A4578" s="7">
        <v>42565</v>
      </c>
      <c r="B4578">
        <v>-0.371</v>
      </c>
      <c r="C4578">
        <v>-0.29499999999999998</v>
      </c>
      <c r="D4578">
        <v>-0.19</v>
      </c>
      <c r="E4578">
        <v>-6.0999999999999999E-2</v>
      </c>
    </row>
    <row r="4579" spans="1:5">
      <c r="A4579" s="7">
        <v>42566</v>
      </c>
      <c r="B4579">
        <v>-0.371</v>
      </c>
      <c r="C4579">
        <v>-0.29299999999999998</v>
      </c>
      <c r="D4579">
        <v>-0.187</v>
      </c>
      <c r="E4579">
        <v>-5.7000000000000002E-2</v>
      </c>
    </row>
    <row r="4580" spans="1:5">
      <c r="A4580" s="7">
        <v>42569</v>
      </c>
      <c r="B4580">
        <v>-0.371</v>
      </c>
      <c r="C4580">
        <v>-0.29499999999999998</v>
      </c>
      <c r="D4580">
        <v>-0.191</v>
      </c>
      <c r="E4580">
        <v>-6.0999999999999999E-2</v>
      </c>
    </row>
    <row r="4581" spans="1:5">
      <c r="A4581" s="7">
        <v>42570</v>
      </c>
      <c r="B4581">
        <v>-0.371</v>
      </c>
      <c r="C4581">
        <v>-0.29499999999999998</v>
      </c>
      <c r="D4581">
        <v>-0.189</v>
      </c>
      <c r="E4581">
        <v>-5.8999999999999997E-2</v>
      </c>
    </row>
    <row r="4582" spans="1:5">
      <c r="A4582" s="7">
        <v>42571</v>
      </c>
      <c r="B4582">
        <v>-0.371</v>
      </c>
      <c r="C4582">
        <v>-0.29699999999999999</v>
      </c>
      <c r="D4582">
        <v>-0.189</v>
      </c>
      <c r="E4582">
        <v>-5.6000000000000001E-2</v>
      </c>
    </row>
    <row r="4583" spans="1:5">
      <c r="A4583" s="7">
        <v>42572</v>
      </c>
      <c r="B4583">
        <v>-0.37</v>
      </c>
      <c r="C4583">
        <v>-0.29699999999999999</v>
      </c>
      <c r="D4583">
        <v>-0.188</v>
      </c>
      <c r="E4583">
        <v>-5.3999999999999999E-2</v>
      </c>
    </row>
    <row r="4584" spans="1:5">
      <c r="A4584" s="7">
        <v>42573</v>
      </c>
      <c r="B4584">
        <v>-0.371</v>
      </c>
      <c r="C4584">
        <v>-0.29699999999999999</v>
      </c>
      <c r="D4584">
        <v>-0.189</v>
      </c>
      <c r="E4584">
        <v>-0.05</v>
      </c>
    </row>
    <row r="4585" spans="1:5">
      <c r="A4585" s="7">
        <v>42576</v>
      </c>
      <c r="B4585">
        <v>-0.371</v>
      </c>
      <c r="C4585">
        <v>-0.29699999999999999</v>
      </c>
      <c r="D4585">
        <v>-0.188</v>
      </c>
      <c r="E4585">
        <v>-4.9000000000000002E-2</v>
      </c>
    </row>
    <row r="4586" spans="1:5">
      <c r="A4586" s="7">
        <v>42577</v>
      </c>
      <c r="B4586">
        <v>-0.371</v>
      </c>
      <c r="C4586">
        <v>-0.29799999999999999</v>
      </c>
      <c r="D4586">
        <v>-0.187</v>
      </c>
      <c r="E4586">
        <v>-4.8000000000000001E-2</v>
      </c>
    </row>
    <row r="4587" spans="1:5">
      <c r="A4587" s="7">
        <v>42578</v>
      </c>
      <c r="B4587">
        <v>-0.371</v>
      </c>
      <c r="C4587">
        <v>-0.29799999999999999</v>
      </c>
      <c r="D4587">
        <v>-0.187</v>
      </c>
      <c r="E4587">
        <v>-4.9000000000000002E-2</v>
      </c>
    </row>
    <row r="4588" spans="1:5">
      <c r="A4588" s="7">
        <v>42579</v>
      </c>
      <c r="B4588">
        <v>-0.371</v>
      </c>
      <c r="C4588">
        <v>-0.29599999999999999</v>
      </c>
      <c r="D4588">
        <v>-0.186</v>
      </c>
      <c r="E4588">
        <v>-4.9000000000000002E-2</v>
      </c>
    </row>
    <row r="4589" spans="1:5">
      <c r="A4589" s="7">
        <v>42580</v>
      </c>
      <c r="B4589">
        <v>-0.371</v>
      </c>
      <c r="C4589">
        <v>-0.29699999999999999</v>
      </c>
      <c r="D4589">
        <v>-0.186</v>
      </c>
      <c r="E4589">
        <v>-4.9000000000000002E-2</v>
      </c>
    </row>
    <row r="4590" spans="1:5">
      <c r="A4590" s="7">
        <v>42583</v>
      </c>
      <c r="B4590">
        <v>-0.371</v>
      </c>
      <c r="C4590">
        <v>-0.29699999999999999</v>
      </c>
      <c r="D4590">
        <v>-0.186</v>
      </c>
      <c r="E4590">
        <v>-4.8000000000000001E-2</v>
      </c>
    </row>
    <row r="4591" spans="1:5">
      <c r="A4591" s="7">
        <v>42584</v>
      </c>
      <c r="B4591">
        <v>-0.371</v>
      </c>
      <c r="C4591">
        <v>-0.29799999999999999</v>
      </c>
      <c r="D4591">
        <v>-0.184</v>
      </c>
      <c r="E4591">
        <v>-4.8000000000000001E-2</v>
      </c>
    </row>
    <row r="4592" spans="1:5">
      <c r="A4592" s="7">
        <v>42585</v>
      </c>
      <c r="B4592">
        <v>-0.371</v>
      </c>
      <c r="C4592">
        <v>-0.29899999999999999</v>
      </c>
      <c r="D4592">
        <v>-0.183</v>
      </c>
      <c r="E4592">
        <v>-4.7E-2</v>
      </c>
    </row>
    <row r="4593" spans="1:5">
      <c r="A4593" s="7">
        <v>42586</v>
      </c>
      <c r="B4593">
        <v>-0.37</v>
      </c>
      <c r="C4593">
        <v>-0.29799999999999999</v>
      </c>
      <c r="D4593">
        <v>-0.183</v>
      </c>
      <c r="E4593">
        <v>-4.4999999999999998E-2</v>
      </c>
    </row>
    <row r="4594" spans="1:5">
      <c r="A4594" s="7">
        <v>42587</v>
      </c>
      <c r="B4594">
        <v>-0.37</v>
      </c>
      <c r="C4594">
        <v>-0.29799999999999999</v>
      </c>
      <c r="D4594">
        <v>-0.185</v>
      </c>
      <c r="E4594">
        <v>-4.7E-2</v>
      </c>
    </row>
    <row r="4595" spans="1:5">
      <c r="A4595" s="7">
        <v>42590</v>
      </c>
      <c r="B4595">
        <v>-0.36899999999999999</v>
      </c>
      <c r="C4595">
        <v>-0.29799999999999999</v>
      </c>
      <c r="D4595">
        <v>-0.185</v>
      </c>
      <c r="E4595">
        <v>-4.5999999999999999E-2</v>
      </c>
    </row>
    <row r="4596" spans="1:5">
      <c r="A4596" s="7">
        <v>42591</v>
      </c>
      <c r="B4596">
        <v>-0.36899999999999999</v>
      </c>
      <c r="C4596">
        <v>-0.29799999999999999</v>
      </c>
      <c r="D4596">
        <v>-0.187</v>
      </c>
      <c r="E4596">
        <v>-4.7E-2</v>
      </c>
    </row>
    <row r="4597" spans="1:5">
      <c r="A4597" s="7">
        <v>42592</v>
      </c>
      <c r="B4597">
        <v>-0.36899999999999999</v>
      </c>
      <c r="C4597">
        <v>-0.29699999999999999</v>
      </c>
      <c r="D4597">
        <v>-0.188</v>
      </c>
      <c r="E4597">
        <v>-4.8000000000000001E-2</v>
      </c>
    </row>
    <row r="4598" spans="1:5">
      <c r="A4598" s="7">
        <v>42593</v>
      </c>
      <c r="B4598">
        <v>-0.36899999999999999</v>
      </c>
      <c r="C4598">
        <v>-0.29899999999999999</v>
      </c>
      <c r="D4598">
        <v>-0.189</v>
      </c>
      <c r="E4598">
        <v>-4.9000000000000002E-2</v>
      </c>
    </row>
    <row r="4599" spans="1:5">
      <c r="A4599" s="7">
        <v>42594</v>
      </c>
      <c r="B4599">
        <v>-0.36799999999999999</v>
      </c>
      <c r="C4599">
        <v>-0.29899999999999999</v>
      </c>
      <c r="D4599">
        <v>-0.188</v>
      </c>
      <c r="E4599">
        <v>-4.9000000000000002E-2</v>
      </c>
    </row>
    <row r="4600" spans="1:5">
      <c r="A4600" s="7">
        <v>42597</v>
      </c>
      <c r="B4600">
        <v>-0.36899999999999999</v>
      </c>
      <c r="C4600">
        <v>-0.29799999999999999</v>
      </c>
      <c r="D4600">
        <v>-0.189</v>
      </c>
      <c r="E4600">
        <v>-0.05</v>
      </c>
    </row>
    <row r="4601" spans="1:5">
      <c r="A4601" s="7">
        <v>42598</v>
      </c>
      <c r="B4601">
        <v>-0.36899999999999999</v>
      </c>
      <c r="C4601">
        <v>-0.29899999999999999</v>
      </c>
      <c r="D4601">
        <v>-0.189</v>
      </c>
      <c r="E4601">
        <v>-0.05</v>
      </c>
    </row>
    <row r="4602" spans="1:5">
      <c r="A4602" s="7">
        <v>42599</v>
      </c>
      <c r="B4602">
        <v>-0.36899999999999999</v>
      </c>
      <c r="C4602">
        <v>-0.29799999999999999</v>
      </c>
      <c r="D4602">
        <v>-0.19</v>
      </c>
      <c r="E4602">
        <v>-4.9000000000000002E-2</v>
      </c>
    </row>
    <row r="4603" spans="1:5">
      <c r="A4603" s="7">
        <v>42600</v>
      </c>
      <c r="B4603">
        <v>-0.36899999999999999</v>
      </c>
      <c r="C4603">
        <v>-0.29899999999999999</v>
      </c>
      <c r="D4603">
        <v>-0.191</v>
      </c>
      <c r="E4603">
        <v>-4.8000000000000001E-2</v>
      </c>
    </row>
    <row r="4604" spans="1:5">
      <c r="A4604" s="7">
        <v>42601</v>
      </c>
      <c r="B4604">
        <v>-0.36899999999999999</v>
      </c>
      <c r="C4604">
        <v>-0.29799999999999999</v>
      </c>
      <c r="D4604">
        <v>-0.189</v>
      </c>
      <c r="E4604">
        <v>-4.7E-2</v>
      </c>
    </row>
    <row r="4605" spans="1:5">
      <c r="A4605" s="7">
        <v>42604</v>
      </c>
      <c r="B4605">
        <v>-0.36899999999999999</v>
      </c>
      <c r="C4605">
        <v>-0.29899999999999999</v>
      </c>
      <c r="D4605">
        <v>-0.19</v>
      </c>
      <c r="E4605">
        <v>-4.5999999999999999E-2</v>
      </c>
    </row>
    <row r="4606" spans="1:5">
      <c r="A4606" s="7">
        <v>42605</v>
      </c>
      <c r="B4606">
        <v>-0.36899999999999999</v>
      </c>
      <c r="C4606">
        <v>-0.29799999999999999</v>
      </c>
      <c r="D4606">
        <v>-0.192</v>
      </c>
      <c r="E4606">
        <v>-4.7E-2</v>
      </c>
    </row>
    <row r="4607" spans="1:5">
      <c r="A4607" s="7">
        <v>42606</v>
      </c>
      <c r="B4607">
        <v>-0.36799999999999999</v>
      </c>
      <c r="C4607">
        <v>-0.29799999999999999</v>
      </c>
      <c r="D4607">
        <v>-0.191</v>
      </c>
      <c r="E4607">
        <v>-4.8000000000000001E-2</v>
      </c>
    </row>
    <row r="4608" spans="1:5">
      <c r="A4608" s="7">
        <v>42607</v>
      </c>
      <c r="B4608">
        <v>-0.37</v>
      </c>
      <c r="C4608">
        <v>-0.29799999999999999</v>
      </c>
      <c r="D4608">
        <v>-0.192</v>
      </c>
      <c r="E4608">
        <v>-4.9000000000000002E-2</v>
      </c>
    </row>
    <row r="4609" spans="1:5">
      <c r="A4609" s="7">
        <v>42608</v>
      </c>
      <c r="B4609">
        <v>-0.371</v>
      </c>
      <c r="C4609">
        <v>-0.29799999999999999</v>
      </c>
      <c r="D4609">
        <v>-0.191</v>
      </c>
      <c r="E4609">
        <v>-0.05</v>
      </c>
    </row>
    <row r="4610" spans="1:5">
      <c r="A4610" s="7">
        <v>42611</v>
      </c>
      <c r="B4610">
        <v>-0.371</v>
      </c>
      <c r="C4610">
        <v>-0.29699999999999999</v>
      </c>
      <c r="D4610">
        <v>-0.193</v>
      </c>
      <c r="E4610">
        <v>-0.05</v>
      </c>
    </row>
    <row r="4611" spans="1:5">
      <c r="A4611" s="7">
        <v>42612</v>
      </c>
      <c r="B4611">
        <v>-0.371</v>
      </c>
      <c r="C4611">
        <v>-0.29899999999999999</v>
      </c>
      <c r="D4611">
        <v>-0.192</v>
      </c>
      <c r="E4611">
        <v>-5.0999999999999997E-2</v>
      </c>
    </row>
    <row r="4612" spans="1:5">
      <c r="A4612" s="7">
        <v>42613</v>
      </c>
      <c r="B4612">
        <v>-0.372</v>
      </c>
      <c r="C4612">
        <v>-0.29899999999999999</v>
      </c>
      <c r="D4612">
        <v>-0.192</v>
      </c>
      <c r="E4612">
        <v>-5.1999999999999998E-2</v>
      </c>
    </row>
    <row r="4613" spans="1:5">
      <c r="A4613" s="7">
        <v>42614</v>
      </c>
      <c r="B4613">
        <v>-0.372</v>
      </c>
      <c r="C4613">
        <v>-0.29899999999999999</v>
      </c>
      <c r="D4613">
        <v>-0.193</v>
      </c>
      <c r="E4613">
        <v>-5.0999999999999997E-2</v>
      </c>
    </row>
    <row r="4614" spans="1:5">
      <c r="A4614" s="7">
        <v>42615</v>
      </c>
      <c r="B4614">
        <v>-0.373</v>
      </c>
      <c r="C4614">
        <v>-0.30099999999999999</v>
      </c>
      <c r="D4614">
        <v>-0.193</v>
      </c>
      <c r="E4614">
        <v>-5.1999999999999998E-2</v>
      </c>
    </row>
    <row r="4615" spans="1:5">
      <c r="A4615" s="7">
        <v>42618</v>
      </c>
      <c r="B4615">
        <v>-0.373</v>
      </c>
      <c r="C4615">
        <v>-0.30099999999999999</v>
      </c>
      <c r="D4615">
        <v>-0.19500000000000001</v>
      </c>
      <c r="E4615">
        <v>-5.1999999999999998E-2</v>
      </c>
    </row>
    <row r="4616" spans="1:5">
      <c r="A4616" s="7">
        <v>42619</v>
      </c>
      <c r="B4616">
        <v>-0.372</v>
      </c>
      <c r="C4616">
        <v>-0.30299999999999999</v>
      </c>
      <c r="D4616">
        <v>-0.19700000000000001</v>
      </c>
      <c r="E4616">
        <v>-5.3999999999999999E-2</v>
      </c>
    </row>
    <row r="4617" spans="1:5">
      <c r="A4617" s="7">
        <v>42620</v>
      </c>
      <c r="B4617">
        <v>-0.372</v>
      </c>
      <c r="C4617">
        <v>-0.30299999999999999</v>
      </c>
      <c r="D4617">
        <v>-0.19800000000000001</v>
      </c>
      <c r="E4617">
        <v>-5.8999999999999997E-2</v>
      </c>
    </row>
    <row r="4618" spans="1:5">
      <c r="A4618" s="7">
        <v>42621</v>
      </c>
      <c r="B4618">
        <v>-0.373</v>
      </c>
      <c r="C4618">
        <v>-0.30399999999999999</v>
      </c>
      <c r="D4618">
        <v>-0.20100000000000001</v>
      </c>
      <c r="E4618">
        <v>-0.06</v>
      </c>
    </row>
    <row r="4619" spans="1:5">
      <c r="A4619" s="7">
        <v>42622</v>
      </c>
      <c r="B4619">
        <v>-0.36899999999999999</v>
      </c>
      <c r="C4619">
        <v>-0.30099999999999999</v>
      </c>
      <c r="D4619">
        <v>-0.19800000000000001</v>
      </c>
      <c r="E4619">
        <v>-5.7000000000000002E-2</v>
      </c>
    </row>
    <row r="4620" spans="1:5">
      <c r="A4620" s="7">
        <v>42625</v>
      </c>
      <c r="B4620">
        <v>-0.371</v>
      </c>
      <c r="C4620">
        <v>-0.30299999999999999</v>
      </c>
      <c r="D4620">
        <v>-0.19800000000000001</v>
      </c>
      <c r="E4620">
        <v>-5.7000000000000002E-2</v>
      </c>
    </row>
    <row r="4621" spans="1:5">
      <c r="A4621" s="7">
        <v>42626</v>
      </c>
      <c r="B4621">
        <v>-0.372</v>
      </c>
      <c r="C4621">
        <v>-0.30199999999999999</v>
      </c>
      <c r="D4621">
        <v>-0.19900000000000001</v>
      </c>
      <c r="E4621">
        <v>-5.5E-2</v>
      </c>
    </row>
    <row r="4622" spans="1:5">
      <c r="A4622" s="7">
        <v>42627</v>
      </c>
      <c r="B4622">
        <v>-0.372</v>
      </c>
      <c r="C4622">
        <v>-0.30299999999999999</v>
      </c>
      <c r="D4622">
        <v>-0.19900000000000001</v>
      </c>
      <c r="E4622">
        <v>-5.3999999999999999E-2</v>
      </c>
    </row>
    <row r="4623" spans="1:5">
      <c r="A4623" s="7">
        <v>42628</v>
      </c>
      <c r="B4623">
        <v>-0.371</v>
      </c>
      <c r="C4623">
        <v>-0.30099999999999999</v>
      </c>
      <c r="D4623">
        <v>-0.19900000000000001</v>
      </c>
      <c r="E4623">
        <v>-5.2999999999999999E-2</v>
      </c>
    </row>
    <row r="4624" spans="1:5">
      <c r="A4624" s="7">
        <v>42629</v>
      </c>
      <c r="B4624">
        <v>-0.371</v>
      </c>
      <c r="C4624">
        <v>-0.30099999999999999</v>
      </c>
      <c r="D4624">
        <v>-0.20100000000000001</v>
      </c>
      <c r="E4624">
        <v>-5.3999999999999999E-2</v>
      </c>
    </row>
    <row r="4625" spans="1:5">
      <c r="A4625" s="7">
        <v>42632</v>
      </c>
      <c r="B4625">
        <v>-0.371</v>
      </c>
      <c r="C4625">
        <v>-0.30099999999999999</v>
      </c>
      <c r="D4625">
        <v>-0.20200000000000001</v>
      </c>
      <c r="E4625">
        <v>-5.6000000000000001E-2</v>
      </c>
    </row>
    <row r="4626" spans="1:5">
      <c r="A4626" s="7">
        <v>42633</v>
      </c>
      <c r="B4626">
        <v>-0.371</v>
      </c>
      <c r="C4626">
        <v>-0.30099999999999999</v>
      </c>
      <c r="D4626">
        <v>-0.2</v>
      </c>
      <c r="E4626">
        <v>-5.7000000000000002E-2</v>
      </c>
    </row>
    <row r="4627" spans="1:5">
      <c r="A4627" s="7">
        <v>42634</v>
      </c>
      <c r="B4627">
        <v>-0.371</v>
      </c>
      <c r="C4627">
        <v>-0.30099999999999999</v>
      </c>
      <c r="D4627">
        <v>-0.20100000000000001</v>
      </c>
      <c r="E4627">
        <v>-5.8000000000000003E-2</v>
      </c>
    </row>
    <row r="4628" spans="1:5">
      <c r="A4628" s="7">
        <v>42635</v>
      </c>
      <c r="B4628">
        <v>-0.371</v>
      </c>
      <c r="C4628">
        <v>-0.30099999999999999</v>
      </c>
      <c r="D4628">
        <v>-0.20100000000000001</v>
      </c>
      <c r="E4628">
        <v>-5.8999999999999997E-2</v>
      </c>
    </row>
    <row r="4629" spans="1:5">
      <c r="A4629" s="7">
        <v>42636</v>
      </c>
      <c r="B4629">
        <v>-0.37</v>
      </c>
      <c r="C4629">
        <v>-0.30199999999999999</v>
      </c>
      <c r="D4629">
        <v>-0.2</v>
      </c>
      <c r="E4629">
        <v>-5.8999999999999997E-2</v>
      </c>
    </row>
    <row r="4630" spans="1:5">
      <c r="A4630" s="7">
        <v>42639</v>
      </c>
      <c r="B4630">
        <v>-0.371</v>
      </c>
      <c r="C4630">
        <v>-0.30299999999999999</v>
      </c>
      <c r="D4630">
        <v>-0.19900000000000001</v>
      </c>
      <c r="E4630">
        <v>-0.06</v>
      </c>
    </row>
    <row r="4631" spans="1:5">
      <c r="A4631" s="7">
        <v>42640</v>
      </c>
      <c r="B4631">
        <v>-0.371</v>
      </c>
      <c r="C4631">
        <v>-0.30099999999999999</v>
      </c>
      <c r="D4631">
        <v>-0.20100000000000001</v>
      </c>
      <c r="E4631">
        <v>-0.06</v>
      </c>
    </row>
    <row r="4632" spans="1:5">
      <c r="A4632" s="7">
        <v>42641</v>
      </c>
      <c r="B4632">
        <v>-0.371</v>
      </c>
      <c r="C4632">
        <v>-0.30199999999999999</v>
      </c>
      <c r="D4632">
        <v>-0.20200000000000001</v>
      </c>
      <c r="E4632">
        <v>-6.0999999999999999E-2</v>
      </c>
    </row>
    <row r="4633" spans="1:5">
      <c r="A4633" s="7">
        <v>42642</v>
      </c>
      <c r="B4633">
        <v>-0.371</v>
      </c>
      <c r="C4633">
        <v>-0.30099999999999999</v>
      </c>
      <c r="D4633">
        <v>-0.20100000000000001</v>
      </c>
      <c r="E4633">
        <v>-6.4000000000000001E-2</v>
      </c>
    </row>
    <row r="4634" spans="1:5">
      <c r="A4634" s="7">
        <v>42643</v>
      </c>
      <c r="B4634">
        <v>-0.371</v>
      </c>
      <c r="C4634">
        <v>-0.30099999999999999</v>
      </c>
      <c r="D4634">
        <v>-0.20300000000000001</v>
      </c>
      <c r="E4634">
        <v>-6.4000000000000001E-2</v>
      </c>
    </row>
    <row r="4635" spans="1:5">
      <c r="A4635" s="7">
        <v>42646</v>
      </c>
      <c r="B4635">
        <v>-0.371</v>
      </c>
      <c r="C4635">
        <v>-0.30099999999999999</v>
      </c>
      <c r="D4635">
        <v>-0.20300000000000001</v>
      </c>
      <c r="E4635">
        <v>-6.4000000000000001E-2</v>
      </c>
    </row>
    <row r="4636" spans="1:5">
      <c r="A4636" s="7">
        <v>42647</v>
      </c>
      <c r="B4636">
        <v>-0.372</v>
      </c>
      <c r="C4636">
        <v>-0.30099999999999999</v>
      </c>
      <c r="D4636">
        <v>-0.20200000000000001</v>
      </c>
      <c r="E4636">
        <v>-6.4000000000000001E-2</v>
      </c>
    </row>
    <row r="4637" spans="1:5">
      <c r="A4637" s="7">
        <v>42648</v>
      </c>
      <c r="B4637">
        <v>-0.371</v>
      </c>
      <c r="C4637">
        <v>-0.30199999999999999</v>
      </c>
      <c r="D4637">
        <v>-0.20300000000000001</v>
      </c>
      <c r="E4637">
        <v>-6.4000000000000001E-2</v>
      </c>
    </row>
    <row r="4638" spans="1:5">
      <c r="A4638" s="7">
        <v>42649</v>
      </c>
      <c r="B4638">
        <v>-0.371</v>
      </c>
      <c r="C4638">
        <v>-0.30399999999999999</v>
      </c>
      <c r="D4638">
        <v>-0.20200000000000001</v>
      </c>
      <c r="E4638">
        <v>-6.4000000000000001E-2</v>
      </c>
    </row>
    <row r="4639" spans="1:5">
      <c r="A4639" s="7">
        <v>42650</v>
      </c>
      <c r="B4639">
        <v>-0.371</v>
      </c>
      <c r="C4639">
        <v>-0.30399999999999999</v>
      </c>
      <c r="D4639">
        <v>-0.20300000000000001</v>
      </c>
      <c r="E4639">
        <v>-6.3E-2</v>
      </c>
    </row>
    <row r="4640" spans="1:5">
      <c r="A4640" s="7">
        <v>42653</v>
      </c>
      <c r="B4640">
        <v>-0.371</v>
      </c>
      <c r="C4640">
        <v>-0.30499999999999999</v>
      </c>
      <c r="D4640">
        <v>-0.20300000000000001</v>
      </c>
      <c r="E4640">
        <v>-6.4000000000000001E-2</v>
      </c>
    </row>
    <row r="4641" spans="1:5">
      <c r="A4641" s="7">
        <v>42654</v>
      </c>
      <c r="B4641">
        <v>-0.371</v>
      </c>
      <c r="C4641">
        <v>-0.30599999999999999</v>
      </c>
      <c r="D4641">
        <v>-0.20300000000000001</v>
      </c>
      <c r="E4641">
        <v>-6.6000000000000003E-2</v>
      </c>
    </row>
    <row r="4642" spans="1:5">
      <c r="A4642" s="7">
        <v>42655</v>
      </c>
      <c r="B4642">
        <v>-0.371</v>
      </c>
      <c r="C4642">
        <v>-0.309</v>
      </c>
      <c r="D4642">
        <v>-0.20399999999999999</v>
      </c>
      <c r="E4642">
        <v>-6.9000000000000006E-2</v>
      </c>
    </row>
    <row r="4643" spans="1:5">
      <c r="A4643" s="7">
        <v>42656</v>
      </c>
      <c r="B4643">
        <v>-0.372</v>
      </c>
      <c r="C4643">
        <v>-0.311</v>
      </c>
      <c r="D4643">
        <v>-0.20399999999999999</v>
      </c>
      <c r="E4643">
        <v>-7.0999999999999994E-2</v>
      </c>
    </row>
    <row r="4644" spans="1:5">
      <c r="A4644" s="7">
        <v>42657</v>
      </c>
      <c r="B4644">
        <v>-0.371</v>
      </c>
      <c r="C4644">
        <v>-0.311</v>
      </c>
      <c r="D4644">
        <v>-0.20399999999999999</v>
      </c>
      <c r="E4644">
        <v>-7.1999999999999995E-2</v>
      </c>
    </row>
    <row r="4645" spans="1:5">
      <c r="A4645" s="7">
        <v>42660</v>
      </c>
      <c r="B4645">
        <v>-0.371</v>
      </c>
      <c r="C4645">
        <v>-0.311</v>
      </c>
      <c r="D4645">
        <v>-0.20399999999999999</v>
      </c>
      <c r="E4645">
        <v>-7.0999999999999994E-2</v>
      </c>
    </row>
    <row r="4646" spans="1:5">
      <c r="A4646" s="7">
        <v>42661</v>
      </c>
      <c r="B4646">
        <v>-0.371</v>
      </c>
      <c r="C4646">
        <v>-0.312</v>
      </c>
      <c r="D4646">
        <v>-0.20899999999999999</v>
      </c>
      <c r="E4646">
        <v>-7.2999999999999995E-2</v>
      </c>
    </row>
    <row r="4647" spans="1:5">
      <c r="A4647" s="7">
        <v>42662</v>
      </c>
      <c r="B4647">
        <v>-0.371</v>
      </c>
      <c r="C4647">
        <v>-0.313</v>
      </c>
      <c r="D4647">
        <v>-0.21</v>
      </c>
      <c r="E4647">
        <v>-7.2999999999999995E-2</v>
      </c>
    </row>
    <row r="4648" spans="1:5">
      <c r="A4648" s="7">
        <v>42663</v>
      </c>
      <c r="B4648">
        <v>-0.372</v>
      </c>
      <c r="C4648">
        <v>-0.313</v>
      </c>
      <c r="D4648">
        <v>-0.21099999999999999</v>
      </c>
      <c r="E4648">
        <v>-7.2999999999999995E-2</v>
      </c>
    </row>
    <row r="4649" spans="1:5">
      <c r="A4649" s="7">
        <v>42664</v>
      </c>
      <c r="B4649">
        <v>-0.372</v>
      </c>
      <c r="C4649">
        <v>-0.312</v>
      </c>
      <c r="D4649">
        <v>-0.21099999999999999</v>
      </c>
      <c r="E4649">
        <v>-7.3999999999999996E-2</v>
      </c>
    </row>
    <row r="4650" spans="1:5">
      <c r="A4650" s="7">
        <v>42667</v>
      </c>
      <c r="B4650">
        <v>-0.371</v>
      </c>
      <c r="C4650">
        <v>-0.311</v>
      </c>
      <c r="D4650">
        <v>-0.21199999999999999</v>
      </c>
      <c r="E4650">
        <v>-7.0000000000000007E-2</v>
      </c>
    </row>
    <row r="4651" spans="1:5">
      <c r="A4651" s="7">
        <v>42668</v>
      </c>
      <c r="B4651">
        <v>-0.371</v>
      </c>
      <c r="C4651">
        <v>-0.312</v>
      </c>
      <c r="D4651">
        <v>-0.21199999999999999</v>
      </c>
      <c r="E4651">
        <v>-7.0999999999999994E-2</v>
      </c>
    </row>
    <row r="4652" spans="1:5">
      <c r="A4652" s="7">
        <v>42669</v>
      </c>
      <c r="B4652">
        <v>-0.372</v>
      </c>
      <c r="C4652">
        <v>-0.313</v>
      </c>
      <c r="D4652">
        <v>-0.21199999999999999</v>
      </c>
      <c r="E4652">
        <v>-7.0000000000000007E-2</v>
      </c>
    </row>
    <row r="4653" spans="1:5">
      <c r="A4653" s="7">
        <v>42670</v>
      </c>
      <c r="B4653">
        <v>-0.372</v>
      </c>
      <c r="C4653">
        <v>-0.312</v>
      </c>
      <c r="D4653">
        <v>-0.21299999999999999</v>
      </c>
      <c r="E4653">
        <v>-7.0000000000000007E-2</v>
      </c>
    </row>
    <row r="4654" spans="1:5">
      <c r="A4654" s="7">
        <v>42671</v>
      </c>
      <c r="B4654">
        <v>-0.373</v>
      </c>
      <c r="C4654">
        <v>-0.313</v>
      </c>
      <c r="D4654">
        <v>-0.21199999999999999</v>
      </c>
      <c r="E4654">
        <v>-6.9000000000000006E-2</v>
      </c>
    </row>
    <row r="4655" spans="1:5">
      <c r="A4655" s="7">
        <v>42674</v>
      </c>
      <c r="B4655">
        <v>-0.372</v>
      </c>
      <c r="C4655">
        <v>-0.313</v>
      </c>
      <c r="D4655">
        <v>-0.21199999999999999</v>
      </c>
      <c r="E4655">
        <v>-6.9000000000000006E-2</v>
      </c>
    </row>
    <row r="4656" spans="1:5">
      <c r="A4656" s="7">
        <v>42675</v>
      </c>
      <c r="B4656">
        <v>-0.374</v>
      </c>
      <c r="C4656">
        <v>-0.313</v>
      </c>
      <c r="D4656">
        <v>-0.21099999999999999</v>
      </c>
      <c r="E4656">
        <v>-6.9000000000000006E-2</v>
      </c>
    </row>
    <row r="4657" spans="1:5">
      <c r="A4657" s="7">
        <v>42676</v>
      </c>
      <c r="B4657">
        <v>-0.373</v>
      </c>
      <c r="C4657">
        <v>-0.313</v>
      </c>
      <c r="D4657">
        <v>-0.21299999999999999</v>
      </c>
      <c r="E4657">
        <v>-7.0999999999999994E-2</v>
      </c>
    </row>
    <row r="4658" spans="1:5">
      <c r="A4658" s="7">
        <v>42677</v>
      </c>
      <c r="B4658">
        <v>-0.373</v>
      </c>
      <c r="C4658">
        <v>-0.313</v>
      </c>
      <c r="D4658">
        <v>-0.21299999999999999</v>
      </c>
      <c r="E4658">
        <v>-7.0999999999999994E-2</v>
      </c>
    </row>
    <row r="4659" spans="1:5">
      <c r="A4659" s="7">
        <v>42678</v>
      </c>
      <c r="B4659">
        <v>-0.373</v>
      </c>
      <c r="C4659">
        <v>-0.312</v>
      </c>
      <c r="D4659">
        <v>-0.21299999999999999</v>
      </c>
      <c r="E4659">
        <v>-7.0999999999999994E-2</v>
      </c>
    </row>
    <row r="4660" spans="1:5">
      <c r="A4660" s="7">
        <v>42681</v>
      </c>
      <c r="B4660">
        <v>-0.373</v>
      </c>
      <c r="C4660">
        <v>-0.312</v>
      </c>
      <c r="D4660">
        <v>-0.21099999999999999</v>
      </c>
      <c r="E4660">
        <v>-7.0000000000000007E-2</v>
      </c>
    </row>
    <row r="4661" spans="1:5">
      <c r="A4661" s="7">
        <v>42682</v>
      </c>
      <c r="B4661">
        <v>-0.374</v>
      </c>
      <c r="C4661">
        <v>-0.312</v>
      </c>
      <c r="D4661">
        <v>-0.21099999999999999</v>
      </c>
      <c r="E4661">
        <v>-7.0000000000000007E-2</v>
      </c>
    </row>
    <row r="4662" spans="1:5">
      <c r="A4662" s="7">
        <v>42683</v>
      </c>
      <c r="B4662">
        <v>-0.373</v>
      </c>
      <c r="C4662">
        <v>-0.312</v>
      </c>
      <c r="D4662">
        <v>-0.21099999999999999</v>
      </c>
      <c r="E4662">
        <v>-7.0000000000000007E-2</v>
      </c>
    </row>
    <row r="4663" spans="1:5">
      <c r="A4663" s="7">
        <v>42684</v>
      </c>
      <c r="B4663">
        <v>-0.373</v>
      </c>
      <c r="C4663">
        <v>-0.312</v>
      </c>
      <c r="D4663">
        <v>-0.21099999999999999</v>
      </c>
      <c r="E4663">
        <v>-7.0999999999999994E-2</v>
      </c>
    </row>
    <row r="4664" spans="1:5">
      <c r="A4664" s="7">
        <v>42685</v>
      </c>
      <c r="B4664">
        <v>-0.374</v>
      </c>
      <c r="C4664">
        <v>-0.312</v>
      </c>
      <c r="D4664">
        <v>-0.21</v>
      </c>
      <c r="E4664">
        <v>-6.9000000000000006E-2</v>
      </c>
    </row>
    <row r="4665" spans="1:5">
      <c r="A4665" s="7">
        <v>42688</v>
      </c>
      <c r="B4665">
        <v>-0.373</v>
      </c>
      <c r="C4665">
        <v>-0.312</v>
      </c>
      <c r="D4665">
        <v>-0.21099999999999999</v>
      </c>
      <c r="E4665">
        <v>-7.0000000000000007E-2</v>
      </c>
    </row>
    <row r="4666" spans="1:5">
      <c r="A4666" s="7">
        <v>42689</v>
      </c>
      <c r="B4666">
        <v>-0.371</v>
      </c>
      <c r="C4666">
        <v>-0.312</v>
      </c>
      <c r="D4666">
        <v>-0.21099999999999999</v>
      </c>
      <c r="E4666">
        <v>-7.0999999999999994E-2</v>
      </c>
    </row>
    <row r="4667" spans="1:5">
      <c r="A4667" s="7">
        <v>42690</v>
      </c>
      <c r="B4667">
        <v>-0.371</v>
      </c>
      <c r="C4667">
        <v>-0.311</v>
      </c>
      <c r="D4667">
        <v>-0.214</v>
      </c>
      <c r="E4667">
        <v>-7.2999999999999995E-2</v>
      </c>
    </row>
    <row r="4668" spans="1:5">
      <c r="A4668" s="7">
        <v>42691</v>
      </c>
      <c r="B4668">
        <v>-0.372</v>
      </c>
      <c r="C4668">
        <v>-0.312</v>
      </c>
      <c r="D4668">
        <v>-0.215</v>
      </c>
      <c r="E4668">
        <v>-7.4999999999999997E-2</v>
      </c>
    </row>
    <row r="4669" spans="1:5">
      <c r="A4669" s="7">
        <v>42692</v>
      </c>
      <c r="B4669">
        <v>-0.373</v>
      </c>
      <c r="C4669">
        <v>-0.313</v>
      </c>
      <c r="D4669">
        <v>-0.217</v>
      </c>
      <c r="E4669">
        <v>-7.6999999999999999E-2</v>
      </c>
    </row>
    <row r="4670" spans="1:5">
      <c r="A4670" s="7">
        <v>42695</v>
      </c>
      <c r="B4670">
        <v>-0.371</v>
      </c>
      <c r="C4670">
        <v>-0.312</v>
      </c>
      <c r="D4670">
        <v>-0.219</v>
      </c>
      <c r="E4670">
        <v>-7.8E-2</v>
      </c>
    </row>
    <row r="4671" spans="1:5">
      <c r="A4671" s="7">
        <v>42696</v>
      </c>
      <c r="B4671">
        <v>-0.373</v>
      </c>
      <c r="C4671">
        <v>-0.313</v>
      </c>
      <c r="D4671">
        <v>-0.22</v>
      </c>
      <c r="E4671">
        <v>-7.9000000000000001E-2</v>
      </c>
    </row>
    <row r="4672" spans="1:5">
      <c r="A4672" s="7">
        <v>42697</v>
      </c>
      <c r="B4672">
        <v>-0.373</v>
      </c>
      <c r="C4672">
        <v>-0.313</v>
      </c>
      <c r="D4672">
        <v>-0.22</v>
      </c>
      <c r="E4672">
        <v>-7.8E-2</v>
      </c>
    </row>
    <row r="4673" spans="1:5">
      <c r="A4673" s="7">
        <v>42698</v>
      </c>
      <c r="B4673">
        <v>-0.373</v>
      </c>
      <c r="C4673">
        <v>-0.314</v>
      </c>
      <c r="D4673">
        <v>-0.219</v>
      </c>
      <c r="E4673">
        <v>-7.9000000000000001E-2</v>
      </c>
    </row>
    <row r="4674" spans="1:5">
      <c r="A4674" s="7">
        <v>42699</v>
      </c>
      <c r="B4674">
        <v>-0.373</v>
      </c>
      <c r="C4674">
        <v>-0.314</v>
      </c>
      <c r="D4674">
        <v>-0.219</v>
      </c>
      <c r="E4674">
        <v>-7.9000000000000001E-2</v>
      </c>
    </row>
    <row r="4675" spans="1:5">
      <c r="A4675" s="7">
        <v>42702</v>
      </c>
      <c r="B4675">
        <v>-0.374</v>
      </c>
      <c r="C4675">
        <v>-0.314</v>
      </c>
      <c r="D4675">
        <v>-0.219</v>
      </c>
      <c r="E4675">
        <v>-7.9000000000000001E-2</v>
      </c>
    </row>
    <row r="4676" spans="1:5">
      <c r="A4676" s="7">
        <v>42703</v>
      </c>
      <c r="B4676">
        <v>-0.372</v>
      </c>
      <c r="C4676">
        <v>-0.314</v>
      </c>
      <c r="D4676">
        <v>-0.219</v>
      </c>
      <c r="E4676">
        <v>-7.9000000000000001E-2</v>
      </c>
    </row>
    <row r="4677" spans="1:5">
      <c r="A4677" s="7">
        <v>42704</v>
      </c>
      <c r="B4677">
        <v>-0.372</v>
      </c>
      <c r="C4677">
        <v>-0.314</v>
      </c>
      <c r="D4677">
        <v>-0.219</v>
      </c>
      <c r="E4677">
        <v>-0.08</v>
      </c>
    </row>
    <row r="4678" spans="1:5">
      <c r="A4678" s="7">
        <v>42705</v>
      </c>
      <c r="B4678">
        <v>-0.372</v>
      </c>
      <c r="C4678">
        <v>-0.313</v>
      </c>
      <c r="D4678">
        <v>-0.219</v>
      </c>
      <c r="E4678">
        <v>-7.9000000000000001E-2</v>
      </c>
    </row>
    <row r="4679" spans="1:5">
      <c r="A4679" s="7">
        <v>42706</v>
      </c>
      <c r="B4679">
        <v>-0.371</v>
      </c>
      <c r="C4679">
        <v>-0.313</v>
      </c>
      <c r="D4679">
        <v>-0.218</v>
      </c>
      <c r="E4679">
        <v>-7.5999999999999998E-2</v>
      </c>
    </row>
    <row r="4680" spans="1:5">
      <c r="A4680" s="7">
        <v>42709</v>
      </c>
      <c r="B4680">
        <v>-0.373</v>
      </c>
      <c r="C4680">
        <v>-0.313</v>
      </c>
      <c r="D4680">
        <v>-0.218</v>
      </c>
      <c r="E4680">
        <v>-7.8E-2</v>
      </c>
    </row>
    <row r="4681" spans="1:5">
      <c r="A4681" s="7">
        <v>42710</v>
      </c>
      <c r="B4681">
        <v>-0.372</v>
      </c>
      <c r="C4681">
        <v>-0.315</v>
      </c>
      <c r="D4681">
        <v>-0.219</v>
      </c>
      <c r="E4681">
        <v>-7.9000000000000001E-2</v>
      </c>
    </row>
    <row r="4682" spans="1:5">
      <c r="A4682" s="7">
        <v>42711</v>
      </c>
      <c r="B4682">
        <v>-0.372</v>
      </c>
      <c r="C4682">
        <v>-0.316</v>
      </c>
      <c r="D4682">
        <v>-0.217</v>
      </c>
      <c r="E4682">
        <v>-7.8E-2</v>
      </c>
    </row>
    <row r="4683" spans="1:5">
      <c r="A4683" s="7">
        <v>42712</v>
      </c>
      <c r="B4683">
        <v>-0.372</v>
      </c>
      <c r="C4683">
        <v>-0.318</v>
      </c>
      <c r="D4683">
        <v>-0.217</v>
      </c>
      <c r="E4683">
        <v>-7.8E-2</v>
      </c>
    </row>
    <row r="4684" spans="1:5">
      <c r="A4684" s="7">
        <v>42713</v>
      </c>
      <c r="B4684">
        <v>-0.371</v>
      </c>
      <c r="C4684">
        <v>-0.316</v>
      </c>
      <c r="D4684">
        <v>-0.217</v>
      </c>
      <c r="E4684">
        <v>-8.1000000000000003E-2</v>
      </c>
    </row>
    <row r="4685" spans="1:5">
      <c r="A4685" s="7">
        <v>42716</v>
      </c>
      <c r="B4685">
        <v>-0.371</v>
      </c>
      <c r="C4685">
        <v>-0.316</v>
      </c>
      <c r="D4685">
        <v>-0.217</v>
      </c>
      <c r="E4685">
        <v>-8.1000000000000003E-2</v>
      </c>
    </row>
    <row r="4686" spans="1:5">
      <c r="A4686" s="7">
        <v>42717</v>
      </c>
      <c r="B4686">
        <v>-0.371</v>
      </c>
      <c r="C4686">
        <v>-0.316</v>
      </c>
      <c r="D4686">
        <v>-0.218</v>
      </c>
      <c r="E4686">
        <v>-8.1000000000000003E-2</v>
      </c>
    </row>
    <row r="4687" spans="1:5">
      <c r="A4687" s="7">
        <v>42718</v>
      </c>
      <c r="B4687">
        <v>-0.371</v>
      </c>
      <c r="C4687">
        <v>-0.316</v>
      </c>
      <c r="D4687">
        <v>-0.217</v>
      </c>
      <c r="E4687">
        <v>-8.2000000000000003E-2</v>
      </c>
    </row>
    <row r="4688" spans="1:5">
      <c r="A4688" s="7">
        <v>42719</v>
      </c>
      <c r="B4688">
        <v>-0.37</v>
      </c>
      <c r="C4688">
        <v>-0.316</v>
      </c>
      <c r="D4688">
        <v>-0.217</v>
      </c>
      <c r="E4688">
        <v>-8.1000000000000003E-2</v>
      </c>
    </row>
    <row r="4689" spans="1:5">
      <c r="A4689" s="7">
        <v>42720</v>
      </c>
      <c r="B4689">
        <v>-0.372</v>
      </c>
      <c r="C4689">
        <v>-0.314</v>
      </c>
      <c r="D4689">
        <v>-0.216</v>
      </c>
      <c r="E4689">
        <v>-8.1000000000000003E-2</v>
      </c>
    </row>
    <row r="4690" spans="1:5">
      <c r="A4690" s="7">
        <v>42723</v>
      </c>
      <c r="B4690">
        <v>-0.371</v>
      </c>
      <c r="C4690">
        <v>-0.313</v>
      </c>
      <c r="D4690">
        <v>-0.216</v>
      </c>
      <c r="E4690">
        <v>-8.1000000000000003E-2</v>
      </c>
    </row>
    <row r="4691" spans="1:5">
      <c r="A4691" s="7">
        <v>42724</v>
      </c>
      <c r="B4691">
        <v>-0.371</v>
      </c>
      <c r="C4691">
        <v>-0.313</v>
      </c>
      <c r="D4691">
        <v>-0.218</v>
      </c>
      <c r="E4691">
        <v>-8.1000000000000003E-2</v>
      </c>
    </row>
    <row r="4692" spans="1:5">
      <c r="A4692" s="7">
        <v>42725</v>
      </c>
      <c r="B4692">
        <v>-0.36899999999999999</v>
      </c>
      <c r="C4692">
        <v>-0.315</v>
      </c>
      <c r="D4692">
        <v>-0.216</v>
      </c>
      <c r="E4692">
        <v>-8.2000000000000003E-2</v>
      </c>
    </row>
    <row r="4693" spans="1:5">
      <c r="A4693" s="7">
        <v>42726</v>
      </c>
      <c r="B4693">
        <v>-0.36899999999999999</v>
      </c>
      <c r="C4693">
        <v>-0.316</v>
      </c>
      <c r="D4693">
        <v>-0.216</v>
      </c>
      <c r="E4693">
        <v>-8.2000000000000003E-2</v>
      </c>
    </row>
    <row r="4694" spans="1:5">
      <c r="A4694" s="7">
        <v>42727</v>
      </c>
      <c r="B4694">
        <v>-0.36899999999999999</v>
      </c>
      <c r="C4694">
        <v>-0.317</v>
      </c>
      <c r="D4694">
        <v>-0.217</v>
      </c>
      <c r="E4694">
        <v>-8.2000000000000003E-2</v>
      </c>
    </row>
    <row r="4695" spans="1:5">
      <c r="A4695" s="7">
        <v>42730</v>
      </c>
      <c r="B4695">
        <v>-0.36899999999999999</v>
      </c>
      <c r="C4695">
        <v>-0.317</v>
      </c>
      <c r="D4695">
        <v>-0.217</v>
      </c>
      <c r="E4695">
        <v>-8.2000000000000003E-2</v>
      </c>
    </row>
    <row r="4696" spans="1:5">
      <c r="A4696" s="7">
        <v>42731</v>
      </c>
      <c r="B4696">
        <v>-0.36899999999999999</v>
      </c>
      <c r="C4696">
        <v>-0.318</v>
      </c>
      <c r="D4696">
        <v>-0.22</v>
      </c>
      <c r="E4696">
        <v>-8.1000000000000003E-2</v>
      </c>
    </row>
    <row r="4697" spans="1:5">
      <c r="A4697" s="7">
        <v>42732</v>
      </c>
      <c r="B4697">
        <v>-0.36599999999999999</v>
      </c>
      <c r="C4697">
        <v>-0.31900000000000001</v>
      </c>
      <c r="D4697">
        <v>-0.221</v>
      </c>
      <c r="E4697">
        <v>-8.2000000000000003E-2</v>
      </c>
    </row>
    <row r="4698" spans="1:5">
      <c r="A4698" s="7">
        <v>42733</v>
      </c>
      <c r="B4698">
        <v>-0.36799999999999999</v>
      </c>
      <c r="C4698">
        <v>-0.31900000000000001</v>
      </c>
      <c r="D4698">
        <v>-0.221</v>
      </c>
      <c r="E4698">
        <v>-8.1000000000000003E-2</v>
      </c>
    </row>
    <row r="4699" spans="1:5">
      <c r="A4699" s="7">
        <v>42734</v>
      </c>
      <c r="B4699">
        <v>-0.36799999999999999</v>
      </c>
      <c r="C4699">
        <v>-0.31900000000000001</v>
      </c>
      <c r="D4699">
        <v>-0.221</v>
      </c>
      <c r="E4699">
        <v>-8.2000000000000003E-2</v>
      </c>
    </row>
    <row r="4700" spans="1:5">
      <c r="A4700" s="7">
        <v>42737</v>
      </c>
      <c r="B4700">
        <v>-0.36799999999999999</v>
      </c>
      <c r="C4700">
        <v>-0.318</v>
      </c>
      <c r="D4700">
        <v>-0.22</v>
      </c>
      <c r="E4700">
        <v>-8.3000000000000004E-2</v>
      </c>
    </row>
    <row r="4701" spans="1:5">
      <c r="A4701" s="7">
        <v>42738</v>
      </c>
      <c r="B4701">
        <v>-0.37</v>
      </c>
      <c r="C4701">
        <v>-0.31900000000000001</v>
      </c>
      <c r="D4701">
        <v>-0.221</v>
      </c>
      <c r="E4701">
        <v>-8.4000000000000005E-2</v>
      </c>
    </row>
    <row r="4702" spans="1:5">
      <c r="A4702" s="7">
        <v>42739</v>
      </c>
      <c r="B4702">
        <v>-0.36899999999999999</v>
      </c>
      <c r="C4702">
        <v>-0.32</v>
      </c>
      <c r="D4702">
        <v>-0.224</v>
      </c>
      <c r="E4702">
        <v>-8.5000000000000006E-2</v>
      </c>
    </row>
    <row r="4703" spans="1:5">
      <c r="A4703" s="7">
        <v>42740</v>
      </c>
      <c r="B4703">
        <v>-0.36899999999999999</v>
      </c>
      <c r="C4703">
        <v>-0.32100000000000001</v>
      </c>
      <c r="D4703">
        <v>-0.22600000000000001</v>
      </c>
      <c r="E4703">
        <v>-8.5000000000000006E-2</v>
      </c>
    </row>
    <row r="4704" spans="1:5">
      <c r="A4704" s="7">
        <v>42741</v>
      </c>
      <c r="B4704">
        <v>-0.36899999999999999</v>
      </c>
      <c r="C4704">
        <v>-0.32100000000000001</v>
      </c>
      <c r="D4704">
        <v>-0.22900000000000001</v>
      </c>
      <c r="E4704">
        <v>-8.6999999999999994E-2</v>
      </c>
    </row>
    <row r="4705" spans="1:5">
      <c r="A4705" s="7">
        <v>42744</v>
      </c>
      <c r="B4705">
        <v>-0.371</v>
      </c>
      <c r="C4705">
        <v>-0.32200000000000001</v>
      </c>
      <c r="D4705">
        <v>-0.23</v>
      </c>
      <c r="E4705">
        <v>-8.7999999999999995E-2</v>
      </c>
    </row>
    <row r="4706" spans="1:5">
      <c r="A4706" s="7">
        <v>42745</v>
      </c>
      <c r="B4706">
        <v>-0.372</v>
      </c>
      <c r="C4706">
        <v>-0.32400000000000001</v>
      </c>
      <c r="D4706">
        <v>-0.23200000000000001</v>
      </c>
      <c r="E4706">
        <v>-0.09</v>
      </c>
    </row>
    <row r="4707" spans="1:5">
      <c r="A4707" s="7">
        <v>42746</v>
      </c>
      <c r="B4707">
        <v>-0.372</v>
      </c>
      <c r="C4707">
        <v>-0.32600000000000001</v>
      </c>
      <c r="D4707">
        <v>-0.23300000000000001</v>
      </c>
      <c r="E4707">
        <v>-9.0999999999999998E-2</v>
      </c>
    </row>
    <row r="4708" spans="1:5">
      <c r="A4708" s="7">
        <v>42747</v>
      </c>
      <c r="B4708">
        <v>-0.372</v>
      </c>
      <c r="C4708">
        <v>-0.32700000000000001</v>
      </c>
      <c r="D4708">
        <v>-0.23400000000000001</v>
      </c>
      <c r="E4708">
        <v>-9.2999999999999999E-2</v>
      </c>
    </row>
    <row r="4709" spans="1:5">
      <c r="A4709" s="7">
        <v>42748</v>
      </c>
      <c r="B4709">
        <v>-0.372</v>
      </c>
      <c r="C4709">
        <v>-0.32700000000000001</v>
      </c>
      <c r="D4709">
        <v>-0.23599999999999999</v>
      </c>
      <c r="E4709">
        <v>-9.4E-2</v>
      </c>
    </row>
    <row r="4710" spans="1:5">
      <c r="A4710" s="7">
        <v>42751</v>
      </c>
      <c r="B4710">
        <v>-0.372</v>
      </c>
      <c r="C4710">
        <v>-0.32800000000000001</v>
      </c>
      <c r="D4710">
        <v>-0.23799999999999999</v>
      </c>
      <c r="E4710">
        <v>-9.5000000000000001E-2</v>
      </c>
    </row>
    <row r="4711" spans="1:5">
      <c r="A4711" s="7">
        <v>42752</v>
      </c>
      <c r="B4711">
        <v>-0.372</v>
      </c>
      <c r="C4711">
        <v>-0.32900000000000001</v>
      </c>
      <c r="D4711">
        <v>-0.23899999999999999</v>
      </c>
      <c r="E4711">
        <v>-9.8000000000000004E-2</v>
      </c>
    </row>
    <row r="4712" spans="1:5">
      <c r="A4712" s="7">
        <v>42753</v>
      </c>
      <c r="B4712">
        <v>-0.372</v>
      </c>
      <c r="C4712">
        <v>-0.32900000000000001</v>
      </c>
      <c r="D4712">
        <v>-0.24</v>
      </c>
      <c r="E4712">
        <v>-9.9000000000000005E-2</v>
      </c>
    </row>
    <row r="4713" spans="1:5">
      <c r="A4713" s="7">
        <v>42754</v>
      </c>
      <c r="B4713">
        <v>-0.372</v>
      </c>
      <c r="C4713">
        <v>-0.32900000000000001</v>
      </c>
      <c r="D4713">
        <v>-0.24</v>
      </c>
      <c r="E4713">
        <v>-0.1</v>
      </c>
    </row>
    <row r="4714" spans="1:5">
      <c r="A4714" s="7">
        <v>42755</v>
      </c>
      <c r="B4714">
        <v>-0.372</v>
      </c>
      <c r="C4714">
        <v>-0.32800000000000001</v>
      </c>
      <c r="D4714">
        <v>-0.24099999999999999</v>
      </c>
      <c r="E4714">
        <v>-0.1</v>
      </c>
    </row>
    <row r="4715" spans="1:5">
      <c r="A4715" s="7">
        <v>42758</v>
      </c>
      <c r="B4715">
        <v>-0.372</v>
      </c>
      <c r="C4715">
        <v>-0.32700000000000001</v>
      </c>
      <c r="D4715">
        <v>-0.24099999999999999</v>
      </c>
      <c r="E4715">
        <v>-0.10100000000000001</v>
      </c>
    </row>
    <row r="4716" spans="1:5">
      <c r="A4716" s="7">
        <v>42759</v>
      </c>
      <c r="B4716">
        <v>-0.372</v>
      </c>
      <c r="C4716">
        <v>-0.32800000000000001</v>
      </c>
      <c r="D4716">
        <v>-0.24199999999999999</v>
      </c>
      <c r="E4716">
        <v>-0.10100000000000001</v>
      </c>
    </row>
    <row r="4717" spans="1:5">
      <c r="A4717" s="7">
        <v>42760</v>
      </c>
      <c r="B4717">
        <v>-0.372</v>
      </c>
      <c r="C4717">
        <v>-0.32800000000000001</v>
      </c>
      <c r="D4717">
        <v>-0.24199999999999999</v>
      </c>
      <c r="E4717">
        <v>-0.10100000000000001</v>
      </c>
    </row>
    <row r="4718" spans="1:5">
      <c r="A4718" s="7">
        <v>42761</v>
      </c>
      <c r="B4718">
        <v>-0.372</v>
      </c>
      <c r="C4718">
        <v>-0.32800000000000001</v>
      </c>
      <c r="D4718">
        <v>-0.24399999999999999</v>
      </c>
      <c r="E4718">
        <v>-0.10199999999999999</v>
      </c>
    </row>
    <row r="4719" spans="1:5">
      <c r="A4719" s="7">
        <v>42762</v>
      </c>
      <c r="B4719">
        <v>-0.372</v>
      </c>
      <c r="C4719">
        <v>-0.32800000000000001</v>
      </c>
      <c r="D4719">
        <v>-0.24299999999999999</v>
      </c>
      <c r="E4719">
        <v>-0.10100000000000001</v>
      </c>
    </row>
    <row r="4720" spans="1:5">
      <c r="A4720" s="7">
        <v>42765</v>
      </c>
      <c r="B4720">
        <v>-0.372</v>
      </c>
      <c r="C4720">
        <v>-0.32800000000000001</v>
      </c>
      <c r="D4720">
        <v>-0.24399999999999999</v>
      </c>
      <c r="E4720">
        <v>-0.1</v>
      </c>
    </row>
    <row r="4721" spans="1:5">
      <c r="A4721" s="7">
        <v>42766</v>
      </c>
      <c r="B4721">
        <v>-0.372</v>
      </c>
      <c r="C4721">
        <v>-0.32700000000000001</v>
      </c>
      <c r="D4721">
        <v>-0.24299999999999999</v>
      </c>
      <c r="E4721">
        <v>-0.10100000000000001</v>
      </c>
    </row>
    <row r="4722" spans="1:5">
      <c r="A4722" s="7">
        <v>42767</v>
      </c>
      <c r="B4722">
        <v>-0.372</v>
      </c>
      <c r="C4722">
        <v>-0.32800000000000001</v>
      </c>
      <c r="D4722">
        <v>-0.24399999999999999</v>
      </c>
      <c r="E4722">
        <v>-0.10299999999999999</v>
      </c>
    </row>
    <row r="4723" spans="1:5">
      <c r="A4723" s="7">
        <v>42768</v>
      </c>
      <c r="B4723">
        <v>-0.373</v>
      </c>
      <c r="C4723">
        <v>-0.32800000000000001</v>
      </c>
      <c r="D4723">
        <v>-0.24399999999999999</v>
      </c>
      <c r="E4723">
        <v>-0.10199999999999999</v>
      </c>
    </row>
    <row r="4724" spans="1:5">
      <c r="A4724" s="7">
        <v>42769</v>
      </c>
      <c r="B4724">
        <v>-0.373</v>
      </c>
      <c r="C4724">
        <v>-0.32800000000000001</v>
      </c>
      <c r="D4724">
        <v>-0.24399999999999999</v>
      </c>
      <c r="E4724">
        <v>-0.10100000000000001</v>
      </c>
    </row>
    <row r="4725" spans="1:5">
      <c r="A4725" s="7">
        <v>42772</v>
      </c>
      <c r="B4725">
        <v>-0.373</v>
      </c>
      <c r="C4725">
        <v>-0.32800000000000001</v>
      </c>
      <c r="D4725">
        <v>-0.24399999999999999</v>
      </c>
      <c r="E4725">
        <v>-0.10100000000000001</v>
      </c>
    </row>
    <row r="4726" spans="1:5">
      <c r="A4726" s="7">
        <v>42773</v>
      </c>
      <c r="B4726">
        <v>-0.373</v>
      </c>
      <c r="C4726">
        <v>-0.32800000000000001</v>
      </c>
      <c r="D4726">
        <v>-0.24399999999999999</v>
      </c>
      <c r="E4726">
        <v>-0.10100000000000001</v>
      </c>
    </row>
    <row r="4727" spans="1:5">
      <c r="A4727" s="7">
        <v>42774</v>
      </c>
      <c r="B4727">
        <v>-0.373</v>
      </c>
      <c r="C4727">
        <v>-0.32800000000000001</v>
      </c>
      <c r="D4727">
        <v>-0.24199999999999999</v>
      </c>
      <c r="E4727">
        <v>-0.10100000000000001</v>
      </c>
    </row>
    <row r="4728" spans="1:5">
      <c r="A4728" s="7">
        <v>42775</v>
      </c>
      <c r="B4728">
        <v>-0.371</v>
      </c>
      <c r="C4728">
        <v>-0.32800000000000001</v>
      </c>
      <c r="D4728">
        <v>-0.24099999999999999</v>
      </c>
      <c r="E4728">
        <v>-0.10100000000000001</v>
      </c>
    </row>
    <row r="4729" spans="1:5">
      <c r="A4729" s="7">
        <v>42776</v>
      </c>
      <c r="B4729">
        <v>-0.371</v>
      </c>
      <c r="C4729">
        <v>-0.32900000000000001</v>
      </c>
      <c r="D4729">
        <v>-0.24</v>
      </c>
      <c r="E4729">
        <v>-0.10100000000000001</v>
      </c>
    </row>
    <row r="4730" spans="1:5">
      <c r="A4730" s="7">
        <v>42779</v>
      </c>
      <c r="B4730">
        <v>-0.373</v>
      </c>
      <c r="C4730">
        <v>-0.32900000000000001</v>
      </c>
      <c r="D4730">
        <v>-0.24</v>
      </c>
      <c r="E4730">
        <v>-0.10199999999999999</v>
      </c>
    </row>
    <row r="4731" spans="1:5">
      <c r="A4731" s="7">
        <v>42780</v>
      </c>
      <c r="B4731">
        <v>-0.374</v>
      </c>
      <c r="C4731">
        <v>-0.32800000000000001</v>
      </c>
      <c r="D4731">
        <v>-0.24099999999999999</v>
      </c>
      <c r="E4731">
        <v>-0.104</v>
      </c>
    </row>
    <row r="4732" spans="1:5">
      <c r="A4732" s="7">
        <v>42781</v>
      </c>
      <c r="B4732">
        <v>-0.373</v>
      </c>
      <c r="C4732">
        <v>-0.32800000000000001</v>
      </c>
      <c r="D4732">
        <v>-0.24099999999999999</v>
      </c>
      <c r="E4732">
        <v>-0.104</v>
      </c>
    </row>
    <row r="4733" spans="1:5">
      <c r="A4733" s="7">
        <v>42782</v>
      </c>
      <c r="B4733">
        <v>-0.372</v>
      </c>
      <c r="C4733">
        <v>-0.32800000000000001</v>
      </c>
      <c r="D4733">
        <v>-0.23899999999999999</v>
      </c>
      <c r="E4733">
        <v>-0.106</v>
      </c>
    </row>
    <row r="4734" spans="1:5">
      <c r="A4734" s="7">
        <v>42783</v>
      </c>
      <c r="B4734">
        <v>-0.371</v>
      </c>
      <c r="C4734">
        <v>-0.32900000000000001</v>
      </c>
      <c r="D4734">
        <v>-0.23899999999999999</v>
      </c>
      <c r="E4734">
        <v>-0.109</v>
      </c>
    </row>
    <row r="4735" spans="1:5">
      <c r="A4735" s="7">
        <v>42786</v>
      </c>
      <c r="B4735">
        <v>-0.36899999999999999</v>
      </c>
      <c r="C4735">
        <v>-0.32900000000000001</v>
      </c>
      <c r="D4735">
        <v>-0.23799999999999999</v>
      </c>
      <c r="E4735">
        <v>-0.109</v>
      </c>
    </row>
    <row r="4736" spans="1:5">
      <c r="A4736" s="7">
        <v>42787</v>
      </c>
      <c r="B4736">
        <v>-0.37</v>
      </c>
      <c r="C4736">
        <v>-0.32900000000000001</v>
      </c>
      <c r="D4736">
        <v>-0.23799999999999999</v>
      </c>
      <c r="E4736">
        <v>-0.111</v>
      </c>
    </row>
    <row r="4737" spans="1:5">
      <c r="A4737" s="7">
        <v>42788</v>
      </c>
      <c r="B4737">
        <v>-0.371</v>
      </c>
      <c r="C4737">
        <v>-0.33</v>
      </c>
      <c r="D4737">
        <v>-0.23899999999999999</v>
      </c>
      <c r="E4737">
        <v>-0.111</v>
      </c>
    </row>
    <row r="4738" spans="1:5">
      <c r="A4738" s="7">
        <v>42789</v>
      </c>
      <c r="B4738">
        <v>-0.371</v>
      </c>
      <c r="C4738">
        <v>-0.32900000000000001</v>
      </c>
      <c r="D4738">
        <v>-0.23799999999999999</v>
      </c>
      <c r="E4738">
        <v>-0.111</v>
      </c>
    </row>
    <row r="4739" spans="1:5">
      <c r="A4739" s="7">
        <v>42790</v>
      </c>
      <c r="B4739">
        <v>-0.371</v>
      </c>
      <c r="C4739">
        <v>-0.32900000000000001</v>
      </c>
      <c r="D4739">
        <v>-0.23799999999999999</v>
      </c>
      <c r="E4739">
        <v>-0.113</v>
      </c>
    </row>
    <row r="4740" spans="1:5">
      <c r="A4740" s="7">
        <v>42793</v>
      </c>
      <c r="B4740">
        <v>-0.371</v>
      </c>
      <c r="C4740">
        <v>-0.32900000000000001</v>
      </c>
      <c r="D4740">
        <v>-0.23799999999999999</v>
      </c>
      <c r="E4740">
        <v>-0.113</v>
      </c>
    </row>
    <row r="4741" spans="1:5">
      <c r="A4741" s="7">
        <v>42794</v>
      </c>
      <c r="B4741">
        <v>-0.371</v>
      </c>
      <c r="C4741">
        <v>-0.33</v>
      </c>
      <c r="D4741">
        <v>-0.23899999999999999</v>
      </c>
      <c r="E4741">
        <v>-0.114</v>
      </c>
    </row>
    <row r="4742" spans="1:5">
      <c r="A4742" s="7">
        <v>42795</v>
      </c>
      <c r="B4742">
        <v>-0.372</v>
      </c>
      <c r="C4742">
        <v>-0.32900000000000001</v>
      </c>
      <c r="D4742">
        <v>-0.23699999999999999</v>
      </c>
      <c r="E4742">
        <v>-0.114</v>
      </c>
    </row>
    <row r="4743" spans="1:5">
      <c r="A4743" s="7">
        <v>42796</v>
      </c>
      <c r="B4743">
        <v>-0.372</v>
      </c>
      <c r="C4743">
        <v>-0.32900000000000001</v>
      </c>
      <c r="D4743">
        <v>-0.23799999999999999</v>
      </c>
      <c r="E4743">
        <v>-0.114</v>
      </c>
    </row>
    <row r="4744" spans="1:5">
      <c r="A4744" s="7">
        <v>42797</v>
      </c>
      <c r="B4744">
        <v>-0.371</v>
      </c>
      <c r="C4744">
        <v>-0.32900000000000001</v>
      </c>
      <c r="D4744">
        <v>-0.23699999999999999</v>
      </c>
      <c r="E4744">
        <v>-0.113</v>
      </c>
    </row>
    <row r="4745" spans="1:5">
      <c r="A4745" s="7">
        <v>42800</v>
      </c>
      <c r="B4745">
        <v>-0.374</v>
      </c>
      <c r="C4745">
        <v>-0.32900000000000001</v>
      </c>
      <c r="D4745">
        <v>-0.24099999999999999</v>
      </c>
      <c r="E4745">
        <v>-0.111</v>
      </c>
    </row>
    <row r="4746" spans="1:5">
      <c r="A4746" s="7">
        <v>42801</v>
      </c>
      <c r="B4746">
        <v>-0.373</v>
      </c>
      <c r="C4746">
        <v>-0.32800000000000001</v>
      </c>
      <c r="D4746">
        <v>-0.24</v>
      </c>
      <c r="E4746">
        <v>-0.111</v>
      </c>
    </row>
    <row r="4747" spans="1:5">
      <c r="A4747" s="7">
        <v>42802</v>
      </c>
      <c r="B4747">
        <v>-0.373</v>
      </c>
      <c r="C4747">
        <v>-0.32900000000000001</v>
      </c>
      <c r="D4747">
        <v>-0.24099999999999999</v>
      </c>
      <c r="E4747">
        <v>-0.111</v>
      </c>
    </row>
    <row r="4748" spans="1:5">
      <c r="A4748" s="7">
        <v>42803</v>
      </c>
      <c r="B4748">
        <v>-0.372</v>
      </c>
      <c r="C4748">
        <v>-0.32900000000000001</v>
      </c>
      <c r="D4748">
        <v>-0.24099999999999999</v>
      </c>
      <c r="E4748">
        <v>-0.111</v>
      </c>
    </row>
    <row r="4749" spans="1:5">
      <c r="A4749" s="7">
        <v>42804</v>
      </c>
      <c r="B4749">
        <v>-0.372</v>
      </c>
      <c r="C4749">
        <v>-0.32900000000000001</v>
      </c>
      <c r="D4749">
        <v>-0.24099999999999999</v>
      </c>
      <c r="E4749">
        <v>-0.109</v>
      </c>
    </row>
    <row r="4750" spans="1:5">
      <c r="A4750" s="7">
        <v>42807</v>
      </c>
      <c r="B4750">
        <v>-0.372</v>
      </c>
      <c r="C4750">
        <v>-0.33</v>
      </c>
      <c r="D4750">
        <v>-0.24099999999999999</v>
      </c>
      <c r="E4750">
        <v>-0.108</v>
      </c>
    </row>
    <row r="4751" spans="1:5">
      <c r="A4751" s="7">
        <v>42808</v>
      </c>
      <c r="B4751">
        <v>-0.372</v>
      </c>
      <c r="C4751">
        <v>-0.33</v>
      </c>
      <c r="D4751">
        <v>-0.24099999999999999</v>
      </c>
      <c r="E4751">
        <v>-0.108</v>
      </c>
    </row>
    <row r="4752" spans="1:5">
      <c r="A4752" s="7">
        <v>42809</v>
      </c>
      <c r="B4752">
        <v>-0.371</v>
      </c>
      <c r="C4752">
        <v>-0.32900000000000001</v>
      </c>
      <c r="D4752">
        <v>-0.24099999999999999</v>
      </c>
      <c r="E4752">
        <v>-0.11</v>
      </c>
    </row>
    <row r="4753" spans="1:5">
      <c r="A4753" s="7">
        <v>42810</v>
      </c>
      <c r="B4753">
        <v>-0.371</v>
      </c>
      <c r="C4753">
        <v>-0.32900000000000001</v>
      </c>
      <c r="D4753">
        <v>-0.24099999999999999</v>
      </c>
      <c r="E4753">
        <v>-0.111</v>
      </c>
    </row>
    <row r="4754" spans="1:5">
      <c r="A4754" s="7">
        <v>42811</v>
      </c>
      <c r="B4754">
        <v>-0.371</v>
      </c>
      <c r="C4754">
        <v>-0.32900000000000001</v>
      </c>
      <c r="D4754">
        <v>-0.24099999999999999</v>
      </c>
      <c r="E4754">
        <v>-0.109</v>
      </c>
    </row>
    <row r="4755" spans="1:5">
      <c r="A4755" s="7">
        <v>42814</v>
      </c>
      <c r="B4755">
        <v>-0.371</v>
      </c>
      <c r="C4755">
        <v>-0.32900000000000001</v>
      </c>
      <c r="D4755">
        <v>-0.24099999999999999</v>
      </c>
      <c r="E4755">
        <v>-0.109</v>
      </c>
    </row>
    <row r="4756" spans="1:5">
      <c r="A4756" s="7">
        <v>42815</v>
      </c>
      <c r="B4756">
        <v>-0.374</v>
      </c>
      <c r="C4756">
        <v>-0.32900000000000001</v>
      </c>
      <c r="D4756">
        <v>-0.24099999999999999</v>
      </c>
      <c r="E4756">
        <v>-0.106</v>
      </c>
    </row>
    <row r="4757" spans="1:5">
      <c r="A4757" s="7">
        <v>42816</v>
      </c>
      <c r="B4757">
        <v>-0.373</v>
      </c>
      <c r="C4757">
        <v>-0.33</v>
      </c>
      <c r="D4757">
        <v>-0.24199999999999999</v>
      </c>
      <c r="E4757">
        <v>-0.106</v>
      </c>
    </row>
    <row r="4758" spans="1:5">
      <c r="A4758" s="7">
        <v>42817</v>
      </c>
      <c r="B4758">
        <v>-0.373</v>
      </c>
      <c r="C4758">
        <v>-0.33</v>
      </c>
      <c r="D4758">
        <v>-0.24199999999999999</v>
      </c>
      <c r="E4758">
        <v>-0.107</v>
      </c>
    </row>
    <row r="4759" spans="1:5">
      <c r="A4759" s="7">
        <v>42818</v>
      </c>
      <c r="B4759">
        <v>-0.372</v>
      </c>
      <c r="C4759">
        <v>-0.33</v>
      </c>
      <c r="D4759">
        <v>-0.24199999999999999</v>
      </c>
      <c r="E4759">
        <v>-0.107</v>
      </c>
    </row>
    <row r="4760" spans="1:5">
      <c r="A4760" s="7">
        <v>42821</v>
      </c>
      <c r="B4760">
        <v>-0.374</v>
      </c>
      <c r="C4760">
        <v>-0.33</v>
      </c>
      <c r="D4760">
        <v>-0.24199999999999999</v>
      </c>
      <c r="E4760">
        <v>-0.109</v>
      </c>
    </row>
    <row r="4761" spans="1:5">
      <c r="A4761" s="7">
        <v>42822</v>
      </c>
      <c r="B4761">
        <v>-0.373</v>
      </c>
      <c r="C4761">
        <v>-0.33</v>
      </c>
      <c r="D4761">
        <v>-0.24199999999999999</v>
      </c>
      <c r="E4761">
        <v>-0.11</v>
      </c>
    </row>
    <row r="4762" spans="1:5">
      <c r="A4762" s="7">
        <v>42823</v>
      </c>
      <c r="B4762">
        <v>-0.373</v>
      </c>
      <c r="C4762">
        <v>-0.33</v>
      </c>
      <c r="D4762">
        <v>-0.24199999999999999</v>
      </c>
      <c r="E4762">
        <v>-0.109</v>
      </c>
    </row>
    <row r="4763" spans="1:5">
      <c r="A4763" s="7">
        <v>42824</v>
      </c>
      <c r="B4763">
        <v>-0.373</v>
      </c>
      <c r="C4763">
        <v>-0.33</v>
      </c>
      <c r="D4763">
        <v>-0.24099999999999999</v>
      </c>
      <c r="E4763">
        <v>-0.109</v>
      </c>
    </row>
    <row r="4764" spans="1:5">
      <c r="A4764" s="7">
        <v>42825</v>
      </c>
      <c r="B4764">
        <v>-0.373</v>
      </c>
      <c r="C4764">
        <v>-0.32900000000000001</v>
      </c>
      <c r="D4764">
        <v>-0.24099999999999999</v>
      </c>
      <c r="E4764">
        <v>-0.109</v>
      </c>
    </row>
    <row r="4765" spans="1:5">
      <c r="A4765" s="7">
        <v>42828</v>
      </c>
      <c r="B4765">
        <v>-0.372</v>
      </c>
      <c r="C4765">
        <v>-0.33</v>
      </c>
      <c r="D4765">
        <v>-0.24299999999999999</v>
      </c>
      <c r="E4765">
        <v>-0.111</v>
      </c>
    </row>
    <row r="4766" spans="1:5">
      <c r="A4766" s="7">
        <v>42829</v>
      </c>
      <c r="B4766">
        <v>-0.372</v>
      </c>
      <c r="C4766">
        <v>-0.33</v>
      </c>
      <c r="D4766">
        <v>-0.24199999999999999</v>
      </c>
      <c r="E4766">
        <v>-0.111</v>
      </c>
    </row>
    <row r="4767" spans="1:5">
      <c r="A4767" s="7">
        <v>42830</v>
      </c>
      <c r="B4767">
        <v>-0.373</v>
      </c>
      <c r="C4767">
        <v>-0.32900000000000001</v>
      </c>
      <c r="D4767">
        <v>-0.24099999999999999</v>
      </c>
      <c r="E4767">
        <v>-0.114</v>
      </c>
    </row>
    <row r="4768" spans="1:5">
      <c r="A4768" s="7">
        <v>42831</v>
      </c>
      <c r="B4768">
        <v>-0.372</v>
      </c>
      <c r="C4768">
        <v>-0.33</v>
      </c>
      <c r="D4768">
        <v>-0.24199999999999999</v>
      </c>
      <c r="E4768">
        <v>-0.115</v>
      </c>
    </row>
    <row r="4769" spans="1:5">
      <c r="A4769" s="7">
        <v>42832</v>
      </c>
      <c r="B4769">
        <v>-0.373</v>
      </c>
      <c r="C4769">
        <v>-0.33</v>
      </c>
      <c r="D4769">
        <v>-0.24099999999999999</v>
      </c>
      <c r="E4769">
        <v>-0.11600000000000001</v>
      </c>
    </row>
    <row r="4770" spans="1:5">
      <c r="A4770" s="7">
        <v>42835</v>
      </c>
      <c r="B4770">
        <v>-0.374</v>
      </c>
      <c r="C4770">
        <v>-0.33200000000000002</v>
      </c>
      <c r="D4770">
        <v>-0.24099999999999999</v>
      </c>
      <c r="E4770">
        <v>-0.11799999999999999</v>
      </c>
    </row>
    <row r="4771" spans="1:5">
      <c r="A4771" s="7">
        <v>42836</v>
      </c>
      <c r="B4771">
        <v>-0.375</v>
      </c>
      <c r="C4771">
        <v>-0.33200000000000002</v>
      </c>
      <c r="D4771">
        <v>-0.24199999999999999</v>
      </c>
      <c r="E4771">
        <v>-0.11899999999999999</v>
      </c>
    </row>
    <row r="4772" spans="1:5">
      <c r="A4772" s="7">
        <v>42837</v>
      </c>
      <c r="B4772">
        <v>-0.374</v>
      </c>
      <c r="C4772">
        <v>-0.33200000000000002</v>
      </c>
      <c r="D4772">
        <v>-0.24199999999999999</v>
      </c>
      <c r="E4772">
        <v>-0.12</v>
      </c>
    </row>
    <row r="4773" spans="1:5">
      <c r="A4773" s="7">
        <v>42838</v>
      </c>
      <c r="B4773">
        <v>-0.372</v>
      </c>
      <c r="C4773">
        <v>-0.33100000000000002</v>
      </c>
      <c r="D4773">
        <v>-0.246</v>
      </c>
      <c r="E4773">
        <v>-0.12</v>
      </c>
    </row>
    <row r="4774" spans="1:5">
      <c r="A4774" s="7">
        <v>42839</v>
      </c>
      <c r="B4774">
        <v>-0.372</v>
      </c>
      <c r="C4774">
        <v>-0.33100000000000002</v>
      </c>
      <c r="D4774">
        <v>-0.246</v>
      </c>
      <c r="E4774">
        <v>-0.12</v>
      </c>
    </row>
    <row r="4775" spans="1:5">
      <c r="A4775" s="7">
        <v>42842</v>
      </c>
      <c r="B4775">
        <v>-0.372</v>
      </c>
      <c r="C4775">
        <v>-0.33100000000000002</v>
      </c>
      <c r="D4775">
        <v>-0.246</v>
      </c>
      <c r="E4775">
        <v>-0.12</v>
      </c>
    </row>
    <row r="4776" spans="1:5">
      <c r="A4776" s="7">
        <v>42843</v>
      </c>
      <c r="B4776">
        <v>-0.371</v>
      </c>
      <c r="C4776">
        <v>-0.33100000000000002</v>
      </c>
      <c r="D4776">
        <v>-0.25</v>
      </c>
      <c r="E4776">
        <v>-0.122</v>
      </c>
    </row>
    <row r="4777" spans="1:5">
      <c r="A4777" s="7">
        <v>42844</v>
      </c>
      <c r="B4777">
        <v>-0.371</v>
      </c>
      <c r="C4777">
        <v>-0.33200000000000002</v>
      </c>
      <c r="D4777">
        <v>-0.251</v>
      </c>
      <c r="E4777">
        <v>-0.123</v>
      </c>
    </row>
    <row r="4778" spans="1:5">
      <c r="A4778" s="7">
        <v>42845</v>
      </c>
      <c r="B4778">
        <v>-0.372</v>
      </c>
      <c r="C4778">
        <v>-0.33200000000000002</v>
      </c>
      <c r="D4778">
        <v>-0.249</v>
      </c>
      <c r="E4778">
        <v>-0.124</v>
      </c>
    </row>
    <row r="4779" spans="1:5">
      <c r="A4779" s="7">
        <v>42846</v>
      </c>
      <c r="B4779">
        <v>-0.371</v>
      </c>
      <c r="C4779">
        <v>-0.33100000000000002</v>
      </c>
      <c r="D4779">
        <v>-0.249</v>
      </c>
      <c r="E4779">
        <v>-0.124</v>
      </c>
    </row>
    <row r="4780" spans="1:5">
      <c r="A4780" s="7">
        <v>42849</v>
      </c>
      <c r="B4780">
        <v>-0.371</v>
      </c>
      <c r="C4780">
        <v>-0.32900000000000001</v>
      </c>
      <c r="D4780">
        <v>-0.247</v>
      </c>
      <c r="E4780">
        <v>-0.121</v>
      </c>
    </row>
    <row r="4781" spans="1:5">
      <c r="A4781" s="7">
        <v>42850</v>
      </c>
      <c r="B4781">
        <v>-0.371</v>
      </c>
      <c r="C4781">
        <v>-0.32900000000000001</v>
      </c>
      <c r="D4781">
        <v>-0.248</v>
      </c>
      <c r="E4781">
        <v>-0.121</v>
      </c>
    </row>
    <row r="4782" spans="1:5">
      <c r="A4782" s="7">
        <v>42851</v>
      </c>
      <c r="B4782">
        <v>-0.373</v>
      </c>
      <c r="C4782">
        <v>-0.32900000000000001</v>
      </c>
      <c r="D4782">
        <v>-0.248</v>
      </c>
      <c r="E4782">
        <v>-0.121</v>
      </c>
    </row>
    <row r="4783" spans="1:5">
      <c r="A4783" s="7">
        <v>42852</v>
      </c>
      <c r="B4783">
        <v>-0.373</v>
      </c>
      <c r="C4783">
        <v>-0.32900000000000001</v>
      </c>
      <c r="D4783">
        <v>-0.248</v>
      </c>
      <c r="E4783">
        <v>-0.121</v>
      </c>
    </row>
    <row r="4784" spans="1:5">
      <c r="A4784" s="7">
        <v>42853</v>
      </c>
      <c r="B4784">
        <v>-0.374</v>
      </c>
      <c r="C4784">
        <v>-0.32900000000000001</v>
      </c>
      <c r="D4784">
        <v>-0.249</v>
      </c>
      <c r="E4784">
        <v>-0.121</v>
      </c>
    </row>
    <row r="4785" spans="1:5">
      <c r="A4785" s="7">
        <v>42856</v>
      </c>
      <c r="B4785">
        <v>-0.374</v>
      </c>
      <c r="C4785">
        <v>-0.32900000000000001</v>
      </c>
      <c r="D4785">
        <v>-0.249</v>
      </c>
      <c r="E4785">
        <v>-0.121</v>
      </c>
    </row>
    <row r="4786" spans="1:5">
      <c r="A4786" s="7">
        <v>42857</v>
      </c>
      <c r="B4786">
        <v>-0.374</v>
      </c>
      <c r="C4786">
        <v>-0.32900000000000001</v>
      </c>
      <c r="D4786">
        <v>-0.249</v>
      </c>
      <c r="E4786">
        <v>-0.121</v>
      </c>
    </row>
    <row r="4787" spans="1:5">
      <c r="A4787" s="7">
        <v>42858</v>
      </c>
      <c r="B4787">
        <v>-0.373</v>
      </c>
      <c r="C4787">
        <v>-0.32900000000000001</v>
      </c>
      <c r="D4787">
        <v>-0.251</v>
      </c>
      <c r="E4787">
        <v>-0.125</v>
      </c>
    </row>
    <row r="4788" spans="1:5">
      <c r="A4788" s="7">
        <v>42859</v>
      </c>
      <c r="B4788">
        <v>-0.374</v>
      </c>
      <c r="C4788">
        <v>-0.32900000000000001</v>
      </c>
      <c r="D4788">
        <v>-0.25</v>
      </c>
      <c r="E4788">
        <v>-0.126</v>
      </c>
    </row>
    <row r="4789" spans="1:5">
      <c r="A4789" s="7">
        <v>42860</v>
      </c>
      <c r="B4789">
        <v>-0.374</v>
      </c>
      <c r="C4789">
        <v>-0.32900000000000001</v>
      </c>
      <c r="D4789">
        <v>-0.248</v>
      </c>
      <c r="E4789">
        <v>-0.124</v>
      </c>
    </row>
    <row r="4790" spans="1:5">
      <c r="A4790" s="7">
        <v>42863</v>
      </c>
      <c r="B4790">
        <v>-0.374</v>
      </c>
      <c r="C4790">
        <v>-0.32900000000000001</v>
      </c>
      <c r="D4790">
        <v>-0.249</v>
      </c>
      <c r="E4790">
        <v>-0.124</v>
      </c>
    </row>
    <row r="4791" spans="1:5">
      <c r="A4791" s="7">
        <v>42864</v>
      </c>
      <c r="B4791">
        <v>-0.374</v>
      </c>
      <c r="C4791">
        <v>-0.32900000000000001</v>
      </c>
      <c r="D4791">
        <v>-0.249</v>
      </c>
      <c r="E4791">
        <v>-0.123</v>
      </c>
    </row>
    <row r="4792" spans="1:5">
      <c r="A4792" s="7">
        <v>42865</v>
      </c>
      <c r="B4792">
        <v>-0.374</v>
      </c>
      <c r="C4792">
        <v>-0.32900000000000001</v>
      </c>
      <c r="D4792">
        <v>-0.249</v>
      </c>
      <c r="E4792">
        <v>-0.124</v>
      </c>
    </row>
    <row r="4793" spans="1:5">
      <c r="A4793" s="7">
        <v>42866</v>
      </c>
      <c r="B4793">
        <v>-0.374</v>
      </c>
      <c r="C4793">
        <v>-0.32900000000000001</v>
      </c>
      <c r="D4793">
        <v>-0.25</v>
      </c>
      <c r="E4793">
        <v>-0.124</v>
      </c>
    </row>
    <row r="4794" spans="1:5">
      <c r="A4794" s="7">
        <v>42867</v>
      </c>
      <c r="B4794">
        <v>-0.373</v>
      </c>
      <c r="C4794">
        <v>-0.32900000000000001</v>
      </c>
      <c r="D4794">
        <v>-0.251</v>
      </c>
      <c r="E4794">
        <v>-0.127</v>
      </c>
    </row>
    <row r="4795" spans="1:5">
      <c r="A4795" s="7">
        <v>42870</v>
      </c>
      <c r="B4795">
        <v>-0.374</v>
      </c>
      <c r="C4795">
        <v>-0.33</v>
      </c>
      <c r="D4795">
        <v>-0.251</v>
      </c>
      <c r="E4795">
        <v>-0.127</v>
      </c>
    </row>
    <row r="4796" spans="1:5">
      <c r="A4796" s="7">
        <v>42871</v>
      </c>
      <c r="B4796">
        <v>-0.371</v>
      </c>
      <c r="C4796">
        <v>-0.33100000000000002</v>
      </c>
      <c r="D4796">
        <v>-0.25</v>
      </c>
      <c r="E4796">
        <v>-0.128</v>
      </c>
    </row>
    <row r="4797" spans="1:5">
      <c r="A4797" s="7">
        <v>42872</v>
      </c>
      <c r="B4797">
        <v>-0.371</v>
      </c>
      <c r="C4797">
        <v>-0.33100000000000002</v>
      </c>
      <c r="D4797">
        <v>-0.251</v>
      </c>
      <c r="E4797">
        <v>-0.129</v>
      </c>
    </row>
    <row r="4798" spans="1:5">
      <c r="A4798" s="7">
        <v>42873</v>
      </c>
      <c r="B4798">
        <v>-0.371</v>
      </c>
      <c r="C4798">
        <v>-0.33100000000000002</v>
      </c>
      <c r="D4798">
        <v>-0.251</v>
      </c>
      <c r="E4798">
        <v>-0.129</v>
      </c>
    </row>
    <row r="4799" spans="1:5">
      <c r="A4799" s="7">
        <v>42874</v>
      </c>
      <c r="B4799">
        <v>-0.374</v>
      </c>
      <c r="C4799">
        <v>-0.33100000000000002</v>
      </c>
      <c r="D4799">
        <v>-0.251</v>
      </c>
      <c r="E4799">
        <v>-0.129</v>
      </c>
    </row>
    <row r="4800" spans="1:5">
      <c r="A4800" s="7">
        <v>42877</v>
      </c>
      <c r="B4800">
        <v>-0.374</v>
      </c>
      <c r="C4800">
        <v>-0.32900000000000001</v>
      </c>
      <c r="D4800">
        <v>-0.251</v>
      </c>
      <c r="E4800">
        <v>-0.129</v>
      </c>
    </row>
    <row r="4801" spans="1:5">
      <c r="A4801" s="7">
        <v>42878</v>
      </c>
      <c r="B4801">
        <v>-0.374</v>
      </c>
      <c r="C4801">
        <v>-0.33</v>
      </c>
      <c r="D4801">
        <v>-0.251</v>
      </c>
      <c r="E4801">
        <v>-0.129</v>
      </c>
    </row>
    <row r="4802" spans="1:5">
      <c r="A4802" s="7">
        <v>42879</v>
      </c>
      <c r="B4802">
        <v>-0.373</v>
      </c>
      <c r="C4802">
        <v>-0.32900000000000001</v>
      </c>
      <c r="D4802">
        <v>-0.25</v>
      </c>
      <c r="E4802">
        <v>-0.129</v>
      </c>
    </row>
    <row r="4803" spans="1:5">
      <c r="A4803" s="7">
        <v>42880</v>
      </c>
      <c r="B4803">
        <v>-0.374</v>
      </c>
      <c r="C4803">
        <v>-0.32900000000000001</v>
      </c>
      <c r="D4803">
        <v>-0.251</v>
      </c>
      <c r="E4803">
        <v>-0.129</v>
      </c>
    </row>
    <row r="4804" spans="1:5">
      <c r="A4804" s="7">
        <v>42881</v>
      </c>
      <c r="B4804">
        <v>-0.371</v>
      </c>
      <c r="C4804">
        <v>-0.32900000000000001</v>
      </c>
      <c r="D4804">
        <v>-0.254</v>
      </c>
      <c r="E4804">
        <v>-0.13</v>
      </c>
    </row>
    <row r="4805" spans="1:5">
      <c r="A4805" s="7">
        <v>42884</v>
      </c>
      <c r="B4805">
        <v>-0.372</v>
      </c>
      <c r="C4805">
        <v>-0.32900000000000001</v>
      </c>
      <c r="D4805">
        <v>-0.254</v>
      </c>
      <c r="E4805">
        <v>-0.13100000000000001</v>
      </c>
    </row>
    <row r="4806" spans="1:5">
      <c r="A4806" s="7">
        <v>42885</v>
      </c>
      <c r="B4806">
        <v>-0.373</v>
      </c>
      <c r="C4806">
        <v>-0.32900000000000001</v>
      </c>
      <c r="D4806">
        <v>-0.254</v>
      </c>
      <c r="E4806">
        <v>-0.13100000000000001</v>
      </c>
    </row>
    <row r="4807" spans="1:5">
      <c r="A4807" s="7">
        <v>42886</v>
      </c>
      <c r="B4807">
        <v>-0.374</v>
      </c>
      <c r="C4807">
        <v>-0.32900000000000001</v>
      </c>
      <c r="D4807">
        <v>-0.254</v>
      </c>
      <c r="E4807">
        <v>-0.13100000000000001</v>
      </c>
    </row>
    <row r="4808" spans="1:5">
      <c r="A4808" s="7">
        <v>42887</v>
      </c>
      <c r="B4808">
        <v>-0.374</v>
      </c>
      <c r="C4808">
        <v>-0.32900000000000001</v>
      </c>
      <c r="D4808">
        <v>-0.254</v>
      </c>
      <c r="E4808">
        <v>-0.13100000000000001</v>
      </c>
    </row>
    <row r="4809" spans="1:5">
      <c r="A4809" s="7">
        <v>42888</v>
      </c>
      <c r="B4809">
        <v>-0.372</v>
      </c>
      <c r="C4809">
        <v>-0.32900000000000001</v>
      </c>
      <c r="D4809">
        <v>-0.255</v>
      </c>
      <c r="E4809">
        <v>-0.13100000000000001</v>
      </c>
    </row>
    <row r="4810" spans="1:5">
      <c r="A4810" s="7">
        <v>42891</v>
      </c>
      <c r="B4810">
        <v>-0.371</v>
      </c>
      <c r="C4810">
        <v>-0.32900000000000001</v>
      </c>
      <c r="D4810">
        <v>-0.25600000000000001</v>
      </c>
      <c r="E4810">
        <v>-0.13100000000000001</v>
      </c>
    </row>
    <row r="4811" spans="1:5">
      <c r="A4811" s="7">
        <v>42892</v>
      </c>
      <c r="B4811">
        <v>-0.371</v>
      </c>
      <c r="C4811">
        <v>-0.32900000000000001</v>
      </c>
      <c r="D4811">
        <v>-0.25700000000000001</v>
      </c>
      <c r="E4811">
        <v>-0.13300000000000001</v>
      </c>
    </row>
    <row r="4812" spans="1:5">
      <c r="A4812" s="7">
        <v>42893</v>
      </c>
      <c r="B4812">
        <v>-0.371</v>
      </c>
      <c r="C4812">
        <v>-0.32900000000000001</v>
      </c>
      <c r="D4812">
        <v>-0.25900000000000001</v>
      </c>
      <c r="E4812">
        <v>-0.13400000000000001</v>
      </c>
    </row>
    <row r="4813" spans="1:5">
      <c r="A4813" s="7">
        <v>42894</v>
      </c>
      <c r="B4813">
        <v>-0.374</v>
      </c>
      <c r="C4813">
        <v>-0.33</v>
      </c>
      <c r="D4813">
        <v>-0.26</v>
      </c>
      <c r="E4813">
        <v>-0.13400000000000001</v>
      </c>
    </row>
    <row r="4814" spans="1:5">
      <c r="A4814" s="7">
        <v>42895</v>
      </c>
      <c r="B4814">
        <v>-0.374</v>
      </c>
      <c r="C4814">
        <v>-0.33100000000000002</v>
      </c>
      <c r="D4814">
        <v>-0.26400000000000001</v>
      </c>
      <c r="E4814">
        <v>-0.14000000000000001</v>
      </c>
    </row>
    <row r="4815" spans="1:5">
      <c r="A4815" s="7">
        <v>42898</v>
      </c>
      <c r="B4815">
        <v>-0.374</v>
      </c>
      <c r="C4815">
        <v>-0.33100000000000002</v>
      </c>
      <c r="D4815">
        <v>-0.26600000000000001</v>
      </c>
      <c r="E4815">
        <v>-0.14699999999999999</v>
      </c>
    </row>
    <row r="4816" spans="1:5">
      <c r="A4816" s="7">
        <v>42899</v>
      </c>
      <c r="B4816">
        <v>-0.373</v>
      </c>
      <c r="C4816">
        <v>-0.33100000000000002</v>
      </c>
      <c r="D4816">
        <v>-0.27</v>
      </c>
      <c r="E4816">
        <v>-0.14899999999999999</v>
      </c>
    </row>
    <row r="4817" spans="1:5">
      <c r="A4817" s="7">
        <v>42900</v>
      </c>
      <c r="B4817">
        <v>-0.373</v>
      </c>
      <c r="C4817">
        <v>-0.33100000000000002</v>
      </c>
      <c r="D4817">
        <v>-0.27100000000000002</v>
      </c>
      <c r="E4817">
        <v>-0.152</v>
      </c>
    </row>
    <row r="4818" spans="1:5">
      <c r="A4818" s="7">
        <v>42901</v>
      </c>
      <c r="B4818">
        <v>-0.372</v>
      </c>
      <c r="C4818">
        <v>-0.32900000000000001</v>
      </c>
      <c r="D4818">
        <v>-0.27100000000000002</v>
      </c>
      <c r="E4818">
        <v>-0.152</v>
      </c>
    </row>
    <row r="4819" spans="1:5">
      <c r="A4819" s="7">
        <v>42902</v>
      </c>
      <c r="B4819">
        <v>-0.373</v>
      </c>
      <c r="C4819">
        <v>-0.32900000000000001</v>
      </c>
      <c r="D4819">
        <v>-0.27100000000000002</v>
      </c>
      <c r="E4819">
        <v>-0.154</v>
      </c>
    </row>
    <row r="4820" spans="1:5">
      <c r="A4820" s="7">
        <v>42905</v>
      </c>
      <c r="B4820">
        <v>-0.374</v>
      </c>
      <c r="C4820">
        <v>-0.32900000000000001</v>
      </c>
      <c r="D4820">
        <v>-0.27100000000000002</v>
      </c>
      <c r="E4820">
        <v>-0.156</v>
      </c>
    </row>
    <row r="4821" spans="1:5">
      <c r="A4821" s="7">
        <v>42906</v>
      </c>
      <c r="B4821">
        <v>-0.372</v>
      </c>
      <c r="C4821">
        <v>-0.32900000000000001</v>
      </c>
      <c r="D4821">
        <v>-0.27100000000000002</v>
      </c>
      <c r="E4821">
        <v>-0.159</v>
      </c>
    </row>
    <row r="4822" spans="1:5">
      <c r="A4822" s="7">
        <v>42907</v>
      </c>
      <c r="B4822">
        <v>-0.373</v>
      </c>
      <c r="C4822">
        <v>-0.32900000000000001</v>
      </c>
      <c r="D4822">
        <v>-0.27100000000000002</v>
      </c>
      <c r="E4822">
        <v>-0.161</v>
      </c>
    </row>
    <row r="4823" spans="1:5">
      <c r="A4823" s="7">
        <v>42908</v>
      </c>
      <c r="B4823">
        <v>-0.372</v>
      </c>
      <c r="C4823">
        <v>-0.33</v>
      </c>
      <c r="D4823">
        <v>-0.27200000000000002</v>
      </c>
      <c r="E4823">
        <v>-0.161</v>
      </c>
    </row>
    <row r="4824" spans="1:5">
      <c r="A4824" s="7">
        <v>42909</v>
      </c>
      <c r="B4824">
        <v>-0.374</v>
      </c>
      <c r="C4824">
        <v>-0.33100000000000002</v>
      </c>
      <c r="D4824">
        <v>-0.27300000000000002</v>
      </c>
      <c r="E4824">
        <v>-0.16300000000000001</v>
      </c>
    </row>
    <row r="4825" spans="1:5">
      <c r="A4825" s="7">
        <v>42912</v>
      </c>
      <c r="B4825">
        <v>-0.374</v>
      </c>
      <c r="C4825">
        <v>-0.33100000000000002</v>
      </c>
      <c r="D4825">
        <v>-0.27300000000000002</v>
      </c>
      <c r="E4825">
        <v>-0.161</v>
      </c>
    </row>
    <row r="4826" spans="1:5">
      <c r="A4826" s="7">
        <v>42913</v>
      </c>
      <c r="B4826">
        <v>-0.373</v>
      </c>
      <c r="C4826">
        <v>-0.33100000000000002</v>
      </c>
      <c r="D4826">
        <v>-0.27300000000000002</v>
      </c>
      <c r="E4826">
        <v>-0.161</v>
      </c>
    </row>
    <row r="4827" spans="1:5">
      <c r="A4827" s="7">
        <v>42914</v>
      </c>
      <c r="B4827">
        <v>-0.372</v>
      </c>
      <c r="C4827">
        <v>-0.33100000000000002</v>
      </c>
      <c r="D4827">
        <v>-0.27100000000000002</v>
      </c>
      <c r="E4827">
        <v>-0.158</v>
      </c>
    </row>
    <row r="4828" spans="1:5">
      <c r="A4828" s="7">
        <v>42915</v>
      </c>
      <c r="B4828">
        <v>-0.373</v>
      </c>
      <c r="C4828">
        <v>-0.33100000000000002</v>
      </c>
      <c r="D4828">
        <v>-0.27</v>
      </c>
      <c r="E4828">
        <v>-0.156</v>
      </c>
    </row>
    <row r="4829" spans="1:5">
      <c r="A4829" s="7">
        <v>42916</v>
      </c>
      <c r="B4829">
        <v>-0.373</v>
      </c>
      <c r="C4829">
        <v>-0.33100000000000002</v>
      </c>
      <c r="D4829">
        <v>-0.27100000000000002</v>
      </c>
      <c r="E4829">
        <v>-0.156</v>
      </c>
    </row>
    <row r="4830" spans="1:5">
      <c r="A4830" s="7">
        <v>42919</v>
      </c>
      <c r="B4830">
        <v>-0.373</v>
      </c>
      <c r="C4830">
        <v>-0.33100000000000002</v>
      </c>
      <c r="D4830">
        <v>-0.27100000000000002</v>
      </c>
      <c r="E4830">
        <v>-0.157</v>
      </c>
    </row>
    <row r="4831" spans="1:5">
      <c r="A4831" s="7">
        <v>42920</v>
      </c>
      <c r="B4831">
        <v>-0.373</v>
      </c>
      <c r="C4831">
        <v>-0.32900000000000001</v>
      </c>
      <c r="D4831">
        <v>-0.27200000000000002</v>
      </c>
      <c r="E4831">
        <v>-0.159</v>
      </c>
    </row>
    <row r="4832" spans="1:5">
      <c r="A4832" s="7">
        <v>42921</v>
      </c>
      <c r="B4832">
        <v>-0.373</v>
      </c>
      <c r="C4832">
        <v>-0.33100000000000002</v>
      </c>
      <c r="D4832">
        <v>-0.27400000000000002</v>
      </c>
      <c r="E4832">
        <v>-0.16</v>
      </c>
    </row>
    <row r="4833" spans="1:5">
      <c r="A4833" s="7">
        <v>42922</v>
      </c>
      <c r="B4833">
        <v>-0.373</v>
      </c>
      <c r="C4833">
        <v>-0.33</v>
      </c>
      <c r="D4833">
        <v>-0.27300000000000002</v>
      </c>
      <c r="E4833">
        <v>-0.161</v>
      </c>
    </row>
    <row r="4834" spans="1:5">
      <c r="A4834" s="7">
        <v>42923</v>
      </c>
      <c r="B4834">
        <v>-0.372</v>
      </c>
      <c r="C4834">
        <v>-0.33100000000000002</v>
      </c>
      <c r="D4834">
        <v>-0.27200000000000002</v>
      </c>
      <c r="E4834">
        <v>-0.161</v>
      </c>
    </row>
    <row r="4835" spans="1:5">
      <c r="A4835" s="7">
        <v>42926</v>
      </c>
      <c r="B4835">
        <v>-0.374</v>
      </c>
      <c r="C4835">
        <v>-0.33100000000000002</v>
      </c>
      <c r="D4835">
        <v>-0.27300000000000002</v>
      </c>
      <c r="E4835">
        <v>-0.156</v>
      </c>
    </row>
    <row r="4836" spans="1:5">
      <c r="A4836" s="7">
        <v>42927</v>
      </c>
      <c r="B4836">
        <v>-0.374</v>
      </c>
      <c r="C4836">
        <v>-0.33100000000000002</v>
      </c>
      <c r="D4836">
        <v>-0.27300000000000002</v>
      </c>
      <c r="E4836">
        <v>-0.155</v>
      </c>
    </row>
    <row r="4837" spans="1:5">
      <c r="A4837" s="7">
        <v>42928</v>
      </c>
      <c r="B4837">
        <v>-0.374</v>
      </c>
      <c r="C4837">
        <v>-0.33100000000000002</v>
      </c>
      <c r="D4837">
        <v>-0.27300000000000002</v>
      </c>
      <c r="E4837">
        <v>-0.154</v>
      </c>
    </row>
    <row r="4838" spans="1:5">
      <c r="A4838" s="7">
        <v>42929</v>
      </c>
      <c r="B4838">
        <v>-0.373</v>
      </c>
      <c r="C4838">
        <v>-0.33100000000000002</v>
      </c>
      <c r="D4838">
        <v>-0.27300000000000002</v>
      </c>
      <c r="E4838">
        <v>-0.151</v>
      </c>
    </row>
    <row r="4839" spans="1:5">
      <c r="A4839" s="7">
        <v>42930</v>
      </c>
      <c r="B4839">
        <v>-0.373</v>
      </c>
      <c r="C4839">
        <v>-0.33100000000000002</v>
      </c>
      <c r="D4839">
        <v>-0.27300000000000002</v>
      </c>
      <c r="E4839">
        <v>-0.151</v>
      </c>
    </row>
    <row r="4840" spans="1:5">
      <c r="A4840" s="7">
        <v>42933</v>
      </c>
      <c r="B4840">
        <v>-0.373</v>
      </c>
      <c r="C4840">
        <v>-0.33</v>
      </c>
      <c r="D4840">
        <v>-0.27400000000000002</v>
      </c>
      <c r="E4840">
        <v>-0.151</v>
      </c>
    </row>
    <row r="4841" spans="1:5">
      <c r="A4841" s="7">
        <v>42934</v>
      </c>
      <c r="B4841">
        <v>-0.374</v>
      </c>
      <c r="C4841">
        <v>-0.33100000000000002</v>
      </c>
      <c r="D4841">
        <v>-0.27400000000000002</v>
      </c>
      <c r="E4841">
        <v>-0.151</v>
      </c>
    </row>
    <row r="4842" spans="1:5">
      <c r="A4842" s="7">
        <v>42935</v>
      </c>
      <c r="B4842">
        <v>-0.373</v>
      </c>
      <c r="C4842">
        <v>-0.33200000000000002</v>
      </c>
      <c r="D4842">
        <v>-0.27400000000000002</v>
      </c>
      <c r="E4842">
        <v>-0.151</v>
      </c>
    </row>
    <row r="4843" spans="1:5">
      <c r="A4843" s="7">
        <v>42936</v>
      </c>
      <c r="B4843">
        <v>-0.374</v>
      </c>
      <c r="C4843">
        <v>-0.33200000000000002</v>
      </c>
      <c r="D4843">
        <v>-0.27400000000000002</v>
      </c>
      <c r="E4843">
        <v>-0.151</v>
      </c>
    </row>
    <row r="4844" spans="1:5">
      <c r="A4844" s="7">
        <v>42937</v>
      </c>
      <c r="B4844">
        <v>-0.374</v>
      </c>
      <c r="C4844">
        <v>-0.33100000000000002</v>
      </c>
      <c r="D4844">
        <v>-0.27200000000000002</v>
      </c>
      <c r="E4844">
        <v>-0.152</v>
      </c>
    </row>
    <row r="4845" spans="1:5">
      <c r="A4845" s="7">
        <v>42940</v>
      </c>
      <c r="B4845">
        <v>-0.374</v>
      </c>
      <c r="C4845">
        <v>-0.32900000000000001</v>
      </c>
      <c r="D4845">
        <v>-0.27100000000000002</v>
      </c>
      <c r="E4845">
        <v>-0.153</v>
      </c>
    </row>
    <row r="4846" spans="1:5">
      <c r="A4846" s="7">
        <v>42941</v>
      </c>
      <c r="B4846">
        <v>-0.371</v>
      </c>
      <c r="C4846">
        <v>-0.32900000000000001</v>
      </c>
      <c r="D4846">
        <v>-0.27200000000000002</v>
      </c>
      <c r="E4846">
        <v>-0.153</v>
      </c>
    </row>
    <row r="4847" spans="1:5">
      <c r="A4847" s="7">
        <v>42942</v>
      </c>
      <c r="B4847">
        <v>-0.372</v>
      </c>
      <c r="C4847">
        <v>-0.33</v>
      </c>
      <c r="D4847">
        <v>-0.27200000000000002</v>
      </c>
      <c r="E4847">
        <v>-0.153</v>
      </c>
    </row>
    <row r="4848" spans="1:5">
      <c r="A4848" s="7">
        <v>42943</v>
      </c>
      <c r="B4848">
        <v>-0.371</v>
      </c>
      <c r="C4848">
        <v>-0.32900000000000001</v>
      </c>
      <c r="D4848">
        <v>-0.27200000000000002</v>
      </c>
      <c r="E4848">
        <v>-0.153</v>
      </c>
    </row>
    <row r="4849" spans="1:5">
      <c r="A4849" s="7">
        <v>42944</v>
      </c>
      <c r="B4849">
        <v>-0.371</v>
      </c>
      <c r="C4849">
        <v>-0.32900000000000001</v>
      </c>
      <c r="D4849">
        <v>-0.27200000000000002</v>
      </c>
      <c r="E4849">
        <v>-0.152</v>
      </c>
    </row>
    <row r="4850" spans="1:5">
      <c r="A4850" s="7">
        <v>42947</v>
      </c>
      <c r="B4850">
        <v>-0.37</v>
      </c>
      <c r="C4850">
        <v>-0.33</v>
      </c>
      <c r="D4850">
        <v>-0.27100000000000002</v>
      </c>
      <c r="E4850">
        <v>-0.151</v>
      </c>
    </row>
    <row r="4851" spans="1:5">
      <c r="A4851" s="7">
        <v>42948</v>
      </c>
      <c r="B4851">
        <v>-0.371</v>
      </c>
      <c r="C4851">
        <v>-0.33100000000000002</v>
      </c>
      <c r="D4851">
        <v>-0.27200000000000002</v>
      </c>
      <c r="E4851">
        <v>-0.151</v>
      </c>
    </row>
    <row r="4852" spans="1:5">
      <c r="A4852" s="7">
        <v>42949</v>
      </c>
      <c r="B4852">
        <v>-0.373</v>
      </c>
      <c r="C4852">
        <v>-0.33100000000000002</v>
      </c>
      <c r="D4852">
        <v>-0.27300000000000002</v>
      </c>
      <c r="E4852">
        <v>-0.153</v>
      </c>
    </row>
    <row r="4853" spans="1:5">
      <c r="A4853" s="7">
        <v>42950</v>
      </c>
      <c r="B4853">
        <v>-0.372</v>
      </c>
      <c r="C4853">
        <v>-0.32900000000000001</v>
      </c>
      <c r="D4853">
        <v>-0.27200000000000002</v>
      </c>
      <c r="E4853">
        <v>-0.152</v>
      </c>
    </row>
    <row r="4854" spans="1:5">
      <c r="A4854" s="7">
        <v>42951</v>
      </c>
      <c r="B4854">
        <v>-0.372</v>
      </c>
      <c r="C4854">
        <v>-0.32900000000000001</v>
      </c>
      <c r="D4854">
        <v>-0.27100000000000002</v>
      </c>
      <c r="E4854">
        <v>-0.151</v>
      </c>
    </row>
    <row r="4855" spans="1:5">
      <c r="A4855" s="7">
        <v>42954</v>
      </c>
      <c r="B4855">
        <v>-0.374</v>
      </c>
      <c r="C4855">
        <v>-0.32800000000000001</v>
      </c>
      <c r="D4855">
        <v>-0.27</v>
      </c>
      <c r="E4855">
        <v>-0.152</v>
      </c>
    </row>
    <row r="4856" spans="1:5">
      <c r="A4856" s="7">
        <v>42955</v>
      </c>
      <c r="B4856">
        <v>-0.374</v>
      </c>
      <c r="C4856">
        <v>-0.32800000000000001</v>
      </c>
      <c r="D4856">
        <v>-0.26900000000000002</v>
      </c>
      <c r="E4856">
        <v>-0.152</v>
      </c>
    </row>
    <row r="4857" spans="1:5">
      <c r="A4857" s="7">
        <v>42956</v>
      </c>
      <c r="B4857">
        <v>-0.374</v>
      </c>
      <c r="C4857">
        <v>-0.32800000000000001</v>
      </c>
      <c r="D4857">
        <v>-0.27100000000000002</v>
      </c>
      <c r="E4857">
        <v>-0.153</v>
      </c>
    </row>
    <row r="4858" spans="1:5">
      <c r="A4858" s="7">
        <v>42957</v>
      </c>
      <c r="B4858">
        <v>-0.373</v>
      </c>
      <c r="C4858">
        <v>-0.32900000000000001</v>
      </c>
      <c r="D4858">
        <v>-0.27100000000000002</v>
      </c>
      <c r="E4858">
        <v>-0.154</v>
      </c>
    </row>
    <row r="4859" spans="1:5">
      <c r="A4859" s="7">
        <v>42958</v>
      </c>
      <c r="B4859">
        <v>-0.372</v>
      </c>
      <c r="C4859">
        <v>-0.32900000000000001</v>
      </c>
      <c r="D4859">
        <v>-0.27100000000000002</v>
      </c>
      <c r="E4859">
        <v>-0.156</v>
      </c>
    </row>
    <row r="4860" spans="1:5">
      <c r="A4860" s="7">
        <v>42961</v>
      </c>
      <c r="B4860">
        <v>-0.372</v>
      </c>
      <c r="C4860">
        <v>-0.32900000000000001</v>
      </c>
      <c r="D4860">
        <v>-0.27100000000000002</v>
      </c>
      <c r="E4860">
        <v>-0.158</v>
      </c>
    </row>
    <row r="4861" spans="1:5">
      <c r="A4861" s="7">
        <v>42962</v>
      </c>
      <c r="B4861">
        <v>-0.371</v>
      </c>
      <c r="C4861">
        <v>-0.32900000000000001</v>
      </c>
      <c r="D4861">
        <v>-0.27100000000000002</v>
      </c>
      <c r="E4861">
        <v>-0.157</v>
      </c>
    </row>
    <row r="4862" spans="1:5">
      <c r="A4862" s="7">
        <v>42963</v>
      </c>
      <c r="B4862">
        <v>-0.371</v>
      </c>
      <c r="C4862">
        <v>-0.32900000000000001</v>
      </c>
      <c r="D4862">
        <v>-0.27100000000000002</v>
      </c>
      <c r="E4862">
        <v>-0.157</v>
      </c>
    </row>
    <row r="4863" spans="1:5">
      <c r="A4863" s="7">
        <v>42964</v>
      </c>
      <c r="B4863">
        <v>-0.371</v>
      </c>
      <c r="C4863">
        <v>-0.32900000000000001</v>
      </c>
      <c r="D4863">
        <v>-0.27100000000000002</v>
      </c>
      <c r="E4863">
        <v>-0.158</v>
      </c>
    </row>
    <row r="4864" spans="1:5">
      <c r="A4864" s="7">
        <v>42965</v>
      </c>
      <c r="B4864">
        <v>-0.371</v>
      </c>
      <c r="C4864">
        <v>-0.32900000000000001</v>
      </c>
      <c r="D4864">
        <v>-0.27100000000000002</v>
      </c>
      <c r="E4864">
        <v>-0.158</v>
      </c>
    </row>
    <row r="4865" spans="1:5">
      <c r="A4865" s="7">
        <v>42968</v>
      </c>
      <c r="B4865">
        <v>-0.371</v>
      </c>
      <c r="C4865">
        <v>-0.32900000000000001</v>
      </c>
      <c r="D4865">
        <v>-0.27100000000000002</v>
      </c>
      <c r="E4865">
        <v>-0.158</v>
      </c>
    </row>
    <row r="4866" spans="1:5">
      <c r="A4866" s="7">
        <v>42969</v>
      </c>
      <c r="B4866">
        <v>-0.371</v>
      </c>
      <c r="C4866">
        <v>-0.32800000000000001</v>
      </c>
      <c r="D4866">
        <v>-0.27300000000000002</v>
      </c>
      <c r="E4866">
        <v>-0.158</v>
      </c>
    </row>
    <row r="4867" spans="1:5">
      <c r="A4867" s="7">
        <v>42970</v>
      </c>
      <c r="B4867">
        <v>-0.371</v>
      </c>
      <c r="C4867">
        <v>-0.32900000000000001</v>
      </c>
      <c r="D4867">
        <v>-0.27300000000000002</v>
      </c>
      <c r="E4867">
        <v>-0.159</v>
      </c>
    </row>
    <row r="4868" spans="1:5">
      <c r="A4868" s="7">
        <v>42971</v>
      </c>
      <c r="B4868">
        <v>-0.371</v>
      </c>
      <c r="C4868">
        <v>-0.32900000000000001</v>
      </c>
      <c r="D4868">
        <v>-0.27200000000000002</v>
      </c>
      <c r="E4868">
        <v>-0.159</v>
      </c>
    </row>
    <row r="4869" spans="1:5">
      <c r="A4869" s="7">
        <v>42972</v>
      </c>
      <c r="B4869">
        <v>-0.371</v>
      </c>
      <c r="C4869">
        <v>-0.32900000000000001</v>
      </c>
      <c r="D4869">
        <v>-0.27200000000000002</v>
      </c>
      <c r="E4869">
        <v>-0.159</v>
      </c>
    </row>
    <row r="4870" spans="1:5">
      <c r="A4870" s="7">
        <v>42975</v>
      </c>
      <c r="B4870">
        <v>-0.372</v>
      </c>
      <c r="C4870">
        <v>-0.32900000000000001</v>
      </c>
      <c r="D4870">
        <v>-0.27300000000000002</v>
      </c>
      <c r="E4870">
        <v>-0.159</v>
      </c>
    </row>
    <row r="4871" spans="1:5">
      <c r="A4871" s="7">
        <v>42976</v>
      </c>
      <c r="B4871">
        <v>-0.372</v>
      </c>
      <c r="C4871">
        <v>-0.33</v>
      </c>
      <c r="D4871">
        <v>-0.27300000000000002</v>
      </c>
      <c r="E4871">
        <v>-0.16</v>
      </c>
    </row>
    <row r="4872" spans="1:5">
      <c r="A4872" s="7">
        <v>42977</v>
      </c>
      <c r="B4872">
        <v>-0.372</v>
      </c>
      <c r="C4872">
        <v>-0.33</v>
      </c>
      <c r="D4872">
        <v>-0.27300000000000002</v>
      </c>
      <c r="E4872">
        <v>-0.161</v>
      </c>
    </row>
    <row r="4873" spans="1:5">
      <c r="A4873" s="7">
        <v>42978</v>
      </c>
      <c r="B4873">
        <v>-0.373</v>
      </c>
      <c r="C4873">
        <v>-0.32900000000000001</v>
      </c>
      <c r="D4873">
        <v>-0.27300000000000002</v>
      </c>
      <c r="E4873">
        <v>-0.161</v>
      </c>
    </row>
    <row r="4874" spans="1:5">
      <c r="A4874" s="7">
        <v>42979</v>
      </c>
      <c r="B4874">
        <v>-0.373</v>
      </c>
      <c r="C4874">
        <v>-0.32900000000000001</v>
      </c>
      <c r="D4874">
        <v>-0.27300000000000002</v>
      </c>
      <c r="E4874">
        <v>-0.161</v>
      </c>
    </row>
    <row r="4875" spans="1:5">
      <c r="A4875" s="7">
        <v>42982</v>
      </c>
      <c r="B4875">
        <v>-0.372</v>
      </c>
      <c r="C4875">
        <v>-0.32900000000000001</v>
      </c>
      <c r="D4875">
        <v>-0.27400000000000002</v>
      </c>
      <c r="E4875">
        <v>-0.161</v>
      </c>
    </row>
    <row r="4876" spans="1:5">
      <c r="A4876" s="7">
        <v>42983</v>
      </c>
      <c r="B4876">
        <v>-0.372</v>
      </c>
      <c r="C4876">
        <v>-0.32900000000000001</v>
      </c>
      <c r="D4876">
        <v>-0.27400000000000002</v>
      </c>
      <c r="E4876">
        <v>-0.161</v>
      </c>
    </row>
    <row r="4877" spans="1:5">
      <c r="A4877" s="7">
        <v>42984</v>
      </c>
      <c r="B4877">
        <v>-0.371</v>
      </c>
      <c r="C4877">
        <v>-0.32900000000000001</v>
      </c>
      <c r="D4877">
        <v>-0.27400000000000002</v>
      </c>
      <c r="E4877">
        <v>-0.16300000000000001</v>
      </c>
    </row>
    <row r="4878" spans="1:5">
      <c r="A4878" s="7">
        <v>42985</v>
      </c>
      <c r="B4878">
        <v>-0.372</v>
      </c>
      <c r="C4878">
        <v>-0.33</v>
      </c>
      <c r="D4878">
        <v>-0.27300000000000002</v>
      </c>
      <c r="E4878">
        <v>-0.16200000000000001</v>
      </c>
    </row>
    <row r="4879" spans="1:5">
      <c r="A4879" s="7">
        <v>42986</v>
      </c>
      <c r="B4879">
        <v>-0.372</v>
      </c>
      <c r="C4879">
        <v>-0.33100000000000002</v>
      </c>
      <c r="D4879">
        <v>-0.27500000000000002</v>
      </c>
      <c r="E4879">
        <v>-0.16600000000000001</v>
      </c>
    </row>
    <row r="4880" spans="1:5">
      <c r="A4880" s="7">
        <v>42989</v>
      </c>
      <c r="B4880">
        <v>-0.373</v>
      </c>
      <c r="C4880">
        <v>-0.33100000000000002</v>
      </c>
      <c r="D4880">
        <v>-0.27400000000000002</v>
      </c>
      <c r="E4880">
        <v>-0.16800000000000001</v>
      </c>
    </row>
    <row r="4881" spans="1:5">
      <c r="A4881" s="7">
        <v>42990</v>
      </c>
      <c r="B4881">
        <v>-0.372</v>
      </c>
      <c r="C4881">
        <v>-0.33</v>
      </c>
      <c r="D4881">
        <v>-0.27200000000000002</v>
      </c>
      <c r="E4881">
        <v>-0.16900000000000001</v>
      </c>
    </row>
    <row r="4882" spans="1:5">
      <c r="A4882" s="7">
        <v>42991</v>
      </c>
      <c r="B4882">
        <v>-0.373</v>
      </c>
      <c r="C4882">
        <v>-0.32900000000000001</v>
      </c>
      <c r="D4882">
        <v>-0.27200000000000002</v>
      </c>
      <c r="E4882">
        <v>-0.16900000000000001</v>
      </c>
    </row>
    <row r="4883" spans="1:5">
      <c r="A4883" s="7">
        <v>42992</v>
      </c>
      <c r="B4883">
        <v>-0.371</v>
      </c>
      <c r="C4883">
        <v>-0.32900000000000001</v>
      </c>
      <c r="D4883">
        <v>-0.27200000000000002</v>
      </c>
      <c r="E4883">
        <v>-0.17100000000000001</v>
      </c>
    </row>
    <row r="4884" spans="1:5">
      <c r="A4884" s="7">
        <v>42993</v>
      </c>
      <c r="B4884">
        <v>-0.371</v>
      </c>
      <c r="C4884">
        <v>-0.32900000000000001</v>
      </c>
      <c r="D4884">
        <v>-0.27100000000000002</v>
      </c>
      <c r="E4884">
        <v>-0.17100000000000001</v>
      </c>
    </row>
    <row r="4885" spans="1:5">
      <c r="A4885" s="7">
        <v>42996</v>
      </c>
      <c r="B4885">
        <v>-0.373</v>
      </c>
      <c r="C4885">
        <v>-0.32900000000000001</v>
      </c>
      <c r="D4885">
        <v>-0.27100000000000002</v>
      </c>
      <c r="E4885">
        <v>-0.17100000000000001</v>
      </c>
    </row>
    <row r="4886" spans="1:5">
      <c r="A4886" s="7">
        <v>42997</v>
      </c>
      <c r="B4886">
        <v>-0.373</v>
      </c>
      <c r="C4886">
        <v>-0.33</v>
      </c>
      <c r="D4886">
        <v>-0.27200000000000002</v>
      </c>
      <c r="E4886">
        <v>-0.17100000000000001</v>
      </c>
    </row>
    <row r="4887" spans="1:5">
      <c r="A4887" s="7">
        <v>42998</v>
      </c>
      <c r="B4887">
        <v>-0.373</v>
      </c>
      <c r="C4887">
        <v>-0.32900000000000001</v>
      </c>
      <c r="D4887">
        <v>-0.27100000000000002</v>
      </c>
      <c r="E4887">
        <v>-0.17100000000000001</v>
      </c>
    </row>
    <row r="4888" spans="1:5">
      <c r="A4888" s="7">
        <v>42999</v>
      </c>
      <c r="B4888">
        <v>-0.373</v>
      </c>
      <c r="C4888">
        <v>-0.33</v>
      </c>
      <c r="D4888">
        <v>-0.27200000000000002</v>
      </c>
      <c r="E4888">
        <v>-0.17100000000000001</v>
      </c>
    </row>
    <row r="4889" spans="1:5">
      <c r="A4889" s="7">
        <v>43000</v>
      </c>
      <c r="B4889">
        <v>-0.372</v>
      </c>
      <c r="C4889">
        <v>-0.32900000000000001</v>
      </c>
      <c r="D4889">
        <v>-0.27100000000000002</v>
      </c>
      <c r="E4889">
        <v>-0.17100000000000001</v>
      </c>
    </row>
    <row r="4890" spans="1:5">
      <c r="A4890" s="7">
        <v>43003</v>
      </c>
      <c r="B4890">
        <v>-0.371</v>
      </c>
      <c r="C4890">
        <v>-0.32900000000000001</v>
      </c>
      <c r="D4890">
        <v>-0.27200000000000002</v>
      </c>
      <c r="E4890">
        <v>-0.17100000000000001</v>
      </c>
    </row>
    <row r="4891" spans="1:5">
      <c r="A4891" s="7">
        <v>43004</v>
      </c>
      <c r="B4891">
        <v>-0.371</v>
      </c>
      <c r="C4891">
        <v>-0.32900000000000001</v>
      </c>
      <c r="D4891">
        <v>-0.27300000000000002</v>
      </c>
      <c r="E4891">
        <v>-0.17100000000000001</v>
      </c>
    </row>
    <row r="4892" spans="1:5">
      <c r="A4892" s="7">
        <v>43005</v>
      </c>
      <c r="B4892">
        <v>-0.372</v>
      </c>
      <c r="C4892">
        <v>-0.32900000000000001</v>
      </c>
      <c r="D4892">
        <v>-0.27300000000000002</v>
      </c>
      <c r="E4892">
        <v>-0.17100000000000001</v>
      </c>
    </row>
    <row r="4893" spans="1:5">
      <c r="A4893" s="7">
        <v>43006</v>
      </c>
      <c r="B4893">
        <v>-0.372</v>
      </c>
      <c r="C4893">
        <v>-0.32900000000000001</v>
      </c>
      <c r="D4893">
        <v>-0.27300000000000002</v>
      </c>
      <c r="E4893">
        <v>-0.17199999999999999</v>
      </c>
    </row>
    <row r="4894" spans="1:5">
      <c r="A4894" s="7">
        <v>43007</v>
      </c>
      <c r="B4894">
        <v>-0.372</v>
      </c>
      <c r="C4894">
        <v>-0.32900000000000001</v>
      </c>
      <c r="D4894">
        <v>-0.27300000000000002</v>
      </c>
      <c r="E4894">
        <v>-0.17199999999999999</v>
      </c>
    </row>
    <row r="4895" spans="1:5">
      <c r="A4895" s="7">
        <v>43010</v>
      </c>
      <c r="B4895">
        <v>-0.373</v>
      </c>
      <c r="C4895">
        <v>-0.32900000000000001</v>
      </c>
      <c r="D4895">
        <v>-0.27200000000000002</v>
      </c>
      <c r="E4895">
        <v>-0.17199999999999999</v>
      </c>
    </row>
    <row r="4896" spans="1:5">
      <c r="A4896" s="7">
        <v>43011</v>
      </c>
      <c r="B4896">
        <v>-0.373</v>
      </c>
      <c r="C4896">
        <v>-0.33</v>
      </c>
      <c r="D4896">
        <v>-0.27300000000000002</v>
      </c>
      <c r="E4896">
        <v>-0.17100000000000001</v>
      </c>
    </row>
    <row r="4897" spans="1:5">
      <c r="A4897" s="7">
        <v>43012</v>
      </c>
      <c r="B4897">
        <v>-0.373</v>
      </c>
      <c r="C4897">
        <v>-0.32900000000000001</v>
      </c>
      <c r="D4897">
        <v>-0.27300000000000002</v>
      </c>
      <c r="E4897">
        <v>-0.16800000000000001</v>
      </c>
    </row>
    <row r="4898" spans="1:5">
      <c r="A4898" s="7">
        <v>43013</v>
      </c>
      <c r="B4898">
        <v>-0.372</v>
      </c>
      <c r="C4898">
        <v>-0.32900000000000001</v>
      </c>
      <c r="D4898">
        <v>-0.27200000000000002</v>
      </c>
      <c r="E4898">
        <v>-0.17100000000000001</v>
      </c>
    </row>
    <row r="4899" spans="1:5">
      <c r="A4899" s="7">
        <v>43014</v>
      </c>
      <c r="B4899">
        <v>-0.373</v>
      </c>
      <c r="C4899">
        <v>-0.32900000000000001</v>
      </c>
      <c r="D4899">
        <v>-0.27300000000000002</v>
      </c>
      <c r="E4899">
        <v>-0.17299999999999999</v>
      </c>
    </row>
    <row r="4900" spans="1:5">
      <c r="A4900" s="7">
        <v>43017</v>
      </c>
      <c r="B4900">
        <v>-0.373</v>
      </c>
      <c r="C4900">
        <v>-0.32900000000000001</v>
      </c>
      <c r="D4900">
        <v>-0.27400000000000002</v>
      </c>
      <c r="E4900">
        <v>-0.17599999999999999</v>
      </c>
    </row>
    <row r="4901" spans="1:5">
      <c r="A4901" s="7">
        <v>43018</v>
      </c>
      <c r="B4901">
        <v>-0.371</v>
      </c>
      <c r="C4901">
        <v>-0.32900000000000001</v>
      </c>
      <c r="D4901">
        <v>-0.27400000000000002</v>
      </c>
      <c r="E4901">
        <v>-0.18099999999999999</v>
      </c>
    </row>
    <row r="4902" spans="1:5">
      <c r="A4902" s="7">
        <v>43019</v>
      </c>
      <c r="B4902">
        <v>-0.372</v>
      </c>
      <c r="C4902">
        <v>-0.32900000000000001</v>
      </c>
      <c r="D4902">
        <v>-0.27400000000000002</v>
      </c>
      <c r="E4902">
        <v>-0.18099999999999999</v>
      </c>
    </row>
    <row r="4903" spans="1:5">
      <c r="A4903" s="7">
        <v>43020</v>
      </c>
      <c r="B4903">
        <v>-0.372</v>
      </c>
      <c r="C4903">
        <v>-0.32900000000000001</v>
      </c>
      <c r="D4903">
        <v>-0.27400000000000002</v>
      </c>
      <c r="E4903">
        <v>-0.18099999999999999</v>
      </c>
    </row>
    <row r="4904" spans="1:5">
      <c r="A4904" s="7">
        <v>43021</v>
      </c>
      <c r="B4904">
        <v>-0.371</v>
      </c>
      <c r="C4904">
        <v>-0.32900000000000001</v>
      </c>
      <c r="D4904">
        <v>-0.27400000000000002</v>
      </c>
      <c r="E4904">
        <v>-0.18099999999999999</v>
      </c>
    </row>
    <row r="4905" spans="1:5">
      <c r="A4905" s="7">
        <v>43024</v>
      </c>
      <c r="B4905">
        <v>-0.371</v>
      </c>
      <c r="C4905">
        <v>-0.32900000000000001</v>
      </c>
      <c r="D4905">
        <v>-0.27400000000000002</v>
      </c>
      <c r="E4905">
        <v>-0.182</v>
      </c>
    </row>
    <row r="4906" spans="1:5">
      <c r="A4906" s="7">
        <v>43025</v>
      </c>
      <c r="B4906">
        <v>-0.373</v>
      </c>
      <c r="C4906">
        <v>-0.32900000000000001</v>
      </c>
      <c r="D4906">
        <v>-0.27400000000000002</v>
      </c>
      <c r="E4906">
        <v>-0.183</v>
      </c>
    </row>
    <row r="4907" spans="1:5">
      <c r="A4907" s="7">
        <v>43026</v>
      </c>
      <c r="B4907">
        <v>-0.373</v>
      </c>
      <c r="C4907">
        <v>-0.32900000000000001</v>
      </c>
      <c r="D4907">
        <v>-0.27400000000000002</v>
      </c>
      <c r="E4907">
        <v>-0.183</v>
      </c>
    </row>
    <row r="4908" spans="1:5">
      <c r="A4908" s="7">
        <v>43027</v>
      </c>
      <c r="B4908">
        <v>-0.373</v>
      </c>
      <c r="C4908">
        <v>-0.32900000000000001</v>
      </c>
      <c r="D4908">
        <v>-0.27400000000000002</v>
      </c>
      <c r="E4908">
        <v>-0.183</v>
      </c>
    </row>
    <row r="4909" spans="1:5">
      <c r="A4909" s="7">
        <v>43028</v>
      </c>
      <c r="B4909">
        <v>-0.373</v>
      </c>
      <c r="C4909">
        <v>-0.32900000000000001</v>
      </c>
      <c r="D4909">
        <v>-0.27400000000000002</v>
      </c>
      <c r="E4909">
        <v>-0.183</v>
      </c>
    </row>
    <row r="4910" spans="1:5">
      <c r="A4910" s="7">
        <v>43031</v>
      </c>
      <c r="B4910">
        <v>-0.373</v>
      </c>
      <c r="C4910">
        <v>-0.32900000000000001</v>
      </c>
      <c r="D4910">
        <v>-0.27400000000000002</v>
      </c>
      <c r="E4910">
        <v>-0.183</v>
      </c>
    </row>
    <row r="4911" spans="1:5">
      <c r="A4911" s="7">
        <v>43032</v>
      </c>
      <c r="B4911">
        <v>-0.372</v>
      </c>
      <c r="C4911">
        <v>-0.33</v>
      </c>
      <c r="D4911">
        <v>-0.27400000000000002</v>
      </c>
      <c r="E4911">
        <v>-0.183</v>
      </c>
    </row>
    <row r="4912" spans="1:5">
      <c r="A4912" s="7">
        <v>43033</v>
      </c>
      <c r="B4912">
        <v>-0.373</v>
      </c>
      <c r="C4912">
        <v>-0.33100000000000002</v>
      </c>
      <c r="D4912">
        <v>-0.27400000000000002</v>
      </c>
      <c r="E4912">
        <v>-0.183</v>
      </c>
    </row>
    <row r="4913" spans="1:5">
      <c r="A4913" s="7">
        <v>43034</v>
      </c>
      <c r="B4913">
        <v>-0.371</v>
      </c>
      <c r="C4913">
        <v>-0.33100000000000002</v>
      </c>
      <c r="D4913">
        <v>-0.27400000000000002</v>
      </c>
      <c r="E4913">
        <v>-0.183</v>
      </c>
    </row>
    <row r="4914" spans="1:5">
      <c r="A4914" s="7">
        <v>43035</v>
      </c>
      <c r="B4914">
        <v>-0.372</v>
      </c>
      <c r="C4914">
        <v>-0.33100000000000002</v>
      </c>
      <c r="D4914">
        <v>-0.27500000000000002</v>
      </c>
      <c r="E4914">
        <v>-0.184</v>
      </c>
    </row>
    <row r="4915" spans="1:5">
      <c r="A4915" s="7">
        <v>43038</v>
      </c>
      <c r="B4915">
        <v>-0.372</v>
      </c>
      <c r="C4915">
        <v>-0.33100000000000002</v>
      </c>
      <c r="D4915">
        <v>-0.27600000000000002</v>
      </c>
      <c r="E4915">
        <v>-0.185</v>
      </c>
    </row>
    <row r="4916" spans="1:5">
      <c r="A4916" s="7">
        <v>43039</v>
      </c>
      <c r="B4916">
        <v>-0.372</v>
      </c>
      <c r="C4916">
        <v>-0.33100000000000002</v>
      </c>
      <c r="D4916">
        <v>-0.27600000000000002</v>
      </c>
      <c r="E4916">
        <v>-0.185</v>
      </c>
    </row>
    <row r="4917" spans="1:5">
      <c r="A4917" s="7">
        <v>43040</v>
      </c>
      <c r="B4917">
        <v>-0.371</v>
      </c>
      <c r="C4917">
        <v>-0.32900000000000001</v>
      </c>
      <c r="D4917">
        <v>-0.27600000000000002</v>
      </c>
      <c r="E4917">
        <v>-0.187</v>
      </c>
    </row>
    <row r="4918" spans="1:5">
      <c r="A4918" s="7">
        <v>43041</v>
      </c>
      <c r="B4918">
        <v>-0.372</v>
      </c>
      <c r="C4918">
        <v>-0.32900000000000001</v>
      </c>
      <c r="D4918">
        <v>-0.27600000000000002</v>
      </c>
      <c r="E4918">
        <v>-0.189</v>
      </c>
    </row>
    <row r="4919" spans="1:5">
      <c r="A4919" s="7">
        <v>43042</v>
      </c>
      <c r="B4919">
        <v>-0.372</v>
      </c>
      <c r="C4919">
        <v>-0.32900000000000001</v>
      </c>
      <c r="D4919">
        <v>-0.27600000000000002</v>
      </c>
      <c r="E4919">
        <v>-0.191</v>
      </c>
    </row>
    <row r="4920" spans="1:5">
      <c r="A4920" s="7">
        <v>43045</v>
      </c>
      <c r="B4920">
        <v>-0.371</v>
      </c>
      <c r="C4920">
        <v>-0.32900000000000001</v>
      </c>
      <c r="D4920">
        <v>-0.27600000000000002</v>
      </c>
      <c r="E4920">
        <v>-0.191</v>
      </c>
    </row>
    <row r="4921" spans="1:5">
      <c r="A4921" s="7">
        <v>43046</v>
      </c>
      <c r="B4921">
        <v>-0.372</v>
      </c>
      <c r="C4921">
        <v>-0.32900000000000001</v>
      </c>
      <c r="D4921">
        <v>-0.27500000000000002</v>
      </c>
      <c r="E4921">
        <v>-0.19</v>
      </c>
    </row>
    <row r="4922" spans="1:5">
      <c r="A4922" s="7">
        <v>43047</v>
      </c>
      <c r="B4922">
        <v>-0.372</v>
      </c>
      <c r="C4922">
        <v>-0.32900000000000001</v>
      </c>
      <c r="D4922">
        <v>-0.27600000000000002</v>
      </c>
      <c r="E4922">
        <v>-0.191</v>
      </c>
    </row>
    <row r="4923" spans="1:5">
      <c r="A4923" s="7">
        <v>43048</v>
      </c>
      <c r="B4923">
        <v>-0.371</v>
      </c>
      <c r="C4923">
        <v>-0.32900000000000001</v>
      </c>
      <c r="D4923">
        <v>-0.27600000000000002</v>
      </c>
      <c r="E4923">
        <v>-0.191</v>
      </c>
    </row>
    <row r="4924" spans="1:5">
      <c r="A4924" s="7">
        <v>43049</v>
      </c>
      <c r="B4924">
        <v>-0.371</v>
      </c>
      <c r="C4924">
        <v>-0.32900000000000001</v>
      </c>
      <c r="D4924">
        <v>-0.27500000000000002</v>
      </c>
      <c r="E4924">
        <v>-0.191</v>
      </c>
    </row>
    <row r="4925" spans="1:5">
      <c r="A4925" s="7">
        <v>43052</v>
      </c>
      <c r="B4925">
        <v>-0.371</v>
      </c>
      <c r="C4925">
        <v>-0.32900000000000001</v>
      </c>
      <c r="D4925">
        <v>-0.27500000000000002</v>
      </c>
      <c r="E4925">
        <v>-0.191</v>
      </c>
    </row>
    <row r="4926" spans="1:5">
      <c r="A4926" s="7">
        <v>43053</v>
      </c>
      <c r="B4926">
        <v>-0.372</v>
      </c>
      <c r="C4926">
        <v>-0.32900000000000001</v>
      </c>
      <c r="D4926">
        <v>-0.27500000000000002</v>
      </c>
      <c r="E4926">
        <v>-0.191</v>
      </c>
    </row>
    <row r="4927" spans="1:5">
      <c r="A4927" s="7">
        <v>43054</v>
      </c>
      <c r="B4927">
        <v>-0.372</v>
      </c>
      <c r="C4927">
        <v>-0.32900000000000001</v>
      </c>
      <c r="D4927">
        <v>-0.27500000000000002</v>
      </c>
      <c r="E4927">
        <v>-0.192</v>
      </c>
    </row>
    <row r="4928" spans="1:5">
      <c r="A4928" s="7">
        <v>43055</v>
      </c>
      <c r="B4928">
        <v>-0.372</v>
      </c>
      <c r="C4928">
        <v>-0.32900000000000001</v>
      </c>
      <c r="D4928">
        <v>-0.27500000000000002</v>
      </c>
      <c r="E4928">
        <v>-0.192</v>
      </c>
    </row>
    <row r="4929" spans="1:5">
      <c r="A4929" s="7">
        <v>43056</v>
      </c>
      <c r="B4929">
        <v>-0.373</v>
      </c>
      <c r="C4929">
        <v>-0.32900000000000001</v>
      </c>
      <c r="D4929">
        <v>-0.27400000000000002</v>
      </c>
      <c r="E4929">
        <v>-0.192</v>
      </c>
    </row>
    <row r="4930" spans="1:5">
      <c r="A4930" s="7">
        <v>43059</v>
      </c>
      <c r="B4930">
        <v>-0.372</v>
      </c>
      <c r="C4930">
        <v>-0.32900000000000001</v>
      </c>
      <c r="D4930">
        <v>-0.27400000000000002</v>
      </c>
      <c r="E4930">
        <v>-0.187</v>
      </c>
    </row>
    <row r="4931" spans="1:5">
      <c r="A4931" s="7">
        <v>43060</v>
      </c>
      <c r="B4931">
        <v>-0.372</v>
      </c>
      <c r="C4931">
        <v>-0.32900000000000001</v>
      </c>
      <c r="D4931">
        <v>-0.27300000000000002</v>
      </c>
      <c r="E4931">
        <v>-0.186</v>
      </c>
    </row>
    <row r="4932" spans="1:5">
      <c r="A4932" s="7">
        <v>43061</v>
      </c>
      <c r="B4932">
        <v>-0.371</v>
      </c>
      <c r="C4932">
        <v>-0.32900000000000001</v>
      </c>
      <c r="D4932">
        <v>-0.27200000000000002</v>
      </c>
      <c r="E4932">
        <v>-0.186</v>
      </c>
    </row>
    <row r="4933" spans="1:5">
      <c r="A4933" s="7">
        <v>43062</v>
      </c>
      <c r="B4933">
        <v>-0.372</v>
      </c>
      <c r="C4933">
        <v>-0.32900000000000001</v>
      </c>
      <c r="D4933">
        <v>-0.27100000000000002</v>
      </c>
      <c r="E4933">
        <v>-0.186</v>
      </c>
    </row>
    <row r="4934" spans="1:5">
      <c r="A4934" s="7">
        <v>43063</v>
      </c>
      <c r="B4934">
        <v>-0.372</v>
      </c>
      <c r="C4934">
        <v>-0.32900000000000001</v>
      </c>
      <c r="D4934">
        <v>-0.27200000000000002</v>
      </c>
      <c r="E4934">
        <v>-0.186</v>
      </c>
    </row>
    <row r="4935" spans="1:5">
      <c r="A4935" s="7">
        <v>43066</v>
      </c>
      <c r="B4935">
        <v>-0.372</v>
      </c>
      <c r="C4935">
        <v>-0.32900000000000001</v>
      </c>
      <c r="D4935">
        <v>-0.27200000000000002</v>
      </c>
      <c r="E4935">
        <v>-0.186</v>
      </c>
    </row>
    <row r="4936" spans="1:5">
      <c r="A4936" s="7">
        <v>43067</v>
      </c>
      <c r="B4936">
        <v>-0.371</v>
      </c>
      <c r="C4936">
        <v>-0.32900000000000001</v>
      </c>
      <c r="D4936">
        <v>-0.27400000000000002</v>
      </c>
      <c r="E4936">
        <v>-0.186</v>
      </c>
    </row>
    <row r="4937" spans="1:5">
      <c r="A4937" s="7">
        <v>43068</v>
      </c>
      <c r="B4937">
        <v>-0.371</v>
      </c>
      <c r="C4937">
        <v>-0.32900000000000001</v>
      </c>
      <c r="D4937">
        <v>-0.27400000000000002</v>
      </c>
      <c r="E4937">
        <v>-0.187</v>
      </c>
    </row>
    <row r="4938" spans="1:5">
      <c r="A4938" s="7">
        <v>43069</v>
      </c>
      <c r="B4938">
        <v>-0.371</v>
      </c>
      <c r="C4938">
        <v>-0.32900000000000001</v>
      </c>
      <c r="D4938">
        <v>-0.27200000000000002</v>
      </c>
      <c r="E4938">
        <v>-0.188</v>
      </c>
    </row>
    <row r="4939" spans="1:5">
      <c r="A4939" s="7">
        <v>43070</v>
      </c>
      <c r="B4939">
        <v>-0.36899999999999999</v>
      </c>
      <c r="C4939">
        <v>-0.32600000000000001</v>
      </c>
      <c r="D4939">
        <v>-0.27100000000000002</v>
      </c>
      <c r="E4939">
        <v>-0.188</v>
      </c>
    </row>
    <row r="4940" spans="1:5">
      <c r="A4940" s="7">
        <v>43073</v>
      </c>
      <c r="B4940">
        <v>-0.36799999999999999</v>
      </c>
      <c r="C4940">
        <v>-0.32600000000000001</v>
      </c>
      <c r="D4940">
        <v>-0.27200000000000002</v>
      </c>
      <c r="E4940">
        <v>-0.19</v>
      </c>
    </row>
    <row r="4941" spans="1:5">
      <c r="A4941" s="7">
        <v>43074</v>
      </c>
      <c r="B4941">
        <v>-0.36699999999999999</v>
      </c>
      <c r="C4941">
        <v>-0.32600000000000001</v>
      </c>
      <c r="D4941">
        <v>-0.27100000000000002</v>
      </c>
      <c r="E4941">
        <v>-0.191</v>
      </c>
    </row>
    <row r="4942" spans="1:5">
      <c r="A4942" s="7">
        <v>43075</v>
      </c>
      <c r="B4942">
        <v>-0.36699999999999999</v>
      </c>
      <c r="C4942">
        <v>-0.32600000000000001</v>
      </c>
      <c r="D4942">
        <v>-0.27100000000000002</v>
      </c>
      <c r="E4942">
        <v>-0.191</v>
      </c>
    </row>
    <row r="4943" spans="1:5">
      <c r="A4943" s="7">
        <v>43076</v>
      </c>
      <c r="B4943">
        <v>-0.36599999999999999</v>
      </c>
      <c r="C4943">
        <v>-0.32500000000000001</v>
      </c>
      <c r="D4943">
        <v>-0.27100000000000002</v>
      </c>
      <c r="E4943">
        <v>-0.19</v>
      </c>
    </row>
    <row r="4944" spans="1:5">
      <c r="A4944" s="7">
        <v>43077</v>
      </c>
      <c r="B4944">
        <v>-0.36899999999999999</v>
      </c>
      <c r="C4944">
        <v>-0.32600000000000001</v>
      </c>
      <c r="D4944">
        <v>-0.27100000000000002</v>
      </c>
      <c r="E4944">
        <v>-0.191</v>
      </c>
    </row>
    <row r="4945" spans="1:5">
      <c r="A4945" s="7">
        <v>43080</v>
      </c>
      <c r="B4945">
        <v>-0.36899999999999999</v>
      </c>
      <c r="C4945">
        <v>-0.32700000000000001</v>
      </c>
      <c r="D4945">
        <v>-0.27100000000000002</v>
      </c>
      <c r="E4945">
        <v>-0.191</v>
      </c>
    </row>
    <row r="4946" spans="1:5">
      <c r="A4946" s="7">
        <v>43081</v>
      </c>
      <c r="B4946">
        <v>-0.36899999999999999</v>
      </c>
      <c r="C4946">
        <v>-0.32700000000000001</v>
      </c>
      <c r="D4946">
        <v>-0.27100000000000002</v>
      </c>
      <c r="E4946">
        <v>-0.191</v>
      </c>
    </row>
    <row r="4947" spans="1:5">
      <c r="A4947" s="7">
        <v>43082</v>
      </c>
      <c r="B4947">
        <v>-0.371</v>
      </c>
      <c r="C4947">
        <v>-0.32900000000000001</v>
      </c>
      <c r="D4947">
        <v>-0.27300000000000002</v>
      </c>
      <c r="E4947">
        <v>-0.191</v>
      </c>
    </row>
    <row r="4948" spans="1:5">
      <c r="A4948" s="7">
        <v>43083</v>
      </c>
      <c r="B4948">
        <v>-0.371</v>
      </c>
      <c r="C4948">
        <v>-0.33100000000000002</v>
      </c>
      <c r="D4948">
        <v>-0.27100000000000002</v>
      </c>
      <c r="E4948">
        <v>-0.192</v>
      </c>
    </row>
    <row r="4949" spans="1:5">
      <c r="A4949" s="7">
        <v>43084</v>
      </c>
      <c r="B4949">
        <v>-0.371</v>
      </c>
      <c r="C4949">
        <v>-0.32900000000000001</v>
      </c>
      <c r="D4949">
        <v>-0.27200000000000002</v>
      </c>
      <c r="E4949">
        <v>-0.193</v>
      </c>
    </row>
    <row r="4950" spans="1:5">
      <c r="A4950" s="7">
        <v>43087</v>
      </c>
      <c r="B4950">
        <v>-0.37</v>
      </c>
      <c r="C4950">
        <v>-0.32900000000000001</v>
      </c>
      <c r="D4950">
        <v>-0.27100000000000002</v>
      </c>
      <c r="E4950">
        <v>-0.19400000000000001</v>
      </c>
    </row>
    <row r="4951" spans="1:5">
      <c r="A4951" s="7">
        <v>43088</v>
      </c>
      <c r="B4951">
        <v>-0.37</v>
      </c>
      <c r="C4951">
        <v>-0.32900000000000001</v>
      </c>
      <c r="D4951">
        <v>-0.27400000000000002</v>
      </c>
      <c r="E4951">
        <v>-0.19400000000000001</v>
      </c>
    </row>
    <row r="4952" spans="1:5">
      <c r="A4952" s="7">
        <v>43089</v>
      </c>
      <c r="B4952">
        <v>-0.37</v>
      </c>
      <c r="C4952">
        <v>-0.32900000000000001</v>
      </c>
      <c r="D4952">
        <v>-0.27100000000000002</v>
      </c>
      <c r="E4952">
        <v>-0.188</v>
      </c>
    </row>
    <row r="4953" spans="1:5">
      <c r="A4953" s="7">
        <v>43090</v>
      </c>
      <c r="B4953">
        <v>-0.36899999999999999</v>
      </c>
      <c r="C4953">
        <v>-0.32900000000000001</v>
      </c>
      <c r="D4953">
        <v>-0.27100000000000002</v>
      </c>
      <c r="E4953">
        <v>-0.186</v>
      </c>
    </row>
    <row r="4954" spans="1:5">
      <c r="A4954" s="7">
        <v>43091</v>
      </c>
      <c r="B4954">
        <v>-0.36699999999999999</v>
      </c>
      <c r="C4954">
        <v>-0.32900000000000001</v>
      </c>
      <c r="D4954">
        <v>-0.27100000000000002</v>
      </c>
      <c r="E4954">
        <v>-0.186</v>
      </c>
    </row>
    <row r="4955" spans="1:5">
      <c r="A4955" s="7">
        <v>43094</v>
      </c>
      <c r="B4955">
        <v>-0.36699999999999999</v>
      </c>
      <c r="C4955">
        <v>-0.32900000000000001</v>
      </c>
      <c r="D4955">
        <v>-0.27100000000000002</v>
      </c>
      <c r="E4955">
        <v>-0.186</v>
      </c>
    </row>
    <row r="4956" spans="1:5">
      <c r="A4956" s="7">
        <v>43095</v>
      </c>
      <c r="B4956">
        <v>-0.36699999999999999</v>
      </c>
      <c r="C4956">
        <v>-0.32900000000000001</v>
      </c>
      <c r="D4956">
        <v>-0.27100000000000002</v>
      </c>
      <c r="E4956">
        <v>-0.186</v>
      </c>
    </row>
    <row r="4957" spans="1:5">
      <c r="A4957" s="7">
        <v>43096</v>
      </c>
      <c r="B4957">
        <v>-0.36799999999999999</v>
      </c>
      <c r="C4957">
        <v>-0.32900000000000001</v>
      </c>
      <c r="D4957">
        <v>-0.27100000000000002</v>
      </c>
      <c r="E4957">
        <v>-0.186</v>
      </c>
    </row>
    <row r="4958" spans="1:5">
      <c r="A4958" s="7">
        <v>43097</v>
      </c>
      <c r="B4958">
        <v>-0.36699999999999999</v>
      </c>
      <c r="C4958">
        <v>-0.32900000000000001</v>
      </c>
      <c r="D4958">
        <v>-0.27100000000000002</v>
      </c>
      <c r="E4958">
        <v>-0.186</v>
      </c>
    </row>
    <row r="4959" spans="1:5">
      <c r="A4959" s="7">
        <v>43098</v>
      </c>
      <c r="B4959">
        <v>-0.36799999999999999</v>
      </c>
      <c r="C4959">
        <v>-0.32900000000000001</v>
      </c>
      <c r="D4959">
        <v>-0.27100000000000002</v>
      </c>
      <c r="E4959">
        <v>-0.186</v>
      </c>
    </row>
    <row r="4960" spans="1:5">
      <c r="A4960" s="7">
        <v>43101</v>
      </c>
      <c r="B4960">
        <v>-0.36799999999999999</v>
      </c>
      <c r="C4960">
        <v>-0.32900000000000001</v>
      </c>
      <c r="D4960">
        <v>-0.27100000000000002</v>
      </c>
      <c r="E4960">
        <v>-0.186</v>
      </c>
    </row>
    <row r="4961" spans="1:5">
      <c r="A4961" s="7">
        <v>43102</v>
      </c>
      <c r="B4961">
        <v>-0.36799999999999999</v>
      </c>
      <c r="C4961">
        <v>-0.32900000000000001</v>
      </c>
      <c r="D4961">
        <v>-0.27100000000000002</v>
      </c>
      <c r="E4961">
        <v>-0.186</v>
      </c>
    </row>
    <row r="4962" spans="1:5">
      <c r="A4962" s="7">
        <v>43103</v>
      </c>
      <c r="B4962">
        <v>-0.36799999999999999</v>
      </c>
      <c r="C4962">
        <v>-0.32900000000000001</v>
      </c>
      <c r="D4962">
        <v>-0.27100000000000002</v>
      </c>
      <c r="E4962">
        <v>-0.187</v>
      </c>
    </row>
    <row r="4963" spans="1:5">
      <c r="A4963" s="7">
        <v>43104</v>
      </c>
      <c r="B4963">
        <v>-0.36799999999999999</v>
      </c>
      <c r="C4963">
        <v>-0.32900000000000001</v>
      </c>
      <c r="D4963">
        <v>-0.27100000000000002</v>
      </c>
      <c r="E4963">
        <v>-0.187</v>
      </c>
    </row>
    <row r="4964" spans="1:5">
      <c r="A4964" s="7">
        <v>43105</v>
      </c>
      <c r="B4964">
        <v>-0.36899999999999999</v>
      </c>
      <c r="C4964">
        <v>-0.32900000000000001</v>
      </c>
      <c r="D4964">
        <v>-0.27100000000000002</v>
      </c>
      <c r="E4964">
        <v>-0.187</v>
      </c>
    </row>
    <row r="4965" spans="1:5">
      <c r="A4965" s="7">
        <v>43108</v>
      </c>
      <c r="B4965">
        <v>-0.36799999999999999</v>
      </c>
      <c r="C4965">
        <v>-0.32900000000000001</v>
      </c>
      <c r="D4965">
        <v>-0.27100000000000002</v>
      </c>
      <c r="E4965">
        <v>-0.187</v>
      </c>
    </row>
    <row r="4966" spans="1:5">
      <c r="A4966" s="7">
        <v>43109</v>
      </c>
      <c r="B4966">
        <v>-0.36899999999999999</v>
      </c>
      <c r="C4966">
        <v>-0.32900000000000001</v>
      </c>
      <c r="D4966">
        <v>-0.27100000000000002</v>
      </c>
      <c r="E4966">
        <v>-0.187</v>
      </c>
    </row>
    <row r="4967" spans="1:5">
      <c r="A4967" s="7">
        <v>43110</v>
      </c>
      <c r="B4967">
        <v>-0.36899999999999999</v>
      </c>
      <c r="C4967">
        <v>-0.32900000000000001</v>
      </c>
      <c r="D4967">
        <v>-0.27100000000000002</v>
      </c>
      <c r="E4967">
        <v>-0.186</v>
      </c>
    </row>
    <row r="4968" spans="1:5">
      <c r="A4968" s="7">
        <v>43111</v>
      </c>
      <c r="B4968">
        <v>-0.36899999999999999</v>
      </c>
      <c r="C4968">
        <v>-0.32900000000000001</v>
      </c>
      <c r="D4968">
        <v>-0.27100000000000002</v>
      </c>
      <c r="E4968">
        <v>-0.188</v>
      </c>
    </row>
    <row r="4969" spans="1:5">
      <c r="A4969" s="7">
        <v>43112</v>
      </c>
      <c r="B4969">
        <v>-0.36899999999999999</v>
      </c>
      <c r="C4969">
        <v>-0.32900000000000001</v>
      </c>
      <c r="D4969">
        <v>-0.27100000000000002</v>
      </c>
      <c r="E4969">
        <v>-0.186</v>
      </c>
    </row>
    <row r="4970" spans="1:5">
      <c r="A4970" s="7">
        <v>43115</v>
      </c>
      <c r="B4970">
        <v>-0.36899999999999999</v>
      </c>
      <c r="C4970">
        <v>-0.32900000000000001</v>
      </c>
      <c r="D4970">
        <v>-0.27400000000000002</v>
      </c>
      <c r="E4970">
        <v>-0.187</v>
      </c>
    </row>
    <row r="4971" spans="1:5">
      <c r="A4971" s="7">
        <v>43116</v>
      </c>
      <c r="B4971">
        <v>-0.36899999999999999</v>
      </c>
      <c r="C4971">
        <v>-0.32900000000000001</v>
      </c>
      <c r="D4971">
        <v>-0.27200000000000002</v>
      </c>
      <c r="E4971">
        <v>-0.186</v>
      </c>
    </row>
    <row r="4972" spans="1:5">
      <c r="A4972" s="7">
        <v>43117</v>
      </c>
      <c r="B4972">
        <v>-0.36899999999999999</v>
      </c>
      <c r="C4972">
        <v>-0.32800000000000001</v>
      </c>
      <c r="D4972">
        <v>-0.27400000000000002</v>
      </c>
      <c r="E4972">
        <v>-0.186</v>
      </c>
    </row>
    <row r="4973" spans="1:5">
      <c r="A4973" s="7">
        <v>43118</v>
      </c>
      <c r="B4973">
        <v>-0.36899999999999999</v>
      </c>
      <c r="C4973">
        <v>-0.32800000000000001</v>
      </c>
      <c r="D4973">
        <v>-0.27500000000000002</v>
      </c>
      <c r="E4973">
        <v>-0.191</v>
      </c>
    </row>
    <row r="4974" spans="1:5">
      <c r="A4974" s="7">
        <v>43119</v>
      </c>
      <c r="B4974">
        <v>-0.36899999999999999</v>
      </c>
      <c r="C4974">
        <v>-0.32800000000000001</v>
      </c>
      <c r="D4974">
        <v>-0.27600000000000002</v>
      </c>
      <c r="E4974">
        <v>-0.191</v>
      </c>
    </row>
    <row r="4975" spans="1:5">
      <c r="A4975" s="7">
        <v>43122</v>
      </c>
      <c r="B4975">
        <v>-0.36899999999999999</v>
      </c>
      <c r="C4975">
        <v>-0.32800000000000001</v>
      </c>
      <c r="D4975">
        <v>-0.27700000000000002</v>
      </c>
      <c r="E4975">
        <v>-0.191</v>
      </c>
    </row>
    <row r="4976" spans="1:5">
      <c r="A4976" s="7">
        <v>43123</v>
      </c>
      <c r="B4976">
        <v>-0.36899999999999999</v>
      </c>
      <c r="C4976">
        <v>-0.32800000000000001</v>
      </c>
      <c r="D4976">
        <v>-0.27600000000000002</v>
      </c>
      <c r="E4976">
        <v>-0.191</v>
      </c>
    </row>
    <row r="4977" spans="1:5">
      <c r="A4977" s="7">
        <v>43124</v>
      </c>
      <c r="B4977">
        <v>-0.36899999999999999</v>
      </c>
      <c r="C4977">
        <v>-0.32800000000000001</v>
      </c>
      <c r="D4977">
        <v>-0.27800000000000002</v>
      </c>
      <c r="E4977">
        <v>-0.192</v>
      </c>
    </row>
    <row r="4978" spans="1:5">
      <c r="A4978" s="7">
        <v>43125</v>
      </c>
      <c r="B4978">
        <v>-0.36899999999999999</v>
      </c>
      <c r="C4978">
        <v>-0.32700000000000001</v>
      </c>
      <c r="D4978">
        <v>-0.27800000000000002</v>
      </c>
      <c r="E4978">
        <v>-0.191</v>
      </c>
    </row>
    <row r="4979" spans="1:5">
      <c r="A4979" s="7">
        <v>43126</v>
      </c>
      <c r="B4979">
        <v>-0.36899999999999999</v>
      </c>
      <c r="C4979">
        <v>-0.32800000000000001</v>
      </c>
      <c r="D4979">
        <v>-0.27800000000000002</v>
      </c>
      <c r="E4979">
        <v>-0.191</v>
      </c>
    </row>
    <row r="4980" spans="1:5">
      <c r="A4980" s="7">
        <v>43129</v>
      </c>
      <c r="B4980">
        <v>-0.36899999999999999</v>
      </c>
      <c r="C4980">
        <v>-0.32800000000000001</v>
      </c>
      <c r="D4980">
        <v>-0.27800000000000002</v>
      </c>
      <c r="E4980">
        <v>-0.191</v>
      </c>
    </row>
    <row r="4981" spans="1:5">
      <c r="A4981" s="7">
        <v>43130</v>
      </c>
      <c r="B4981">
        <v>-0.36899999999999999</v>
      </c>
      <c r="C4981">
        <v>-0.32800000000000001</v>
      </c>
      <c r="D4981">
        <v>-0.27800000000000002</v>
      </c>
      <c r="E4981">
        <v>-0.191</v>
      </c>
    </row>
    <row r="4982" spans="1:5">
      <c r="A4982" s="7">
        <v>43131</v>
      </c>
      <c r="B4982">
        <v>-0.36899999999999999</v>
      </c>
      <c r="C4982">
        <v>-0.32800000000000001</v>
      </c>
      <c r="D4982">
        <v>-0.27900000000000003</v>
      </c>
      <c r="E4982">
        <v>-0.191</v>
      </c>
    </row>
    <row r="4983" spans="1:5">
      <c r="A4983" s="7">
        <v>43132</v>
      </c>
      <c r="B4983">
        <v>-0.36899999999999999</v>
      </c>
      <c r="C4983">
        <v>-0.32800000000000001</v>
      </c>
      <c r="D4983">
        <v>-0.27800000000000002</v>
      </c>
      <c r="E4983">
        <v>-0.191</v>
      </c>
    </row>
    <row r="4984" spans="1:5">
      <c r="A4984" s="7">
        <v>43133</v>
      </c>
      <c r="B4984">
        <v>-0.371</v>
      </c>
      <c r="C4984">
        <v>-0.32900000000000001</v>
      </c>
      <c r="D4984">
        <v>-0.27800000000000002</v>
      </c>
      <c r="E4984">
        <v>-0.191</v>
      </c>
    </row>
    <row r="4985" spans="1:5">
      <c r="A4985" s="7">
        <v>43136</v>
      </c>
      <c r="B4985">
        <v>-0.36899999999999999</v>
      </c>
      <c r="C4985">
        <v>-0.32900000000000001</v>
      </c>
      <c r="D4985">
        <v>-0.27800000000000002</v>
      </c>
      <c r="E4985">
        <v>-0.191</v>
      </c>
    </row>
    <row r="4986" spans="1:5">
      <c r="A4986" s="7">
        <v>43137</v>
      </c>
      <c r="B4986">
        <v>-0.36899999999999999</v>
      </c>
      <c r="C4986">
        <v>-0.32900000000000001</v>
      </c>
      <c r="D4986">
        <v>-0.27900000000000003</v>
      </c>
      <c r="E4986">
        <v>-0.191</v>
      </c>
    </row>
    <row r="4987" spans="1:5">
      <c r="A4987" s="7">
        <v>43138</v>
      </c>
      <c r="B4987">
        <v>-0.36899999999999999</v>
      </c>
      <c r="C4987">
        <v>-0.32900000000000001</v>
      </c>
      <c r="D4987">
        <v>-0.27800000000000002</v>
      </c>
      <c r="E4987">
        <v>-0.191</v>
      </c>
    </row>
    <row r="4988" spans="1:5">
      <c r="A4988" s="7">
        <v>43139</v>
      </c>
      <c r="B4988">
        <v>-0.36899999999999999</v>
      </c>
      <c r="C4988">
        <v>-0.32900000000000001</v>
      </c>
      <c r="D4988">
        <v>-0.27800000000000002</v>
      </c>
      <c r="E4988">
        <v>-0.191</v>
      </c>
    </row>
    <row r="4989" spans="1:5">
      <c r="A4989" s="7">
        <v>43140</v>
      </c>
      <c r="B4989">
        <v>-0.37</v>
      </c>
      <c r="C4989">
        <v>-0.32900000000000001</v>
      </c>
      <c r="D4989">
        <v>-0.27800000000000002</v>
      </c>
      <c r="E4989">
        <v>-0.191</v>
      </c>
    </row>
    <row r="4990" spans="1:5">
      <c r="A4990" s="7">
        <v>43143</v>
      </c>
      <c r="B4990">
        <v>-0.36899999999999999</v>
      </c>
      <c r="C4990">
        <v>-0.32900000000000001</v>
      </c>
      <c r="D4990">
        <v>-0.27800000000000002</v>
      </c>
      <c r="E4990">
        <v>-0.191</v>
      </c>
    </row>
    <row r="4991" spans="1:5">
      <c r="A4991" s="7">
        <v>43144</v>
      </c>
      <c r="B4991">
        <v>-0.36899999999999999</v>
      </c>
      <c r="C4991">
        <v>-0.32900000000000001</v>
      </c>
      <c r="D4991">
        <v>-0.27600000000000002</v>
      </c>
      <c r="E4991">
        <v>-0.191</v>
      </c>
    </row>
    <row r="4992" spans="1:5">
      <c r="A4992" s="7">
        <v>43145</v>
      </c>
      <c r="B4992">
        <v>-0.36899999999999999</v>
      </c>
      <c r="C4992">
        <v>-0.32800000000000001</v>
      </c>
      <c r="D4992">
        <v>-0.27600000000000002</v>
      </c>
      <c r="E4992">
        <v>-0.192</v>
      </c>
    </row>
    <row r="4993" spans="1:5">
      <c r="A4993" s="7">
        <v>43146</v>
      </c>
      <c r="B4993">
        <v>-0.36899999999999999</v>
      </c>
      <c r="C4993">
        <v>-0.32800000000000001</v>
      </c>
      <c r="D4993">
        <v>-0.27600000000000002</v>
      </c>
      <c r="E4993">
        <v>-0.191</v>
      </c>
    </row>
    <row r="4994" spans="1:5">
      <c r="A4994" s="7">
        <v>43147</v>
      </c>
      <c r="B4994">
        <v>-0.36899999999999999</v>
      </c>
      <c r="C4994">
        <v>-0.32800000000000001</v>
      </c>
      <c r="D4994">
        <v>-0.27400000000000002</v>
      </c>
      <c r="E4994">
        <v>-0.192</v>
      </c>
    </row>
    <row r="4995" spans="1:5">
      <c r="A4995" s="7">
        <v>43150</v>
      </c>
      <c r="B4995">
        <v>-0.36899999999999999</v>
      </c>
      <c r="C4995">
        <v>-0.32900000000000001</v>
      </c>
      <c r="D4995">
        <v>-0.27400000000000002</v>
      </c>
      <c r="E4995">
        <v>-0.193</v>
      </c>
    </row>
    <row r="4996" spans="1:5">
      <c r="A4996" s="7">
        <v>43151</v>
      </c>
      <c r="B4996">
        <v>-0.37</v>
      </c>
      <c r="C4996">
        <v>-0.32900000000000001</v>
      </c>
      <c r="D4996">
        <v>-0.27300000000000002</v>
      </c>
      <c r="E4996">
        <v>-0.193</v>
      </c>
    </row>
    <row r="4997" spans="1:5">
      <c r="A4997" s="7">
        <v>43152</v>
      </c>
      <c r="B4997">
        <v>-0.37</v>
      </c>
      <c r="C4997">
        <v>-0.32900000000000001</v>
      </c>
      <c r="D4997">
        <v>-0.27100000000000002</v>
      </c>
      <c r="E4997">
        <v>-0.191</v>
      </c>
    </row>
    <row r="4998" spans="1:5">
      <c r="A4998" s="7">
        <v>43153</v>
      </c>
      <c r="B4998">
        <v>-0.37</v>
      </c>
      <c r="C4998">
        <v>-0.32800000000000001</v>
      </c>
      <c r="D4998">
        <v>-0.27</v>
      </c>
      <c r="E4998">
        <v>-0.191</v>
      </c>
    </row>
    <row r="4999" spans="1:5">
      <c r="A4999" s="7">
        <v>43154</v>
      </c>
      <c r="B4999">
        <v>-0.37</v>
      </c>
      <c r="C4999">
        <v>-0.32800000000000001</v>
      </c>
      <c r="D4999">
        <v>-0.27100000000000002</v>
      </c>
      <c r="E4999">
        <v>-0.191</v>
      </c>
    </row>
    <row r="5000" spans="1:5">
      <c r="A5000" s="7">
        <v>43157</v>
      </c>
      <c r="B5000">
        <v>-0.371</v>
      </c>
      <c r="C5000">
        <v>-0.32800000000000001</v>
      </c>
      <c r="D5000">
        <v>-0.27100000000000002</v>
      </c>
      <c r="E5000">
        <v>-0.19</v>
      </c>
    </row>
    <row r="5001" spans="1:5">
      <c r="A5001" s="7">
        <v>43158</v>
      </c>
      <c r="B5001">
        <v>-0.371</v>
      </c>
      <c r="C5001">
        <v>-0.32800000000000001</v>
      </c>
      <c r="D5001">
        <v>-0.27100000000000002</v>
      </c>
      <c r="E5001">
        <v>-0.191</v>
      </c>
    </row>
    <row r="5002" spans="1:5">
      <c r="A5002" s="7">
        <v>43159</v>
      </c>
      <c r="B5002">
        <v>-0.37</v>
      </c>
      <c r="C5002">
        <v>-0.32700000000000001</v>
      </c>
      <c r="D5002">
        <v>-0.27</v>
      </c>
      <c r="E5002">
        <v>-0.191</v>
      </c>
    </row>
    <row r="5003" spans="1:5">
      <c r="A5003" s="7">
        <v>43160</v>
      </c>
      <c r="B5003">
        <v>-0.371</v>
      </c>
      <c r="C5003">
        <v>-0.32700000000000001</v>
      </c>
      <c r="D5003">
        <v>-0.27100000000000002</v>
      </c>
      <c r="E5003">
        <v>-0.191</v>
      </c>
    </row>
    <row r="5004" spans="1:5">
      <c r="A5004" s="7">
        <v>43161</v>
      </c>
      <c r="B5004">
        <v>-0.37</v>
      </c>
      <c r="C5004">
        <v>-0.32700000000000001</v>
      </c>
      <c r="D5004">
        <v>-0.27100000000000002</v>
      </c>
      <c r="E5004">
        <v>-0.191</v>
      </c>
    </row>
    <row r="5005" spans="1:5">
      <c r="A5005" s="7">
        <v>43164</v>
      </c>
      <c r="B5005">
        <v>-0.37</v>
      </c>
      <c r="C5005">
        <v>-0.32700000000000001</v>
      </c>
      <c r="D5005">
        <v>-0.27200000000000002</v>
      </c>
      <c r="E5005">
        <v>-0.191</v>
      </c>
    </row>
    <row r="5006" spans="1:5">
      <c r="A5006" s="7">
        <v>43165</v>
      </c>
      <c r="B5006">
        <v>-0.371</v>
      </c>
      <c r="C5006">
        <v>-0.32700000000000001</v>
      </c>
      <c r="D5006">
        <v>-0.27100000000000002</v>
      </c>
      <c r="E5006">
        <v>-0.191</v>
      </c>
    </row>
    <row r="5007" spans="1:5">
      <c r="A5007" s="7">
        <v>43166</v>
      </c>
      <c r="B5007">
        <v>-0.371</v>
      </c>
      <c r="C5007">
        <v>-0.32700000000000001</v>
      </c>
      <c r="D5007">
        <v>-0.27200000000000002</v>
      </c>
      <c r="E5007">
        <v>-0.191</v>
      </c>
    </row>
    <row r="5008" spans="1:5">
      <c r="A5008" s="7">
        <v>43167</v>
      </c>
      <c r="B5008">
        <v>-0.371</v>
      </c>
      <c r="C5008">
        <v>-0.32700000000000001</v>
      </c>
      <c r="D5008">
        <v>-0.27200000000000002</v>
      </c>
      <c r="E5008">
        <v>-0.191</v>
      </c>
    </row>
    <row r="5009" spans="1:5">
      <c r="A5009" s="7">
        <v>43168</v>
      </c>
      <c r="B5009">
        <v>-0.371</v>
      </c>
      <c r="C5009">
        <v>-0.32700000000000001</v>
      </c>
      <c r="D5009">
        <v>-0.27100000000000002</v>
      </c>
      <c r="E5009">
        <v>-0.191</v>
      </c>
    </row>
    <row r="5010" spans="1:5">
      <c r="A5010" s="7">
        <v>43171</v>
      </c>
      <c r="B5010">
        <v>-0.37</v>
      </c>
      <c r="C5010">
        <v>-0.32700000000000001</v>
      </c>
      <c r="D5010">
        <v>-0.27100000000000002</v>
      </c>
      <c r="E5010">
        <v>-0.191</v>
      </c>
    </row>
    <row r="5011" spans="1:5">
      <c r="A5011" s="7">
        <v>43172</v>
      </c>
      <c r="B5011">
        <v>-0.371</v>
      </c>
      <c r="C5011">
        <v>-0.32700000000000001</v>
      </c>
      <c r="D5011">
        <v>-0.27100000000000002</v>
      </c>
      <c r="E5011">
        <v>-0.191</v>
      </c>
    </row>
    <row r="5012" spans="1:5">
      <c r="A5012" s="7">
        <v>43173</v>
      </c>
      <c r="B5012">
        <v>-0.371</v>
      </c>
      <c r="C5012">
        <v>-0.32700000000000001</v>
      </c>
      <c r="D5012">
        <v>-0.27100000000000002</v>
      </c>
      <c r="E5012">
        <v>-0.191</v>
      </c>
    </row>
    <row r="5013" spans="1:5">
      <c r="A5013" s="7">
        <v>43174</v>
      </c>
      <c r="B5013">
        <v>-0.371</v>
      </c>
      <c r="C5013">
        <v>-0.32800000000000001</v>
      </c>
      <c r="D5013">
        <v>-0.27100000000000002</v>
      </c>
      <c r="E5013">
        <v>-0.191</v>
      </c>
    </row>
    <row r="5014" spans="1:5">
      <c r="A5014" s="7">
        <v>43175</v>
      </c>
      <c r="B5014">
        <v>-0.37</v>
      </c>
      <c r="C5014">
        <v>-0.32800000000000001</v>
      </c>
      <c r="D5014">
        <v>-0.27200000000000002</v>
      </c>
      <c r="E5014">
        <v>-0.192</v>
      </c>
    </row>
    <row r="5015" spans="1:5">
      <c r="A5015" s="7">
        <v>43178</v>
      </c>
      <c r="B5015">
        <v>-0.37</v>
      </c>
      <c r="C5015">
        <v>-0.32900000000000001</v>
      </c>
      <c r="D5015">
        <v>-0.27200000000000002</v>
      </c>
      <c r="E5015">
        <v>-0.192</v>
      </c>
    </row>
    <row r="5016" spans="1:5">
      <c r="A5016" s="7">
        <v>43179</v>
      </c>
      <c r="B5016">
        <v>-0.37</v>
      </c>
      <c r="C5016">
        <v>-0.32900000000000001</v>
      </c>
      <c r="D5016">
        <v>-0.27300000000000002</v>
      </c>
      <c r="E5016">
        <v>-0.191</v>
      </c>
    </row>
    <row r="5017" spans="1:5">
      <c r="A5017" s="7">
        <v>43180</v>
      </c>
      <c r="B5017">
        <v>-0.37</v>
      </c>
      <c r="C5017">
        <v>-0.32900000000000001</v>
      </c>
      <c r="D5017">
        <v>-0.27200000000000002</v>
      </c>
      <c r="E5017">
        <v>-0.191</v>
      </c>
    </row>
    <row r="5018" spans="1:5">
      <c r="A5018" s="7">
        <v>43181</v>
      </c>
      <c r="B5018">
        <v>-0.371</v>
      </c>
      <c r="C5018">
        <v>-0.32900000000000001</v>
      </c>
      <c r="D5018">
        <v>-0.27100000000000002</v>
      </c>
      <c r="E5018">
        <v>-0.191</v>
      </c>
    </row>
    <row r="5019" spans="1:5">
      <c r="A5019" s="7">
        <v>43182</v>
      </c>
      <c r="B5019">
        <v>-0.37</v>
      </c>
      <c r="C5019">
        <v>-0.32900000000000001</v>
      </c>
      <c r="D5019">
        <v>-0.27</v>
      </c>
      <c r="E5019">
        <v>-0.19</v>
      </c>
    </row>
    <row r="5020" spans="1:5">
      <c r="A5020" s="7">
        <v>43185</v>
      </c>
      <c r="B5020">
        <v>-0.37</v>
      </c>
      <c r="C5020">
        <v>-0.32900000000000001</v>
      </c>
      <c r="D5020">
        <v>-0.27100000000000002</v>
      </c>
      <c r="E5020">
        <v>-0.191</v>
      </c>
    </row>
    <row r="5021" spans="1:5">
      <c r="A5021" s="7">
        <v>43186</v>
      </c>
      <c r="B5021">
        <v>-0.371</v>
      </c>
      <c r="C5021">
        <v>-0.32900000000000001</v>
      </c>
      <c r="D5021">
        <v>-0.27100000000000002</v>
      </c>
      <c r="E5021">
        <v>-0.191</v>
      </c>
    </row>
    <row r="5022" spans="1:5">
      <c r="A5022" s="7">
        <v>43187</v>
      </c>
      <c r="B5022">
        <v>-0.371</v>
      </c>
      <c r="C5022">
        <v>-0.32900000000000001</v>
      </c>
      <c r="D5022">
        <v>-0.27100000000000002</v>
      </c>
      <c r="E5022">
        <v>-0.191</v>
      </c>
    </row>
    <row r="5023" spans="1:5">
      <c r="A5023" s="7">
        <v>43188</v>
      </c>
      <c r="B5023">
        <v>-0.372</v>
      </c>
      <c r="C5023">
        <v>-0.32800000000000001</v>
      </c>
      <c r="D5023">
        <v>-0.27100000000000002</v>
      </c>
      <c r="E5023">
        <v>-0.19</v>
      </c>
    </row>
    <row r="5024" spans="1:5">
      <c r="A5024" s="7">
        <v>43189</v>
      </c>
      <c r="B5024">
        <v>-0.372</v>
      </c>
      <c r="C5024">
        <v>-0.32800000000000001</v>
      </c>
      <c r="D5024">
        <v>-0.27100000000000002</v>
      </c>
      <c r="E5024">
        <v>-0.19</v>
      </c>
    </row>
    <row r="5025" spans="1:5">
      <c r="A5025" s="7">
        <v>43192</v>
      </c>
      <c r="B5025">
        <v>-0.372</v>
      </c>
      <c r="C5025">
        <v>-0.32800000000000001</v>
      </c>
      <c r="D5025">
        <v>-0.27100000000000002</v>
      </c>
      <c r="E5025">
        <v>-0.19</v>
      </c>
    </row>
    <row r="5026" spans="1:5">
      <c r="A5026" s="7">
        <v>43193</v>
      </c>
      <c r="B5026">
        <v>-0.372</v>
      </c>
      <c r="C5026">
        <v>-0.32800000000000001</v>
      </c>
      <c r="D5026">
        <v>-0.27</v>
      </c>
      <c r="E5026">
        <v>-0.19</v>
      </c>
    </row>
    <row r="5027" spans="1:5">
      <c r="A5027" s="7">
        <v>43194</v>
      </c>
      <c r="B5027">
        <v>-0.372</v>
      </c>
      <c r="C5027">
        <v>-0.32800000000000001</v>
      </c>
      <c r="D5027">
        <v>-0.27100000000000002</v>
      </c>
      <c r="E5027">
        <v>-0.19</v>
      </c>
    </row>
    <row r="5028" spans="1:5">
      <c r="A5028" s="7">
        <v>43195</v>
      </c>
      <c r="B5028">
        <v>-0.372</v>
      </c>
      <c r="C5028">
        <v>-0.32800000000000001</v>
      </c>
      <c r="D5028">
        <v>-0.27100000000000002</v>
      </c>
      <c r="E5028">
        <v>-0.191</v>
      </c>
    </row>
    <row r="5029" spans="1:5">
      <c r="A5029" s="7">
        <v>43196</v>
      </c>
      <c r="B5029">
        <v>-0.372</v>
      </c>
      <c r="C5029">
        <v>-0.32900000000000001</v>
      </c>
      <c r="D5029">
        <v>-0.27</v>
      </c>
      <c r="E5029">
        <v>-0.191</v>
      </c>
    </row>
    <row r="5030" spans="1:5">
      <c r="A5030" s="7">
        <v>43199</v>
      </c>
      <c r="B5030">
        <v>-0.372</v>
      </c>
      <c r="C5030">
        <v>-0.32900000000000001</v>
      </c>
      <c r="D5030">
        <v>-0.27</v>
      </c>
      <c r="E5030">
        <v>-0.191</v>
      </c>
    </row>
    <row r="5031" spans="1:5">
      <c r="A5031" s="7">
        <v>43200</v>
      </c>
      <c r="B5031">
        <v>-0.372</v>
      </c>
      <c r="C5031">
        <v>-0.32900000000000001</v>
      </c>
      <c r="D5031">
        <v>-0.27100000000000002</v>
      </c>
      <c r="E5031">
        <v>-0.191</v>
      </c>
    </row>
    <row r="5032" spans="1:5">
      <c r="A5032" s="7">
        <v>43201</v>
      </c>
      <c r="B5032">
        <v>-0.372</v>
      </c>
      <c r="C5032">
        <v>-0.32900000000000001</v>
      </c>
      <c r="D5032">
        <v>-0.27</v>
      </c>
      <c r="E5032">
        <v>-0.19</v>
      </c>
    </row>
    <row r="5033" spans="1:5">
      <c r="A5033" s="7">
        <v>43202</v>
      </c>
      <c r="B5033">
        <v>-0.371</v>
      </c>
      <c r="C5033">
        <v>-0.32900000000000001</v>
      </c>
      <c r="D5033">
        <v>-0.27100000000000002</v>
      </c>
      <c r="E5033">
        <v>-0.191</v>
      </c>
    </row>
    <row r="5034" spans="1:5">
      <c r="A5034" s="7">
        <v>43203</v>
      </c>
      <c r="B5034">
        <v>-0.371</v>
      </c>
      <c r="C5034">
        <v>-0.32900000000000001</v>
      </c>
      <c r="D5034">
        <v>-0.27100000000000002</v>
      </c>
      <c r="E5034">
        <v>-0.19</v>
      </c>
    </row>
    <row r="5035" spans="1:5">
      <c r="A5035" s="7">
        <v>43206</v>
      </c>
      <c r="B5035">
        <v>-0.371</v>
      </c>
      <c r="C5035">
        <v>-0.32900000000000001</v>
      </c>
      <c r="D5035">
        <v>-0.27</v>
      </c>
      <c r="E5035">
        <v>-0.189</v>
      </c>
    </row>
    <row r="5036" spans="1:5">
      <c r="A5036" s="7">
        <v>43207</v>
      </c>
      <c r="B5036">
        <v>-0.371</v>
      </c>
      <c r="C5036">
        <v>-0.32800000000000001</v>
      </c>
      <c r="D5036">
        <v>-0.27</v>
      </c>
      <c r="E5036">
        <v>-0.189</v>
      </c>
    </row>
    <row r="5037" spans="1:5">
      <c r="A5037" s="7">
        <v>43208</v>
      </c>
      <c r="B5037">
        <v>-0.371</v>
      </c>
      <c r="C5037">
        <v>-0.32800000000000001</v>
      </c>
      <c r="D5037">
        <v>-0.27100000000000002</v>
      </c>
      <c r="E5037">
        <v>-0.189</v>
      </c>
    </row>
    <row r="5038" spans="1:5">
      <c r="A5038" s="7">
        <v>43209</v>
      </c>
      <c r="B5038">
        <v>-0.372</v>
      </c>
      <c r="C5038">
        <v>-0.32800000000000001</v>
      </c>
      <c r="D5038">
        <v>-0.27</v>
      </c>
      <c r="E5038">
        <v>-0.189</v>
      </c>
    </row>
    <row r="5039" spans="1:5">
      <c r="A5039" s="7">
        <v>43210</v>
      </c>
      <c r="B5039">
        <v>-0.372</v>
      </c>
      <c r="C5039">
        <v>-0.32800000000000001</v>
      </c>
      <c r="D5039">
        <v>-0.27100000000000002</v>
      </c>
      <c r="E5039">
        <v>-0.189</v>
      </c>
    </row>
    <row r="5040" spans="1:5">
      <c r="A5040" s="7">
        <v>43213</v>
      </c>
      <c r="B5040">
        <v>-0.372</v>
      </c>
      <c r="C5040">
        <v>-0.32800000000000001</v>
      </c>
      <c r="D5040">
        <v>-0.27</v>
      </c>
      <c r="E5040">
        <v>-0.189</v>
      </c>
    </row>
    <row r="5041" spans="1:5">
      <c r="A5041" s="7">
        <v>43214</v>
      </c>
      <c r="B5041">
        <v>-0.372</v>
      </c>
      <c r="C5041">
        <v>-0.32800000000000001</v>
      </c>
      <c r="D5041">
        <v>-0.27</v>
      </c>
      <c r="E5041">
        <v>-0.189</v>
      </c>
    </row>
    <row r="5042" spans="1:5">
      <c r="A5042" s="7">
        <v>43215</v>
      </c>
      <c r="B5042">
        <v>-0.371</v>
      </c>
      <c r="C5042">
        <v>-0.32800000000000001</v>
      </c>
      <c r="D5042">
        <v>-0.27</v>
      </c>
      <c r="E5042">
        <v>-0.189</v>
      </c>
    </row>
    <row r="5043" spans="1:5">
      <c r="A5043" s="7">
        <v>43216</v>
      </c>
      <c r="B5043">
        <v>-0.372</v>
      </c>
      <c r="C5043">
        <v>-0.32800000000000001</v>
      </c>
      <c r="D5043">
        <v>-0.26900000000000002</v>
      </c>
      <c r="E5043">
        <v>-0.189</v>
      </c>
    </row>
    <row r="5044" spans="1:5">
      <c r="A5044" s="7">
        <v>43217</v>
      </c>
      <c r="B5044">
        <v>-0.372</v>
      </c>
      <c r="C5044">
        <v>-0.32900000000000001</v>
      </c>
      <c r="D5044">
        <v>-0.26900000000000002</v>
      </c>
      <c r="E5044">
        <v>-0.189</v>
      </c>
    </row>
    <row r="5045" spans="1:5">
      <c r="A5045" s="7">
        <v>43220</v>
      </c>
      <c r="B5045">
        <v>-0.371</v>
      </c>
      <c r="C5045">
        <v>-0.32900000000000001</v>
      </c>
      <c r="D5045">
        <v>-0.26900000000000002</v>
      </c>
      <c r="E5045">
        <v>-0.189</v>
      </c>
    </row>
    <row r="5046" spans="1:5">
      <c r="A5046" s="7">
        <v>43221</v>
      </c>
      <c r="B5046">
        <v>-0.371</v>
      </c>
      <c r="C5046">
        <v>-0.32900000000000001</v>
      </c>
      <c r="D5046">
        <v>-0.26900000000000002</v>
      </c>
      <c r="E5046">
        <v>-0.189</v>
      </c>
    </row>
    <row r="5047" spans="1:5">
      <c r="A5047" s="7">
        <v>43222</v>
      </c>
      <c r="B5047">
        <v>-0.371</v>
      </c>
      <c r="C5047">
        <v>-0.32900000000000001</v>
      </c>
      <c r="D5047">
        <v>-0.26900000000000002</v>
      </c>
      <c r="E5047">
        <v>-0.189</v>
      </c>
    </row>
    <row r="5048" spans="1:5">
      <c r="A5048" s="7">
        <v>43223</v>
      </c>
      <c r="B5048">
        <v>-0.372</v>
      </c>
      <c r="C5048">
        <v>-0.32800000000000001</v>
      </c>
      <c r="D5048">
        <v>-0.26900000000000002</v>
      </c>
      <c r="E5048">
        <v>-0.189</v>
      </c>
    </row>
    <row r="5049" spans="1:5">
      <c r="A5049" s="7">
        <v>43224</v>
      </c>
      <c r="B5049">
        <v>-0.372</v>
      </c>
      <c r="C5049">
        <v>-0.32800000000000001</v>
      </c>
      <c r="D5049">
        <v>-0.26900000000000002</v>
      </c>
      <c r="E5049">
        <v>-0.19</v>
      </c>
    </row>
    <row r="5050" spans="1:5">
      <c r="A5050" s="7">
        <v>43227</v>
      </c>
      <c r="B5050">
        <v>-0.372</v>
      </c>
      <c r="C5050">
        <v>-0.32800000000000001</v>
      </c>
      <c r="D5050">
        <v>-0.26900000000000002</v>
      </c>
      <c r="E5050">
        <v>-0.189</v>
      </c>
    </row>
    <row r="5051" spans="1:5">
      <c r="A5051" s="7">
        <v>43228</v>
      </c>
      <c r="B5051">
        <v>-0.372</v>
      </c>
      <c r="C5051">
        <v>-0.32800000000000001</v>
      </c>
      <c r="D5051">
        <v>-0.26900000000000002</v>
      </c>
      <c r="E5051">
        <v>-0.189</v>
      </c>
    </row>
    <row r="5052" spans="1:5">
      <c r="A5052" s="7">
        <v>43229</v>
      </c>
      <c r="B5052">
        <v>-0.371</v>
      </c>
      <c r="C5052">
        <v>-0.32700000000000001</v>
      </c>
      <c r="D5052">
        <v>-0.26900000000000002</v>
      </c>
      <c r="E5052">
        <v>-0.189</v>
      </c>
    </row>
    <row r="5053" spans="1:5">
      <c r="A5053" s="7">
        <v>43230</v>
      </c>
      <c r="B5053">
        <v>-0.371</v>
      </c>
      <c r="C5053">
        <v>-0.32600000000000001</v>
      </c>
      <c r="D5053">
        <v>-0.27100000000000002</v>
      </c>
      <c r="E5053">
        <v>-0.189</v>
      </c>
    </row>
    <row r="5054" spans="1:5">
      <c r="A5054" s="7">
        <v>43231</v>
      </c>
      <c r="B5054">
        <v>-0.371</v>
      </c>
      <c r="C5054">
        <v>-0.32700000000000001</v>
      </c>
      <c r="D5054">
        <v>-0.27100000000000002</v>
      </c>
      <c r="E5054">
        <v>-0.189</v>
      </c>
    </row>
    <row r="5055" spans="1:5">
      <c r="A5055" s="7">
        <v>43234</v>
      </c>
      <c r="B5055">
        <v>-0.371</v>
      </c>
      <c r="C5055">
        <v>-0.32600000000000001</v>
      </c>
      <c r="D5055">
        <v>-0.27100000000000002</v>
      </c>
      <c r="E5055">
        <v>-0.19</v>
      </c>
    </row>
    <row r="5056" spans="1:5">
      <c r="A5056" s="7">
        <v>43235</v>
      </c>
      <c r="B5056">
        <v>-0.36899999999999999</v>
      </c>
      <c r="C5056">
        <v>-0.32600000000000001</v>
      </c>
      <c r="D5056">
        <v>-0.27100000000000002</v>
      </c>
      <c r="E5056">
        <v>-0.188</v>
      </c>
    </row>
    <row r="5057" spans="1:5">
      <c r="A5057" s="7">
        <v>43236</v>
      </c>
      <c r="B5057">
        <v>-0.371</v>
      </c>
      <c r="C5057">
        <v>-0.32600000000000001</v>
      </c>
      <c r="D5057">
        <v>-0.27200000000000002</v>
      </c>
      <c r="E5057">
        <v>-0.188</v>
      </c>
    </row>
    <row r="5058" spans="1:5">
      <c r="A5058" s="7">
        <v>43237</v>
      </c>
      <c r="B5058">
        <v>-0.371</v>
      </c>
      <c r="C5058">
        <v>-0.32600000000000001</v>
      </c>
      <c r="D5058">
        <v>-0.27</v>
      </c>
      <c r="E5058">
        <v>-0.188</v>
      </c>
    </row>
    <row r="5059" spans="1:5">
      <c r="A5059" s="7">
        <v>43238</v>
      </c>
      <c r="B5059">
        <v>-0.371</v>
      </c>
      <c r="C5059">
        <v>-0.32600000000000001</v>
      </c>
      <c r="D5059">
        <v>-0.27100000000000002</v>
      </c>
      <c r="E5059">
        <v>-0.189</v>
      </c>
    </row>
    <row r="5060" spans="1:5">
      <c r="A5060" s="7">
        <v>43241</v>
      </c>
      <c r="B5060">
        <v>-0.37</v>
      </c>
      <c r="C5060">
        <v>-0.32500000000000001</v>
      </c>
      <c r="D5060">
        <v>-0.27</v>
      </c>
      <c r="E5060">
        <v>-0.187</v>
      </c>
    </row>
    <row r="5061" spans="1:5">
      <c r="A5061" s="7">
        <v>43242</v>
      </c>
      <c r="B5061">
        <v>-0.371</v>
      </c>
      <c r="C5061">
        <v>-0.32400000000000001</v>
      </c>
      <c r="D5061">
        <v>-0.27100000000000002</v>
      </c>
      <c r="E5061">
        <v>-0.189</v>
      </c>
    </row>
    <row r="5062" spans="1:5">
      <c r="A5062" s="7">
        <v>43243</v>
      </c>
      <c r="B5062">
        <v>-0.371</v>
      </c>
      <c r="C5062">
        <v>-0.32300000000000001</v>
      </c>
      <c r="D5062">
        <v>-0.27</v>
      </c>
      <c r="E5062">
        <v>-0.189</v>
      </c>
    </row>
    <row r="5063" spans="1:5">
      <c r="A5063" s="7">
        <v>43244</v>
      </c>
      <c r="B5063">
        <v>-0.371</v>
      </c>
      <c r="C5063">
        <v>-0.32400000000000001</v>
      </c>
      <c r="D5063">
        <v>-0.27100000000000002</v>
      </c>
      <c r="E5063">
        <v>-0.187</v>
      </c>
    </row>
    <row r="5064" spans="1:5">
      <c r="A5064" s="7">
        <v>43245</v>
      </c>
      <c r="B5064">
        <v>-0.36899999999999999</v>
      </c>
      <c r="C5064">
        <v>-0.32300000000000001</v>
      </c>
      <c r="D5064">
        <v>-0.27100000000000002</v>
      </c>
      <c r="E5064">
        <v>-0.188</v>
      </c>
    </row>
    <row r="5065" spans="1:5">
      <c r="A5065" s="7">
        <v>43248</v>
      </c>
      <c r="B5065">
        <v>-0.371</v>
      </c>
      <c r="C5065">
        <v>-0.32200000000000001</v>
      </c>
      <c r="D5065">
        <v>-0.26900000000000002</v>
      </c>
      <c r="E5065">
        <v>-0.186</v>
      </c>
    </row>
    <row r="5066" spans="1:5">
      <c r="A5066" s="7">
        <v>43249</v>
      </c>
      <c r="B5066">
        <v>-0.371</v>
      </c>
      <c r="C5066">
        <v>-0.32100000000000001</v>
      </c>
      <c r="D5066">
        <v>-0.26900000000000002</v>
      </c>
      <c r="E5066">
        <v>-0.186</v>
      </c>
    </row>
    <row r="5067" spans="1:5">
      <c r="A5067" s="7">
        <v>43250</v>
      </c>
      <c r="B5067">
        <v>-0.37</v>
      </c>
      <c r="C5067">
        <v>-0.32100000000000001</v>
      </c>
      <c r="D5067">
        <v>-0.26900000000000002</v>
      </c>
      <c r="E5067">
        <v>-0.184</v>
      </c>
    </row>
    <row r="5068" spans="1:5">
      <c r="A5068" s="7">
        <v>43251</v>
      </c>
      <c r="B5068">
        <v>-0.36899999999999999</v>
      </c>
      <c r="C5068">
        <v>-0.32100000000000001</v>
      </c>
      <c r="D5068">
        <v>-0.26900000000000002</v>
      </c>
      <c r="E5068">
        <v>-0.184</v>
      </c>
    </row>
    <row r="5069" spans="1:5">
      <c r="A5069" s="7">
        <v>43252</v>
      </c>
      <c r="B5069">
        <v>-0.371</v>
      </c>
      <c r="C5069">
        <v>-0.32100000000000001</v>
      </c>
      <c r="D5069">
        <v>-0.26900000000000002</v>
      </c>
      <c r="E5069">
        <v>-0.184</v>
      </c>
    </row>
    <row r="5070" spans="1:5">
      <c r="A5070" s="7">
        <v>43255</v>
      </c>
      <c r="B5070">
        <v>-0.371</v>
      </c>
      <c r="C5070">
        <v>-0.32100000000000001</v>
      </c>
      <c r="D5070">
        <v>-0.26900000000000002</v>
      </c>
      <c r="E5070">
        <v>-0.184</v>
      </c>
    </row>
    <row r="5071" spans="1:5">
      <c r="A5071" s="7">
        <v>43256</v>
      </c>
      <c r="B5071">
        <v>-0.371</v>
      </c>
      <c r="C5071">
        <v>-0.32200000000000001</v>
      </c>
      <c r="D5071">
        <v>-0.26900000000000002</v>
      </c>
      <c r="E5071">
        <v>-0.182</v>
      </c>
    </row>
    <row r="5072" spans="1:5">
      <c r="A5072" s="7">
        <v>43257</v>
      </c>
      <c r="B5072">
        <v>-0.371</v>
      </c>
      <c r="C5072">
        <v>-0.32100000000000001</v>
      </c>
      <c r="D5072">
        <v>-0.26900000000000002</v>
      </c>
      <c r="E5072">
        <v>-0.18</v>
      </c>
    </row>
    <row r="5073" spans="1:5">
      <c r="A5073" s="7">
        <v>43258</v>
      </c>
      <c r="B5073">
        <v>-0.371</v>
      </c>
      <c r="C5073">
        <v>-0.32100000000000001</v>
      </c>
      <c r="D5073">
        <v>-0.26900000000000002</v>
      </c>
      <c r="E5073">
        <v>-0.18</v>
      </c>
    </row>
    <row r="5074" spans="1:5">
      <c r="A5074" s="7">
        <v>43259</v>
      </c>
      <c r="B5074">
        <v>-0.371</v>
      </c>
      <c r="C5074">
        <v>-0.32100000000000001</v>
      </c>
      <c r="D5074">
        <v>-0.26700000000000002</v>
      </c>
      <c r="E5074">
        <v>-0.18</v>
      </c>
    </row>
    <row r="5075" spans="1:5">
      <c r="A5075" s="7">
        <v>43262</v>
      </c>
      <c r="B5075">
        <v>-0.36899999999999999</v>
      </c>
      <c r="C5075">
        <v>-0.32100000000000001</v>
      </c>
      <c r="D5075">
        <v>-0.26700000000000002</v>
      </c>
      <c r="E5075">
        <v>-0.18099999999999999</v>
      </c>
    </row>
    <row r="5076" spans="1:5">
      <c r="A5076" s="7">
        <v>43263</v>
      </c>
      <c r="B5076">
        <v>-0.371</v>
      </c>
      <c r="C5076">
        <v>-0.32100000000000001</v>
      </c>
      <c r="D5076">
        <v>-0.26700000000000002</v>
      </c>
      <c r="E5076">
        <v>-0.18099999999999999</v>
      </c>
    </row>
    <row r="5077" spans="1:5">
      <c r="A5077" s="7">
        <v>43264</v>
      </c>
      <c r="B5077">
        <v>-0.37</v>
      </c>
      <c r="C5077">
        <v>-0.32100000000000001</v>
      </c>
      <c r="D5077">
        <v>-0.26800000000000002</v>
      </c>
      <c r="E5077">
        <v>-0.18099999999999999</v>
      </c>
    </row>
    <row r="5078" spans="1:5">
      <c r="A5078" s="7">
        <v>43265</v>
      </c>
      <c r="B5078">
        <v>-0.36899999999999999</v>
      </c>
      <c r="C5078">
        <v>-0.32100000000000001</v>
      </c>
      <c r="D5078">
        <v>-0.26800000000000002</v>
      </c>
      <c r="E5078">
        <v>-0.18099999999999999</v>
      </c>
    </row>
    <row r="5079" spans="1:5">
      <c r="A5079" s="7">
        <v>43266</v>
      </c>
      <c r="B5079">
        <v>-0.37</v>
      </c>
      <c r="C5079">
        <v>-0.32100000000000001</v>
      </c>
      <c r="D5079">
        <v>-0.26800000000000002</v>
      </c>
      <c r="E5079">
        <v>-0.183</v>
      </c>
    </row>
    <row r="5080" spans="1:5">
      <c r="A5080" s="7">
        <v>43269</v>
      </c>
      <c r="B5080">
        <v>-0.37</v>
      </c>
      <c r="C5080">
        <v>-0.32300000000000001</v>
      </c>
      <c r="D5080">
        <v>-0.26800000000000002</v>
      </c>
      <c r="E5080">
        <v>-0.184</v>
      </c>
    </row>
    <row r="5081" spans="1:5">
      <c r="A5081" s="7">
        <v>43270</v>
      </c>
      <c r="B5081">
        <v>-0.37</v>
      </c>
      <c r="C5081">
        <v>-0.32300000000000001</v>
      </c>
      <c r="D5081">
        <v>-0.26800000000000002</v>
      </c>
      <c r="E5081">
        <v>-0.18099999999999999</v>
      </c>
    </row>
    <row r="5082" spans="1:5">
      <c r="A5082" s="7">
        <v>43271</v>
      </c>
      <c r="B5082">
        <v>-0.37</v>
      </c>
      <c r="C5082">
        <v>-0.32300000000000001</v>
      </c>
      <c r="D5082">
        <v>-0.26800000000000002</v>
      </c>
      <c r="E5082">
        <v>-0.182</v>
      </c>
    </row>
    <row r="5083" spans="1:5">
      <c r="A5083" s="7">
        <v>43272</v>
      </c>
      <c r="B5083">
        <v>-0.37</v>
      </c>
      <c r="C5083">
        <v>-0.32300000000000001</v>
      </c>
      <c r="D5083">
        <v>-0.26800000000000002</v>
      </c>
      <c r="E5083">
        <v>-0.182</v>
      </c>
    </row>
    <row r="5084" spans="1:5">
      <c r="A5084" s="7">
        <v>43273</v>
      </c>
      <c r="B5084">
        <v>-0.37</v>
      </c>
      <c r="C5084">
        <v>-0.32300000000000001</v>
      </c>
      <c r="D5084">
        <v>-0.26800000000000002</v>
      </c>
      <c r="E5084">
        <v>-0.18</v>
      </c>
    </row>
    <row r="5085" spans="1:5">
      <c r="A5085" s="7">
        <v>43276</v>
      </c>
      <c r="B5085">
        <v>-0.371</v>
      </c>
      <c r="C5085">
        <v>-0.32400000000000001</v>
      </c>
      <c r="D5085">
        <v>-0.26900000000000002</v>
      </c>
      <c r="E5085">
        <v>-0.18099999999999999</v>
      </c>
    </row>
    <row r="5086" spans="1:5">
      <c r="A5086" s="7">
        <v>43277</v>
      </c>
      <c r="B5086">
        <v>-0.37</v>
      </c>
      <c r="C5086">
        <v>-0.32300000000000001</v>
      </c>
      <c r="D5086">
        <v>-0.27</v>
      </c>
      <c r="E5086">
        <v>-0.18099999999999999</v>
      </c>
    </row>
    <row r="5087" spans="1:5">
      <c r="A5087" s="7">
        <v>43278</v>
      </c>
      <c r="B5087">
        <v>-0.37</v>
      </c>
      <c r="C5087">
        <v>-0.32400000000000001</v>
      </c>
      <c r="D5087">
        <v>-0.27</v>
      </c>
      <c r="E5087">
        <v>-0.18099999999999999</v>
      </c>
    </row>
    <row r="5088" spans="1:5">
      <c r="A5088" s="7">
        <v>43279</v>
      </c>
      <c r="B5088">
        <v>-0.371</v>
      </c>
      <c r="C5088">
        <v>-0.32400000000000001</v>
      </c>
      <c r="D5088">
        <v>-0.27</v>
      </c>
      <c r="E5088">
        <v>-0.18099999999999999</v>
      </c>
    </row>
    <row r="5089" spans="1:5">
      <c r="A5089" s="7">
        <v>43280</v>
      </c>
      <c r="B5089">
        <v>-0.37</v>
      </c>
      <c r="C5089">
        <v>-0.32100000000000001</v>
      </c>
      <c r="D5089">
        <v>-0.27</v>
      </c>
      <c r="E5089">
        <v>-0.18099999999999999</v>
      </c>
    </row>
    <row r="5090" spans="1:5">
      <c r="A5090" s="7">
        <v>43283</v>
      </c>
      <c r="B5090">
        <v>-0.36899999999999999</v>
      </c>
      <c r="C5090">
        <v>-0.32100000000000001</v>
      </c>
      <c r="D5090">
        <v>-0.26900000000000002</v>
      </c>
      <c r="E5090">
        <v>-0.18099999999999999</v>
      </c>
    </row>
    <row r="5091" spans="1:5">
      <c r="A5091" s="7">
        <v>43284</v>
      </c>
      <c r="B5091">
        <v>-0.372</v>
      </c>
      <c r="C5091">
        <v>-0.32100000000000001</v>
      </c>
      <c r="D5091">
        <v>-0.27</v>
      </c>
      <c r="E5091">
        <v>-0.18099999999999999</v>
      </c>
    </row>
    <row r="5092" spans="1:5">
      <c r="A5092" s="7">
        <v>43285</v>
      </c>
      <c r="B5092">
        <v>-0.372</v>
      </c>
      <c r="C5092">
        <v>-0.32100000000000001</v>
      </c>
      <c r="D5092">
        <v>-0.26900000000000002</v>
      </c>
      <c r="E5092">
        <v>-0.18099999999999999</v>
      </c>
    </row>
    <row r="5093" spans="1:5">
      <c r="A5093" s="7">
        <v>43286</v>
      </c>
      <c r="B5093">
        <v>-0.372</v>
      </c>
      <c r="C5093">
        <v>-0.32100000000000001</v>
      </c>
      <c r="D5093">
        <v>-0.26900000000000002</v>
      </c>
      <c r="E5093">
        <v>-0.18099999999999999</v>
      </c>
    </row>
    <row r="5094" spans="1:5">
      <c r="A5094" s="7">
        <v>43287</v>
      </c>
      <c r="B5094">
        <v>-0.371</v>
      </c>
      <c r="C5094">
        <v>-0.32100000000000001</v>
      </c>
      <c r="D5094">
        <v>-0.27</v>
      </c>
      <c r="E5094">
        <v>-0.18099999999999999</v>
      </c>
    </row>
    <row r="5095" spans="1:5">
      <c r="A5095" s="7">
        <v>43290</v>
      </c>
      <c r="B5095">
        <v>-0.371</v>
      </c>
      <c r="C5095">
        <v>-0.32100000000000001</v>
      </c>
      <c r="D5095">
        <v>-0.27</v>
      </c>
      <c r="E5095">
        <v>-0.18099999999999999</v>
      </c>
    </row>
    <row r="5096" spans="1:5">
      <c r="A5096" s="7">
        <v>43291</v>
      </c>
      <c r="B5096">
        <v>-0.37</v>
      </c>
      <c r="C5096">
        <v>-0.32100000000000001</v>
      </c>
      <c r="D5096">
        <v>-0.26900000000000002</v>
      </c>
      <c r="E5096">
        <v>-0.18</v>
      </c>
    </row>
    <row r="5097" spans="1:5">
      <c r="A5097" s="7">
        <v>43292</v>
      </c>
      <c r="B5097">
        <v>-0.36899999999999999</v>
      </c>
      <c r="C5097">
        <v>-0.32100000000000001</v>
      </c>
      <c r="D5097">
        <v>-0.27100000000000002</v>
      </c>
      <c r="E5097">
        <v>-0.17899999999999999</v>
      </c>
    </row>
    <row r="5098" spans="1:5">
      <c r="A5098" s="7">
        <v>43293</v>
      </c>
      <c r="B5098">
        <v>-0.37</v>
      </c>
      <c r="C5098">
        <v>-0.32100000000000001</v>
      </c>
      <c r="D5098">
        <v>-0.27100000000000002</v>
      </c>
      <c r="E5098">
        <v>-0.17899999999999999</v>
      </c>
    </row>
    <row r="5099" spans="1:5">
      <c r="A5099" s="7">
        <v>43294</v>
      </c>
      <c r="B5099">
        <v>-0.36899999999999999</v>
      </c>
      <c r="C5099">
        <v>-0.32100000000000001</v>
      </c>
      <c r="D5099">
        <v>-0.26800000000000002</v>
      </c>
      <c r="E5099">
        <v>-0.17899999999999999</v>
      </c>
    </row>
    <row r="5100" spans="1:5">
      <c r="A5100" s="7">
        <v>43297</v>
      </c>
      <c r="B5100">
        <v>-0.36899999999999999</v>
      </c>
      <c r="C5100">
        <v>-0.32100000000000001</v>
      </c>
      <c r="D5100">
        <v>-0.26900000000000002</v>
      </c>
      <c r="E5100">
        <v>-0.17899999999999999</v>
      </c>
    </row>
    <row r="5101" spans="1:5">
      <c r="A5101" s="7">
        <v>43298</v>
      </c>
      <c r="B5101">
        <v>-0.36899999999999999</v>
      </c>
      <c r="C5101">
        <v>-0.32100000000000001</v>
      </c>
      <c r="D5101">
        <v>-0.26900000000000002</v>
      </c>
      <c r="E5101">
        <v>-0.17899999999999999</v>
      </c>
    </row>
    <row r="5102" spans="1:5">
      <c r="A5102" s="7">
        <v>43299</v>
      </c>
      <c r="B5102">
        <v>-0.36899999999999999</v>
      </c>
      <c r="C5102">
        <v>-0.32100000000000001</v>
      </c>
      <c r="D5102">
        <v>-0.26900000000000002</v>
      </c>
      <c r="E5102">
        <v>-0.17899999999999999</v>
      </c>
    </row>
    <row r="5103" spans="1:5">
      <c r="A5103" s="7">
        <v>43300</v>
      </c>
      <c r="B5103">
        <v>-0.36899999999999999</v>
      </c>
      <c r="C5103">
        <v>-0.32100000000000001</v>
      </c>
      <c r="D5103">
        <v>-0.26900000000000002</v>
      </c>
      <c r="E5103">
        <v>-0.17899999999999999</v>
      </c>
    </row>
    <row r="5104" spans="1:5">
      <c r="A5104" s="7">
        <v>43301</v>
      </c>
      <c r="B5104">
        <v>-0.36899999999999999</v>
      </c>
      <c r="C5104">
        <v>-0.32100000000000001</v>
      </c>
      <c r="D5104">
        <v>-0.26900000000000002</v>
      </c>
      <c r="E5104">
        <v>-0.17899999999999999</v>
      </c>
    </row>
    <row r="5105" spans="1:5">
      <c r="A5105" s="7">
        <v>43304</v>
      </c>
      <c r="B5105">
        <v>-0.36899999999999999</v>
      </c>
      <c r="C5105">
        <v>-0.32100000000000001</v>
      </c>
      <c r="D5105">
        <v>-0.26900000000000002</v>
      </c>
      <c r="E5105">
        <v>-0.17899999999999999</v>
      </c>
    </row>
    <row r="5106" spans="1:5">
      <c r="A5106" s="7">
        <v>43305</v>
      </c>
      <c r="B5106">
        <v>-0.36899999999999999</v>
      </c>
      <c r="C5106">
        <v>-0.32100000000000001</v>
      </c>
      <c r="D5106">
        <v>-0.26900000000000002</v>
      </c>
      <c r="E5106">
        <v>-0.17899999999999999</v>
      </c>
    </row>
    <row r="5107" spans="1:5">
      <c r="A5107" s="7">
        <v>43306</v>
      </c>
      <c r="B5107">
        <v>-0.36899999999999999</v>
      </c>
      <c r="C5107">
        <v>-0.32100000000000001</v>
      </c>
      <c r="D5107">
        <v>-0.26900000000000002</v>
      </c>
      <c r="E5107">
        <v>-0.17899999999999999</v>
      </c>
    </row>
    <row r="5108" spans="1:5">
      <c r="A5108" s="7">
        <v>43307</v>
      </c>
      <c r="B5108">
        <v>-0.36899999999999999</v>
      </c>
      <c r="C5108">
        <v>-0.32</v>
      </c>
      <c r="D5108">
        <v>-0.26900000000000002</v>
      </c>
      <c r="E5108">
        <v>-0.17899999999999999</v>
      </c>
    </row>
    <row r="5109" spans="1:5">
      <c r="A5109" s="7">
        <v>43308</v>
      </c>
      <c r="B5109">
        <v>-0.36899999999999999</v>
      </c>
      <c r="C5109">
        <v>-0.32</v>
      </c>
      <c r="D5109">
        <v>-0.26900000000000002</v>
      </c>
      <c r="E5109">
        <v>-0.17899999999999999</v>
      </c>
    </row>
    <row r="5110" spans="1:5">
      <c r="A5110" s="7">
        <v>43311</v>
      </c>
      <c r="B5110">
        <v>-0.36899999999999999</v>
      </c>
      <c r="C5110">
        <v>-0.31900000000000001</v>
      </c>
      <c r="D5110">
        <v>-0.26800000000000002</v>
      </c>
      <c r="E5110">
        <v>-0.17899999999999999</v>
      </c>
    </row>
    <row r="5111" spans="1:5">
      <c r="A5111" s="7">
        <v>43312</v>
      </c>
      <c r="B5111">
        <v>-0.36899999999999999</v>
      </c>
      <c r="C5111">
        <v>-0.31900000000000001</v>
      </c>
      <c r="D5111">
        <v>-0.26800000000000002</v>
      </c>
      <c r="E5111">
        <v>-0.17799999999999999</v>
      </c>
    </row>
    <row r="5112" spans="1:5">
      <c r="A5112" s="7">
        <v>43313</v>
      </c>
      <c r="B5112">
        <v>-0.36899999999999999</v>
      </c>
      <c r="C5112">
        <v>-0.31900000000000001</v>
      </c>
      <c r="D5112">
        <v>-0.26900000000000002</v>
      </c>
      <c r="E5112">
        <v>-0.17699999999999999</v>
      </c>
    </row>
    <row r="5113" spans="1:5">
      <c r="A5113" s="7">
        <v>43314</v>
      </c>
      <c r="B5113">
        <v>-0.36899999999999999</v>
      </c>
      <c r="C5113">
        <v>-0.31900000000000001</v>
      </c>
      <c r="D5113">
        <v>-0.26900000000000002</v>
      </c>
      <c r="E5113">
        <v>-0.17599999999999999</v>
      </c>
    </row>
    <row r="5114" spans="1:5">
      <c r="A5114" s="7">
        <v>43315</v>
      </c>
      <c r="B5114">
        <v>-0.36899999999999999</v>
      </c>
      <c r="C5114">
        <v>-0.31900000000000001</v>
      </c>
      <c r="D5114">
        <v>-0.26800000000000002</v>
      </c>
      <c r="E5114">
        <v>-0.17599999999999999</v>
      </c>
    </row>
    <row r="5115" spans="1:5">
      <c r="A5115" s="7">
        <v>43318</v>
      </c>
      <c r="B5115">
        <v>-0.36899999999999999</v>
      </c>
      <c r="C5115">
        <v>-0.31900000000000001</v>
      </c>
      <c r="D5115">
        <v>-0.26800000000000002</v>
      </c>
      <c r="E5115">
        <v>-0.17599999999999999</v>
      </c>
    </row>
    <row r="5116" spans="1:5">
      <c r="A5116" s="7">
        <v>43319</v>
      </c>
      <c r="B5116">
        <v>-0.36899999999999999</v>
      </c>
      <c r="C5116">
        <v>-0.31900000000000001</v>
      </c>
      <c r="D5116">
        <v>-0.26800000000000002</v>
      </c>
      <c r="E5116">
        <v>-0.17599999999999999</v>
      </c>
    </row>
    <row r="5117" spans="1:5">
      <c r="A5117" s="7">
        <v>43320</v>
      </c>
      <c r="B5117">
        <v>-0.36899999999999999</v>
      </c>
      <c r="C5117">
        <v>-0.31900000000000001</v>
      </c>
      <c r="D5117">
        <v>-0.26800000000000002</v>
      </c>
      <c r="E5117">
        <v>-0.17599999999999999</v>
      </c>
    </row>
    <row r="5118" spans="1:5">
      <c r="A5118" s="7">
        <v>43321</v>
      </c>
      <c r="B5118">
        <v>-0.36899999999999999</v>
      </c>
      <c r="C5118">
        <v>-0.31900000000000001</v>
      </c>
      <c r="D5118">
        <v>-0.26600000000000001</v>
      </c>
      <c r="E5118">
        <v>-0.17299999999999999</v>
      </c>
    </row>
    <row r="5119" spans="1:5">
      <c r="A5119" s="7">
        <v>43322</v>
      </c>
      <c r="B5119">
        <v>-0.36899999999999999</v>
      </c>
      <c r="C5119">
        <v>-0.31900000000000001</v>
      </c>
      <c r="D5119">
        <v>-0.26700000000000002</v>
      </c>
      <c r="E5119">
        <v>-0.16900000000000001</v>
      </c>
    </row>
    <row r="5120" spans="1:5">
      <c r="A5120" s="7">
        <v>43325</v>
      </c>
      <c r="B5120">
        <v>-0.37</v>
      </c>
      <c r="C5120">
        <v>-0.31900000000000001</v>
      </c>
      <c r="D5120">
        <v>-0.26600000000000001</v>
      </c>
      <c r="E5120">
        <v>-0.16600000000000001</v>
      </c>
    </row>
    <row r="5121" spans="1:5">
      <c r="A5121" s="7">
        <v>43326</v>
      </c>
      <c r="B5121">
        <v>-0.37</v>
      </c>
      <c r="C5121">
        <v>-0.31900000000000001</v>
      </c>
      <c r="D5121">
        <v>-0.26600000000000001</v>
      </c>
      <c r="E5121">
        <v>-0.16600000000000001</v>
      </c>
    </row>
    <row r="5122" spans="1:5">
      <c r="A5122" s="7">
        <v>43327</v>
      </c>
      <c r="B5122">
        <v>-0.36799999999999999</v>
      </c>
      <c r="C5122">
        <v>-0.31900000000000001</v>
      </c>
      <c r="D5122">
        <v>-0.26600000000000001</v>
      </c>
      <c r="E5122">
        <v>-0.16600000000000001</v>
      </c>
    </row>
    <row r="5123" spans="1:5">
      <c r="A5123" s="7">
        <v>43328</v>
      </c>
      <c r="B5123">
        <v>-0.36899999999999999</v>
      </c>
      <c r="C5123">
        <v>-0.31900000000000001</v>
      </c>
      <c r="D5123">
        <v>-0.26600000000000001</v>
      </c>
      <c r="E5123">
        <v>-0.16600000000000001</v>
      </c>
    </row>
    <row r="5124" spans="1:5">
      <c r="A5124" s="7">
        <v>43329</v>
      </c>
      <c r="B5124">
        <v>-0.37</v>
      </c>
      <c r="C5124">
        <v>-0.31900000000000001</v>
      </c>
      <c r="D5124">
        <v>-0.26600000000000001</v>
      </c>
      <c r="E5124">
        <v>-0.16700000000000001</v>
      </c>
    </row>
    <row r="5125" spans="1:5">
      <c r="A5125" s="7">
        <v>43332</v>
      </c>
      <c r="B5125">
        <v>-0.36899999999999999</v>
      </c>
      <c r="C5125">
        <v>-0.31900000000000001</v>
      </c>
      <c r="D5125">
        <v>-0.26600000000000001</v>
      </c>
      <c r="E5125">
        <v>-0.16700000000000001</v>
      </c>
    </row>
    <row r="5126" spans="1:5">
      <c r="A5126" s="7">
        <v>43333</v>
      </c>
      <c r="B5126">
        <v>-0.371</v>
      </c>
      <c r="C5126">
        <v>-0.31900000000000001</v>
      </c>
      <c r="D5126">
        <v>-0.26600000000000001</v>
      </c>
      <c r="E5126">
        <v>-0.16700000000000001</v>
      </c>
    </row>
    <row r="5127" spans="1:5">
      <c r="A5127" s="7">
        <v>43334</v>
      </c>
      <c r="B5127">
        <v>-0.371</v>
      </c>
      <c r="C5127">
        <v>-0.31900000000000001</v>
      </c>
      <c r="D5127">
        <v>-0.26600000000000001</v>
      </c>
      <c r="E5127">
        <v>-0.16700000000000001</v>
      </c>
    </row>
    <row r="5128" spans="1:5">
      <c r="A5128" s="7">
        <v>43335</v>
      </c>
      <c r="B5128">
        <v>-0.371</v>
      </c>
      <c r="C5128">
        <v>-0.31900000000000001</v>
      </c>
      <c r="D5128">
        <v>-0.26600000000000001</v>
      </c>
      <c r="E5128">
        <v>-0.16700000000000001</v>
      </c>
    </row>
    <row r="5129" spans="1:5">
      <c r="A5129" s="7">
        <v>43336</v>
      </c>
      <c r="B5129">
        <v>-0.36899999999999999</v>
      </c>
      <c r="C5129">
        <v>-0.31900000000000001</v>
      </c>
      <c r="D5129">
        <v>-0.26600000000000001</v>
      </c>
      <c r="E5129">
        <v>-0.16600000000000001</v>
      </c>
    </row>
    <row r="5130" spans="1:5">
      <c r="A5130" s="7">
        <v>43339</v>
      </c>
      <c r="B5130">
        <v>-0.37</v>
      </c>
      <c r="C5130">
        <v>-0.31900000000000001</v>
      </c>
      <c r="D5130">
        <v>-0.26500000000000001</v>
      </c>
      <c r="E5130">
        <v>-0.16600000000000001</v>
      </c>
    </row>
    <row r="5131" spans="1:5">
      <c r="A5131" s="7">
        <v>43340</v>
      </c>
      <c r="B5131">
        <v>-0.371</v>
      </c>
      <c r="C5131">
        <v>-0.31900000000000001</v>
      </c>
      <c r="D5131">
        <v>-0.26600000000000001</v>
      </c>
      <c r="E5131">
        <v>-0.16600000000000001</v>
      </c>
    </row>
    <row r="5132" spans="1:5">
      <c r="A5132" s="7">
        <v>43341</v>
      </c>
      <c r="B5132">
        <v>-0.37</v>
      </c>
      <c r="C5132">
        <v>-0.31900000000000001</v>
      </c>
      <c r="D5132">
        <v>-0.26600000000000001</v>
      </c>
      <c r="E5132">
        <v>-0.16500000000000001</v>
      </c>
    </row>
    <row r="5133" spans="1:5">
      <c r="A5133" s="7">
        <v>43342</v>
      </c>
      <c r="B5133">
        <v>-0.37</v>
      </c>
      <c r="C5133">
        <v>-0.31900000000000001</v>
      </c>
      <c r="D5133">
        <v>-0.26800000000000002</v>
      </c>
      <c r="E5133">
        <v>-0.16600000000000001</v>
      </c>
    </row>
    <row r="5134" spans="1:5">
      <c r="A5134" s="7">
        <v>43343</v>
      </c>
      <c r="B5134">
        <v>-0.36899999999999999</v>
      </c>
      <c r="C5134">
        <v>-0.31900000000000001</v>
      </c>
      <c r="D5134">
        <v>-0.26800000000000002</v>
      </c>
      <c r="E5134">
        <v>-0.16600000000000001</v>
      </c>
    </row>
    <row r="5135" spans="1:5">
      <c r="A5135" s="7">
        <v>43346</v>
      </c>
      <c r="B5135">
        <v>-0.37</v>
      </c>
      <c r="C5135">
        <v>-0.31900000000000001</v>
      </c>
      <c r="D5135">
        <v>-0.26800000000000002</v>
      </c>
      <c r="E5135">
        <v>-0.16600000000000001</v>
      </c>
    </row>
    <row r="5136" spans="1:5">
      <c r="A5136" s="7">
        <v>43347</v>
      </c>
      <c r="B5136">
        <v>-0.36899999999999999</v>
      </c>
      <c r="C5136">
        <v>-0.31900000000000001</v>
      </c>
      <c r="D5136">
        <v>-0.26900000000000002</v>
      </c>
      <c r="E5136">
        <v>-0.16600000000000001</v>
      </c>
    </row>
    <row r="5137" spans="1:5">
      <c r="A5137" s="7">
        <v>43348</v>
      </c>
      <c r="B5137">
        <v>-0.36899999999999999</v>
      </c>
      <c r="C5137">
        <v>-0.31900000000000001</v>
      </c>
      <c r="D5137">
        <v>-0.26900000000000002</v>
      </c>
      <c r="E5137">
        <v>-0.16700000000000001</v>
      </c>
    </row>
    <row r="5138" spans="1:5">
      <c r="A5138" s="7">
        <v>43349</v>
      </c>
      <c r="B5138">
        <v>-0.371</v>
      </c>
      <c r="C5138">
        <v>-0.31900000000000001</v>
      </c>
      <c r="D5138">
        <v>-0.26900000000000002</v>
      </c>
      <c r="E5138">
        <v>-0.16700000000000001</v>
      </c>
    </row>
    <row r="5139" spans="1:5">
      <c r="A5139" s="7">
        <v>43350</v>
      </c>
      <c r="B5139">
        <v>-0.372</v>
      </c>
      <c r="C5139">
        <v>-0.31900000000000001</v>
      </c>
      <c r="D5139">
        <v>-0.26900000000000002</v>
      </c>
      <c r="E5139">
        <v>-0.16700000000000001</v>
      </c>
    </row>
    <row r="5140" spans="1:5">
      <c r="A5140" s="7">
        <v>43353</v>
      </c>
      <c r="B5140">
        <v>-0.371</v>
      </c>
      <c r="C5140">
        <v>-0.31900000000000001</v>
      </c>
      <c r="D5140">
        <v>-0.26900000000000002</v>
      </c>
      <c r="E5140">
        <v>-0.16700000000000001</v>
      </c>
    </row>
    <row r="5141" spans="1:5">
      <c r="A5141" s="7">
        <v>43354</v>
      </c>
      <c r="B5141">
        <v>-0.372</v>
      </c>
      <c r="C5141">
        <v>-0.31900000000000001</v>
      </c>
      <c r="D5141">
        <v>-0.26900000000000002</v>
      </c>
      <c r="E5141">
        <v>-0.16600000000000001</v>
      </c>
    </row>
    <row r="5142" spans="1:5">
      <c r="A5142" s="7">
        <v>43355</v>
      </c>
      <c r="B5142">
        <v>-0.371</v>
      </c>
      <c r="C5142">
        <v>-0.31900000000000001</v>
      </c>
      <c r="D5142">
        <v>-0.26900000000000002</v>
      </c>
      <c r="E5142">
        <v>-0.16600000000000001</v>
      </c>
    </row>
    <row r="5143" spans="1:5">
      <c r="A5143" s="7">
        <v>43356</v>
      </c>
      <c r="B5143">
        <v>-0.372</v>
      </c>
      <c r="C5143">
        <v>-0.31900000000000001</v>
      </c>
      <c r="D5143">
        <v>-0.26900000000000002</v>
      </c>
      <c r="E5143">
        <v>-0.16800000000000001</v>
      </c>
    </row>
    <row r="5144" spans="1:5">
      <c r="A5144" s="7">
        <v>43357</v>
      </c>
      <c r="B5144">
        <v>-0.371</v>
      </c>
      <c r="C5144">
        <v>-0.31900000000000001</v>
      </c>
      <c r="D5144">
        <v>-0.26900000000000002</v>
      </c>
      <c r="E5144">
        <v>-0.16800000000000001</v>
      </c>
    </row>
    <row r="5145" spans="1:5">
      <c r="A5145" s="7">
        <v>43360</v>
      </c>
      <c r="B5145">
        <v>-0.372</v>
      </c>
      <c r="C5145">
        <v>-0.31900000000000001</v>
      </c>
      <c r="D5145">
        <v>-0.26800000000000002</v>
      </c>
      <c r="E5145">
        <v>-0.16900000000000001</v>
      </c>
    </row>
    <row r="5146" spans="1:5">
      <c r="A5146" s="7">
        <v>43361</v>
      </c>
      <c r="B5146">
        <v>-0.372</v>
      </c>
      <c r="C5146">
        <v>-0.31900000000000001</v>
      </c>
      <c r="D5146">
        <v>-0.26800000000000002</v>
      </c>
      <c r="E5146">
        <v>-0.16800000000000001</v>
      </c>
    </row>
    <row r="5147" spans="1:5">
      <c r="A5147" s="7">
        <v>43362</v>
      </c>
      <c r="B5147">
        <v>-0.371</v>
      </c>
      <c r="C5147">
        <v>-0.318</v>
      </c>
      <c r="D5147">
        <v>-0.26700000000000002</v>
      </c>
      <c r="E5147">
        <v>-0.16700000000000001</v>
      </c>
    </row>
    <row r="5148" spans="1:5">
      <c r="A5148" s="7">
        <v>43363</v>
      </c>
      <c r="B5148">
        <v>-0.372</v>
      </c>
      <c r="C5148">
        <v>-0.31900000000000001</v>
      </c>
      <c r="D5148">
        <v>-0.26800000000000002</v>
      </c>
      <c r="E5148">
        <v>-0.16800000000000001</v>
      </c>
    </row>
    <row r="5149" spans="1:5">
      <c r="A5149" s="7">
        <v>43364</v>
      </c>
      <c r="B5149">
        <v>-0.371</v>
      </c>
      <c r="C5149">
        <v>-0.31900000000000001</v>
      </c>
      <c r="D5149">
        <v>-0.26800000000000002</v>
      </c>
      <c r="E5149">
        <v>-0.16800000000000001</v>
      </c>
    </row>
    <row r="5150" spans="1:5">
      <c r="A5150" s="7">
        <v>43367</v>
      </c>
      <c r="B5150">
        <v>-0.372</v>
      </c>
      <c r="C5150">
        <v>-0.31900000000000001</v>
      </c>
      <c r="D5150">
        <v>-0.26700000000000002</v>
      </c>
      <c r="E5150">
        <v>-0.16700000000000001</v>
      </c>
    </row>
    <row r="5151" spans="1:5">
      <c r="A5151" s="7">
        <v>43368</v>
      </c>
      <c r="B5151">
        <v>-0.37</v>
      </c>
      <c r="C5151">
        <v>-0.31900000000000001</v>
      </c>
      <c r="D5151">
        <v>-0.26700000000000002</v>
      </c>
      <c r="E5151">
        <v>-0.16500000000000001</v>
      </c>
    </row>
    <row r="5152" spans="1:5">
      <c r="A5152" s="7">
        <v>43369</v>
      </c>
      <c r="B5152">
        <v>-0.36899999999999999</v>
      </c>
      <c r="C5152">
        <v>-0.31900000000000001</v>
      </c>
      <c r="D5152">
        <v>-0.26700000000000002</v>
      </c>
      <c r="E5152">
        <v>-0.16400000000000001</v>
      </c>
    </row>
    <row r="5153" spans="1:5">
      <c r="A5153" s="7">
        <v>43370</v>
      </c>
      <c r="B5153">
        <v>-0.371</v>
      </c>
      <c r="C5153">
        <v>-0.318</v>
      </c>
      <c r="D5153">
        <v>-0.26800000000000002</v>
      </c>
      <c r="E5153">
        <v>-0.161</v>
      </c>
    </row>
    <row r="5154" spans="1:5">
      <c r="A5154" s="7">
        <v>43371</v>
      </c>
      <c r="B5154">
        <v>-0.371</v>
      </c>
      <c r="C5154">
        <v>-0.318</v>
      </c>
      <c r="D5154">
        <v>-0.26800000000000002</v>
      </c>
      <c r="E5154">
        <v>-0.159</v>
      </c>
    </row>
    <row r="5155" spans="1:5">
      <c r="A5155" s="7">
        <v>43374</v>
      </c>
      <c r="B5155">
        <v>-0.371</v>
      </c>
      <c r="C5155">
        <v>-0.317</v>
      </c>
      <c r="D5155">
        <v>-0.26800000000000002</v>
      </c>
      <c r="E5155">
        <v>-0.158</v>
      </c>
    </row>
    <row r="5156" spans="1:5">
      <c r="A5156" s="7">
        <v>43375</v>
      </c>
      <c r="B5156">
        <v>-0.371</v>
      </c>
      <c r="C5156">
        <v>-0.318</v>
      </c>
      <c r="D5156">
        <v>-0.26800000000000002</v>
      </c>
      <c r="E5156">
        <v>-0.157</v>
      </c>
    </row>
    <row r="5157" spans="1:5">
      <c r="A5157" s="7">
        <v>43376</v>
      </c>
      <c r="B5157">
        <v>-0.371</v>
      </c>
      <c r="C5157">
        <v>-0.318</v>
      </c>
      <c r="D5157">
        <v>-0.26700000000000002</v>
      </c>
      <c r="E5157">
        <v>-0.157</v>
      </c>
    </row>
    <row r="5158" spans="1:5">
      <c r="A5158" s="7">
        <v>43377</v>
      </c>
      <c r="B5158">
        <v>-0.371</v>
      </c>
      <c r="C5158">
        <v>-0.318</v>
      </c>
      <c r="D5158">
        <v>-0.26800000000000002</v>
      </c>
      <c r="E5158">
        <v>-0.159</v>
      </c>
    </row>
    <row r="5159" spans="1:5">
      <c r="A5159" s="7">
        <v>43378</v>
      </c>
      <c r="B5159">
        <v>-0.371</v>
      </c>
      <c r="C5159">
        <v>-0.318</v>
      </c>
      <c r="D5159">
        <v>-0.26700000000000002</v>
      </c>
      <c r="E5159">
        <v>-0.158</v>
      </c>
    </row>
    <row r="5160" spans="1:5">
      <c r="A5160" s="7">
        <v>43381</v>
      </c>
      <c r="B5160">
        <v>-0.371</v>
      </c>
      <c r="C5160">
        <v>-0.318</v>
      </c>
      <c r="D5160">
        <v>-0.26700000000000002</v>
      </c>
      <c r="E5160">
        <v>-0.158</v>
      </c>
    </row>
    <row r="5161" spans="1:5">
      <c r="A5161" s="7">
        <v>43382</v>
      </c>
      <c r="B5161">
        <v>-0.371</v>
      </c>
      <c r="C5161">
        <v>-0.318</v>
      </c>
      <c r="D5161">
        <v>-0.26800000000000002</v>
      </c>
      <c r="E5161">
        <v>-0.156</v>
      </c>
    </row>
    <row r="5162" spans="1:5">
      <c r="A5162" s="7">
        <v>43383</v>
      </c>
      <c r="B5162">
        <v>-0.36899999999999999</v>
      </c>
      <c r="C5162">
        <v>-0.318</v>
      </c>
      <c r="D5162">
        <v>-0.26800000000000002</v>
      </c>
      <c r="E5162">
        <v>-0.156</v>
      </c>
    </row>
    <row r="5163" spans="1:5">
      <c r="A5163" s="7">
        <v>43384</v>
      </c>
      <c r="B5163">
        <v>-0.36899999999999999</v>
      </c>
      <c r="C5163">
        <v>-0.318</v>
      </c>
      <c r="D5163">
        <v>-0.26700000000000002</v>
      </c>
      <c r="E5163">
        <v>-0.156</v>
      </c>
    </row>
    <row r="5164" spans="1:5">
      <c r="A5164" s="7">
        <v>43385</v>
      </c>
      <c r="B5164">
        <v>-0.36899999999999999</v>
      </c>
      <c r="C5164">
        <v>-0.318</v>
      </c>
      <c r="D5164">
        <v>-0.26700000000000002</v>
      </c>
      <c r="E5164">
        <v>-0.157</v>
      </c>
    </row>
    <row r="5165" spans="1:5">
      <c r="A5165" s="7">
        <v>43388</v>
      </c>
      <c r="B5165">
        <v>-0.36899999999999999</v>
      </c>
      <c r="C5165">
        <v>-0.318</v>
      </c>
      <c r="D5165">
        <v>-0.26600000000000001</v>
      </c>
      <c r="E5165">
        <v>-0.156</v>
      </c>
    </row>
    <row r="5166" spans="1:5">
      <c r="A5166" s="7">
        <v>43389</v>
      </c>
      <c r="B5166">
        <v>-0.36899999999999999</v>
      </c>
      <c r="C5166">
        <v>-0.318</v>
      </c>
      <c r="D5166">
        <v>-0.26500000000000001</v>
      </c>
      <c r="E5166">
        <v>-0.156</v>
      </c>
    </row>
    <row r="5167" spans="1:5">
      <c r="A5167" s="7">
        <v>43390</v>
      </c>
      <c r="B5167">
        <v>-0.36899999999999999</v>
      </c>
      <c r="C5167">
        <v>-0.318</v>
      </c>
      <c r="D5167">
        <v>-0.26600000000000001</v>
      </c>
      <c r="E5167">
        <v>-0.156</v>
      </c>
    </row>
    <row r="5168" spans="1:5">
      <c r="A5168" s="7">
        <v>43391</v>
      </c>
      <c r="B5168">
        <v>-0.36899999999999999</v>
      </c>
      <c r="C5168">
        <v>-0.317</v>
      </c>
      <c r="D5168">
        <v>-0.26500000000000001</v>
      </c>
      <c r="E5168">
        <v>-0.155</v>
      </c>
    </row>
    <row r="5169" spans="1:5">
      <c r="A5169" s="7">
        <v>43392</v>
      </c>
      <c r="B5169">
        <v>-0.37</v>
      </c>
      <c r="C5169">
        <v>-0.317</v>
      </c>
      <c r="D5169">
        <v>-0.26200000000000001</v>
      </c>
      <c r="E5169">
        <v>-0.154</v>
      </c>
    </row>
    <row r="5170" spans="1:5">
      <c r="A5170" s="7">
        <v>43395</v>
      </c>
      <c r="B5170">
        <v>-0.36899999999999999</v>
      </c>
      <c r="C5170">
        <v>-0.317</v>
      </c>
      <c r="D5170">
        <v>-0.26100000000000001</v>
      </c>
      <c r="E5170">
        <v>-0.151</v>
      </c>
    </row>
    <row r="5171" spans="1:5">
      <c r="A5171" s="7">
        <v>43396</v>
      </c>
      <c r="B5171">
        <v>-0.36899999999999999</v>
      </c>
      <c r="C5171">
        <v>-0.317</v>
      </c>
      <c r="D5171">
        <v>-0.25900000000000001</v>
      </c>
      <c r="E5171">
        <v>-0.14899999999999999</v>
      </c>
    </row>
    <row r="5172" spans="1:5">
      <c r="A5172" s="7">
        <v>43397</v>
      </c>
      <c r="B5172">
        <v>-0.37</v>
      </c>
      <c r="C5172">
        <v>-0.317</v>
      </c>
      <c r="D5172">
        <v>-0.25900000000000001</v>
      </c>
      <c r="E5172">
        <v>-0.14699999999999999</v>
      </c>
    </row>
    <row r="5173" spans="1:5">
      <c r="A5173" s="7">
        <v>43398</v>
      </c>
      <c r="B5173">
        <v>-0.36899999999999999</v>
      </c>
      <c r="C5173">
        <v>-0.317</v>
      </c>
      <c r="D5173">
        <v>-0.25900000000000001</v>
      </c>
      <c r="E5173">
        <v>-0.14699999999999999</v>
      </c>
    </row>
    <row r="5174" spans="1:5">
      <c r="A5174" s="7">
        <v>43399</v>
      </c>
      <c r="B5174">
        <v>-0.36899999999999999</v>
      </c>
      <c r="C5174">
        <v>-0.318</v>
      </c>
      <c r="D5174">
        <v>-0.25900000000000001</v>
      </c>
      <c r="E5174">
        <v>-0.14799999999999999</v>
      </c>
    </row>
    <row r="5175" spans="1:5">
      <c r="A5175" s="7">
        <v>43402</v>
      </c>
      <c r="B5175">
        <v>-0.36899999999999999</v>
      </c>
      <c r="C5175">
        <v>-0.318</v>
      </c>
      <c r="D5175">
        <v>-0.25900000000000001</v>
      </c>
      <c r="E5175">
        <v>-0.14899999999999999</v>
      </c>
    </row>
    <row r="5176" spans="1:5">
      <c r="A5176" s="7">
        <v>43403</v>
      </c>
      <c r="B5176">
        <v>-0.36899999999999999</v>
      </c>
      <c r="C5176">
        <v>-0.318</v>
      </c>
      <c r="D5176">
        <v>-0.25900000000000001</v>
      </c>
      <c r="E5176">
        <v>-0.14899999999999999</v>
      </c>
    </row>
    <row r="5177" spans="1:5">
      <c r="A5177" s="7">
        <v>43404</v>
      </c>
      <c r="B5177">
        <v>-0.36899999999999999</v>
      </c>
      <c r="C5177">
        <v>-0.318</v>
      </c>
      <c r="D5177">
        <v>-0.25900000000000001</v>
      </c>
      <c r="E5177">
        <v>-0.14899999999999999</v>
      </c>
    </row>
    <row r="5178" spans="1:5">
      <c r="A5178" s="7">
        <v>43405</v>
      </c>
      <c r="B5178">
        <v>-0.36799999999999999</v>
      </c>
      <c r="C5178">
        <v>-0.318</v>
      </c>
      <c r="D5178">
        <v>-0.25800000000000001</v>
      </c>
      <c r="E5178">
        <v>-0.14799999999999999</v>
      </c>
    </row>
    <row r="5179" spans="1:5">
      <c r="A5179" s="7">
        <v>43406</v>
      </c>
      <c r="B5179">
        <v>-0.36799999999999999</v>
      </c>
      <c r="C5179">
        <v>-0.318</v>
      </c>
      <c r="D5179">
        <v>-0.25800000000000001</v>
      </c>
      <c r="E5179">
        <v>-0.14799999999999999</v>
      </c>
    </row>
    <row r="5180" spans="1:5">
      <c r="A5180" s="7">
        <v>43409</v>
      </c>
      <c r="B5180">
        <v>-0.36899999999999999</v>
      </c>
      <c r="C5180">
        <v>-0.318</v>
      </c>
      <c r="D5180">
        <v>-0.25700000000000001</v>
      </c>
      <c r="E5180">
        <v>-0.14799999999999999</v>
      </c>
    </row>
    <row r="5181" spans="1:5">
      <c r="A5181" s="7">
        <v>43410</v>
      </c>
      <c r="B5181">
        <v>-0.36899999999999999</v>
      </c>
      <c r="C5181">
        <v>-0.317</v>
      </c>
      <c r="D5181">
        <v>-0.25800000000000001</v>
      </c>
      <c r="E5181">
        <v>-0.14899999999999999</v>
      </c>
    </row>
    <row r="5182" spans="1:5">
      <c r="A5182" s="7">
        <v>43411</v>
      </c>
      <c r="B5182">
        <v>-0.36899999999999999</v>
      </c>
      <c r="C5182">
        <v>-0.317</v>
      </c>
      <c r="D5182">
        <v>-0.25800000000000001</v>
      </c>
      <c r="E5182">
        <v>-0.14899999999999999</v>
      </c>
    </row>
    <row r="5183" spans="1:5">
      <c r="A5183" s="7">
        <v>43412</v>
      </c>
      <c r="B5183">
        <v>-0.36899999999999999</v>
      </c>
      <c r="C5183">
        <v>-0.316</v>
      </c>
      <c r="D5183">
        <v>-0.25700000000000001</v>
      </c>
      <c r="E5183">
        <v>-0.14799999999999999</v>
      </c>
    </row>
    <row r="5184" spans="1:5">
      <c r="A5184" s="7">
        <v>43413</v>
      </c>
      <c r="B5184">
        <v>-0.36899999999999999</v>
      </c>
      <c r="C5184">
        <v>-0.316</v>
      </c>
      <c r="D5184">
        <v>-0.25700000000000001</v>
      </c>
      <c r="E5184">
        <v>-0.14799999999999999</v>
      </c>
    </row>
    <row r="5185" spans="1:5">
      <c r="A5185" s="7">
        <v>43416</v>
      </c>
      <c r="B5185">
        <v>-0.36899999999999999</v>
      </c>
      <c r="C5185">
        <v>-0.316</v>
      </c>
      <c r="D5185">
        <v>-0.25700000000000001</v>
      </c>
      <c r="E5185">
        <v>-0.14799999999999999</v>
      </c>
    </row>
    <row r="5186" spans="1:5">
      <c r="A5186" s="7">
        <v>43417</v>
      </c>
      <c r="B5186">
        <v>-0.36899999999999999</v>
      </c>
      <c r="C5186">
        <v>-0.316</v>
      </c>
      <c r="D5186">
        <v>-0.25700000000000001</v>
      </c>
      <c r="E5186">
        <v>-0.14699999999999999</v>
      </c>
    </row>
    <row r="5187" spans="1:5">
      <c r="A5187" s="7">
        <v>43418</v>
      </c>
      <c r="B5187">
        <v>-0.36899999999999999</v>
      </c>
      <c r="C5187">
        <v>-0.316</v>
      </c>
      <c r="D5187">
        <v>-0.25700000000000001</v>
      </c>
      <c r="E5187">
        <v>-0.14699999999999999</v>
      </c>
    </row>
    <row r="5188" spans="1:5">
      <c r="A5188" s="7">
        <v>43419</v>
      </c>
      <c r="B5188">
        <v>-0.371</v>
      </c>
      <c r="C5188">
        <v>-0.316</v>
      </c>
      <c r="D5188">
        <v>-0.25700000000000001</v>
      </c>
      <c r="E5188">
        <v>-0.14699999999999999</v>
      </c>
    </row>
    <row r="5189" spans="1:5">
      <c r="A5189" s="7">
        <v>43420</v>
      </c>
      <c r="B5189">
        <v>-0.36899999999999999</v>
      </c>
      <c r="C5189">
        <v>-0.316</v>
      </c>
      <c r="D5189">
        <v>-0.25700000000000001</v>
      </c>
      <c r="E5189">
        <v>-0.14699999999999999</v>
      </c>
    </row>
    <row r="5190" spans="1:5">
      <c r="A5190" s="7">
        <v>43423</v>
      </c>
      <c r="B5190">
        <v>-0.36899999999999999</v>
      </c>
      <c r="C5190">
        <v>-0.316</v>
      </c>
      <c r="D5190">
        <v>-0.25700000000000001</v>
      </c>
      <c r="E5190">
        <v>-0.14799999999999999</v>
      </c>
    </row>
    <row r="5191" spans="1:5">
      <c r="A5191" s="7">
        <v>43424</v>
      </c>
      <c r="B5191">
        <v>-0.36899999999999999</v>
      </c>
      <c r="C5191">
        <v>-0.316</v>
      </c>
      <c r="D5191">
        <v>-0.25700000000000001</v>
      </c>
      <c r="E5191">
        <v>-0.14799999999999999</v>
      </c>
    </row>
    <row r="5192" spans="1:5">
      <c r="A5192" s="7">
        <v>43425</v>
      </c>
      <c r="B5192">
        <v>-0.36899999999999999</v>
      </c>
      <c r="C5192">
        <v>-0.316</v>
      </c>
      <c r="D5192">
        <v>-0.25700000000000001</v>
      </c>
      <c r="E5192">
        <v>-0.14799999999999999</v>
      </c>
    </row>
    <row r="5193" spans="1:5">
      <c r="A5193" s="7">
        <v>43426</v>
      </c>
      <c r="B5193">
        <v>-0.36899999999999999</v>
      </c>
      <c r="C5193">
        <v>-0.316</v>
      </c>
      <c r="D5193">
        <v>-0.25700000000000001</v>
      </c>
      <c r="E5193">
        <v>-0.14799999999999999</v>
      </c>
    </row>
    <row r="5194" spans="1:5">
      <c r="A5194" s="7">
        <v>43427</v>
      </c>
      <c r="B5194">
        <v>-0.36899999999999999</v>
      </c>
      <c r="C5194">
        <v>-0.316</v>
      </c>
      <c r="D5194">
        <v>-0.25700000000000001</v>
      </c>
      <c r="E5194">
        <v>-0.14699999999999999</v>
      </c>
    </row>
    <row r="5195" spans="1:5">
      <c r="A5195" s="7">
        <v>43430</v>
      </c>
      <c r="B5195">
        <v>-0.36799999999999999</v>
      </c>
      <c r="C5195">
        <v>-0.316</v>
      </c>
      <c r="D5195">
        <v>-0.25600000000000001</v>
      </c>
      <c r="E5195">
        <v>-0.14599999999999999</v>
      </c>
    </row>
    <row r="5196" spans="1:5">
      <c r="A5196" s="7">
        <v>43431</v>
      </c>
      <c r="B5196">
        <v>-0.36899999999999999</v>
      </c>
      <c r="C5196">
        <v>-0.316</v>
      </c>
      <c r="D5196">
        <v>-0.25600000000000001</v>
      </c>
      <c r="E5196">
        <v>-0.14599999999999999</v>
      </c>
    </row>
    <row r="5197" spans="1:5">
      <c r="A5197" s="7">
        <v>43432</v>
      </c>
      <c r="B5197">
        <v>-0.36799999999999999</v>
      </c>
      <c r="C5197">
        <v>-0.316</v>
      </c>
      <c r="D5197">
        <v>-0.25600000000000001</v>
      </c>
      <c r="E5197">
        <v>-0.14599999999999999</v>
      </c>
    </row>
    <row r="5198" spans="1:5">
      <c r="A5198" s="7">
        <v>43433</v>
      </c>
      <c r="B5198">
        <v>-0.36799999999999999</v>
      </c>
      <c r="C5198">
        <v>-0.316</v>
      </c>
      <c r="D5198">
        <v>-0.253</v>
      </c>
      <c r="E5198">
        <v>-0.14599999999999999</v>
      </c>
    </row>
    <row r="5199" spans="1:5">
      <c r="A5199" s="7">
        <v>43434</v>
      </c>
      <c r="B5199">
        <v>-0.36799999999999999</v>
      </c>
      <c r="C5199">
        <v>-0.316</v>
      </c>
      <c r="D5199">
        <v>-0.251</v>
      </c>
      <c r="E5199">
        <v>-0.14599999999999999</v>
      </c>
    </row>
    <row r="5200" spans="1:5">
      <c r="A5200" s="7">
        <v>43437</v>
      </c>
      <c r="B5200">
        <v>-0.36799999999999999</v>
      </c>
      <c r="C5200">
        <v>-0.316</v>
      </c>
      <c r="D5200">
        <v>-0.248</v>
      </c>
      <c r="E5200">
        <v>-0.14299999999999999</v>
      </c>
    </row>
    <row r="5201" spans="1:5">
      <c r="A5201" s="7">
        <v>43438</v>
      </c>
      <c r="B5201">
        <v>-0.36699999999999999</v>
      </c>
      <c r="C5201">
        <v>-0.316</v>
      </c>
      <c r="D5201">
        <v>-0.247</v>
      </c>
      <c r="E5201">
        <v>-0.14199999999999999</v>
      </c>
    </row>
    <row r="5202" spans="1:5">
      <c r="A5202" s="7">
        <v>43439</v>
      </c>
      <c r="B5202">
        <v>-0.36699999999999999</v>
      </c>
      <c r="C5202">
        <v>-0.316</v>
      </c>
      <c r="D5202">
        <v>-0.246</v>
      </c>
      <c r="E5202">
        <v>-0.14099999999999999</v>
      </c>
    </row>
    <row r="5203" spans="1:5">
      <c r="A5203" s="7">
        <v>43440</v>
      </c>
      <c r="B5203">
        <v>-0.36799999999999999</v>
      </c>
      <c r="C5203">
        <v>-0.315</v>
      </c>
      <c r="D5203">
        <v>-0.246</v>
      </c>
      <c r="E5203">
        <v>-0.14000000000000001</v>
      </c>
    </row>
    <row r="5204" spans="1:5">
      <c r="A5204" s="7">
        <v>43441</v>
      </c>
      <c r="B5204">
        <v>-0.36799999999999999</v>
      </c>
      <c r="C5204">
        <v>-0.315</v>
      </c>
      <c r="D5204">
        <v>-0.246</v>
      </c>
      <c r="E5204">
        <v>-0.13700000000000001</v>
      </c>
    </row>
    <row r="5205" spans="1:5">
      <c r="A5205" s="7">
        <v>43444</v>
      </c>
      <c r="B5205">
        <v>-0.36799999999999999</v>
      </c>
      <c r="C5205">
        <v>-0.314</v>
      </c>
      <c r="D5205">
        <v>-0.245</v>
      </c>
      <c r="E5205">
        <v>-0.13400000000000001</v>
      </c>
    </row>
    <row r="5206" spans="1:5">
      <c r="A5206" s="7">
        <v>43445</v>
      </c>
      <c r="B5206">
        <v>-0.36799999999999999</v>
      </c>
      <c r="C5206">
        <v>-0.312</v>
      </c>
      <c r="D5206">
        <v>-0.24399999999999999</v>
      </c>
      <c r="E5206">
        <v>-0.13100000000000001</v>
      </c>
    </row>
    <row r="5207" spans="1:5">
      <c r="A5207" s="7">
        <v>43446</v>
      </c>
      <c r="B5207">
        <v>-0.36799999999999999</v>
      </c>
      <c r="C5207">
        <v>-0.312</v>
      </c>
      <c r="D5207">
        <v>-0.24099999999999999</v>
      </c>
      <c r="E5207">
        <v>-0.13100000000000001</v>
      </c>
    </row>
    <row r="5208" spans="1:5">
      <c r="A5208" s="7">
        <v>43447</v>
      </c>
      <c r="B5208">
        <v>-0.36799999999999999</v>
      </c>
      <c r="C5208">
        <v>-0.311</v>
      </c>
      <c r="D5208">
        <v>-0.23899999999999999</v>
      </c>
      <c r="E5208">
        <v>-0.129</v>
      </c>
    </row>
    <row r="5209" spans="1:5">
      <c r="A5209" s="7">
        <v>43448</v>
      </c>
      <c r="B5209">
        <v>-0.36799999999999999</v>
      </c>
      <c r="C5209">
        <v>-0.311</v>
      </c>
      <c r="D5209">
        <v>-0.23799999999999999</v>
      </c>
      <c r="E5209">
        <v>-0.128</v>
      </c>
    </row>
    <row r="5210" spans="1:5">
      <c r="A5210" s="7">
        <v>43451</v>
      </c>
      <c r="B5210">
        <v>-0.36899999999999999</v>
      </c>
      <c r="C5210">
        <v>-0.311</v>
      </c>
      <c r="D5210">
        <v>-0.23699999999999999</v>
      </c>
      <c r="E5210">
        <v>-0.127</v>
      </c>
    </row>
    <row r="5211" spans="1:5">
      <c r="A5211" s="7">
        <v>43452</v>
      </c>
      <c r="B5211">
        <v>-0.36899999999999999</v>
      </c>
      <c r="C5211">
        <v>-0.311</v>
      </c>
      <c r="D5211">
        <v>-0.23799999999999999</v>
      </c>
      <c r="E5211">
        <v>-0.125</v>
      </c>
    </row>
    <row r="5212" spans="1:5">
      <c r="A5212" s="7">
        <v>43453</v>
      </c>
      <c r="B5212">
        <v>-0.36899999999999999</v>
      </c>
      <c r="C5212">
        <v>-0.309</v>
      </c>
      <c r="D5212">
        <v>-0.23799999999999999</v>
      </c>
      <c r="E5212">
        <v>-0.124</v>
      </c>
    </row>
    <row r="5213" spans="1:5">
      <c r="A5213" s="7">
        <v>43454</v>
      </c>
      <c r="B5213">
        <v>-0.36699999999999999</v>
      </c>
      <c r="C5213">
        <v>-0.31</v>
      </c>
      <c r="D5213">
        <v>-0.23799999999999999</v>
      </c>
      <c r="E5213">
        <v>-0.121</v>
      </c>
    </row>
    <row r="5214" spans="1:5">
      <c r="A5214" s="7">
        <v>43455</v>
      </c>
      <c r="B5214">
        <v>-0.36599999999999999</v>
      </c>
      <c r="C5214">
        <v>-0.31</v>
      </c>
      <c r="D5214">
        <v>-0.23799999999999999</v>
      </c>
      <c r="E5214">
        <v>-0.11899999999999999</v>
      </c>
    </row>
    <row r="5215" spans="1:5">
      <c r="A5215" s="7">
        <v>43458</v>
      </c>
      <c r="B5215">
        <v>-0.36499999999999999</v>
      </c>
      <c r="C5215">
        <v>-0.309</v>
      </c>
      <c r="D5215">
        <v>-0.23699999999999999</v>
      </c>
      <c r="E5215">
        <v>-0.11799999999999999</v>
      </c>
    </row>
    <row r="5216" spans="1:5">
      <c r="A5216" s="7">
        <v>43459</v>
      </c>
      <c r="B5216">
        <v>-0.36499999999999999</v>
      </c>
      <c r="C5216">
        <v>-0.309</v>
      </c>
      <c r="D5216">
        <v>-0.23699999999999999</v>
      </c>
      <c r="E5216">
        <v>-0.11799999999999999</v>
      </c>
    </row>
    <row r="5217" spans="1:5">
      <c r="A5217" s="7">
        <v>43460</v>
      </c>
      <c r="B5217">
        <v>-0.36499999999999999</v>
      </c>
      <c r="C5217">
        <v>-0.309</v>
      </c>
      <c r="D5217">
        <v>-0.23699999999999999</v>
      </c>
      <c r="E5217">
        <v>-0.11799999999999999</v>
      </c>
    </row>
    <row r="5218" spans="1:5">
      <c r="A5218" s="7">
        <v>43461</v>
      </c>
      <c r="B5218">
        <v>-0.36399999999999999</v>
      </c>
      <c r="C5218">
        <v>-0.309</v>
      </c>
      <c r="D5218">
        <v>-0.23699999999999999</v>
      </c>
      <c r="E5218">
        <v>-0.11899999999999999</v>
      </c>
    </row>
    <row r="5219" spans="1:5">
      <c r="A5219" s="7">
        <v>43462</v>
      </c>
      <c r="B5219">
        <v>-0.36399999999999999</v>
      </c>
      <c r="C5219">
        <v>-0.31</v>
      </c>
      <c r="D5219">
        <v>-0.23599999999999999</v>
      </c>
      <c r="E5219">
        <v>-0.11899999999999999</v>
      </c>
    </row>
    <row r="5220" spans="1:5">
      <c r="A5220" s="7">
        <v>43465</v>
      </c>
      <c r="B5220">
        <v>-0.36299999999999999</v>
      </c>
      <c r="C5220">
        <v>-0.309</v>
      </c>
      <c r="D5220">
        <v>-0.23699999999999999</v>
      </c>
      <c r="E5220">
        <v>-0.11700000000000001</v>
      </c>
    </row>
    <row r="5221" spans="1:5">
      <c r="A5221" s="7">
        <v>43466</v>
      </c>
      <c r="B5221">
        <v>-0.36299999999999999</v>
      </c>
      <c r="C5221">
        <v>-0.309</v>
      </c>
      <c r="D5221">
        <v>-0.23699999999999999</v>
      </c>
      <c r="E5221">
        <v>-0.11700000000000001</v>
      </c>
    </row>
    <row r="5222" spans="1:5">
      <c r="A5222" s="7">
        <v>43467</v>
      </c>
      <c r="B5222">
        <v>-0.36199999999999999</v>
      </c>
      <c r="C5222">
        <v>-0.31</v>
      </c>
      <c r="D5222">
        <v>-0.23799999999999999</v>
      </c>
      <c r="E5222">
        <v>-0.121</v>
      </c>
    </row>
    <row r="5223" spans="1:5">
      <c r="A5223" s="7">
        <v>43468</v>
      </c>
      <c r="B5223">
        <v>-0.36299999999999999</v>
      </c>
      <c r="C5223">
        <v>-0.309</v>
      </c>
      <c r="D5223">
        <v>-0.23699999999999999</v>
      </c>
      <c r="E5223">
        <v>-0.11899999999999999</v>
      </c>
    </row>
    <row r="5224" spans="1:5">
      <c r="A5224" s="7">
        <v>43469</v>
      </c>
      <c r="B5224">
        <v>-0.36299999999999999</v>
      </c>
      <c r="C5224">
        <v>-0.309</v>
      </c>
      <c r="D5224">
        <v>-0.23699999999999999</v>
      </c>
      <c r="E5224">
        <v>-0.11899999999999999</v>
      </c>
    </row>
    <row r="5225" spans="1:5">
      <c r="A5225" s="7">
        <v>43472</v>
      </c>
      <c r="B5225">
        <v>-0.36299999999999999</v>
      </c>
      <c r="C5225">
        <v>-0.31</v>
      </c>
      <c r="D5225">
        <v>-0.23599999999999999</v>
      </c>
      <c r="E5225">
        <v>-0.11899999999999999</v>
      </c>
    </row>
    <row r="5226" spans="1:5">
      <c r="A5226" s="7">
        <v>43473</v>
      </c>
      <c r="B5226">
        <v>-0.36299999999999999</v>
      </c>
      <c r="C5226">
        <v>-0.308</v>
      </c>
      <c r="D5226">
        <v>-0.23599999999999999</v>
      </c>
      <c r="E5226">
        <v>-0.11799999999999999</v>
      </c>
    </row>
    <row r="5227" spans="1:5">
      <c r="A5227" s="7">
        <v>43474</v>
      </c>
      <c r="B5227">
        <v>-0.36399999999999999</v>
      </c>
      <c r="C5227">
        <v>-0.308</v>
      </c>
      <c r="D5227">
        <v>-0.23599999999999999</v>
      </c>
      <c r="E5227">
        <v>-0.11799999999999999</v>
      </c>
    </row>
    <row r="5228" spans="1:5">
      <c r="A5228" s="7">
        <v>43475</v>
      </c>
      <c r="B5228">
        <v>-0.36399999999999999</v>
      </c>
      <c r="C5228">
        <v>-0.308</v>
      </c>
      <c r="D5228">
        <v>-0.23599999999999999</v>
      </c>
      <c r="E5228">
        <v>-0.11799999999999999</v>
      </c>
    </row>
    <row r="5229" spans="1:5">
      <c r="A5229" s="7">
        <v>43476</v>
      </c>
      <c r="B5229">
        <v>-0.36499999999999999</v>
      </c>
      <c r="C5229">
        <v>-0.308</v>
      </c>
      <c r="D5229">
        <v>-0.23599999999999999</v>
      </c>
      <c r="E5229">
        <v>-0.11700000000000001</v>
      </c>
    </row>
    <row r="5230" spans="1:5">
      <c r="A5230" s="7">
        <v>43479</v>
      </c>
      <c r="B5230">
        <v>-0.36799999999999999</v>
      </c>
      <c r="C5230">
        <v>-0.308</v>
      </c>
      <c r="D5230">
        <v>-0.23599999999999999</v>
      </c>
      <c r="E5230">
        <v>-0.11799999999999999</v>
      </c>
    </row>
    <row r="5231" spans="1:5">
      <c r="A5231" s="7">
        <v>43480</v>
      </c>
      <c r="B5231">
        <v>-0.36899999999999999</v>
      </c>
      <c r="C5231">
        <v>-0.308</v>
      </c>
      <c r="D5231">
        <v>-0.23599999999999999</v>
      </c>
      <c r="E5231">
        <v>-0.11700000000000001</v>
      </c>
    </row>
    <row r="5232" spans="1:5">
      <c r="A5232" s="7">
        <v>43481</v>
      </c>
      <c r="B5232">
        <v>-0.36899999999999999</v>
      </c>
      <c r="C5232">
        <v>-0.308</v>
      </c>
      <c r="D5232">
        <v>-0.23599999999999999</v>
      </c>
      <c r="E5232">
        <v>-0.11700000000000001</v>
      </c>
    </row>
    <row r="5233" spans="1:5">
      <c r="A5233" s="7">
        <v>43482</v>
      </c>
      <c r="B5233">
        <v>-0.36799999999999999</v>
      </c>
      <c r="C5233">
        <v>-0.308</v>
      </c>
      <c r="D5233">
        <v>-0.23599999999999999</v>
      </c>
      <c r="E5233">
        <v>-0.11799999999999999</v>
      </c>
    </row>
    <row r="5234" spans="1:5">
      <c r="A5234" s="7">
        <v>43483</v>
      </c>
      <c r="B5234">
        <v>-0.36799999999999999</v>
      </c>
      <c r="C5234">
        <v>-0.308</v>
      </c>
      <c r="D5234">
        <v>-0.23499999999999999</v>
      </c>
      <c r="E5234">
        <v>-0.11600000000000001</v>
      </c>
    </row>
    <row r="5235" spans="1:5">
      <c r="A5235" s="7">
        <v>43486</v>
      </c>
      <c r="B5235">
        <v>-0.36799999999999999</v>
      </c>
      <c r="C5235">
        <v>-0.308</v>
      </c>
      <c r="D5235">
        <v>-0.23599999999999999</v>
      </c>
      <c r="E5235">
        <v>-0.115</v>
      </c>
    </row>
    <row r="5236" spans="1:5">
      <c r="A5236" s="7">
        <v>43487</v>
      </c>
      <c r="B5236">
        <v>-0.36799999999999999</v>
      </c>
      <c r="C5236">
        <v>-0.308</v>
      </c>
      <c r="D5236">
        <v>-0.23699999999999999</v>
      </c>
      <c r="E5236">
        <v>-0.115</v>
      </c>
    </row>
    <row r="5237" spans="1:5">
      <c r="A5237" s="7">
        <v>43488</v>
      </c>
      <c r="B5237">
        <v>-0.36799999999999999</v>
      </c>
      <c r="C5237">
        <v>-0.308</v>
      </c>
      <c r="D5237">
        <v>-0.23699999999999999</v>
      </c>
      <c r="E5237">
        <v>-0.11600000000000001</v>
      </c>
    </row>
    <row r="5238" spans="1:5">
      <c r="A5238" s="7">
        <v>43489</v>
      </c>
      <c r="B5238">
        <v>-0.36699999999999999</v>
      </c>
      <c r="C5238">
        <v>-0.30599999999999999</v>
      </c>
      <c r="D5238">
        <v>-0.23599999999999999</v>
      </c>
      <c r="E5238">
        <v>-0.115</v>
      </c>
    </row>
    <row r="5239" spans="1:5">
      <c r="A5239" s="7">
        <v>43490</v>
      </c>
      <c r="B5239">
        <v>-0.36799999999999999</v>
      </c>
      <c r="C5239">
        <v>-0.307</v>
      </c>
      <c r="D5239">
        <v>-0.23699999999999999</v>
      </c>
      <c r="E5239">
        <v>-0.114</v>
      </c>
    </row>
    <row r="5240" spans="1:5">
      <c r="A5240" s="7">
        <v>43493</v>
      </c>
      <c r="B5240">
        <v>-0.36799999999999999</v>
      </c>
      <c r="C5240">
        <v>-0.307</v>
      </c>
      <c r="D5240">
        <v>-0.23699999999999999</v>
      </c>
      <c r="E5240">
        <v>-0.112</v>
      </c>
    </row>
    <row r="5241" spans="1:5">
      <c r="A5241" s="7">
        <v>43494</v>
      </c>
      <c r="B5241">
        <v>-0.36799999999999999</v>
      </c>
      <c r="C5241">
        <v>-0.30599999999999999</v>
      </c>
      <c r="D5241">
        <v>-0.23699999999999999</v>
      </c>
      <c r="E5241">
        <v>-0.109</v>
      </c>
    </row>
    <row r="5242" spans="1:5">
      <c r="A5242" s="7">
        <v>43495</v>
      </c>
      <c r="B5242">
        <v>-0.36799999999999999</v>
      </c>
      <c r="C5242">
        <v>-0.308</v>
      </c>
      <c r="D5242">
        <v>-0.23599999999999999</v>
      </c>
      <c r="E5242">
        <v>-0.109</v>
      </c>
    </row>
    <row r="5243" spans="1:5">
      <c r="A5243" s="7">
        <v>43496</v>
      </c>
      <c r="B5243">
        <v>-0.36799999999999999</v>
      </c>
      <c r="C5243">
        <v>-0.308</v>
      </c>
      <c r="D5243">
        <v>-0.23599999999999999</v>
      </c>
      <c r="E5243">
        <v>-0.109</v>
      </c>
    </row>
    <row r="5244" spans="1:5">
      <c r="A5244" s="7">
        <v>43497</v>
      </c>
      <c r="B5244">
        <v>-0.36899999999999999</v>
      </c>
      <c r="C5244">
        <v>-0.308</v>
      </c>
      <c r="D5244">
        <v>-0.23499999999999999</v>
      </c>
      <c r="E5244">
        <v>-0.11</v>
      </c>
    </row>
    <row r="5245" spans="1:5">
      <c r="A5245" s="7">
        <v>43500</v>
      </c>
      <c r="B5245">
        <v>-0.36699999999999999</v>
      </c>
      <c r="C5245">
        <v>-0.307</v>
      </c>
      <c r="D5245">
        <v>-0.23499999999999999</v>
      </c>
      <c r="E5245">
        <v>-0.109</v>
      </c>
    </row>
    <row r="5246" spans="1:5">
      <c r="A5246" s="7">
        <v>43501</v>
      </c>
      <c r="B5246">
        <v>-0.36799999999999999</v>
      </c>
      <c r="C5246">
        <v>-0.308</v>
      </c>
      <c r="D5246">
        <v>-0.23400000000000001</v>
      </c>
      <c r="E5246">
        <v>-0.109</v>
      </c>
    </row>
    <row r="5247" spans="1:5">
      <c r="A5247" s="7">
        <v>43502</v>
      </c>
      <c r="B5247">
        <v>-0.36699999999999999</v>
      </c>
      <c r="C5247">
        <v>-0.308</v>
      </c>
      <c r="D5247">
        <v>-0.23400000000000001</v>
      </c>
      <c r="E5247">
        <v>-0.108</v>
      </c>
    </row>
    <row r="5248" spans="1:5">
      <c r="A5248" s="7">
        <v>43503</v>
      </c>
      <c r="B5248">
        <v>-0.36899999999999999</v>
      </c>
      <c r="C5248">
        <v>-0.308</v>
      </c>
      <c r="D5248">
        <v>-0.23300000000000001</v>
      </c>
      <c r="E5248">
        <v>-0.108</v>
      </c>
    </row>
    <row r="5249" spans="1:5">
      <c r="A5249" s="7">
        <v>43504</v>
      </c>
      <c r="B5249">
        <v>-0.36799999999999999</v>
      </c>
      <c r="C5249">
        <v>-0.308</v>
      </c>
      <c r="D5249">
        <v>-0.23300000000000001</v>
      </c>
      <c r="E5249">
        <v>-0.109</v>
      </c>
    </row>
    <row r="5250" spans="1:5">
      <c r="A5250" s="7">
        <v>43507</v>
      </c>
      <c r="B5250">
        <v>-0.36799999999999999</v>
      </c>
      <c r="C5250">
        <v>-0.308</v>
      </c>
      <c r="D5250">
        <v>-0.23200000000000001</v>
      </c>
      <c r="E5250">
        <v>-0.109</v>
      </c>
    </row>
    <row r="5251" spans="1:5">
      <c r="A5251" s="7">
        <v>43508</v>
      </c>
      <c r="B5251">
        <v>-0.36799999999999999</v>
      </c>
      <c r="C5251">
        <v>-0.308</v>
      </c>
      <c r="D5251">
        <v>-0.23100000000000001</v>
      </c>
      <c r="E5251">
        <v>-0.11</v>
      </c>
    </row>
    <row r="5252" spans="1:5">
      <c r="A5252" s="7">
        <v>43509</v>
      </c>
      <c r="B5252">
        <v>-0.36699999999999999</v>
      </c>
      <c r="C5252">
        <v>-0.308</v>
      </c>
      <c r="D5252">
        <v>-0.23100000000000001</v>
      </c>
      <c r="E5252">
        <v>-0.108</v>
      </c>
    </row>
    <row r="5253" spans="1:5">
      <c r="A5253" s="7">
        <v>43510</v>
      </c>
      <c r="B5253">
        <v>-0.36799999999999999</v>
      </c>
      <c r="C5253">
        <v>-0.308</v>
      </c>
      <c r="D5253">
        <v>-0.23100000000000001</v>
      </c>
      <c r="E5253">
        <v>-0.108</v>
      </c>
    </row>
    <row r="5254" spans="1:5">
      <c r="A5254" s="7">
        <v>43511</v>
      </c>
      <c r="B5254">
        <v>-0.36799999999999999</v>
      </c>
      <c r="C5254">
        <v>-0.308</v>
      </c>
      <c r="D5254">
        <v>-0.23200000000000001</v>
      </c>
      <c r="E5254">
        <v>-0.108</v>
      </c>
    </row>
    <row r="5255" spans="1:5">
      <c r="A5255" s="7">
        <v>43514</v>
      </c>
      <c r="B5255">
        <v>-0.36799999999999999</v>
      </c>
      <c r="C5255">
        <v>-0.308</v>
      </c>
      <c r="D5255">
        <v>-0.23200000000000001</v>
      </c>
      <c r="E5255">
        <v>-0.108</v>
      </c>
    </row>
    <row r="5256" spans="1:5">
      <c r="A5256" s="7">
        <v>43515</v>
      </c>
      <c r="B5256">
        <v>-0.36699999999999999</v>
      </c>
      <c r="C5256">
        <v>-0.308</v>
      </c>
      <c r="D5256">
        <v>-0.23200000000000001</v>
      </c>
      <c r="E5256">
        <v>-0.108</v>
      </c>
    </row>
    <row r="5257" spans="1:5">
      <c r="A5257" s="7">
        <v>43516</v>
      </c>
      <c r="B5257">
        <v>-0.36699999999999999</v>
      </c>
      <c r="C5257">
        <v>-0.308</v>
      </c>
      <c r="D5257">
        <v>-0.23100000000000001</v>
      </c>
      <c r="E5257">
        <v>-0.108</v>
      </c>
    </row>
    <row r="5258" spans="1:5">
      <c r="A5258" s="7">
        <v>43517</v>
      </c>
      <c r="B5258">
        <v>-0.36799999999999999</v>
      </c>
      <c r="C5258">
        <v>-0.31</v>
      </c>
      <c r="D5258">
        <v>-0.23100000000000001</v>
      </c>
      <c r="E5258">
        <v>-0.108</v>
      </c>
    </row>
    <row r="5259" spans="1:5">
      <c r="A5259" s="7">
        <v>43518</v>
      </c>
      <c r="B5259">
        <v>-0.36699999999999999</v>
      </c>
      <c r="C5259">
        <v>-0.31</v>
      </c>
      <c r="D5259">
        <v>-0.23100000000000001</v>
      </c>
      <c r="E5259">
        <v>-0.108</v>
      </c>
    </row>
    <row r="5260" spans="1:5">
      <c r="A5260" s="7">
        <v>43521</v>
      </c>
      <c r="B5260">
        <v>-0.36599999999999999</v>
      </c>
      <c r="C5260">
        <v>-0.309</v>
      </c>
      <c r="D5260">
        <v>-0.23</v>
      </c>
      <c r="E5260">
        <v>-0.108</v>
      </c>
    </row>
    <row r="5261" spans="1:5">
      <c r="A5261" s="7">
        <v>43522</v>
      </c>
      <c r="B5261">
        <v>-0.36799999999999999</v>
      </c>
      <c r="C5261">
        <v>-0.31</v>
      </c>
      <c r="D5261">
        <v>-0.23</v>
      </c>
      <c r="E5261">
        <v>-0.108</v>
      </c>
    </row>
    <row r="5262" spans="1:5">
      <c r="A5262" s="7">
        <v>43523</v>
      </c>
      <c r="B5262">
        <v>-0.36799999999999999</v>
      </c>
      <c r="C5262">
        <v>-0.31</v>
      </c>
      <c r="D5262">
        <v>-0.22900000000000001</v>
      </c>
      <c r="E5262">
        <v>-0.108</v>
      </c>
    </row>
    <row r="5263" spans="1:5">
      <c r="A5263" s="7">
        <v>43524</v>
      </c>
      <c r="B5263">
        <v>-0.36799999999999999</v>
      </c>
      <c r="C5263">
        <v>-0.309</v>
      </c>
      <c r="D5263">
        <v>-0.22900000000000001</v>
      </c>
      <c r="E5263">
        <v>-0.108</v>
      </c>
    </row>
    <row r="5264" spans="1:5">
      <c r="A5264" s="7">
        <v>43525</v>
      </c>
      <c r="B5264">
        <v>-0.36799999999999999</v>
      </c>
      <c r="C5264">
        <v>-0.31</v>
      </c>
      <c r="D5264">
        <v>-0.23</v>
      </c>
      <c r="E5264">
        <v>-0.108</v>
      </c>
    </row>
    <row r="5265" spans="1:5">
      <c r="A5265" s="7">
        <v>43528</v>
      </c>
      <c r="B5265">
        <v>-0.36699999999999999</v>
      </c>
      <c r="C5265">
        <v>-0.309</v>
      </c>
      <c r="D5265">
        <v>-0.23</v>
      </c>
      <c r="E5265">
        <v>-0.108</v>
      </c>
    </row>
    <row r="5266" spans="1:5">
      <c r="A5266" s="7">
        <v>43529</v>
      </c>
      <c r="B5266">
        <v>-0.36699999999999999</v>
      </c>
      <c r="C5266">
        <v>-0.308</v>
      </c>
      <c r="D5266">
        <v>-0.23100000000000001</v>
      </c>
      <c r="E5266">
        <v>-0.108</v>
      </c>
    </row>
    <row r="5267" spans="1:5">
      <c r="A5267" s="7">
        <v>43530</v>
      </c>
      <c r="B5267">
        <v>-0.36699999999999999</v>
      </c>
      <c r="C5267">
        <v>-0.308</v>
      </c>
      <c r="D5267">
        <v>-0.23200000000000001</v>
      </c>
      <c r="E5267">
        <v>-0.108</v>
      </c>
    </row>
    <row r="5268" spans="1:5">
      <c r="A5268" s="7">
        <v>43531</v>
      </c>
      <c r="B5268">
        <v>-0.36699999999999999</v>
      </c>
      <c r="C5268">
        <v>-0.308</v>
      </c>
      <c r="D5268">
        <v>-0.23100000000000001</v>
      </c>
      <c r="E5268">
        <v>-0.108</v>
      </c>
    </row>
    <row r="5269" spans="1:5">
      <c r="A5269" s="7">
        <v>43532</v>
      </c>
      <c r="B5269">
        <v>-0.36699999999999999</v>
      </c>
      <c r="C5269">
        <v>-0.308</v>
      </c>
      <c r="D5269">
        <v>-0.23200000000000001</v>
      </c>
      <c r="E5269">
        <v>-0.109</v>
      </c>
    </row>
    <row r="5270" spans="1:5">
      <c r="A5270" s="7">
        <v>43535</v>
      </c>
      <c r="B5270">
        <v>-0.36799999999999999</v>
      </c>
      <c r="C5270">
        <v>-0.308</v>
      </c>
      <c r="D5270">
        <v>-0.23200000000000001</v>
      </c>
      <c r="E5270">
        <v>-0.108</v>
      </c>
    </row>
    <row r="5271" spans="1:5">
      <c r="A5271" s="7">
        <v>43536</v>
      </c>
      <c r="B5271">
        <v>-0.36799999999999999</v>
      </c>
      <c r="C5271">
        <v>-0.309</v>
      </c>
      <c r="D5271">
        <v>-0.23100000000000001</v>
      </c>
      <c r="E5271">
        <v>-0.108</v>
      </c>
    </row>
    <row r="5272" spans="1:5">
      <c r="A5272" s="7">
        <v>43537</v>
      </c>
      <c r="B5272">
        <v>-0.36799999999999999</v>
      </c>
      <c r="C5272">
        <v>-0.31</v>
      </c>
      <c r="D5272">
        <v>-0.23200000000000001</v>
      </c>
      <c r="E5272">
        <v>-0.109</v>
      </c>
    </row>
    <row r="5273" spans="1:5">
      <c r="A5273" s="7">
        <v>43538</v>
      </c>
      <c r="B5273">
        <v>-0.36799999999999999</v>
      </c>
      <c r="C5273">
        <v>-0.309</v>
      </c>
      <c r="D5273">
        <v>-0.23200000000000001</v>
      </c>
      <c r="E5273">
        <v>-0.109</v>
      </c>
    </row>
    <row r="5274" spans="1:5">
      <c r="A5274" s="7">
        <v>43539</v>
      </c>
      <c r="B5274">
        <v>-0.36799999999999999</v>
      </c>
      <c r="C5274">
        <v>-0.309</v>
      </c>
      <c r="D5274">
        <v>-0.23200000000000001</v>
      </c>
      <c r="E5274">
        <v>-0.109</v>
      </c>
    </row>
    <row r="5275" spans="1:5">
      <c r="A5275" s="7">
        <v>43542</v>
      </c>
      <c r="B5275">
        <v>-0.36699999999999999</v>
      </c>
      <c r="C5275">
        <v>-0.31</v>
      </c>
      <c r="D5275">
        <v>-0.23100000000000001</v>
      </c>
      <c r="E5275">
        <v>-0.109</v>
      </c>
    </row>
    <row r="5276" spans="1:5">
      <c r="A5276" s="7">
        <v>43543</v>
      </c>
      <c r="B5276">
        <v>-0.36699999999999999</v>
      </c>
      <c r="C5276">
        <v>-0.31</v>
      </c>
      <c r="D5276">
        <v>-0.23200000000000001</v>
      </c>
      <c r="E5276">
        <v>-0.109</v>
      </c>
    </row>
    <row r="5277" spans="1:5">
      <c r="A5277" s="7">
        <v>43544</v>
      </c>
      <c r="B5277">
        <v>-0.36699999999999999</v>
      </c>
      <c r="C5277">
        <v>-0.309</v>
      </c>
      <c r="D5277">
        <v>-0.23100000000000001</v>
      </c>
      <c r="E5277">
        <v>-0.109</v>
      </c>
    </row>
    <row r="5278" spans="1:5">
      <c r="A5278" s="7">
        <v>43545</v>
      </c>
      <c r="B5278">
        <v>-0.36699999999999999</v>
      </c>
      <c r="C5278">
        <v>-0.309</v>
      </c>
      <c r="D5278">
        <v>-0.22900000000000001</v>
      </c>
      <c r="E5278">
        <v>-0.108</v>
      </c>
    </row>
    <row r="5279" spans="1:5">
      <c r="A5279" s="7">
        <v>43546</v>
      </c>
      <c r="B5279">
        <v>-0.36699999999999999</v>
      </c>
      <c r="C5279">
        <v>-0.309</v>
      </c>
      <c r="D5279">
        <v>-0.22800000000000001</v>
      </c>
      <c r="E5279">
        <v>-0.108</v>
      </c>
    </row>
    <row r="5280" spans="1:5">
      <c r="A5280" s="7">
        <v>43549</v>
      </c>
      <c r="B5280">
        <v>-0.36799999999999999</v>
      </c>
      <c r="C5280">
        <v>-0.31</v>
      </c>
      <c r="D5280">
        <v>-0.22800000000000001</v>
      </c>
      <c r="E5280">
        <v>-0.108</v>
      </c>
    </row>
    <row r="5281" spans="1:5">
      <c r="A5281" s="7">
        <v>43550</v>
      </c>
      <c r="B5281">
        <v>-0.36799999999999999</v>
      </c>
      <c r="C5281">
        <v>-0.309</v>
      </c>
      <c r="D5281">
        <v>-0.22800000000000001</v>
      </c>
      <c r="E5281">
        <v>-0.108</v>
      </c>
    </row>
    <row r="5282" spans="1:5">
      <c r="A5282" s="7">
        <v>43551</v>
      </c>
      <c r="B5282">
        <v>-0.36799999999999999</v>
      </c>
      <c r="C5282">
        <v>-0.309</v>
      </c>
      <c r="D5282">
        <v>-0.22700000000000001</v>
      </c>
      <c r="E5282">
        <v>-0.109</v>
      </c>
    </row>
    <row r="5283" spans="1:5">
      <c r="A5283" s="7">
        <v>43552</v>
      </c>
      <c r="B5283">
        <v>-0.36799999999999999</v>
      </c>
      <c r="C5283">
        <v>-0.311</v>
      </c>
      <c r="D5283">
        <v>-0.22800000000000001</v>
      </c>
      <c r="E5283">
        <v>-0.112</v>
      </c>
    </row>
    <row r="5284" spans="1:5">
      <c r="A5284" s="7">
        <v>43553</v>
      </c>
      <c r="B5284">
        <v>-0.36699999999999999</v>
      </c>
      <c r="C5284">
        <v>-0.311</v>
      </c>
      <c r="D5284">
        <v>-0.22800000000000001</v>
      </c>
      <c r="E5284">
        <v>-0.112</v>
      </c>
    </row>
    <row r="5285" spans="1:5">
      <c r="A5285" s="7">
        <v>43556</v>
      </c>
      <c r="B5285">
        <v>-0.36699999999999999</v>
      </c>
      <c r="C5285">
        <v>-0.31</v>
      </c>
      <c r="D5285">
        <v>-0.22800000000000001</v>
      </c>
      <c r="E5285">
        <v>-0.112</v>
      </c>
    </row>
    <row r="5286" spans="1:5">
      <c r="A5286" s="7">
        <v>43557</v>
      </c>
      <c r="B5286">
        <v>-0.36699999999999999</v>
      </c>
      <c r="C5286">
        <v>-0.311</v>
      </c>
      <c r="D5286">
        <v>-0.23</v>
      </c>
      <c r="E5286">
        <v>-0.112</v>
      </c>
    </row>
    <row r="5287" spans="1:5">
      <c r="A5287" s="7">
        <v>43558</v>
      </c>
      <c r="B5287">
        <v>-0.36699999999999999</v>
      </c>
      <c r="C5287">
        <v>-0.31</v>
      </c>
      <c r="D5287">
        <v>-0.23</v>
      </c>
      <c r="E5287">
        <v>-0.112</v>
      </c>
    </row>
    <row r="5288" spans="1:5">
      <c r="A5288" s="7">
        <v>43559</v>
      </c>
      <c r="B5288">
        <v>-0.36699999999999999</v>
      </c>
      <c r="C5288">
        <v>-0.31</v>
      </c>
      <c r="D5288">
        <v>-0.23</v>
      </c>
      <c r="E5288">
        <v>-0.112</v>
      </c>
    </row>
    <row r="5289" spans="1:5">
      <c r="A5289" s="7">
        <v>43560</v>
      </c>
      <c r="B5289">
        <v>-0.36699999999999999</v>
      </c>
      <c r="C5289">
        <v>-0.31</v>
      </c>
      <c r="D5289">
        <v>-0.23100000000000001</v>
      </c>
      <c r="E5289">
        <v>-0.112</v>
      </c>
    </row>
    <row r="5290" spans="1:5">
      <c r="A5290" s="7">
        <v>43563</v>
      </c>
      <c r="B5290">
        <v>-0.36699999999999999</v>
      </c>
      <c r="C5290">
        <v>-0.31</v>
      </c>
      <c r="D5290">
        <v>-0.23100000000000001</v>
      </c>
      <c r="E5290">
        <v>-0.112</v>
      </c>
    </row>
    <row r="5291" spans="1:5">
      <c r="A5291" s="7">
        <v>43564</v>
      </c>
      <c r="B5291">
        <v>-0.36699999999999999</v>
      </c>
      <c r="C5291">
        <v>-0.31</v>
      </c>
      <c r="D5291">
        <v>-0.23100000000000001</v>
      </c>
      <c r="E5291">
        <v>-0.112</v>
      </c>
    </row>
    <row r="5292" spans="1:5">
      <c r="A5292" s="7">
        <v>43565</v>
      </c>
      <c r="B5292">
        <v>-0.36699999999999999</v>
      </c>
      <c r="C5292">
        <v>-0.31</v>
      </c>
      <c r="D5292">
        <v>-0.23100000000000001</v>
      </c>
      <c r="E5292">
        <v>-0.112</v>
      </c>
    </row>
    <row r="5293" spans="1:5">
      <c r="A5293" s="7">
        <v>43566</v>
      </c>
      <c r="B5293">
        <v>-0.36699999999999999</v>
      </c>
      <c r="C5293">
        <v>-0.31</v>
      </c>
      <c r="D5293">
        <v>-0.23200000000000001</v>
      </c>
      <c r="E5293">
        <v>-0.112</v>
      </c>
    </row>
    <row r="5294" spans="1:5">
      <c r="A5294" s="7">
        <v>43567</v>
      </c>
      <c r="B5294">
        <v>-0.36699999999999999</v>
      </c>
      <c r="C5294">
        <v>-0.31</v>
      </c>
      <c r="D5294">
        <v>-0.23200000000000001</v>
      </c>
      <c r="E5294">
        <v>-0.112</v>
      </c>
    </row>
    <row r="5295" spans="1:5">
      <c r="A5295" s="7">
        <v>43570</v>
      </c>
      <c r="B5295">
        <v>-0.36699999999999999</v>
      </c>
      <c r="C5295">
        <v>-0.31</v>
      </c>
      <c r="D5295">
        <v>-0.23100000000000001</v>
      </c>
      <c r="E5295">
        <v>-0.111</v>
      </c>
    </row>
    <row r="5296" spans="1:5">
      <c r="A5296" s="7">
        <v>43571</v>
      </c>
      <c r="B5296">
        <v>-0.36699999999999999</v>
      </c>
      <c r="C5296">
        <v>-0.31</v>
      </c>
      <c r="D5296">
        <v>-0.23200000000000001</v>
      </c>
      <c r="E5296">
        <v>-0.112</v>
      </c>
    </row>
    <row r="5297" spans="1:5">
      <c r="A5297" s="7">
        <v>43572</v>
      </c>
      <c r="B5297">
        <v>-0.36799999999999999</v>
      </c>
      <c r="C5297">
        <v>-0.311</v>
      </c>
      <c r="D5297">
        <v>-0.23200000000000001</v>
      </c>
      <c r="E5297">
        <v>-0.112</v>
      </c>
    </row>
    <row r="5298" spans="1:5">
      <c r="A5298" s="7">
        <v>43573</v>
      </c>
      <c r="B5298">
        <v>-0.36799999999999999</v>
      </c>
      <c r="C5298">
        <v>-0.311</v>
      </c>
      <c r="D5298">
        <v>-0.23200000000000001</v>
      </c>
      <c r="E5298">
        <v>-0.112</v>
      </c>
    </row>
    <row r="5299" spans="1:5">
      <c r="A5299" s="7">
        <v>43574</v>
      </c>
      <c r="B5299">
        <v>-0.36799999999999999</v>
      </c>
      <c r="C5299">
        <v>-0.311</v>
      </c>
      <c r="D5299">
        <v>-0.23200000000000001</v>
      </c>
      <c r="E5299">
        <v>-0.112</v>
      </c>
    </row>
    <row r="5300" spans="1:5">
      <c r="A5300" s="7">
        <v>43577</v>
      </c>
      <c r="B5300">
        <v>-0.36799999999999999</v>
      </c>
      <c r="C5300">
        <v>-0.311</v>
      </c>
      <c r="D5300">
        <v>-0.23200000000000001</v>
      </c>
      <c r="E5300">
        <v>-0.112</v>
      </c>
    </row>
    <row r="5301" spans="1:5">
      <c r="A5301" s="7">
        <v>43578</v>
      </c>
      <c r="B5301">
        <v>-0.36699999999999999</v>
      </c>
      <c r="C5301">
        <v>-0.311</v>
      </c>
      <c r="D5301">
        <v>-0.23</v>
      </c>
      <c r="E5301">
        <v>-0.112</v>
      </c>
    </row>
    <row r="5302" spans="1:5">
      <c r="A5302" s="7">
        <v>43579</v>
      </c>
      <c r="B5302">
        <v>-0.36799999999999999</v>
      </c>
      <c r="C5302">
        <v>-0.312</v>
      </c>
      <c r="D5302">
        <v>-0.23100000000000001</v>
      </c>
      <c r="E5302">
        <v>-0.112</v>
      </c>
    </row>
    <row r="5303" spans="1:5">
      <c r="A5303" s="7">
        <v>43580</v>
      </c>
      <c r="B5303">
        <v>-0.36799999999999999</v>
      </c>
      <c r="C5303">
        <v>-0.312</v>
      </c>
      <c r="D5303">
        <v>-0.23</v>
      </c>
      <c r="E5303">
        <v>-0.112</v>
      </c>
    </row>
    <row r="5304" spans="1:5">
      <c r="A5304" s="7">
        <v>43581</v>
      </c>
      <c r="B5304">
        <v>-0.36699999999999999</v>
      </c>
      <c r="C5304">
        <v>-0.31</v>
      </c>
      <c r="D5304">
        <v>-0.22900000000000001</v>
      </c>
      <c r="E5304">
        <v>-0.113</v>
      </c>
    </row>
    <row r="5305" spans="1:5">
      <c r="A5305" s="7">
        <v>43584</v>
      </c>
      <c r="B5305">
        <v>-0.36799999999999999</v>
      </c>
      <c r="C5305">
        <v>-0.311</v>
      </c>
      <c r="D5305">
        <v>-0.23100000000000001</v>
      </c>
      <c r="E5305">
        <v>-0.114</v>
      </c>
    </row>
    <row r="5306" spans="1:5">
      <c r="A5306" s="7">
        <v>43585</v>
      </c>
      <c r="B5306">
        <v>-0.36699999999999999</v>
      </c>
      <c r="C5306">
        <v>-0.31</v>
      </c>
      <c r="D5306">
        <v>-0.23100000000000001</v>
      </c>
      <c r="E5306">
        <v>-0.114</v>
      </c>
    </row>
    <row r="5307" spans="1:5">
      <c r="A5307" s="7">
        <v>43586</v>
      </c>
      <c r="B5307">
        <v>-0.36699999999999999</v>
      </c>
      <c r="C5307">
        <v>-0.31</v>
      </c>
      <c r="D5307">
        <v>-0.23100000000000001</v>
      </c>
      <c r="E5307">
        <v>-0.114</v>
      </c>
    </row>
    <row r="5308" spans="1:5">
      <c r="A5308" s="7">
        <v>43587</v>
      </c>
      <c r="B5308">
        <v>-0.36599999999999999</v>
      </c>
      <c r="C5308">
        <v>-0.309</v>
      </c>
      <c r="D5308">
        <v>-0.23200000000000001</v>
      </c>
      <c r="E5308">
        <v>-0.114</v>
      </c>
    </row>
    <row r="5309" spans="1:5">
      <c r="A5309" s="7">
        <v>43588</v>
      </c>
      <c r="B5309">
        <v>-0.36499999999999999</v>
      </c>
      <c r="C5309">
        <v>-0.309</v>
      </c>
      <c r="D5309">
        <v>-0.23</v>
      </c>
      <c r="E5309">
        <v>-0.114</v>
      </c>
    </row>
    <row r="5310" spans="1:5">
      <c r="A5310" s="7">
        <v>43591</v>
      </c>
      <c r="B5310">
        <v>-0.36499999999999999</v>
      </c>
      <c r="C5310">
        <v>-0.308</v>
      </c>
      <c r="D5310">
        <v>-0.23</v>
      </c>
      <c r="E5310">
        <v>-0.114</v>
      </c>
    </row>
    <row r="5311" spans="1:5">
      <c r="A5311" s="7">
        <v>43592</v>
      </c>
      <c r="B5311">
        <v>-0.36699999999999999</v>
      </c>
      <c r="C5311">
        <v>-0.308</v>
      </c>
      <c r="D5311">
        <v>-0.22900000000000001</v>
      </c>
      <c r="E5311">
        <v>-0.115</v>
      </c>
    </row>
    <row r="5312" spans="1:5">
      <c r="A5312" s="7">
        <v>43593</v>
      </c>
      <c r="B5312">
        <v>-0.36599999999999999</v>
      </c>
      <c r="C5312">
        <v>-0.308</v>
      </c>
      <c r="D5312">
        <v>-0.23</v>
      </c>
      <c r="E5312">
        <v>-0.11700000000000001</v>
      </c>
    </row>
    <row r="5313" spans="1:5">
      <c r="A5313" s="7">
        <v>43594</v>
      </c>
      <c r="B5313">
        <v>-0.36599999999999999</v>
      </c>
      <c r="C5313">
        <v>-0.308</v>
      </c>
      <c r="D5313">
        <v>-0.23100000000000001</v>
      </c>
      <c r="E5313">
        <v>-0.11799999999999999</v>
      </c>
    </row>
    <row r="5314" spans="1:5">
      <c r="A5314" s="7">
        <v>43595</v>
      </c>
      <c r="B5314">
        <v>-0.36699999999999999</v>
      </c>
      <c r="C5314">
        <v>-0.309</v>
      </c>
      <c r="D5314">
        <v>-0.23100000000000001</v>
      </c>
      <c r="E5314">
        <v>-0.11799999999999999</v>
      </c>
    </row>
    <row r="5315" spans="1:5">
      <c r="A5315" s="7">
        <v>43598</v>
      </c>
      <c r="B5315">
        <v>-0.36599999999999999</v>
      </c>
      <c r="C5315">
        <v>-0.311</v>
      </c>
      <c r="D5315">
        <v>-0.23100000000000001</v>
      </c>
      <c r="E5315">
        <v>-0.11799999999999999</v>
      </c>
    </row>
    <row r="5316" spans="1:5">
      <c r="A5316" s="7">
        <v>43599</v>
      </c>
      <c r="B5316">
        <v>-0.36599999999999999</v>
      </c>
      <c r="C5316">
        <v>-0.311</v>
      </c>
      <c r="D5316">
        <v>-0.23200000000000001</v>
      </c>
      <c r="E5316">
        <v>-0.121</v>
      </c>
    </row>
    <row r="5317" spans="1:5">
      <c r="A5317" s="7">
        <v>43600</v>
      </c>
      <c r="B5317">
        <v>-0.36599999999999999</v>
      </c>
      <c r="C5317">
        <v>-0.311</v>
      </c>
      <c r="D5317">
        <v>-0.23499999999999999</v>
      </c>
      <c r="E5317">
        <v>-0.125</v>
      </c>
    </row>
    <row r="5318" spans="1:5">
      <c r="A5318" s="7">
        <v>43601</v>
      </c>
      <c r="B5318">
        <v>-0.36599999999999999</v>
      </c>
      <c r="C5318">
        <v>-0.312</v>
      </c>
      <c r="D5318">
        <v>-0.23699999999999999</v>
      </c>
      <c r="E5318">
        <v>-0.128</v>
      </c>
    </row>
    <row r="5319" spans="1:5">
      <c r="A5319" s="7">
        <v>43602</v>
      </c>
      <c r="B5319">
        <v>-0.36799999999999999</v>
      </c>
      <c r="C5319">
        <v>-0.313</v>
      </c>
      <c r="D5319">
        <v>-0.24</v>
      </c>
      <c r="E5319">
        <v>-0.13300000000000001</v>
      </c>
    </row>
    <row r="5320" spans="1:5">
      <c r="A5320" s="7">
        <v>43605</v>
      </c>
      <c r="B5320">
        <v>-0.36799999999999999</v>
      </c>
      <c r="C5320">
        <v>-0.314</v>
      </c>
      <c r="D5320">
        <v>-0.24099999999999999</v>
      </c>
      <c r="E5320">
        <v>-0.13500000000000001</v>
      </c>
    </row>
    <row r="5321" spans="1:5">
      <c r="A5321" s="7">
        <v>43606</v>
      </c>
      <c r="B5321">
        <v>-0.371</v>
      </c>
      <c r="C5321">
        <v>-0.313</v>
      </c>
      <c r="D5321">
        <v>-0.24399999999999999</v>
      </c>
      <c r="E5321">
        <v>-0.14499999999999999</v>
      </c>
    </row>
    <row r="5322" spans="1:5">
      <c r="A5322" s="7">
        <v>43607</v>
      </c>
      <c r="B5322">
        <v>-0.371</v>
      </c>
      <c r="C5322">
        <v>-0.311</v>
      </c>
      <c r="D5322">
        <v>-0.24199999999999999</v>
      </c>
      <c r="E5322">
        <v>-0.14499999999999999</v>
      </c>
    </row>
    <row r="5323" spans="1:5">
      <c r="A5323" s="7">
        <v>43608</v>
      </c>
      <c r="B5323">
        <v>-0.36799999999999999</v>
      </c>
      <c r="C5323">
        <v>-0.31</v>
      </c>
      <c r="D5323">
        <v>-0.24199999999999999</v>
      </c>
      <c r="E5323">
        <v>-0.14799999999999999</v>
      </c>
    </row>
    <row r="5324" spans="1:5">
      <c r="A5324" s="7">
        <v>43609</v>
      </c>
      <c r="B5324">
        <v>-0.372</v>
      </c>
      <c r="C5324">
        <v>-0.311</v>
      </c>
      <c r="D5324">
        <v>-0.24099999999999999</v>
      </c>
      <c r="E5324">
        <v>-0.14799999999999999</v>
      </c>
    </row>
    <row r="5325" spans="1:5">
      <c r="A5325" s="7">
        <v>43612</v>
      </c>
      <c r="B5325">
        <v>-0.372</v>
      </c>
      <c r="C5325">
        <v>-0.311</v>
      </c>
      <c r="D5325">
        <v>-0.24</v>
      </c>
      <c r="E5325">
        <v>-0.14799999999999999</v>
      </c>
    </row>
    <row r="5326" spans="1:5">
      <c r="A5326" s="7">
        <v>43613</v>
      </c>
      <c r="B5326">
        <v>-0.374</v>
      </c>
      <c r="C5326">
        <v>-0.315</v>
      </c>
      <c r="D5326">
        <v>-0.24199999999999999</v>
      </c>
      <c r="E5326">
        <v>-0.153</v>
      </c>
    </row>
    <row r="5327" spans="1:5">
      <c r="A5327" s="7">
        <v>43614</v>
      </c>
      <c r="B5327">
        <v>-0.374</v>
      </c>
      <c r="C5327">
        <v>-0.317</v>
      </c>
      <c r="D5327">
        <v>-0.245</v>
      </c>
      <c r="E5327">
        <v>-0.158</v>
      </c>
    </row>
    <row r="5328" spans="1:5">
      <c r="A5328" s="7">
        <v>43615</v>
      </c>
      <c r="B5328">
        <v>-0.376</v>
      </c>
      <c r="C5328">
        <v>-0.32</v>
      </c>
      <c r="D5328">
        <v>-0.247</v>
      </c>
      <c r="E5328">
        <v>-0.16300000000000001</v>
      </c>
    </row>
    <row r="5329" spans="1:5">
      <c r="A5329" s="7">
        <v>43616</v>
      </c>
      <c r="B5329">
        <v>-0.378</v>
      </c>
      <c r="C5329">
        <v>-0.32200000000000001</v>
      </c>
      <c r="D5329">
        <v>-0.25</v>
      </c>
      <c r="E5329">
        <v>-0.16800000000000001</v>
      </c>
    </row>
    <row r="5330" spans="1:5">
      <c r="A5330" s="7">
        <v>43619</v>
      </c>
      <c r="B5330">
        <v>-0.378</v>
      </c>
      <c r="C5330">
        <v>-0.32300000000000001</v>
      </c>
      <c r="D5330">
        <v>-0.254</v>
      </c>
      <c r="E5330">
        <v>-0.17499999999999999</v>
      </c>
    </row>
    <row r="5331" spans="1:5">
      <c r="A5331" s="7">
        <v>43620</v>
      </c>
      <c r="B5331">
        <v>-0.379</v>
      </c>
      <c r="C5331">
        <v>-0.32200000000000001</v>
      </c>
      <c r="D5331">
        <v>-0.254</v>
      </c>
      <c r="E5331">
        <v>-0.17699999999999999</v>
      </c>
    </row>
    <row r="5332" spans="1:5">
      <c r="A5332" s="7">
        <v>43621</v>
      </c>
      <c r="B5332">
        <v>-0.38300000000000001</v>
      </c>
      <c r="C5332">
        <v>-0.32</v>
      </c>
      <c r="D5332">
        <v>-0.254</v>
      </c>
      <c r="E5332">
        <v>-0.17699999999999999</v>
      </c>
    </row>
    <row r="5333" spans="1:5">
      <c r="A5333" s="7">
        <v>43622</v>
      </c>
      <c r="B5333">
        <v>-0.38300000000000001</v>
      </c>
      <c r="C5333">
        <v>-0.32300000000000001</v>
      </c>
      <c r="D5333">
        <v>-0.25900000000000001</v>
      </c>
      <c r="E5333">
        <v>-0.183</v>
      </c>
    </row>
    <row r="5334" spans="1:5">
      <c r="A5334" s="7">
        <v>43623</v>
      </c>
      <c r="B5334">
        <v>-0.38100000000000001</v>
      </c>
      <c r="C5334">
        <v>-0.31900000000000001</v>
      </c>
      <c r="D5334">
        <v>-0.25600000000000001</v>
      </c>
      <c r="E5334">
        <v>-0.17499999999999999</v>
      </c>
    </row>
    <row r="5335" spans="1:5">
      <c r="A5335" s="7">
        <v>43626</v>
      </c>
      <c r="B5335">
        <v>-0.377</v>
      </c>
      <c r="C5335">
        <v>-0.318</v>
      </c>
      <c r="D5335">
        <v>-0.25800000000000001</v>
      </c>
      <c r="E5335">
        <v>-0.17799999999999999</v>
      </c>
    </row>
    <row r="5336" spans="1:5">
      <c r="A5336" s="7">
        <v>43627</v>
      </c>
      <c r="B5336">
        <v>-0.377</v>
      </c>
      <c r="C5336">
        <v>-0.31900000000000001</v>
      </c>
      <c r="D5336">
        <v>-0.25800000000000001</v>
      </c>
      <c r="E5336">
        <v>-0.17799999999999999</v>
      </c>
    </row>
    <row r="5337" spans="1:5">
      <c r="A5337" s="7">
        <v>43628</v>
      </c>
      <c r="B5337">
        <v>-0.377</v>
      </c>
      <c r="C5337">
        <v>-0.318</v>
      </c>
      <c r="D5337">
        <v>-0.25900000000000001</v>
      </c>
      <c r="E5337">
        <v>-0.17299999999999999</v>
      </c>
    </row>
    <row r="5338" spans="1:5">
      <c r="A5338" s="7">
        <v>43629</v>
      </c>
      <c r="B5338">
        <v>-0.376</v>
      </c>
      <c r="C5338">
        <v>-0.318</v>
      </c>
      <c r="D5338">
        <v>-0.25900000000000001</v>
      </c>
      <c r="E5338">
        <v>-0.16800000000000001</v>
      </c>
    </row>
    <row r="5339" spans="1:5">
      <c r="A5339" s="7">
        <v>43630</v>
      </c>
      <c r="B5339">
        <v>-0.378</v>
      </c>
      <c r="C5339">
        <v>-0.318</v>
      </c>
      <c r="D5339">
        <v>-0.26100000000000001</v>
      </c>
      <c r="E5339">
        <v>-0.17100000000000001</v>
      </c>
    </row>
    <row r="5340" spans="1:5">
      <c r="A5340" s="7">
        <v>43633</v>
      </c>
      <c r="B5340">
        <v>-0.38500000000000001</v>
      </c>
      <c r="C5340">
        <v>-0.32</v>
      </c>
      <c r="D5340">
        <v>-0.26800000000000002</v>
      </c>
      <c r="E5340">
        <v>-0.17699999999999999</v>
      </c>
    </row>
    <row r="5341" spans="1:5">
      <c r="A5341" s="7">
        <v>43634</v>
      </c>
      <c r="B5341">
        <v>-0.38800000000000001</v>
      </c>
      <c r="C5341">
        <v>-0.32200000000000001</v>
      </c>
      <c r="D5341">
        <v>-0.27600000000000002</v>
      </c>
      <c r="E5341">
        <v>-0.184</v>
      </c>
    </row>
    <row r="5342" spans="1:5">
      <c r="A5342" s="7">
        <v>43635</v>
      </c>
      <c r="B5342">
        <v>-0.39100000000000001</v>
      </c>
      <c r="C5342">
        <v>-0.33600000000000002</v>
      </c>
      <c r="D5342">
        <v>-0.29899999999999999</v>
      </c>
      <c r="E5342">
        <v>-0.20799999999999999</v>
      </c>
    </row>
    <row r="5343" spans="1:5">
      <c r="A5343" s="7">
        <v>43636</v>
      </c>
      <c r="B5343">
        <v>-0.39600000000000002</v>
      </c>
      <c r="C5343">
        <v>-0.33800000000000002</v>
      </c>
      <c r="D5343">
        <v>-0.30299999999999999</v>
      </c>
      <c r="E5343">
        <v>-0.21099999999999999</v>
      </c>
    </row>
    <row r="5344" spans="1:5">
      <c r="A5344" s="7">
        <v>43637</v>
      </c>
      <c r="B5344">
        <v>-0.39800000000000002</v>
      </c>
      <c r="C5344">
        <v>-0.34399999999999997</v>
      </c>
      <c r="D5344">
        <v>-0.308</v>
      </c>
      <c r="E5344">
        <v>-0.21199999999999999</v>
      </c>
    </row>
    <row r="5345" spans="1:5">
      <c r="A5345" s="7">
        <v>43640</v>
      </c>
      <c r="B5345">
        <v>-0.39300000000000002</v>
      </c>
      <c r="C5345">
        <v>-0.34300000000000003</v>
      </c>
      <c r="D5345">
        <v>-0.308</v>
      </c>
      <c r="E5345">
        <v>-0.21</v>
      </c>
    </row>
    <row r="5346" spans="1:5">
      <c r="A5346" s="7">
        <v>43641</v>
      </c>
      <c r="B5346">
        <v>-0.38900000000000001</v>
      </c>
      <c r="C5346">
        <v>-0.34499999999999997</v>
      </c>
      <c r="D5346">
        <v>-0.311</v>
      </c>
      <c r="E5346">
        <v>-0.21</v>
      </c>
    </row>
    <row r="5347" spans="1:5">
      <c r="A5347" s="7">
        <v>43642</v>
      </c>
      <c r="B5347">
        <v>-0.38800000000000001</v>
      </c>
      <c r="C5347">
        <v>-0.34300000000000003</v>
      </c>
      <c r="D5347">
        <v>-0.311</v>
      </c>
      <c r="E5347">
        <v>-0.21099999999999999</v>
      </c>
    </row>
    <row r="5348" spans="1:5">
      <c r="A5348" s="7">
        <v>43643</v>
      </c>
      <c r="B5348">
        <v>-0.39100000000000001</v>
      </c>
      <c r="C5348">
        <v>-0.34399999999999997</v>
      </c>
      <c r="D5348">
        <v>-0.313</v>
      </c>
      <c r="E5348">
        <v>-0.21299999999999999</v>
      </c>
    </row>
    <row r="5349" spans="1:5">
      <c r="A5349" s="7">
        <v>43644</v>
      </c>
      <c r="B5349">
        <v>-0.38800000000000001</v>
      </c>
      <c r="C5349">
        <v>-0.34499999999999997</v>
      </c>
      <c r="D5349">
        <v>-0.311</v>
      </c>
      <c r="E5349">
        <v>-0.214</v>
      </c>
    </row>
    <row r="5350" spans="1:5">
      <c r="A5350" s="7">
        <v>43647</v>
      </c>
      <c r="B5350">
        <v>-0.39200000000000002</v>
      </c>
      <c r="C5350">
        <v>-0.34599999999999997</v>
      </c>
      <c r="D5350">
        <v>-0.313</v>
      </c>
      <c r="E5350">
        <v>-0.217</v>
      </c>
    </row>
    <row r="5351" spans="1:5">
      <c r="A5351" s="7">
        <v>43648</v>
      </c>
      <c r="B5351">
        <v>-0.38600000000000001</v>
      </c>
      <c r="C5351">
        <v>-0.35099999999999998</v>
      </c>
      <c r="D5351">
        <v>-0.32700000000000001</v>
      </c>
      <c r="E5351">
        <v>-0.23300000000000001</v>
      </c>
    </row>
    <row r="5352" spans="1:5">
      <c r="A5352" s="7">
        <v>43649</v>
      </c>
      <c r="B5352">
        <v>-0.39</v>
      </c>
      <c r="C5352">
        <v>-0.35299999999999998</v>
      </c>
      <c r="D5352">
        <v>-0.33500000000000002</v>
      </c>
      <c r="E5352">
        <v>-0.24299999999999999</v>
      </c>
    </row>
    <row r="5353" spans="1:5">
      <c r="A5353" s="7">
        <v>43650</v>
      </c>
      <c r="B5353">
        <v>-0.39300000000000002</v>
      </c>
      <c r="C5353">
        <v>-0.35399999999999998</v>
      </c>
      <c r="D5353">
        <v>-0.33800000000000002</v>
      </c>
      <c r="E5353">
        <v>-0.25800000000000001</v>
      </c>
    </row>
    <row r="5354" spans="1:5">
      <c r="A5354" s="7">
        <v>43651</v>
      </c>
      <c r="B5354">
        <v>-0.39400000000000002</v>
      </c>
      <c r="C5354">
        <v>-0.36</v>
      </c>
      <c r="D5354">
        <v>-0.34399999999999997</v>
      </c>
      <c r="E5354">
        <v>-0.26800000000000002</v>
      </c>
    </row>
    <row r="5355" spans="1:5">
      <c r="A5355" s="7">
        <v>43654</v>
      </c>
      <c r="B5355">
        <v>-0.39300000000000002</v>
      </c>
      <c r="C5355">
        <v>-0.35599999999999998</v>
      </c>
      <c r="D5355">
        <v>-0.33800000000000002</v>
      </c>
      <c r="E5355">
        <v>-0.25800000000000001</v>
      </c>
    </row>
    <row r="5356" spans="1:5">
      <c r="A5356" s="7">
        <v>43655</v>
      </c>
      <c r="B5356">
        <v>-0.38900000000000001</v>
      </c>
      <c r="C5356">
        <v>-0.35799999999999998</v>
      </c>
      <c r="D5356">
        <v>-0.33600000000000002</v>
      </c>
      <c r="E5356">
        <v>-0.25800000000000001</v>
      </c>
    </row>
    <row r="5357" spans="1:5">
      <c r="A5357" s="7">
        <v>43656</v>
      </c>
      <c r="B5357">
        <v>-0.38900000000000001</v>
      </c>
      <c r="C5357">
        <v>-0.35799999999999998</v>
      </c>
      <c r="D5357">
        <v>-0.32900000000000001</v>
      </c>
      <c r="E5357">
        <v>-0.253</v>
      </c>
    </row>
    <row r="5358" spans="1:5">
      <c r="A5358" s="7">
        <v>43657</v>
      </c>
      <c r="B5358">
        <v>-0.39400000000000002</v>
      </c>
      <c r="C5358">
        <v>-0.36399999999999999</v>
      </c>
      <c r="D5358">
        <v>-0.34200000000000003</v>
      </c>
      <c r="E5358">
        <v>-0.27700000000000002</v>
      </c>
    </row>
    <row r="5359" spans="1:5">
      <c r="A5359" s="7">
        <v>43658</v>
      </c>
      <c r="B5359">
        <v>-0.39300000000000002</v>
      </c>
      <c r="C5359">
        <v>-0.36299999999999999</v>
      </c>
      <c r="D5359">
        <v>-0.34200000000000003</v>
      </c>
      <c r="E5359">
        <v>-0.28000000000000003</v>
      </c>
    </row>
    <row r="5360" spans="1:5">
      <c r="A5360" s="7">
        <v>43661</v>
      </c>
      <c r="B5360">
        <v>-0.39300000000000002</v>
      </c>
      <c r="C5360">
        <v>-0.36299999999999999</v>
      </c>
      <c r="D5360">
        <v>-0.34300000000000003</v>
      </c>
      <c r="E5360">
        <v>-0.28699999999999998</v>
      </c>
    </row>
    <row r="5361" spans="1:5">
      <c r="A5361" s="7">
        <v>43662</v>
      </c>
      <c r="B5361">
        <v>-0.39500000000000002</v>
      </c>
      <c r="C5361">
        <v>-0.36699999999999999</v>
      </c>
      <c r="D5361">
        <v>-0.35</v>
      </c>
      <c r="E5361">
        <v>-0.28599999999999998</v>
      </c>
    </row>
    <row r="5362" spans="1:5">
      <c r="A5362" s="7">
        <v>43663</v>
      </c>
      <c r="B5362">
        <v>-0.39700000000000002</v>
      </c>
      <c r="C5362">
        <v>-0.36899999999999999</v>
      </c>
      <c r="D5362">
        <v>-0.35699999999999998</v>
      </c>
      <c r="E5362">
        <v>-0.29799999999999999</v>
      </c>
    </row>
    <row r="5363" spans="1:5">
      <c r="A5363" s="7">
        <v>43664</v>
      </c>
      <c r="B5363">
        <v>-0.39900000000000002</v>
      </c>
      <c r="C5363">
        <v>-0.37</v>
      </c>
      <c r="D5363">
        <v>-0.35299999999999998</v>
      </c>
      <c r="E5363">
        <v>-0.30299999999999999</v>
      </c>
    </row>
    <row r="5364" spans="1:5">
      <c r="A5364" s="7">
        <v>43665</v>
      </c>
      <c r="B5364">
        <v>-0.40300000000000002</v>
      </c>
      <c r="C5364">
        <v>-0.375</v>
      </c>
      <c r="D5364">
        <v>-0.35399999999999998</v>
      </c>
      <c r="E5364">
        <v>-0.308</v>
      </c>
    </row>
    <row r="5365" spans="1:5">
      <c r="A5365" s="7">
        <v>43668</v>
      </c>
      <c r="B5365">
        <v>-0.40600000000000003</v>
      </c>
      <c r="C5365">
        <v>-0.374</v>
      </c>
      <c r="D5365">
        <v>-0.36099999999999999</v>
      </c>
      <c r="E5365">
        <v>-0.307</v>
      </c>
    </row>
    <row r="5366" spans="1:5">
      <c r="A5366" s="7">
        <v>43669</v>
      </c>
      <c r="B5366">
        <v>-0.40699999999999997</v>
      </c>
      <c r="C5366">
        <v>-0.373</v>
      </c>
      <c r="D5366">
        <v>-0.36199999999999999</v>
      </c>
      <c r="E5366">
        <v>-0.311</v>
      </c>
    </row>
    <row r="5367" spans="1:5">
      <c r="A5367" s="7">
        <v>43670</v>
      </c>
      <c r="B5367">
        <v>-0.40100000000000002</v>
      </c>
      <c r="C5367">
        <v>-0.376</v>
      </c>
      <c r="D5367">
        <v>-0.36799999999999999</v>
      </c>
      <c r="E5367">
        <v>-0.32100000000000001</v>
      </c>
    </row>
    <row r="5368" spans="1:5">
      <c r="A5368" s="7">
        <v>43671</v>
      </c>
      <c r="B5368">
        <v>-0.40100000000000002</v>
      </c>
      <c r="C5368">
        <v>-0.378</v>
      </c>
      <c r="D5368">
        <v>-0.36799999999999999</v>
      </c>
      <c r="E5368">
        <v>-0.318</v>
      </c>
    </row>
    <row r="5369" spans="1:5">
      <c r="A5369" s="7">
        <v>43672</v>
      </c>
      <c r="B5369">
        <v>-0.39500000000000002</v>
      </c>
      <c r="C5369">
        <v>-0.36799999999999999</v>
      </c>
      <c r="D5369">
        <v>-0.36199999999999999</v>
      </c>
      <c r="E5369">
        <v>-0.314</v>
      </c>
    </row>
    <row r="5370" spans="1:5">
      <c r="A5370" s="7">
        <v>43675</v>
      </c>
      <c r="B5370">
        <v>-0.39400000000000002</v>
      </c>
      <c r="C5370">
        <v>-0.36699999999999999</v>
      </c>
      <c r="D5370">
        <v>-0.35099999999999998</v>
      </c>
      <c r="E5370">
        <v>-0.314</v>
      </c>
    </row>
    <row r="5371" spans="1:5">
      <c r="A5371" s="7">
        <v>43676</v>
      </c>
      <c r="B5371">
        <v>-0.39200000000000002</v>
      </c>
      <c r="C5371">
        <v>-0.374</v>
      </c>
      <c r="D5371">
        <v>-0.35499999999999998</v>
      </c>
      <c r="E5371">
        <v>-0.30099999999999999</v>
      </c>
    </row>
    <row r="5372" spans="1:5">
      <c r="A5372" s="7">
        <v>43677</v>
      </c>
      <c r="B5372">
        <v>-0.39200000000000002</v>
      </c>
      <c r="C5372">
        <v>-0.375</v>
      </c>
      <c r="D5372">
        <v>-0.36199999999999999</v>
      </c>
      <c r="E5372">
        <v>-0.30299999999999999</v>
      </c>
    </row>
    <row r="5373" spans="1:5">
      <c r="A5373" s="7">
        <v>43678</v>
      </c>
      <c r="B5373">
        <v>-0.39300000000000002</v>
      </c>
      <c r="C5373">
        <v>-0.377</v>
      </c>
      <c r="D5373">
        <v>-0.36299999999999999</v>
      </c>
      <c r="E5373">
        <v>-0.3</v>
      </c>
    </row>
    <row r="5374" spans="1:5">
      <c r="A5374" s="7">
        <v>43679</v>
      </c>
      <c r="B5374">
        <v>-0.39200000000000002</v>
      </c>
      <c r="C5374">
        <v>-0.38</v>
      </c>
      <c r="D5374">
        <v>-0.36699999999999999</v>
      </c>
      <c r="E5374">
        <v>-0.30399999999999999</v>
      </c>
    </row>
    <row r="5375" spans="1:5">
      <c r="A5375" s="7">
        <v>43682</v>
      </c>
      <c r="B5375">
        <v>-0.40100000000000002</v>
      </c>
      <c r="C5375">
        <v>-0.38400000000000001</v>
      </c>
      <c r="D5375">
        <v>-0.36899999999999999</v>
      </c>
      <c r="E5375">
        <v>-0.308</v>
      </c>
    </row>
    <row r="5376" spans="1:5">
      <c r="A5376" s="7">
        <v>43683</v>
      </c>
      <c r="B5376">
        <v>-0.4</v>
      </c>
      <c r="C5376">
        <v>-0.38900000000000001</v>
      </c>
      <c r="D5376">
        <v>-0.38300000000000001</v>
      </c>
      <c r="E5376">
        <v>-0.31900000000000001</v>
      </c>
    </row>
    <row r="5377" spans="1:5">
      <c r="A5377" s="7">
        <v>43684</v>
      </c>
      <c r="B5377">
        <v>-0.40100000000000002</v>
      </c>
      <c r="C5377">
        <v>-0.39</v>
      </c>
      <c r="D5377">
        <v>-0.38900000000000001</v>
      </c>
      <c r="E5377">
        <v>-0.32200000000000001</v>
      </c>
    </row>
    <row r="5378" spans="1:5">
      <c r="A5378" s="7">
        <v>43685</v>
      </c>
      <c r="B5378">
        <v>-0.40899999999999997</v>
      </c>
      <c r="C5378">
        <v>-0.39800000000000002</v>
      </c>
      <c r="D5378">
        <v>-0.39300000000000002</v>
      </c>
      <c r="E5378">
        <v>-0.33900000000000002</v>
      </c>
    </row>
    <row r="5379" spans="1:5">
      <c r="A5379" s="7">
        <v>43686</v>
      </c>
      <c r="B5379">
        <v>-0.40300000000000002</v>
      </c>
      <c r="C5379">
        <v>-0.40400000000000003</v>
      </c>
      <c r="D5379">
        <v>-0.39600000000000002</v>
      </c>
      <c r="E5379">
        <v>-0.34300000000000003</v>
      </c>
    </row>
    <row r="5380" spans="1:5">
      <c r="A5380" s="7">
        <v>43689</v>
      </c>
      <c r="B5380">
        <v>-0.40500000000000003</v>
      </c>
      <c r="C5380">
        <v>-0.4</v>
      </c>
      <c r="D5380">
        <v>-0.4</v>
      </c>
      <c r="E5380">
        <v>-0.35199999999999998</v>
      </c>
    </row>
    <row r="5381" spans="1:5">
      <c r="A5381" s="7">
        <v>43690</v>
      </c>
      <c r="B5381">
        <v>-0.41299999999999998</v>
      </c>
      <c r="C5381">
        <v>-0.40200000000000002</v>
      </c>
      <c r="D5381">
        <v>-0.40100000000000002</v>
      </c>
      <c r="E5381">
        <v>-0.35699999999999998</v>
      </c>
    </row>
    <row r="5382" spans="1:5">
      <c r="A5382" s="7">
        <v>43691</v>
      </c>
      <c r="B5382">
        <v>-0.40300000000000002</v>
      </c>
      <c r="C5382">
        <v>-0.40600000000000003</v>
      </c>
      <c r="D5382">
        <v>-0.40600000000000003</v>
      </c>
      <c r="E5382">
        <v>-0.35</v>
      </c>
    </row>
    <row r="5383" spans="1:5">
      <c r="A5383" s="7">
        <v>43692</v>
      </c>
      <c r="B5383">
        <v>-0.40400000000000003</v>
      </c>
      <c r="C5383">
        <v>-0.40400000000000003</v>
      </c>
      <c r="D5383">
        <v>-0.40899999999999997</v>
      </c>
      <c r="E5383">
        <v>-0.35299999999999998</v>
      </c>
    </row>
    <row r="5384" spans="1:5">
      <c r="A5384" s="7">
        <v>43693</v>
      </c>
      <c r="B5384">
        <v>-0.42299999999999999</v>
      </c>
      <c r="C5384">
        <v>-0.42</v>
      </c>
      <c r="D5384">
        <v>-0.42699999999999999</v>
      </c>
      <c r="E5384">
        <v>-0.38500000000000001</v>
      </c>
    </row>
    <row r="5385" spans="1:5">
      <c r="A5385" s="7">
        <v>43696</v>
      </c>
      <c r="B5385">
        <v>-0.40899999999999997</v>
      </c>
      <c r="C5385">
        <v>-0.42199999999999999</v>
      </c>
      <c r="D5385">
        <v>-0.42299999999999999</v>
      </c>
      <c r="E5385">
        <v>-0.39800000000000002</v>
      </c>
    </row>
    <row r="5386" spans="1:5">
      <c r="A5386" s="7">
        <v>43697</v>
      </c>
      <c r="B5386">
        <v>-0.40500000000000003</v>
      </c>
      <c r="C5386">
        <v>-0.42099999999999999</v>
      </c>
      <c r="D5386">
        <v>-0.42499999999999999</v>
      </c>
      <c r="E5386">
        <v>-0.39500000000000002</v>
      </c>
    </row>
    <row r="5387" spans="1:5">
      <c r="A5387" s="7">
        <v>43698</v>
      </c>
      <c r="B5387">
        <v>-0.40899999999999997</v>
      </c>
      <c r="C5387">
        <v>-0.42299999999999999</v>
      </c>
      <c r="D5387">
        <v>-0.42399999999999999</v>
      </c>
      <c r="E5387">
        <v>-0.39900000000000002</v>
      </c>
    </row>
    <row r="5388" spans="1:5">
      <c r="A5388" s="7">
        <v>43699</v>
      </c>
      <c r="B5388">
        <v>-0.41499999999999998</v>
      </c>
      <c r="C5388">
        <v>-0.41799999999999998</v>
      </c>
      <c r="D5388">
        <v>-0.41799999999999998</v>
      </c>
      <c r="E5388">
        <v>-0.38600000000000001</v>
      </c>
    </row>
    <row r="5389" spans="1:5">
      <c r="A5389" s="7">
        <v>43700</v>
      </c>
      <c r="B5389">
        <v>-0.41299999999999998</v>
      </c>
      <c r="C5389">
        <v>-0.41199999999999998</v>
      </c>
      <c r="D5389">
        <v>-0.40799999999999997</v>
      </c>
      <c r="E5389">
        <v>-0.35799999999999998</v>
      </c>
    </row>
    <row r="5390" spans="1:5">
      <c r="A5390" s="7">
        <v>43703</v>
      </c>
      <c r="B5390">
        <v>-0.42299999999999999</v>
      </c>
      <c r="C5390">
        <v>-0.41799999999999998</v>
      </c>
      <c r="D5390">
        <v>-0.41499999999999998</v>
      </c>
      <c r="E5390">
        <v>-0.36399999999999999</v>
      </c>
    </row>
    <row r="5391" spans="1:5">
      <c r="A5391" s="7">
        <v>43704</v>
      </c>
      <c r="B5391">
        <v>-0.41599999999999998</v>
      </c>
      <c r="C5391">
        <v>-0.41799999999999998</v>
      </c>
      <c r="D5391">
        <v>-0.41499999999999998</v>
      </c>
      <c r="E5391">
        <v>-0.36899999999999999</v>
      </c>
    </row>
    <row r="5392" spans="1:5">
      <c r="A5392" s="7">
        <v>43705</v>
      </c>
      <c r="B5392">
        <v>-0.41699999999999998</v>
      </c>
      <c r="C5392">
        <v>-0.42199999999999999</v>
      </c>
      <c r="D5392">
        <v>-0.42699999999999999</v>
      </c>
      <c r="E5392">
        <v>-0.379</v>
      </c>
    </row>
    <row r="5393" spans="1:5">
      <c r="A5393" s="7">
        <v>43706</v>
      </c>
      <c r="B5393">
        <v>-0.43</v>
      </c>
      <c r="C5393">
        <v>-0.42799999999999999</v>
      </c>
      <c r="D5393">
        <v>-0.42299999999999999</v>
      </c>
      <c r="E5393">
        <v>-0.375</v>
      </c>
    </row>
    <row r="5394" spans="1:5">
      <c r="A5394" s="7">
        <v>43707</v>
      </c>
      <c r="B5394">
        <v>-0.42699999999999999</v>
      </c>
      <c r="C5394">
        <v>-0.433</v>
      </c>
      <c r="D5394">
        <v>-0.42799999999999999</v>
      </c>
      <c r="E5394">
        <v>-0.38300000000000001</v>
      </c>
    </row>
    <row r="5395" spans="1:5">
      <c r="A5395" s="7">
        <v>43710</v>
      </c>
      <c r="B5395">
        <v>-0.42699999999999999</v>
      </c>
      <c r="C5395">
        <v>-0.436</v>
      </c>
      <c r="D5395">
        <v>-0.439</v>
      </c>
      <c r="E5395">
        <v>-0.38400000000000001</v>
      </c>
    </row>
    <row r="5396" spans="1:5">
      <c r="A5396" s="7">
        <v>43711</v>
      </c>
      <c r="B5396">
        <v>-0.435</v>
      </c>
      <c r="C5396">
        <v>-0.44800000000000001</v>
      </c>
      <c r="D5396">
        <v>-0.44800000000000001</v>
      </c>
      <c r="E5396">
        <v>-0.38500000000000001</v>
      </c>
    </row>
    <row r="5397" spans="1:5">
      <c r="A5397" s="7">
        <v>43712</v>
      </c>
      <c r="B5397">
        <v>-0.441</v>
      </c>
      <c r="C5397">
        <v>-0.443</v>
      </c>
      <c r="D5397">
        <v>-0.439</v>
      </c>
      <c r="E5397">
        <v>-0.379</v>
      </c>
    </row>
    <row r="5398" spans="1:5">
      <c r="A5398" s="7">
        <v>43713</v>
      </c>
      <c r="B5398">
        <v>-0.443</v>
      </c>
      <c r="C5398">
        <v>-0.441</v>
      </c>
      <c r="D5398">
        <v>-0.43099999999999999</v>
      </c>
      <c r="E5398">
        <v>-0.373</v>
      </c>
    </row>
    <row r="5399" spans="1:5">
      <c r="A5399" s="7">
        <v>43714</v>
      </c>
      <c r="B5399">
        <v>-0.45200000000000001</v>
      </c>
      <c r="C5399">
        <v>-0.437</v>
      </c>
      <c r="D5399">
        <v>-0.42299999999999999</v>
      </c>
      <c r="E5399">
        <v>-0.35799999999999998</v>
      </c>
    </row>
    <row r="5400" spans="1:5">
      <c r="A5400" s="7">
        <v>43717</v>
      </c>
      <c r="B5400">
        <v>-0.44800000000000001</v>
      </c>
      <c r="C5400">
        <v>-0.433</v>
      </c>
      <c r="D5400">
        <v>-0.41299999999999998</v>
      </c>
      <c r="E5400">
        <v>-0.36</v>
      </c>
    </row>
    <row r="5401" spans="1:5">
      <c r="A5401" s="7">
        <v>43718</v>
      </c>
      <c r="B5401">
        <v>-0.45500000000000002</v>
      </c>
      <c r="C5401">
        <v>-0.435</v>
      </c>
      <c r="D5401">
        <v>-0.41399999999999998</v>
      </c>
      <c r="E5401">
        <v>-0.37</v>
      </c>
    </row>
    <row r="5402" spans="1:5">
      <c r="A5402" s="7">
        <v>43719</v>
      </c>
      <c r="B5402">
        <v>-0.45300000000000001</v>
      </c>
      <c r="C5402">
        <v>-0.43</v>
      </c>
      <c r="D5402">
        <v>-0.40799999999999997</v>
      </c>
      <c r="E5402">
        <v>-0.373</v>
      </c>
    </row>
    <row r="5403" spans="1:5">
      <c r="A5403" s="7">
        <v>43720</v>
      </c>
      <c r="B5403">
        <v>-0.45500000000000002</v>
      </c>
      <c r="C5403">
        <v>-0.433</v>
      </c>
      <c r="D5403">
        <v>-0.40799999999999997</v>
      </c>
      <c r="E5403">
        <v>-0.373</v>
      </c>
    </row>
    <row r="5404" spans="1:5">
      <c r="A5404" s="7">
        <v>43721</v>
      </c>
      <c r="B5404">
        <v>-0.438</v>
      </c>
      <c r="C5404">
        <v>-0.4</v>
      </c>
      <c r="D5404">
        <v>-0.377</v>
      </c>
      <c r="E5404">
        <v>-0.32500000000000001</v>
      </c>
    </row>
    <row r="5405" spans="1:5">
      <c r="A5405" s="7">
        <v>43724</v>
      </c>
      <c r="B5405">
        <v>-0.44900000000000001</v>
      </c>
      <c r="C5405">
        <v>-0.39400000000000002</v>
      </c>
      <c r="D5405">
        <v>-0.36099999999999999</v>
      </c>
      <c r="E5405">
        <v>-0.309</v>
      </c>
    </row>
    <row r="5406" spans="1:5">
      <c r="A5406" s="7">
        <v>43725</v>
      </c>
      <c r="B5406">
        <v>-0.44700000000000001</v>
      </c>
      <c r="C5406">
        <v>-0.39800000000000002</v>
      </c>
      <c r="D5406">
        <v>-0.36499999999999999</v>
      </c>
      <c r="E5406">
        <v>-0.30399999999999999</v>
      </c>
    </row>
    <row r="5407" spans="1:5">
      <c r="A5407" s="7">
        <v>43726</v>
      </c>
      <c r="B5407">
        <v>-0.438</v>
      </c>
      <c r="C5407">
        <v>-0.39600000000000002</v>
      </c>
      <c r="D5407">
        <v>-0.36899999999999999</v>
      </c>
      <c r="E5407">
        <v>-0.30599999999999999</v>
      </c>
    </row>
    <row r="5408" spans="1:5">
      <c r="A5408" s="7">
        <v>43727</v>
      </c>
      <c r="B5408">
        <v>-0.45</v>
      </c>
      <c r="C5408">
        <v>-0.39600000000000002</v>
      </c>
      <c r="D5408">
        <v>-0.36799999999999999</v>
      </c>
      <c r="E5408">
        <v>-0.30299999999999999</v>
      </c>
    </row>
    <row r="5409" spans="1:5">
      <c r="A5409" s="7">
        <v>43728</v>
      </c>
      <c r="B5409">
        <v>-0.45400000000000001</v>
      </c>
      <c r="C5409">
        <v>-0.39300000000000002</v>
      </c>
      <c r="D5409">
        <v>-0.35799999999999998</v>
      </c>
      <c r="E5409">
        <v>-0.29799999999999999</v>
      </c>
    </row>
    <row r="5410" spans="1:5">
      <c r="A5410" s="7">
        <v>43731</v>
      </c>
      <c r="B5410">
        <v>-0.45</v>
      </c>
      <c r="C5410">
        <v>-0.4</v>
      </c>
      <c r="D5410">
        <v>-0.36299999999999999</v>
      </c>
      <c r="E5410">
        <v>-0.30199999999999999</v>
      </c>
    </row>
    <row r="5411" spans="1:5">
      <c r="A5411" s="7">
        <v>43732</v>
      </c>
      <c r="B5411">
        <v>-0.44900000000000001</v>
      </c>
      <c r="C5411">
        <v>-0.40300000000000002</v>
      </c>
      <c r="D5411">
        <v>-0.373</v>
      </c>
      <c r="E5411">
        <v>-0.316</v>
      </c>
    </row>
    <row r="5412" spans="1:5">
      <c r="A5412" s="7">
        <v>43733</v>
      </c>
      <c r="B5412">
        <v>-0.45300000000000001</v>
      </c>
      <c r="C5412">
        <v>-0.41</v>
      </c>
      <c r="D5412">
        <v>-0.375</v>
      </c>
      <c r="E5412">
        <v>-0.32500000000000001</v>
      </c>
    </row>
    <row r="5413" spans="1:5">
      <c r="A5413" s="7">
        <v>43734</v>
      </c>
      <c r="B5413">
        <v>-0.45700000000000002</v>
      </c>
      <c r="C5413">
        <v>-0.41299999999999998</v>
      </c>
      <c r="D5413">
        <v>-0.376</v>
      </c>
      <c r="E5413">
        <v>-0.32400000000000001</v>
      </c>
    </row>
    <row r="5414" spans="1:5">
      <c r="A5414" s="7">
        <v>43735</v>
      </c>
      <c r="B5414">
        <v>-0.46200000000000002</v>
      </c>
      <c r="C5414">
        <v>-0.41199999999999998</v>
      </c>
      <c r="D5414">
        <v>-0.377</v>
      </c>
      <c r="E5414">
        <v>-0.32500000000000001</v>
      </c>
    </row>
    <row r="5415" spans="1:5">
      <c r="A5415" s="7">
        <v>43738</v>
      </c>
      <c r="B5415">
        <v>-0.45700000000000002</v>
      </c>
      <c r="C5415">
        <v>-0.41799999999999998</v>
      </c>
      <c r="D5415">
        <v>-0.38600000000000001</v>
      </c>
      <c r="E5415">
        <v>-0.33</v>
      </c>
    </row>
    <row r="5416" spans="1:5">
      <c r="A5416" s="7">
        <v>43739</v>
      </c>
      <c r="B5416">
        <v>-0.46700000000000003</v>
      </c>
      <c r="C5416">
        <v>-0.42799999999999999</v>
      </c>
      <c r="D5416">
        <v>-0.38700000000000001</v>
      </c>
      <c r="E5416">
        <v>-0.33</v>
      </c>
    </row>
    <row r="5417" spans="1:5">
      <c r="A5417" s="7">
        <v>43740</v>
      </c>
      <c r="B5417">
        <v>-0.46800000000000003</v>
      </c>
      <c r="C5417">
        <v>-0.42499999999999999</v>
      </c>
      <c r="D5417">
        <v>-0.38400000000000001</v>
      </c>
      <c r="E5417">
        <v>-0.32300000000000001</v>
      </c>
    </row>
    <row r="5418" spans="1:5">
      <c r="A5418" s="7">
        <v>43741</v>
      </c>
      <c r="B5418">
        <v>-0.47399999999999998</v>
      </c>
      <c r="C5418">
        <v>-0.42499999999999999</v>
      </c>
      <c r="D5418">
        <v>-0.38700000000000001</v>
      </c>
      <c r="E5418">
        <v>-0.32800000000000001</v>
      </c>
    </row>
    <row r="5419" spans="1:5">
      <c r="A5419" s="7">
        <v>43742</v>
      </c>
      <c r="B5419">
        <v>-0.47399999999999998</v>
      </c>
      <c r="C5419">
        <v>-0.42299999999999999</v>
      </c>
      <c r="D5419">
        <v>-0.38900000000000001</v>
      </c>
      <c r="E5419">
        <v>-0.33600000000000002</v>
      </c>
    </row>
    <row r="5420" spans="1:5">
      <c r="A5420" s="7">
        <v>43745</v>
      </c>
      <c r="B5420">
        <v>-0.46800000000000003</v>
      </c>
      <c r="C5420">
        <v>-0.42299999999999999</v>
      </c>
      <c r="D5420">
        <v>-0.38900000000000001</v>
      </c>
      <c r="E5420">
        <v>-0.33600000000000002</v>
      </c>
    </row>
    <row r="5421" spans="1:5">
      <c r="A5421" s="7">
        <v>43746</v>
      </c>
      <c r="B5421">
        <v>-0.46300000000000002</v>
      </c>
      <c r="C5421">
        <v>-0.41699999999999998</v>
      </c>
      <c r="D5421">
        <v>-0.38700000000000001</v>
      </c>
      <c r="E5421">
        <v>-0.33</v>
      </c>
    </row>
    <row r="5422" spans="1:5">
      <c r="A5422" s="7">
        <v>43747</v>
      </c>
      <c r="B5422">
        <v>-0.46400000000000002</v>
      </c>
      <c r="C5422">
        <v>-0.41799999999999998</v>
      </c>
      <c r="D5422">
        <v>-0.38400000000000001</v>
      </c>
      <c r="E5422">
        <v>-0.33300000000000002</v>
      </c>
    </row>
    <row r="5423" spans="1:5">
      <c r="A5423" s="7">
        <v>43748</v>
      </c>
      <c r="B5423">
        <v>-0.46600000000000003</v>
      </c>
      <c r="C5423">
        <v>-0.41799999999999998</v>
      </c>
      <c r="D5423">
        <v>-0.375</v>
      </c>
      <c r="E5423">
        <v>-0.32600000000000001</v>
      </c>
    </row>
    <row r="5424" spans="1:5">
      <c r="A5424" s="7">
        <v>43749</v>
      </c>
      <c r="B5424">
        <v>-0.47299999999999998</v>
      </c>
      <c r="C5424">
        <v>-0.41799999999999998</v>
      </c>
      <c r="D5424">
        <v>-0.35799999999999998</v>
      </c>
      <c r="E5424">
        <v>-0.30299999999999999</v>
      </c>
    </row>
    <row r="5425" spans="1:5">
      <c r="A5425" s="7">
        <v>43752</v>
      </c>
      <c r="B5425">
        <v>-0.46800000000000003</v>
      </c>
      <c r="C5425">
        <v>-0.41599999999999998</v>
      </c>
      <c r="D5425">
        <v>-0.35299999999999998</v>
      </c>
      <c r="E5425">
        <v>-0.30099999999999999</v>
      </c>
    </row>
    <row r="5426" spans="1:5">
      <c r="A5426" s="7">
        <v>43753</v>
      </c>
      <c r="B5426">
        <v>-0.45800000000000002</v>
      </c>
      <c r="C5426">
        <v>-0.41799999999999998</v>
      </c>
      <c r="D5426">
        <v>-0.35799999999999998</v>
      </c>
      <c r="E5426">
        <v>-0.30299999999999999</v>
      </c>
    </row>
    <row r="5427" spans="1:5">
      <c r="A5427" s="7">
        <v>43754</v>
      </c>
      <c r="B5427">
        <v>-0.45800000000000002</v>
      </c>
      <c r="C5427">
        <v>-0.41</v>
      </c>
      <c r="D5427">
        <v>-0.35399999999999998</v>
      </c>
      <c r="E5427">
        <v>-0.29899999999999999</v>
      </c>
    </row>
    <row r="5428" spans="1:5">
      <c r="A5428" s="7">
        <v>43755</v>
      </c>
      <c r="B5428">
        <v>-0.44800000000000001</v>
      </c>
      <c r="C5428">
        <v>-0.41</v>
      </c>
      <c r="D5428">
        <v>-0.34899999999999998</v>
      </c>
      <c r="E5428">
        <v>-0.29399999999999998</v>
      </c>
    </row>
    <row r="5429" spans="1:5">
      <c r="A5429" s="7">
        <v>43756</v>
      </c>
      <c r="B5429">
        <v>-0.438</v>
      </c>
      <c r="C5429">
        <v>-0.40699999999999997</v>
      </c>
      <c r="D5429">
        <v>-0.35099999999999998</v>
      </c>
      <c r="E5429">
        <v>-0.29799999999999999</v>
      </c>
    </row>
    <row r="5430" spans="1:5">
      <c r="A5430" s="7">
        <v>43759</v>
      </c>
      <c r="B5430">
        <v>-0.438</v>
      </c>
      <c r="C5430">
        <v>-0.40799999999999997</v>
      </c>
      <c r="D5430">
        <v>-0.34899999999999998</v>
      </c>
      <c r="E5430">
        <v>-0.29399999999999998</v>
      </c>
    </row>
    <row r="5431" spans="1:5">
      <c r="A5431" s="7">
        <v>43760</v>
      </c>
      <c r="B5431">
        <v>-0.44400000000000001</v>
      </c>
      <c r="C5431">
        <v>-0.40400000000000003</v>
      </c>
      <c r="D5431">
        <v>-0.34799999999999998</v>
      </c>
      <c r="E5431">
        <v>-0.28399999999999997</v>
      </c>
    </row>
    <row r="5432" spans="1:5">
      <c r="A5432" s="7">
        <v>43761</v>
      </c>
      <c r="B5432">
        <v>-0.443</v>
      </c>
      <c r="C5432">
        <v>-0.40200000000000002</v>
      </c>
      <c r="D5432">
        <v>-0.35099999999999998</v>
      </c>
      <c r="E5432">
        <v>-0.28799999999999998</v>
      </c>
    </row>
    <row r="5433" spans="1:5">
      <c r="A5433" s="7">
        <v>43762</v>
      </c>
      <c r="B5433">
        <v>-0.44700000000000001</v>
      </c>
      <c r="C5433">
        <v>-0.40400000000000003</v>
      </c>
      <c r="D5433">
        <v>-0.34799999999999998</v>
      </c>
      <c r="E5433">
        <v>-0.28799999999999998</v>
      </c>
    </row>
    <row r="5434" spans="1:5">
      <c r="A5434" s="7">
        <v>43763</v>
      </c>
      <c r="B5434">
        <v>-0.45600000000000002</v>
      </c>
      <c r="C5434">
        <v>-0.41299999999999998</v>
      </c>
      <c r="D5434">
        <v>-0.35</v>
      </c>
      <c r="E5434">
        <v>-0.29299999999999998</v>
      </c>
    </row>
    <row r="5435" spans="1:5">
      <c r="A5435" s="7">
        <v>43766</v>
      </c>
      <c r="B5435">
        <v>-0.441</v>
      </c>
      <c r="C5435">
        <v>-0.40899999999999997</v>
      </c>
      <c r="D5435">
        <v>-0.34599999999999997</v>
      </c>
      <c r="E5435">
        <v>-0.28100000000000003</v>
      </c>
    </row>
    <row r="5436" spans="1:5">
      <c r="A5436" s="7">
        <v>43767</v>
      </c>
      <c r="B5436">
        <v>-0.443</v>
      </c>
      <c r="C5436">
        <v>-0.40500000000000003</v>
      </c>
      <c r="D5436">
        <v>-0.34300000000000003</v>
      </c>
      <c r="E5436">
        <v>-0.28000000000000003</v>
      </c>
    </row>
    <row r="5437" spans="1:5">
      <c r="A5437" s="7">
        <v>43768</v>
      </c>
      <c r="B5437">
        <v>-0.44</v>
      </c>
      <c r="C5437">
        <v>-0.40100000000000002</v>
      </c>
      <c r="D5437">
        <v>-0.33900000000000002</v>
      </c>
      <c r="E5437">
        <v>-0.27600000000000002</v>
      </c>
    </row>
    <row r="5438" spans="1:5">
      <c r="A5438" s="7">
        <v>43769</v>
      </c>
      <c r="B5438">
        <v>-0.437</v>
      </c>
      <c r="C5438">
        <v>-0.39400000000000002</v>
      </c>
      <c r="D5438">
        <v>-0.33700000000000002</v>
      </c>
      <c r="E5438">
        <v>-0.27300000000000002</v>
      </c>
    </row>
    <row r="5439" spans="1:5">
      <c r="A5439" s="7">
        <v>43770</v>
      </c>
      <c r="B5439">
        <v>-0.443</v>
      </c>
      <c r="C5439">
        <v>-0.39900000000000002</v>
      </c>
      <c r="D5439">
        <v>-0.34799999999999998</v>
      </c>
      <c r="E5439">
        <v>-0.28100000000000003</v>
      </c>
    </row>
    <row r="5440" spans="1:5">
      <c r="A5440" s="7">
        <v>43773</v>
      </c>
      <c r="B5440">
        <v>-0.443</v>
      </c>
      <c r="C5440">
        <v>-0.39800000000000002</v>
      </c>
      <c r="D5440">
        <v>-0.34300000000000003</v>
      </c>
      <c r="E5440">
        <v>-0.27600000000000002</v>
      </c>
    </row>
    <row r="5441" spans="1:5">
      <c r="A5441" s="7">
        <v>43774</v>
      </c>
      <c r="B5441">
        <v>-0.438</v>
      </c>
      <c r="C5441">
        <v>-0.40300000000000002</v>
      </c>
      <c r="D5441">
        <v>-0.34399999999999997</v>
      </c>
      <c r="E5441">
        <v>-0.27800000000000002</v>
      </c>
    </row>
    <row r="5442" spans="1:5">
      <c r="A5442" s="7">
        <v>43775</v>
      </c>
      <c r="B5442">
        <v>-0.44500000000000001</v>
      </c>
      <c r="C5442">
        <v>-0.40600000000000003</v>
      </c>
      <c r="D5442">
        <v>-0.33900000000000002</v>
      </c>
      <c r="E5442">
        <v>-0.26900000000000002</v>
      </c>
    </row>
    <row r="5443" spans="1:5">
      <c r="A5443" s="7">
        <v>43776</v>
      </c>
      <c r="B5443">
        <v>-0.44900000000000001</v>
      </c>
      <c r="C5443">
        <v>-0.4</v>
      </c>
      <c r="D5443">
        <v>-0.33400000000000002</v>
      </c>
      <c r="E5443">
        <v>-0.27</v>
      </c>
    </row>
    <row r="5444" spans="1:5">
      <c r="A5444" s="7">
        <v>43777</v>
      </c>
      <c r="B5444">
        <v>-0.46300000000000002</v>
      </c>
      <c r="C5444">
        <v>-0.39500000000000002</v>
      </c>
      <c r="D5444">
        <v>-0.32400000000000001</v>
      </c>
      <c r="E5444">
        <v>-0.26200000000000001</v>
      </c>
    </row>
    <row r="5445" spans="1:5">
      <c r="A5445" s="7">
        <v>43780</v>
      </c>
      <c r="B5445">
        <v>-0.45300000000000001</v>
      </c>
      <c r="C5445">
        <v>-0.39400000000000002</v>
      </c>
      <c r="D5445">
        <v>-0.33100000000000002</v>
      </c>
      <c r="E5445">
        <v>-0.26300000000000001</v>
      </c>
    </row>
    <row r="5446" spans="1:5">
      <c r="A5446" s="7">
        <v>43781</v>
      </c>
      <c r="B5446">
        <v>-0.45700000000000002</v>
      </c>
      <c r="C5446">
        <v>-0.39800000000000002</v>
      </c>
      <c r="D5446">
        <v>-0.32800000000000001</v>
      </c>
      <c r="E5446">
        <v>-0.255</v>
      </c>
    </row>
    <row r="5447" spans="1:5">
      <c r="A5447" s="7">
        <v>43782</v>
      </c>
      <c r="B5447">
        <v>-0.46300000000000002</v>
      </c>
      <c r="C5447">
        <v>-0.40200000000000002</v>
      </c>
      <c r="D5447">
        <v>-0.33600000000000002</v>
      </c>
      <c r="E5447">
        <v>-0.26100000000000001</v>
      </c>
    </row>
    <row r="5448" spans="1:5">
      <c r="A5448" s="7">
        <v>43783</v>
      </c>
      <c r="B5448">
        <v>-0.45500000000000002</v>
      </c>
      <c r="C5448">
        <v>-0.39900000000000002</v>
      </c>
      <c r="D5448">
        <v>-0.33</v>
      </c>
      <c r="E5448">
        <v>-0.26600000000000001</v>
      </c>
    </row>
    <row r="5449" spans="1:5">
      <c r="A5449" s="7">
        <v>43784</v>
      </c>
      <c r="B5449">
        <v>-0.45</v>
      </c>
      <c r="C5449">
        <v>-0.40400000000000003</v>
      </c>
      <c r="D5449">
        <v>-0.33300000000000002</v>
      </c>
      <c r="E5449">
        <v>-0.26900000000000002</v>
      </c>
    </row>
    <row r="5450" spans="1:5">
      <c r="A5450" s="7">
        <v>43787</v>
      </c>
      <c r="B5450">
        <v>-0.45500000000000002</v>
      </c>
      <c r="C5450">
        <v>-0.40300000000000002</v>
      </c>
      <c r="D5450">
        <v>-0.33800000000000002</v>
      </c>
      <c r="E5450">
        <v>-0.26700000000000002</v>
      </c>
    </row>
    <row r="5451" spans="1:5">
      <c r="A5451" s="7">
        <v>43788</v>
      </c>
      <c r="B5451">
        <v>-0.45600000000000002</v>
      </c>
      <c r="C5451">
        <v>-0.40799999999999997</v>
      </c>
      <c r="D5451">
        <v>-0.33600000000000002</v>
      </c>
      <c r="E5451">
        <v>-0.27100000000000002</v>
      </c>
    </row>
    <row r="5452" spans="1:5">
      <c r="A5452" s="7">
        <v>43789</v>
      </c>
      <c r="B5452">
        <v>-0.45</v>
      </c>
      <c r="C5452">
        <v>-0.40600000000000003</v>
      </c>
      <c r="D5452">
        <v>-0.33800000000000002</v>
      </c>
      <c r="E5452">
        <v>-0.27300000000000002</v>
      </c>
    </row>
    <row r="5453" spans="1:5">
      <c r="A5453" s="7">
        <v>43790</v>
      </c>
      <c r="B5453">
        <v>-0.45900000000000002</v>
      </c>
      <c r="C5453">
        <v>-0.40799999999999997</v>
      </c>
      <c r="D5453">
        <v>-0.34</v>
      </c>
      <c r="E5453">
        <v>-0.28000000000000003</v>
      </c>
    </row>
    <row r="5454" spans="1:5">
      <c r="A5454" s="7">
        <v>43791</v>
      </c>
      <c r="B5454">
        <v>-0.44500000000000001</v>
      </c>
      <c r="C5454">
        <v>-0.40300000000000002</v>
      </c>
      <c r="D5454">
        <v>-0.33500000000000002</v>
      </c>
      <c r="E5454">
        <v>-0.27700000000000002</v>
      </c>
    </row>
    <row r="5455" spans="1:5">
      <c r="A5455" s="7">
        <v>43794</v>
      </c>
      <c r="B5455">
        <v>-0.45100000000000001</v>
      </c>
      <c r="C5455">
        <v>-0.40400000000000003</v>
      </c>
      <c r="D5455">
        <v>-0.33800000000000002</v>
      </c>
      <c r="E5455">
        <v>-0.28000000000000003</v>
      </c>
    </row>
    <row r="5456" spans="1:5">
      <c r="A5456" s="7">
        <v>43795</v>
      </c>
      <c r="B5456">
        <v>-0.45100000000000001</v>
      </c>
      <c r="C5456">
        <v>-0.39900000000000002</v>
      </c>
      <c r="D5456">
        <v>-0.33800000000000002</v>
      </c>
      <c r="E5456">
        <v>-0.27900000000000003</v>
      </c>
    </row>
    <row r="5457" spans="1:5">
      <c r="A5457" s="7">
        <v>43796</v>
      </c>
      <c r="B5457">
        <v>-0.44800000000000001</v>
      </c>
      <c r="C5457">
        <v>-0.4</v>
      </c>
      <c r="D5457">
        <v>-0.34200000000000003</v>
      </c>
      <c r="E5457">
        <v>-0.27800000000000002</v>
      </c>
    </row>
    <row r="5458" spans="1:5">
      <c r="A5458" s="7">
        <v>43797</v>
      </c>
      <c r="B5458">
        <v>-0.439</v>
      </c>
      <c r="C5458">
        <v>-0.39700000000000002</v>
      </c>
      <c r="D5458">
        <v>-0.34699999999999998</v>
      </c>
      <c r="E5458">
        <v>-0.28299999999999997</v>
      </c>
    </row>
    <row r="5459" spans="1:5">
      <c r="A5459" s="7">
        <v>43798</v>
      </c>
      <c r="B5459">
        <v>-0.437</v>
      </c>
      <c r="C5459">
        <v>-0.40100000000000002</v>
      </c>
      <c r="D5459">
        <v>-0.34300000000000003</v>
      </c>
      <c r="E5459">
        <v>-0.27300000000000002</v>
      </c>
    </row>
    <row r="5460" spans="1:5">
      <c r="A5460" s="7">
        <v>43801</v>
      </c>
      <c r="B5460">
        <v>-0.439</v>
      </c>
      <c r="C5460">
        <v>-0.4</v>
      </c>
      <c r="D5460">
        <v>-0.34499999999999997</v>
      </c>
      <c r="E5460">
        <v>-0.27</v>
      </c>
    </row>
    <row r="5461" spans="1:5">
      <c r="A5461" s="7">
        <v>43802</v>
      </c>
      <c r="B5461">
        <v>-0.44800000000000001</v>
      </c>
      <c r="C5461">
        <v>-0.39700000000000002</v>
      </c>
      <c r="D5461">
        <v>-0.33300000000000002</v>
      </c>
      <c r="E5461">
        <v>-0.26300000000000001</v>
      </c>
    </row>
    <row r="5462" spans="1:5">
      <c r="A5462" s="7">
        <v>43803</v>
      </c>
      <c r="B5462">
        <v>-0.45</v>
      </c>
      <c r="C5462">
        <v>-0.39300000000000002</v>
      </c>
      <c r="D5462">
        <v>-0.33500000000000002</v>
      </c>
      <c r="E5462">
        <v>-0.26700000000000002</v>
      </c>
    </row>
    <row r="5463" spans="1:5">
      <c r="A5463" s="7">
        <v>43804</v>
      </c>
      <c r="B5463">
        <v>-0.45300000000000001</v>
      </c>
      <c r="C5463">
        <v>-0.39500000000000002</v>
      </c>
      <c r="D5463">
        <v>-0.33600000000000002</v>
      </c>
      <c r="E5463">
        <v>-0.26900000000000002</v>
      </c>
    </row>
    <row r="5464" spans="1:5">
      <c r="A5464" s="7">
        <v>43805</v>
      </c>
      <c r="B5464">
        <v>-0.45600000000000002</v>
      </c>
      <c r="C5464">
        <v>-0.39300000000000002</v>
      </c>
      <c r="D5464">
        <v>-0.33300000000000002</v>
      </c>
      <c r="E5464">
        <v>-0.26900000000000002</v>
      </c>
    </row>
    <row r="5465" spans="1:5">
      <c r="A5465" s="7">
        <v>43808</v>
      </c>
      <c r="B5465">
        <v>-0.45100000000000001</v>
      </c>
      <c r="C5465">
        <v>-0.39200000000000002</v>
      </c>
      <c r="D5465">
        <v>-0.33200000000000002</v>
      </c>
      <c r="E5465">
        <v>-0.27700000000000002</v>
      </c>
    </row>
    <row r="5466" spans="1:5">
      <c r="A5466" s="7">
        <v>43809</v>
      </c>
      <c r="B5466">
        <v>-0.44800000000000001</v>
      </c>
      <c r="C5466">
        <v>-0.39300000000000002</v>
      </c>
      <c r="D5466">
        <v>-0.33300000000000002</v>
      </c>
      <c r="E5466">
        <v>-0.26900000000000002</v>
      </c>
    </row>
    <row r="5467" spans="1:5">
      <c r="A5467" s="7">
        <v>43810</v>
      </c>
      <c r="B5467">
        <v>-0.45600000000000002</v>
      </c>
      <c r="C5467">
        <v>-0.39300000000000002</v>
      </c>
      <c r="D5467">
        <v>-0.33800000000000002</v>
      </c>
      <c r="E5467">
        <v>-0.27200000000000002</v>
      </c>
    </row>
    <row r="5468" spans="1:5">
      <c r="A5468" s="7">
        <v>43811</v>
      </c>
      <c r="B5468">
        <v>-0.46400000000000002</v>
      </c>
      <c r="C5468">
        <v>-0.39500000000000002</v>
      </c>
      <c r="D5468">
        <v>-0.34</v>
      </c>
      <c r="E5468">
        <v>-0.26600000000000001</v>
      </c>
    </row>
    <row r="5469" spans="1:5">
      <c r="A5469" s="7">
        <v>43812</v>
      </c>
      <c r="B5469">
        <v>-0.46700000000000003</v>
      </c>
      <c r="C5469">
        <v>-0.4</v>
      </c>
      <c r="D5469">
        <v>-0.34</v>
      </c>
      <c r="E5469">
        <v>-0.26300000000000001</v>
      </c>
    </row>
    <row r="5470" spans="1:5">
      <c r="A5470" s="7">
        <v>43815</v>
      </c>
      <c r="B5470">
        <v>-0.46600000000000003</v>
      </c>
      <c r="C5470">
        <v>-0.39600000000000002</v>
      </c>
      <c r="D5470">
        <v>-0.34</v>
      </c>
      <c r="E5470">
        <v>-0.26200000000000001</v>
      </c>
    </row>
    <row r="5471" spans="1:5">
      <c r="A5471" s="7">
        <v>43816</v>
      </c>
      <c r="B5471">
        <v>-0.46500000000000002</v>
      </c>
      <c r="C5471">
        <v>-0.4</v>
      </c>
      <c r="D5471">
        <v>-0.34200000000000003</v>
      </c>
      <c r="E5471">
        <v>-0.26300000000000001</v>
      </c>
    </row>
    <row r="5472" spans="1:5">
      <c r="A5472" s="7">
        <v>43817</v>
      </c>
      <c r="B5472">
        <v>-0.46100000000000002</v>
      </c>
      <c r="C5472">
        <v>-0.40300000000000002</v>
      </c>
      <c r="D5472">
        <v>-0.34799999999999998</v>
      </c>
      <c r="E5472">
        <v>-0.26900000000000002</v>
      </c>
    </row>
    <row r="5473" spans="1:5">
      <c r="A5473" s="7">
        <v>43818</v>
      </c>
      <c r="B5473">
        <v>-0.45300000000000001</v>
      </c>
      <c r="C5473">
        <v>-0.39800000000000002</v>
      </c>
      <c r="D5473">
        <v>-0.34200000000000003</v>
      </c>
      <c r="E5473">
        <v>-0.26200000000000001</v>
      </c>
    </row>
    <row r="5474" spans="1:5">
      <c r="A5474" s="7">
        <v>43819</v>
      </c>
      <c r="B5474">
        <v>-0.44900000000000001</v>
      </c>
      <c r="C5474">
        <v>-0.38800000000000001</v>
      </c>
      <c r="D5474">
        <v>-0.33</v>
      </c>
      <c r="E5474">
        <v>-0.253</v>
      </c>
    </row>
    <row r="5475" spans="1:5">
      <c r="A5475" s="7">
        <v>43822</v>
      </c>
      <c r="B5475">
        <v>-0.45100000000000001</v>
      </c>
      <c r="C5475">
        <v>-0.39900000000000002</v>
      </c>
      <c r="D5475">
        <v>-0.33900000000000002</v>
      </c>
      <c r="E5475">
        <v>-0.25</v>
      </c>
    </row>
    <row r="5476" spans="1:5">
      <c r="A5476" s="7">
        <v>43823</v>
      </c>
      <c r="B5476">
        <v>-0.45200000000000001</v>
      </c>
      <c r="C5476">
        <v>-0.39800000000000002</v>
      </c>
      <c r="D5476">
        <v>-0.33100000000000002</v>
      </c>
      <c r="E5476">
        <v>-0.248</v>
      </c>
    </row>
    <row r="5477" spans="1:5">
      <c r="A5477" s="7">
        <v>43824</v>
      </c>
      <c r="B5477">
        <v>-0.45200000000000001</v>
      </c>
      <c r="C5477">
        <v>-0.39800000000000002</v>
      </c>
      <c r="D5477">
        <v>-0.33100000000000002</v>
      </c>
      <c r="E5477">
        <v>-0.248</v>
      </c>
    </row>
    <row r="5478" spans="1:5">
      <c r="A5478" s="7">
        <v>43825</v>
      </c>
      <c r="B5478">
        <v>-0.45200000000000001</v>
      </c>
      <c r="C5478">
        <v>-0.39800000000000002</v>
      </c>
      <c r="D5478">
        <v>-0.33100000000000002</v>
      </c>
      <c r="E5478">
        <v>-0.248</v>
      </c>
    </row>
    <row r="5479" spans="1:5">
      <c r="A5479" s="7">
        <v>43826</v>
      </c>
      <c r="B5479">
        <v>-0.44400000000000001</v>
      </c>
      <c r="C5479">
        <v>-0.39</v>
      </c>
      <c r="D5479">
        <v>-0.32500000000000001</v>
      </c>
      <c r="E5479">
        <v>-0.247</v>
      </c>
    </row>
    <row r="5480" spans="1:5">
      <c r="A5480" s="7">
        <v>43829</v>
      </c>
      <c r="B5480">
        <v>-0.44700000000000001</v>
      </c>
      <c r="C5480">
        <v>-0.38800000000000001</v>
      </c>
      <c r="D5480">
        <v>-0.32500000000000001</v>
      </c>
      <c r="E5480">
        <v>-0.24</v>
      </c>
    </row>
    <row r="5481" spans="1:5">
      <c r="A5481" s="7">
        <v>43830</v>
      </c>
      <c r="B5481">
        <v>-0.438</v>
      </c>
      <c r="C5481">
        <v>-0.38300000000000001</v>
      </c>
      <c r="D5481">
        <v>-0.32400000000000001</v>
      </c>
      <c r="E5481">
        <v>-0.249</v>
      </c>
    </row>
    <row r="5482" spans="1:5">
      <c r="A5482" s="7">
        <v>43831</v>
      </c>
      <c r="B5482">
        <v>-0.438</v>
      </c>
      <c r="C5482">
        <v>-0.38300000000000001</v>
      </c>
      <c r="D5482">
        <v>-0.32400000000000001</v>
      </c>
      <c r="E5482">
        <v>-0.249</v>
      </c>
    </row>
    <row r="5483" spans="1:5">
      <c r="A5483" s="7">
        <v>43832</v>
      </c>
      <c r="B5483">
        <v>-0.436</v>
      </c>
      <c r="C5483">
        <v>-0.379</v>
      </c>
      <c r="D5483">
        <v>-0.32300000000000001</v>
      </c>
      <c r="E5483">
        <v>-0.248</v>
      </c>
    </row>
    <row r="5484" spans="1:5">
      <c r="A5484" s="7">
        <v>43833</v>
      </c>
      <c r="B5484">
        <v>-0.443</v>
      </c>
      <c r="C5484">
        <v>-0.38400000000000001</v>
      </c>
      <c r="D5484">
        <v>-0.32300000000000001</v>
      </c>
      <c r="E5484">
        <v>-0.23799999999999999</v>
      </c>
    </row>
    <row r="5485" spans="1:5">
      <c r="A5485" s="7">
        <v>43836</v>
      </c>
      <c r="B5485">
        <v>-0.45</v>
      </c>
      <c r="C5485">
        <v>-0.38500000000000001</v>
      </c>
      <c r="D5485">
        <v>-0.32500000000000001</v>
      </c>
      <c r="E5485">
        <v>-0.248</v>
      </c>
    </row>
    <row r="5486" spans="1:5">
      <c r="A5486" s="7">
        <v>43837</v>
      </c>
      <c r="B5486">
        <v>-0.45200000000000001</v>
      </c>
      <c r="C5486">
        <v>-0.38700000000000001</v>
      </c>
      <c r="D5486">
        <v>-0.32300000000000001</v>
      </c>
      <c r="E5486">
        <v>-0.248</v>
      </c>
    </row>
    <row r="5487" spans="1:5">
      <c r="A5487" s="7">
        <v>43838</v>
      </c>
      <c r="B5487">
        <v>-0.44800000000000001</v>
      </c>
      <c r="C5487">
        <v>-0.39</v>
      </c>
      <c r="D5487">
        <v>-0.33200000000000002</v>
      </c>
      <c r="E5487">
        <v>-0.251</v>
      </c>
    </row>
    <row r="5488" spans="1:5">
      <c r="A5488" s="7">
        <v>43839</v>
      </c>
      <c r="B5488">
        <v>-0.45600000000000002</v>
      </c>
      <c r="C5488">
        <v>-0.39300000000000002</v>
      </c>
      <c r="D5488">
        <v>-0.33300000000000002</v>
      </c>
      <c r="E5488">
        <v>-0.26</v>
      </c>
    </row>
    <row r="5489" spans="1:5">
      <c r="A5489" s="7">
        <v>43840</v>
      </c>
      <c r="B5489">
        <v>-0.46300000000000002</v>
      </c>
      <c r="C5489">
        <v>-0.39500000000000002</v>
      </c>
      <c r="D5489">
        <v>-0.33400000000000002</v>
      </c>
      <c r="E5489">
        <v>-0.253</v>
      </c>
    </row>
    <row r="5490" spans="1:5">
      <c r="A5490" s="7">
        <v>43843</v>
      </c>
      <c r="B5490">
        <v>-0.46</v>
      </c>
      <c r="C5490">
        <v>-0.38900000000000001</v>
      </c>
      <c r="D5490">
        <v>-0.32400000000000001</v>
      </c>
      <c r="E5490">
        <v>-0.246</v>
      </c>
    </row>
    <row r="5491" spans="1:5">
      <c r="A5491" s="7">
        <v>43844</v>
      </c>
      <c r="B5491">
        <v>-0.46</v>
      </c>
      <c r="C5491">
        <v>-0.39100000000000001</v>
      </c>
      <c r="D5491">
        <v>-0.32900000000000001</v>
      </c>
      <c r="E5491">
        <v>-0.24299999999999999</v>
      </c>
    </row>
    <row r="5492" spans="1:5">
      <c r="A5492" s="7">
        <v>43845</v>
      </c>
      <c r="B5492">
        <v>-0.45800000000000002</v>
      </c>
      <c r="C5492">
        <v>-0.39300000000000002</v>
      </c>
      <c r="D5492">
        <v>-0.33400000000000002</v>
      </c>
      <c r="E5492">
        <v>-0.252</v>
      </c>
    </row>
    <row r="5493" spans="1:5">
      <c r="A5493" s="7">
        <v>43846</v>
      </c>
      <c r="B5493">
        <v>-0.46600000000000003</v>
      </c>
      <c r="C5493">
        <v>-0.39300000000000002</v>
      </c>
      <c r="D5493">
        <v>-0.33</v>
      </c>
      <c r="E5493">
        <v>-0.251</v>
      </c>
    </row>
    <row r="5494" spans="1:5">
      <c r="A5494" s="7">
        <v>43847</v>
      </c>
      <c r="B5494">
        <v>-0.46200000000000002</v>
      </c>
      <c r="C5494">
        <v>-0.39100000000000001</v>
      </c>
      <c r="D5494">
        <v>-0.33200000000000002</v>
      </c>
      <c r="E5494">
        <v>-0.24199999999999999</v>
      </c>
    </row>
    <row r="5495" spans="1:5">
      <c r="A5495" s="7">
        <v>43850</v>
      </c>
      <c r="B5495">
        <v>-0.46300000000000002</v>
      </c>
      <c r="C5495">
        <v>-0.39200000000000002</v>
      </c>
      <c r="D5495">
        <v>-0.33300000000000002</v>
      </c>
      <c r="E5495">
        <v>-0.24399999999999999</v>
      </c>
    </row>
    <row r="5496" spans="1:5">
      <c r="A5496" s="7">
        <v>43851</v>
      </c>
      <c r="B5496">
        <v>-0.47</v>
      </c>
      <c r="C5496">
        <v>-0.39200000000000002</v>
      </c>
      <c r="D5496">
        <v>-0.33400000000000002</v>
      </c>
      <c r="E5496">
        <v>-0.24299999999999999</v>
      </c>
    </row>
    <row r="5497" spans="1:5">
      <c r="A5497" s="7">
        <v>43852</v>
      </c>
      <c r="B5497">
        <v>-0.46600000000000003</v>
      </c>
      <c r="C5497">
        <v>-0.39</v>
      </c>
      <c r="D5497">
        <v>-0.32900000000000001</v>
      </c>
      <c r="E5497">
        <v>-0.24199999999999999</v>
      </c>
    </row>
    <row r="5498" spans="1:5">
      <c r="A5498" s="7">
        <v>43853</v>
      </c>
      <c r="B5498">
        <v>-0.46700000000000003</v>
      </c>
      <c r="C5498">
        <v>-0.38600000000000001</v>
      </c>
      <c r="D5498">
        <v>-0.32</v>
      </c>
      <c r="E5498">
        <v>-0.247</v>
      </c>
    </row>
    <row r="5499" spans="1:5">
      <c r="A5499" s="7">
        <v>43854</v>
      </c>
      <c r="B5499">
        <v>-0.45100000000000001</v>
      </c>
      <c r="C5499">
        <v>-0.38600000000000001</v>
      </c>
      <c r="D5499">
        <v>-0.32300000000000001</v>
      </c>
      <c r="E5499">
        <v>-0.25800000000000001</v>
      </c>
    </row>
    <row r="5500" spans="1:5">
      <c r="A5500" s="7">
        <v>43857</v>
      </c>
      <c r="B5500">
        <v>-0.45300000000000001</v>
      </c>
      <c r="C5500">
        <v>-0.39800000000000002</v>
      </c>
      <c r="D5500">
        <v>-0.33300000000000002</v>
      </c>
      <c r="E5500">
        <v>-0.26</v>
      </c>
    </row>
    <row r="5501" spans="1:5">
      <c r="A5501" s="7">
        <v>43858</v>
      </c>
      <c r="B5501">
        <v>-0.45700000000000002</v>
      </c>
      <c r="C5501">
        <v>-0.40100000000000002</v>
      </c>
      <c r="D5501">
        <v>-0.33700000000000002</v>
      </c>
      <c r="E5501">
        <v>-0.27</v>
      </c>
    </row>
    <row r="5502" spans="1:5">
      <c r="A5502" s="7">
        <v>43859</v>
      </c>
      <c r="B5502">
        <v>-0.45800000000000002</v>
      </c>
      <c r="C5502">
        <v>-0.39900000000000002</v>
      </c>
      <c r="D5502">
        <v>-0.33600000000000002</v>
      </c>
      <c r="E5502">
        <v>-0.26900000000000002</v>
      </c>
    </row>
    <row r="5503" spans="1:5">
      <c r="A5503" s="7">
        <v>43860</v>
      </c>
      <c r="B5503">
        <v>-0.45800000000000002</v>
      </c>
      <c r="C5503">
        <v>-0.39800000000000002</v>
      </c>
      <c r="D5503">
        <v>-0.33700000000000002</v>
      </c>
      <c r="E5503">
        <v>-0.27800000000000002</v>
      </c>
    </row>
    <row r="5504" spans="1:5">
      <c r="A5504" s="7">
        <v>43861</v>
      </c>
      <c r="B5504">
        <v>-0.45400000000000001</v>
      </c>
      <c r="C5504">
        <v>-0.39300000000000002</v>
      </c>
      <c r="D5504">
        <v>-0.33800000000000002</v>
      </c>
      <c r="E5504">
        <v>-0.28399999999999997</v>
      </c>
    </row>
    <row r="5505" spans="1:5">
      <c r="A5505" s="7">
        <v>43864</v>
      </c>
      <c r="B5505">
        <v>-0.45500000000000002</v>
      </c>
      <c r="C5505">
        <v>-0.39300000000000002</v>
      </c>
      <c r="D5505">
        <v>-0.33800000000000002</v>
      </c>
      <c r="E5505">
        <v>-0.28999999999999998</v>
      </c>
    </row>
    <row r="5506" spans="1:5">
      <c r="A5506" s="7">
        <v>43865</v>
      </c>
      <c r="B5506">
        <v>-0.46</v>
      </c>
      <c r="C5506">
        <v>-0.39600000000000002</v>
      </c>
      <c r="D5506">
        <v>-0.34</v>
      </c>
      <c r="E5506">
        <v>-0.28799999999999998</v>
      </c>
    </row>
    <row r="5507" spans="1:5">
      <c r="A5507" s="7">
        <v>43866</v>
      </c>
      <c r="B5507">
        <v>-0.45900000000000002</v>
      </c>
      <c r="C5507">
        <v>-0.4</v>
      </c>
      <c r="D5507">
        <v>-0.34599999999999997</v>
      </c>
      <c r="E5507">
        <v>-0.27800000000000002</v>
      </c>
    </row>
    <row r="5508" spans="1:5">
      <c r="A5508" s="7">
        <v>43867</v>
      </c>
      <c r="B5508">
        <v>-0.45900000000000002</v>
      </c>
      <c r="C5508">
        <v>-0.39900000000000002</v>
      </c>
      <c r="D5508">
        <v>-0.34300000000000003</v>
      </c>
      <c r="E5508">
        <v>-0.27</v>
      </c>
    </row>
    <row r="5509" spans="1:5">
      <c r="A5509" s="7">
        <v>43868</v>
      </c>
      <c r="B5509">
        <v>-0.45800000000000002</v>
      </c>
      <c r="C5509">
        <v>-0.4</v>
      </c>
      <c r="D5509">
        <v>-0.33900000000000002</v>
      </c>
      <c r="E5509">
        <v>-0.26900000000000002</v>
      </c>
    </row>
    <row r="5510" spans="1:5">
      <c r="A5510" s="7">
        <v>43871</v>
      </c>
      <c r="B5510">
        <v>-0.47099999999999997</v>
      </c>
      <c r="C5510">
        <v>-0.39700000000000002</v>
      </c>
      <c r="D5510">
        <v>-0.34599999999999997</v>
      </c>
      <c r="E5510">
        <v>-0.26900000000000002</v>
      </c>
    </row>
    <row r="5511" spans="1:5">
      <c r="A5511" s="7">
        <v>43872</v>
      </c>
      <c r="B5511">
        <v>-0.47699999999999998</v>
      </c>
      <c r="C5511">
        <v>-0.40899999999999997</v>
      </c>
      <c r="D5511">
        <v>-0.35</v>
      </c>
      <c r="E5511">
        <v>-0.27600000000000002</v>
      </c>
    </row>
    <row r="5512" spans="1:5">
      <c r="A5512" s="7">
        <v>43873</v>
      </c>
      <c r="B5512">
        <v>-0.47</v>
      </c>
      <c r="C5512">
        <v>-0.41299999999999998</v>
      </c>
      <c r="D5512">
        <v>-0.36199999999999999</v>
      </c>
      <c r="E5512">
        <v>-0.28799999999999998</v>
      </c>
    </row>
    <row r="5513" spans="1:5">
      <c r="A5513" s="7">
        <v>43874</v>
      </c>
      <c r="B5513">
        <v>-0.48</v>
      </c>
      <c r="C5513">
        <v>-0.41099999999999998</v>
      </c>
      <c r="D5513">
        <v>-0.35699999999999998</v>
      </c>
      <c r="E5513">
        <v>-0.28699999999999998</v>
      </c>
    </row>
    <row r="5514" spans="1:5">
      <c r="A5514" s="7">
        <v>43875</v>
      </c>
      <c r="B5514">
        <v>-0.48</v>
      </c>
      <c r="C5514">
        <v>-0.41299999999999998</v>
      </c>
      <c r="D5514">
        <v>-0.35899999999999999</v>
      </c>
      <c r="E5514">
        <v>-0.29299999999999998</v>
      </c>
    </row>
    <row r="5515" spans="1:5">
      <c r="A5515" s="7">
        <v>43878</v>
      </c>
      <c r="B5515">
        <v>-0.48</v>
      </c>
      <c r="C5515">
        <v>-0.41299999999999998</v>
      </c>
      <c r="D5515">
        <v>-0.35299999999999998</v>
      </c>
      <c r="E5515">
        <v>-0.29399999999999998</v>
      </c>
    </row>
    <row r="5516" spans="1:5">
      <c r="A5516" s="7">
        <v>43879</v>
      </c>
      <c r="B5516">
        <v>-0.48</v>
      </c>
      <c r="C5516">
        <v>-0.40300000000000002</v>
      </c>
      <c r="D5516">
        <v>-0.35799999999999998</v>
      </c>
      <c r="E5516">
        <v>-0.29199999999999998</v>
      </c>
    </row>
    <row r="5517" spans="1:5">
      <c r="A5517" s="7">
        <v>43880</v>
      </c>
      <c r="B5517">
        <v>-0.46700000000000003</v>
      </c>
      <c r="C5517">
        <v>-0.40200000000000002</v>
      </c>
      <c r="D5517">
        <v>-0.35299999999999998</v>
      </c>
      <c r="E5517">
        <v>-0.28799999999999998</v>
      </c>
    </row>
    <row r="5518" spans="1:5">
      <c r="A5518" s="7">
        <v>43881</v>
      </c>
      <c r="B5518">
        <v>-0.48299999999999998</v>
      </c>
      <c r="C5518">
        <v>-0.41</v>
      </c>
      <c r="D5518">
        <v>-0.35799999999999998</v>
      </c>
      <c r="E5518">
        <v>-0.29399999999999998</v>
      </c>
    </row>
    <row r="5519" spans="1:5">
      <c r="A5519" s="7">
        <v>43882</v>
      </c>
      <c r="B5519">
        <v>-0.47799999999999998</v>
      </c>
      <c r="C5519">
        <v>-0.41499999999999998</v>
      </c>
      <c r="D5519">
        <v>-0.35599999999999998</v>
      </c>
      <c r="E5519">
        <v>-0.28699999999999998</v>
      </c>
    </row>
    <row r="5520" spans="1:5">
      <c r="A5520" s="7">
        <v>43885</v>
      </c>
      <c r="B5520">
        <v>-0.47699999999999998</v>
      </c>
      <c r="C5520">
        <v>-0.41399999999999998</v>
      </c>
      <c r="D5520">
        <v>-0.35699999999999998</v>
      </c>
      <c r="E5520">
        <v>-0.28399999999999997</v>
      </c>
    </row>
    <row r="5521" spans="1:5">
      <c r="A5521" s="7">
        <v>43886</v>
      </c>
      <c r="B5521">
        <v>-0.47399999999999998</v>
      </c>
      <c r="C5521">
        <v>-0.41699999999999998</v>
      </c>
      <c r="D5521">
        <v>-0.35799999999999998</v>
      </c>
      <c r="E5521">
        <v>-0.29499999999999998</v>
      </c>
    </row>
    <row r="5522" spans="1:5">
      <c r="A5522" s="7">
        <v>43887</v>
      </c>
      <c r="B5522">
        <v>-0.47899999999999998</v>
      </c>
      <c r="C5522">
        <v>-0.42299999999999999</v>
      </c>
      <c r="D5522">
        <v>-0.371</v>
      </c>
      <c r="E5522">
        <v>-0.30599999999999999</v>
      </c>
    </row>
    <row r="5523" spans="1:5">
      <c r="A5523" s="7">
        <v>43888</v>
      </c>
      <c r="B5523">
        <v>-0.48799999999999999</v>
      </c>
      <c r="C5523">
        <v>-0.42499999999999999</v>
      </c>
      <c r="D5523">
        <v>-0.375</v>
      </c>
      <c r="E5523">
        <v>-0.30299999999999999</v>
      </c>
    </row>
    <row r="5524" spans="1:5">
      <c r="A5524" s="7">
        <v>43889</v>
      </c>
      <c r="B5524">
        <v>-0.48799999999999999</v>
      </c>
      <c r="C5524">
        <v>-0.42399999999999999</v>
      </c>
      <c r="D5524">
        <v>-0.38600000000000001</v>
      </c>
      <c r="E5524">
        <v>-0.311</v>
      </c>
    </row>
    <row r="5525" spans="1:5">
      <c r="A5525" s="7">
        <v>43892</v>
      </c>
      <c r="B5525">
        <v>-0.48799999999999999</v>
      </c>
      <c r="C5525">
        <v>-0.434</v>
      </c>
      <c r="D5525">
        <v>-0.4</v>
      </c>
      <c r="E5525">
        <v>-0.32700000000000001</v>
      </c>
    </row>
    <row r="5526" spans="1:5">
      <c r="A5526" s="7">
        <v>43893</v>
      </c>
      <c r="B5526">
        <v>-0.50800000000000001</v>
      </c>
      <c r="C5526">
        <v>-0.46300000000000002</v>
      </c>
      <c r="D5526">
        <v>-0.42199999999999999</v>
      </c>
      <c r="E5526">
        <v>-0.36199999999999999</v>
      </c>
    </row>
    <row r="5527" spans="1:5">
      <c r="A5527" s="7">
        <v>43894</v>
      </c>
      <c r="B5527">
        <v>-0.502</v>
      </c>
      <c r="C5527">
        <v>-0.46800000000000003</v>
      </c>
      <c r="D5527">
        <v>-0.41799999999999998</v>
      </c>
      <c r="E5527">
        <v>-0.35899999999999999</v>
      </c>
    </row>
    <row r="5528" spans="1:5">
      <c r="A5528" s="7">
        <v>43895</v>
      </c>
      <c r="B5528">
        <v>-0.51300000000000001</v>
      </c>
      <c r="C5528">
        <v>-0.46899999999999997</v>
      </c>
      <c r="D5528">
        <v>-0.432</v>
      </c>
      <c r="E5528">
        <v>-0.36199999999999999</v>
      </c>
    </row>
    <row r="5529" spans="1:5">
      <c r="A5529" s="7">
        <v>43896</v>
      </c>
      <c r="B5529">
        <v>-0.501</v>
      </c>
      <c r="C5529">
        <v>-0.47299999999999998</v>
      </c>
      <c r="D5529">
        <v>-0.42699999999999999</v>
      </c>
      <c r="E5529">
        <v>-0.34799999999999998</v>
      </c>
    </row>
    <row r="5530" spans="1:5">
      <c r="A5530" s="7">
        <v>43899</v>
      </c>
      <c r="B5530">
        <v>-0.496</v>
      </c>
      <c r="C5530">
        <v>-0.46800000000000003</v>
      </c>
      <c r="D5530">
        <v>-0.42099999999999999</v>
      </c>
      <c r="E5530">
        <v>-0.35199999999999998</v>
      </c>
    </row>
    <row r="5531" spans="1:5">
      <c r="A5531" s="7">
        <v>43900</v>
      </c>
      <c r="B5531">
        <v>-0.51300000000000001</v>
      </c>
      <c r="C5531">
        <v>-0.48199999999999998</v>
      </c>
      <c r="D5531">
        <v>-0.438</v>
      </c>
      <c r="E5531">
        <v>-0.35799999999999998</v>
      </c>
    </row>
    <row r="5532" spans="1:5">
      <c r="A5532" s="7">
        <v>43901</v>
      </c>
      <c r="B5532">
        <v>-0.503</v>
      </c>
      <c r="C5532">
        <v>-0.47299999999999998</v>
      </c>
      <c r="D5532">
        <v>-0.42899999999999999</v>
      </c>
      <c r="E5532">
        <v>-0.33900000000000002</v>
      </c>
    </row>
    <row r="5533" spans="1:5">
      <c r="A5533" s="7">
        <v>43902</v>
      </c>
      <c r="B5533">
        <v>-0.52</v>
      </c>
      <c r="C5533">
        <v>-0.48899999999999999</v>
      </c>
      <c r="D5533">
        <v>-0.44700000000000001</v>
      </c>
      <c r="E5533">
        <v>-0.36799999999999999</v>
      </c>
    </row>
    <row r="5534" spans="1:5">
      <c r="A5534" s="7">
        <v>43903</v>
      </c>
      <c r="B5534">
        <v>-0.48</v>
      </c>
      <c r="C5534">
        <v>-0.42799999999999999</v>
      </c>
      <c r="D5534">
        <v>-0.39700000000000002</v>
      </c>
      <c r="E5534">
        <v>-0.28699999999999998</v>
      </c>
    </row>
    <row r="5535" spans="1:5">
      <c r="A5535" s="7">
        <v>43906</v>
      </c>
      <c r="B5535">
        <v>-0.48799999999999999</v>
      </c>
      <c r="C5535">
        <v>-0.41</v>
      </c>
      <c r="D5535">
        <v>-0.372</v>
      </c>
      <c r="E5535">
        <v>-0.26800000000000002</v>
      </c>
    </row>
    <row r="5536" spans="1:5">
      <c r="A5536" s="7">
        <v>43907</v>
      </c>
      <c r="B5536">
        <v>-0.495</v>
      </c>
      <c r="C5536">
        <v>-0.40799999999999997</v>
      </c>
      <c r="D5536">
        <v>-0.373</v>
      </c>
      <c r="E5536">
        <v>-0.26300000000000001</v>
      </c>
    </row>
    <row r="5537" spans="1:5">
      <c r="A5537" s="7">
        <v>43908</v>
      </c>
      <c r="B5537">
        <v>-0.47799999999999998</v>
      </c>
      <c r="C5537">
        <v>-0.40799999999999997</v>
      </c>
      <c r="D5537">
        <v>-0.36</v>
      </c>
      <c r="E5537">
        <v>-0.253</v>
      </c>
    </row>
    <row r="5538" spans="1:5">
      <c r="A5538" s="7">
        <v>43909</v>
      </c>
      <c r="B5538">
        <v>-0.47399999999999998</v>
      </c>
      <c r="C5538">
        <v>-0.39300000000000002</v>
      </c>
      <c r="D5538">
        <v>-0.34499999999999997</v>
      </c>
      <c r="E5538">
        <v>-0.221</v>
      </c>
    </row>
    <row r="5539" spans="1:5">
      <c r="A5539" s="7">
        <v>43910</v>
      </c>
      <c r="B5539">
        <v>-0.45</v>
      </c>
      <c r="C5539">
        <v>-0.371</v>
      </c>
      <c r="D5539">
        <v>-0.313</v>
      </c>
      <c r="E5539">
        <v>-0.186</v>
      </c>
    </row>
    <row r="5540" spans="1:5">
      <c r="A5540" s="7">
        <v>43913</v>
      </c>
      <c r="B5540">
        <v>-0.44500000000000001</v>
      </c>
      <c r="C5540">
        <v>-0.36899999999999999</v>
      </c>
      <c r="D5540">
        <v>-0.307</v>
      </c>
      <c r="E5540">
        <v>-0.191</v>
      </c>
    </row>
    <row r="5541" spans="1:5">
      <c r="A5541" s="7">
        <v>43914</v>
      </c>
      <c r="B5541">
        <v>-0.45700000000000002</v>
      </c>
      <c r="C5541">
        <v>-0.373</v>
      </c>
      <c r="D5541">
        <v>-0.30599999999999999</v>
      </c>
      <c r="E5541">
        <v>-0.189</v>
      </c>
    </row>
    <row r="5542" spans="1:5">
      <c r="A5542" s="7">
        <v>43915</v>
      </c>
      <c r="B5542">
        <v>-0.45800000000000002</v>
      </c>
      <c r="C5542">
        <v>-0.36899999999999999</v>
      </c>
      <c r="D5542">
        <v>-0.29799999999999999</v>
      </c>
      <c r="E5542">
        <v>-0.17599999999999999</v>
      </c>
    </row>
    <row r="5543" spans="1:5">
      <c r="A5543" s="7">
        <v>43916</v>
      </c>
      <c r="B5543">
        <v>-0.443</v>
      </c>
      <c r="C5543">
        <v>-0.34899999999999998</v>
      </c>
      <c r="D5543">
        <v>-0.27400000000000002</v>
      </c>
      <c r="E5543">
        <v>-0.14799999999999999</v>
      </c>
    </row>
    <row r="5544" spans="1:5">
      <c r="A5544" s="7">
        <v>43917</v>
      </c>
      <c r="B5544">
        <v>-0.438</v>
      </c>
      <c r="C5544">
        <v>-0.35299999999999998</v>
      </c>
      <c r="D5544">
        <v>-0.28100000000000003</v>
      </c>
      <c r="E5544">
        <v>-0.153</v>
      </c>
    </row>
    <row r="5545" spans="1:5">
      <c r="A5545" s="7">
        <v>43920</v>
      </c>
      <c r="B5545">
        <v>-0.436</v>
      </c>
      <c r="C5545">
        <v>-0.35299999999999998</v>
      </c>
      <c r="D5545">
        <v>-0.28000000000000003</v>
      </c>
      <c r="E5545">
        <v>-0.16300000000000001</v>
      </c>
    </row>
    <row r="5546" spans="1:5">
      <c r="A5546" s="7">
        <v>43921</v>
      </c>
      <c r="B5546">
        <v>-0.42299999999999999</v>
      </c>
      <c r="C5546">
        <v>-0.36299999999999999</v>
      </c>
      <c r="D5546">
        <v>-0.28699999999999998</v>
      </c>
      <c r="E5546">
        <v>-0.17100000000000001</v>
      </c>
    </row>
    <row r="5547" spans="1:5">
      <c r="A5547" s="7">
        <v>43922</v>
      </c>
      <c r="B5547">
        <v>-0.46800000000000003</v>
      </c>
      <c r="C5547">
        <v>-0.34300000000000003</v>
      </c>
      <c r="D5547">
        <v>-0.27600000000000002</v>
      </c>
      <c r="E5547">
        <v>-0.16800000000000001</v>
      </c>
    </row>
    <row r="5548" spans="1:5">
      <c r="A5548" s="7">
        <v>43923</v>
      </c>
      <c r="B5548">
        <v>-0.45400000000000001</v>
      </c>
      <c r="C5548">
        <v>-0.33600000000000002</v>
      </c>
      <c r="D5548">
        <v>-0.26800000000000002</v>
      </c>
      <c r="E5548">
        <v>-0.153</v>
      </c>
    </row>
    <row r="5549" spans="1:5">
      <c r="A5549" s="7">
        <v>43924</v>
      </c>
      <c r="B5549">
        <v>-0.438</v>
      </c>
      <c r="C5549">
        <v>-0.34100000000000003</v>
      </c>
      <c r="D5549">
        <v>-0.27700000000000002</v>
      </c>
      <c r="E5549">
        <v>-0.14899999999999999</v>
      </c>
    </row>
    <row r="5550" spans="1:5">
      <c r="A5550" s="7">
        <v>43927</v>
      </c>
      <c r="B5550">
        <v>-0.43099999999999999</v>
      </c>
      <c r="C5550">
        <v>-0.318</v>
      </c>
      <c r="D5550">
        <v>-0.253</v>
      </c>
      <c r="E5550">
        <v>-0.13400000000000001</v>
      </c>
    </row>
    <row r="5551" spans="1:5">
      <c r="A5551" s="7">
        <v>43928</v>
      </c>
      <c r="B5551">
        <v>-0.40600000000000003</v>
      </c>
      <c r="C5551">
        <v>-0.29299999999999998</v>
      </c>
      <c r="D5551">
        <v>-0.23200000000000001</v>
      </c>
      <c r="E5551">
        <v>-0.122</v>
      </c>
    </row>
    <row r="5552" spans="1:5">
      <c r="A5552" s="7">
        <v>43929</v>
      </c>
      <c r="B5552">
        <v>-0.379</v>
      </c>
      <c r="C5552">
        <v>-0.254</v>
      </c>
      <c r="D5552">
        <v>-0.19600000000000001</v>
      </c>
      <c r="E5552">
        <v>-0.09</v>
      </c>
    </row>
    <row r="5553" spans="1:5">
      <c r="A5553" s="7">
        <v>43930</v>
      </c>
      <c r="B5553">
        <v>-0.38700000000000001</v>
      </c>
      <c r="C5553">
        <v>-0.22</v>
      </c>
      <c r="D5553">
        <v>-0.17899999999999999</v>
      </c>
      <c r="E5553">
        <v>-8.6999999999999994E-2</v>
      </c>
    </row>
    <row r="5554" spans="1:5">
      <c r="A5554" s="7">
        <v>43931</v>
      </c>
      <c r="B5554">
        <v>-0.38700000000000001</v>
      </c>
      <c r="C5554">
        <v>-0.22</v>
      </c>
      <c r="D5554">
        <v>-0.17899999999999999</v>
      </c>
      <c r="E5554">
        <v>-8.6999999999999994E-2</v>
      </c>
    </row>
    <row r="5555" spans="1:5">
      <c r="A5555" s="7">
        <v>43934</v>
      </c>
      <c r="B5555">
        <v>-0.38700000000000001</v>
      </c>
      <c r="C5555">
        <v>-0.22</v>
      </c>
      <c r="D5555">
        <v>-0.17899999999999999</v>
      </c>
      <c r="E5555">
        <v>-8.6999999999999994E-2</v>
      </c>
    </row>
    <row r="5556" spans="1:5">
      <c r="A5556" s="7">
        <v>43935</v>
      </c>
      <c r="B5556">
        <v>-0.40400000000000003</v>
      </c>
      <c r="C5556">
        <v>-0.248</v>
      </c>
      <c r="D5556">
        <v>-0.19500000000000001</v>
      </c>
      <c r="E5556">
        <v>-0.105</v>
      </c>
    </row>
    <row r="5557" spans="1:5">
      <c r="A5557" s="7">
        <v>43936</v>
      </c>
      <c r="B5557">
        <v>-0.42199999999999999</v>
      </c>
      <c r="C5557">
        <v>-0.25</v>
      </c>
      <c r="D5557">
        <v>-0.19600000000000001</v>
      </c>
      <c r="E5557">
        <v>-0.11</v>
      </c>
    </row>
    <row r="5558" spans="1:5">
      <c r="A5558" s="7">
        <v>43937</v>
      </c>
      <c r="B5558">
        <v>-0.438</v>
      </c>
      <c r="C5558">
        <v>-0.224</v>
      </c>
      <c r="D5558">
        <v>-0.187</v>
      </c>
      <c r="E5558">
        <v>-9.8000000000000004E-2</v>
      </c>
    </row>
    <row r="5559" spans="1:5">
      <c r="A5559" s="7">
        <v>43938</v>
      </c>
      <c r="B5559">
        <v>-0.434</v>
      </c>
      <c r="C5559">
        <v>-0.24299999999999999</v>
      </c>
      <c r="D5559">
        <v>-0.19500000000000001</v>
      </c>
      <c r="E5559">
        <v>-0.105</v>
      </c>
    </row>
    <row r="5560" spans="1:5">
      <c r="A5560" s="7">
        <v>43941</v>
      </c>
      <c r="B5560">
        <v>-0.433</v>
      </c>
      <c r="C5560">
        <v>-0.246</v>
      </c>
      <c r="D5560">
        <v>-0.185</v>
      </c>
      <c r="E5560">
        <v>-9.0999999999999998E-2</v>
      </c>
    </row>
    <row r="5561" spans="1:5">
      <c r="A5561" s="7">
        <v>43942</v>
      </c>
      <c r="B5561">
        <v>-0.42499999999999999</v>
      </c>
      <c r="C5561">
        <v>-0.23300000000000001</v>
      </c>
      <c r="D5561">
        <v>-0.17799999999999999</v>
      </c>
      <c r="E5561">
        <v>-7.8E-2</v>
      </c>
    </row>
    <row r="5562" spans="1:5">
      <c r="A5562" s="7">
        <v>43943</v>
      </c>
      <c r="B5562">
        <v>-0.41799999999999998</v>
      </c>
      <c r="C5562">
        <v>-0.19</v>
      </c>
      <c r="D5562">
        <v>-0.124</v>
      </c>
      <c r="E5562">
        <v>-5.2999999999999999E-2</v>
      </c>
    </row>
    <row r="5563" spans="1:5">
      <c r="A5563" s="7">
        <v>43944</v>
      </c>
      <c r="B5563">
        <v>-0.40200000000000002</v>
      </c>
      <c r="C5563">
        <v>-0.161</v>
      </c>
      <c r="D5563">
        <v>-0.114</v>
      </c>
      <c r="E5563">
        <v>-6.6000000000000003E-2</v>
      </c>
    </row>
    <row r="5564" spans="1:5">
      <c r="A5564" s="7">
        <v>43945</v>
      </c>
      <c r="B5564">
        <v>-0.41799999999999998</v>
      </c>
      <c r="C5564">
        <v>-0.192</v>
      </c>
      <c r="D5564">
        <v>-0.13600000000000001</v>
      </c>
      <c r="E5564">
        <v>-8.3000000000000004E-2</v>
      </c>
    </row>
    <row r="5565" spans="1:5">
      <c r="A5565" s="7">
        <v>43948</v>
      </c>
      <c r="B5565">
        <v>-0.44800000000000001</v>
      </c>
      <c r="C5565">
        <v>-0.223</v>
      </c>
      <c r="D5565">
        <v>-0.14699999999999999</v>
      </c>
      <c r="E5565">
        <v>-0.109</v>
      </c>
    </row>
    <row r="5566" spans="1:5">
      <c r="A5566" s="7">
        <v>43949</v>
      </c>
      <c r="B5566">
        <v>-0.432</v>
      </c>
      <c r="C5566">
        <v>-0.23200000000000001</v>
      </c>
      <c r="D5566">
        <v>-0.16300000000000001</v>
      </c>
      <c r="E5566">
        <v>-0.114</v>
      </c>
    </row>
    <row r="5567" spans="1:5">
      <c r="A5567" s="7">
        <v>43950</v>
      </c>
      <c r="B5567">
        <v>-0.46500000000000002</v>
      </c>
      <c r="C5567">
        <v>-0.26100000000000001</v>
      </c>
      <c r="D5567">
        <v>-0.16900000000000001</v>
      </c>
      <c r="E5567">
        <v>-0.13100000000000001</v>
      </c>
    </row>
    <row r="5568" spans="1:5">
      <c r="A5568" s="7">
        <v>43951</v>
      </c>
      <c r="B5568">
        <v>-0.46</v>
      </c>
      <c r="C5568">
        <v>-0.27300000000000002</v>
      </c>
      <c r="D5568">
        <v>-0.17</v>
      </c>
      <c r="E5568">
        <v>-0.11799999999999999</v>
      </c>
    </row>
    <row r="5569" spans="1:5">
      <c r="A5569" s="7">
        <v>43952</v>
      </c>
      <c r="B5569">
        <v>-0.46</v>
      </c>
      <c r="C5569">
        <v>-0.27300000000000002</v>
      </c>
      <c r="D5569">
        <v>-0.17</v>
      </c>
      <c r="E5569">
        <v>-0.11799999999999999</v>
      </c>
    </row>
    <row r="5570" spans="1:5">
      <c r="A5570" s="7">
        <v>43955</v>
      </c>
      <c r="B5570">
        <v>-0.47599999999999998</v>
      </c>
      <c r="C5570">
        <v>-0.28599999999999998</v>
      </c>
      <c r="D5570">
        <v>-0.157</v>
      </c>
      <c r="E5570">
        <v>-0.108</v>
      </c>
    </row>
    <row r="5571" spans="1:5">
      <c r="A5571" s="7">
        <v>43956</v>
      </c>
      <c r="B5571">
        <v>-0.46899999999999997</v>
      </c>
      <c r="C5571">
        <v>-0.29699999999999999</v>
      </c>
      <c r="D5571">
        <v>-0.16500000000000001</v>
      </c>
      <c r="E5571">
        <v>-0.108</v>
      </c>
    </row>
    <row r="5572" spans="1:5">
      <c r="A5572" s="7">
        <v>43957</v>
      </c>
      <c r="B5572">
        <v>-0.46899999999999997</v>
      </c>
      <c r="C5572">
        <v>-0.26600000000000001</v>
      </c>
      <c r="D5572">
        <v>-0.13600000000000001</v>
      </c>
      <c r="E5572">
        <v>-8.7999999999999995E-2</v>
      </c>
    </row>
    <row r="5573" spans="1:5">
      <c r="A5573" s="7">
        <v>43958</v>
      </c>
      <c r="B5573">
        <v>-0.44500000000000001</v>
      </c>
      <c r="C5573">
        <v>-0.25800000000000001</v>
      </c>
      <c r="D5573">
        <v>-0.114</v>
      </c>
      <c r="E5573">
        <v>-7.8E-2</v>
      </c>
    </row>
    <row r="5574" spans="1:5">
      <c r="A5574" s="7">
        <v>43959</v>
      </c>
      <c r="B5574">
        <v>-0.45100000000000001</v>
      </c>
      <c r="C5574">
        <v>-0.246</v>
      </c>
      <c r="D5574">
        <v>-0.14499999999999999</v>
      </c>
      <c r="E5574">
        <v>-7.4999999999999997E-2</v>
      </c>
    </row>
    <row r="5575" spans="1:5">
      <c r="A5575" s="7">
        <v>43962</v>
      </c>
      <c r="B5575">
        <v>-0.44600000000000001</v>
      </c>
      <c r="C5575">
        <v>-0.25800000000000001</v>
      </c>
      <c r="D5575">
        <v>-0.14699999999999999</v>
      </c>
      <c r="E5575">
        <v>-8.5000000000000006E-2</v>
      </c>
    </row>
    <row r="5576" spans="1:5">
      <c r="A5576" s="7">
        <v>43963</v>
      </c>
      <c r="B5576">
        <v>-0.44800000000000001</v>
      </c>
      <c r="C5576">
        <v>-0.245</v>
      </c>
      <c r="D5576">
        <v>-0.14699999999999999</v>
      </c>
      <c r="E5576">
        <v>-7.2999999999999995E-2</v>
      </c>
    </row>
    <row r="5577" spans="1:5">
      <c r="A5577" s="7">
        <v>43964</v>
      </c>
      <c r="B5577">
        <v>-0.45400000000000001</v>
      </c>
      <c r="C5577">
        <v>-0.253</v>
      </c>
      <c r="D5577">
        <v>-0.14199999999999999</v>
      </c>
      <c r="E5577">
        <v>-6.8000000000000005E-2</v>
      </c>
    </row>
    <row r="5578" spans="1:5">
      <c r="A5578" s="7">
        <v>43965</v>
      </c>
      <c r="B5578">
        <v>-0.46899999999999997</v>
      </c>
      <c r="C5578">
        <v>-0.26200000000000001</v>
      </c>
      <c r="D5578">
        <v>-0.13700000000000001</v>
      </c>
      <c r="E5578">
        <v>-7.8E-2</v>
      </c>
    </row>
    <row r="5579" spans="1:5">
      <c r="A5579" s="7">
        <v>43966</v>
      </c>
      <c r="B5579">
        <v>-0.46700000000000003</v>
      </c>
      <c r="C5579">
        <v>-0.26600000000000001</v>
      </c>
      <c r="D5579">
        <v>-0.13100000000000001</v>
      </c>
      <c r="E5579">
        <v>-7.8E-2</v>
      </c>
    </row>
    <row r="5580" spans="1:5">
      <c r="A5580" s="7">
        <v>43969</v>
      </c>
      <c r="B5580">
        <v>-0.47799999999999998</v>
      </c>
      <c r="C5580">
        <v>-0.27600000000000002</v>
      </c>
      <c r="D5580">
        <v>-0.13700000000000001</v>
      </c>
      <c r="E5580">
        <v>-8.4000000000000005E-2</v>
      </c>
    </row>
    <row r="5581" spans="1:5">
      <c r="A5581" s="7">
        <v>43970</v>
      </c>
      <c r="B5581">
        <v>-0.45400000000000001</v>
      </c>
      <c r="C5581">
        <v>-0.25900000000000001</v>
      </c>
      <c r="D5581">
        <v>-0.13800000000000001</v>
      </c>
      <c r="E5581">
        <v>-7.4999999999999997E-2</v>
      </c>
    </row>
    <row r="5582" spans="1:5">
      <c r="A5582" s="7">
        <v>43971</v>
      </c>
      <c r="B5582">
        <v>-0.46800000000000003</v>
      </c>
      <c r="C5582">
        <v>-0.28000000000000003</v>
      </c>
      <c r="D5582">
        <v>-0.13900000000000001</v>
      </c>
      <c r="E5582">
        <v>-5.8000000000000003E-2</v>
      </c>
    </row>
    <row r="5583" spans="1:5">
      <c r="A5583" s="7">
        <v>43972</v>
      </c>
      <c r="B5583">
        <v>-0.47499999999999998</v>
      </c>
      <c r="C5583">
        <v>-0.28199999999999997</v>
      </c>
      <c r="D5583">
        <v>-0.14499999999999999</v>
      </c>
      <c r="E5583">
        <v>-7.8E-2</v>
      </c>
    </row>
    <row r="5584" spans="1:5">
      <c r="A5584" s="7">
        <v>43973</v>
      </c>
      <c r="B5584">
        <v>-0.47299999999999998</v>
      </c>
      <c r="C5584">
        <v>-0.27900000000000003</v>
      </c>
      <c r="D5584">
        <v>-0.154</v>
      </c>
      <c r="E5584">
        <v>-9.2999999999999999E-2</v>
      </c>
    </row>
    <row r="5585" spans="1:5">
      <c r="A5585" s="7">
        <v>43976</v>
      </c>
      <c r="B5585">
        <v>-0.46500000000000002</v>
      </c>
      <c r="C5585">
        <v>-0.27500000000000002</v>
      </c>
      <c r="D5585">
        <v>-0.14499999999999999</v>
      </c>
      <c r="E5585">
        <v>-8.3000000000000004E-2</v>
      </c>
    </row>
    <row r="5586" spans="1:5">
      <c r="A5586" s="7">
        <v>43977</v>
      </c>
      <c r="B5586">
        <v>-0.46200000000000002</v>
      </c>
      <c r="C5586">
        <v>-0.27400000000000002</v>
      </c>
      <c r="D5586">
        <v>-0.13300000000000001</v>
      </c>
      <c r="E5586">
        <v>-7.8E-2</v>
      </c>
    </row>
    <row r="5587" spans="1:5">
      <c r="A5587" s="7">
        <v>43978</v>
      </c>
      <c r="B5587">
        <v>-0.47499999999999998</v>
      </c>
      <c r="C5587">
        <v>-0.28000000000000003</v>
      </c>
      <c r="D5587">
        <v>-0.14899999999999999</v>
      </c>
      <c r="E5587">
        <v>-7.5999999999999998E-2</v>
      </c>
    </row>
    <row r="5588" spans="1:5">
      <c r="A5588" s="7">
        <v>43979</v>
      </c>
      <c r="B5588">
        <v>-0.46100000000000002</v>
      </c>
      <c r="C5588">
        <v>-0.28999999999999998</v>
      </c>
      <c r="D5588">
        <v>-0.14199999999999999</v>
      </c>
      <c r="E5588">
        <v>-7.8E-2</v>
      </c>
    </row>
    <row r="5589" spans="1:5">
      <c r="A5589" s="7">
        <v>43980</v>
      </c>
      <c r="B5589">
        <v>-0.48199999999999998</v>
      </c>
      <c r="C5589">
        <v>-0.307</v>
      </c>
      <c r="D5589">
        <v>-0.158</v>
      </c>
      <c r="E5589">
        <v>-8.5000000000000006E-2</v>
      </c>
    </row>
    <row r="5590" spans="1:5">
      <c r="A5590" s="7">
        <v>43983</v>
      </c>
      <c r="B5590">
        <v>-0.498</v>
      </c>
      <c r="C5590">
        <v>-0.32500000000000001</v>
      </c>
      <c r="D5590">
        <v>-0.16300000000000001</v>
      </c>
      <c r="E5590">
        <v>-0.10299999999999999</v>
      </c>
    </row>
    <row r="5591" spans="1:5">
      <c r="A5591" s="7">
        <v>43984</v>
      </c>
      <c r="B5591">
        <v>-0.47799999999999998</v>
      </c>
      <c r="C5591">
        <v>-0.33</v>
      </c>
      <c r="D5591">
        <v>-0.182</v>
      </c>
      <c r="E5591">
        <v>-0.107</v>
      </c>
    </row>
    <row r="5592" spans="1:5">
      <c r="A5592" s="7">
        <v>43985</v>
      </c>
      <c r="B5592">
        <v>-0.48799999999999999</v>
      </c>
      <c r="C5592">
        <v>-0.34200000000000003</v>
      </c>
      <c r="D5592">
        <v>-0.17399999999999999</v>
      </c>
      <c r="E5592">
        <v>-0.105</v>
      </c>
    </row>
    <row r="5593" spans="1:5">
      <c r="A5593" s="7">
        <v>43986</v>
      </c>
      <c r="B5593">
        <v>-0.47199999999999998</v>
      </c>
      <c r="C5593">
        <v>-0.35199999999999998</v>
      </c>
      <c r="D5593">
        <v>-0.17899999999999999</v>
      </c>
      <c r="E5593">
        <v>-0.112</v>
      </c>
    </row>
    <row r="5594" spans="1:5">
      <c r="A5594" s="7">
        <v>43987</v>
      </c>
      <c r="B5594">
        <v>-0.48299999999999998</v>
      </c>
      <c r="C5594">
        <v>-0.35299999999999998</v>
      </c>
      <c r="D5594">
        <v>-0.19600000000000001</v>
      </c>
      <c r="E5594">
        <v>-0.12</v>
      </c>
    </row>
    <row r="5595" spans="1:5">
      <c r="A5595" s="7">
        <v>43990</v>
      </c>
      <c r="B5595">
        <v>-0.48099999999999998</v>
      </c>
      <c r="C5595">
        <v>-0.36499999999999999</v>
      </c>
      <c r="D5595">
        <v>-0.19500000000000001</v>
      </c>
      <c r="E5595">
        <v>-0.12</v>
      </c>
    </row>
    <row r="5596" spans="1:5">
      <c r="A5596" s="7">
        <v>43991</v>
      </c>
      <c r="B5596">
        <v>-0.48699999999999999</v>
      </c>
      <c r="C5596">
        <v>-0.36399999999999999</v>
      </c>
      <c r="D5596">
        <v>-0.19400000000000001</v>
      </c>
      <c r="E5596">
        <v>-0.13300000000000001</v>
      </c>
    </row>
    <row r="5597" spans="1:5">
      <c r="A5597" s="7">
        <v>43992</v>
      </c>
      <c r="B5597">
        <v>-0.47799999999999998</v>
      </c>
      <c r="C5597">
        <v>-0.35099999999999998</v>
      </c>
      <c r="D5597">
        <v>-0.193</v>
      </c>
      <c r="E5597">
        <v>-0.11799999999999999</v>
      </c>
    </row>
    <row r="5598" spans="1:5">
      <c r="A5598" s="7">
        <v>43993</v>
      </c>
      <c r="B5598">
        <v>-0.47899999999999998</v>
      </c>
      <c r="C5598">
        <v>-0.35799999999999998</v>
      </c>
      <c r="D5598">
        <v>-0.183</v>
      </c>
      <c r="E5598">
        <v>-0.11799999999999999</v>
      </c>
    </row>
    <row r="5599" spans="1:5">
      <c r="A5599" s="7">
        <v>43994</v>
      </c>
      <c r="B5599">
        <v>-0.48199999999999998</v>
      </c>
      <c r="C5599">
        <v>-0.36599999999999999</v>
      </c>
      <c r="D5599">
        <v>-0.19900000000000001</v>
      </c>
      <c r="E5599">
        <v>-0.124</v>
      </c>
    </row>
    <row r="5600" spans="1:5">
      <c r="A5600" s="7">
        <v>43997</v>
      </c>
      <c r="B5600">
        <v>-0.48399999999999999</v>
      </c>
      <c r="C5600">
        <v>-0.35499999999999998</v>
      </c>
      <c r="D5600">
        <v>-0.20599999999999999</v>
      </c>
      <c r="E5600">
        <v>-0.13500000000000001</v>
      </c>
    </row>
    <row r="5601" spans="1:5">
      <c r="A5601" s="7">
        <v>43998</v>
      </c>
      <c r="B5601">
        <v>-0.48099999999999998</v>
      </c>
      <c r="C5601">
        <v>-0.372</v>
      </c>
      <c r="D5601">
        <v>-0.20599999999999999</v>
      </c>
      <c r="E5601">
        <v>-0.13500000000000001</v>
      </c>
    </row>
    <row r="5602" spans="1:5">
      <c r="A5602" s="7">
        <v>43999</v>
      </c>
      <c r="B5602">
        <v>-0.49199999999999999</v>
      </c>
      <c r="C5602">
        <v>-0.39600000000000002</v>
      </c>
      <c r="D5602">
        <v>-0.215</v>
      </c>
      <c r="E5602">
        <v>-0.13</v>
      </c>
    </row>
    <row r="5603" spans="1:5">
      <c r="A5603" s="7">
        <v>44000</v>
      </c>
      <c r="B5603">
        <v>-0.503</v>
      </c>
      <c r="C5603">
        <v>-0.38900000000000001</v>
      </c>
      <c r="D5603">
        <v>-0.22800000000000001</v>
      </c>
      <c r="E5603">
        <v>-0.14699999999999999</v>
      </c>
    </row>
    <row r="5604" spans="1:5">
      <c r="A5604" s="7">
        <v>44001</v>
      </c>
      <c r="B5604">
        <v>-0.50700000000000001</v>
      </c>
      <c r="C5604">
        <v>-0.40699999999999997</v>
      </c>
      <c r="D5604">
        <v>-0.23400000000000001</v>
      </c>
      <c r="E5604">
        <v>-0.16900000000000001</v>
      </c>
    </row>
    <row r="5605" spans="1:5">
      <c r="A5605" s="7">
        <v>44004</v>
      </c>
      <c r="B5605">
        <v>-0.50900000000000001</v>
      </c>
      <c r="C5605">
        <v>-0.4</v>
      </c>
      <c r="D5605">
        <v>-0.25900000000000001</v>
      </c>
      <c r="E5605">
        <v>-0.17899999999999999</v>
      </c>
    </row>
    <row r="5606" spans="1:5">
      <c r="A5606" s="7">
        <v>44005</v>
      </c>
      <c r="B5606">
        <v>-0.50800000000000001</v>
      </c>
      <c r="C5606">
        <v>-0.40899999999999997</v>
      </c>
      <c r="D5606">
        <v>-0.26900000000000002</v>
      </c>
      <c r="E5606">
        <v>-0.188</v>
      </c>
    </row>
    <row r="5607" spans="1:5">
      <c r="A5607" s="7">
        <v>44006</v>
      </c>
      <c r="B5607">
        <v>-0.50800000000000001</v>
      </c>
      <c r="C5607">
        <v>-0.39800000000000002</v>
      </c>
      <c r="D5607">
        <v>-0.27800000000000002</v>
      </c>
      <c r="E5607">
        <v>-0.184</v>
      </c>
    </row>
    <row r="5608" spans="1:5">
      <c r="A5608" s="7">
        <v>44007</v>
      </c>
      <c r="B5608">
        <v>-0.504</v>
      </c>
      <c r="C5608">
        <v>-0.40200000000000002</v>
      </c>
      <c r="D5608">
        <v>-0.26800000000000002</v>
      </c>
      <c r="E5608">
        <v>-0.188</v>
      </c>
    </row>
    <row r="5609" spans="1:5">
      <c r="A5609" s="7">
        <v>44008</v>
      </c>
      <c r="B5609">
        <v>-0.504</v>
      </c>
      <c r="C5609">
        <v>-0.40300000000000002</v>
      </c>
      <c r="D5609">
        <v>-0.28299999999999997</v>
      </c>
      <c r="E5609">
        <v>-0.19900000000000001</v>
      </c>
    </row>
    <row r="5610" spans="1:5">
      <c r="A5610" s="7">
        <v>44011</v>
      </c>
      <c r="B5610">
        <v>-0.50700000000000001</v>
      </c>
      <c r="C5610">
        <v>-0.41299999999999998</v>
      </c>
      <c r="D5610">
        <v>-0.28699999999999998</v>
      </c>
      <c r="E5610">
        <v>-0.20499999999999999</v>
      </c>
    </row>
    <row r="5611" spans="1:5">
      <c r="A5611" s="7">
        <v>44012</v>
      </c>
      <c r="B5611">
        <v>-0.51</v>
      </c>
      <c r="C5611">
        <v>-0.42199999999999999</v>
      </c>
      <c r="D5611">
        <v>-0.308</v>
      </c>
      <c r="E5611">
        <v>-0.22500000000000001</v>
      </c>
    </row>
    <row r="5612" spans="1:5">
      <c r="A5612" s="7">
        <v>44013</v>
      </c>
      <c r="B5612">
        <v>-0.51200000000000001</v>
      </c>
      <c r="C5612">
        <v>-0.41699999999999998</v>
      </c>
      <c r="D5612">
        <v>-0.29499999999999998</v>
      </c>
      <c r="E5612">
        <v>-0.23300000000000001</v>
      </c>
    </row>
    <row r="5613" spans="1:5">
      <c r="A5613" s="7">
        <v>44014</v>
      </c>
      <c r="B5613">
        <v>-0.50900000000000001</v>
      </c>
      <c r="C5613">
        <v>-0.42899999999999999</v>
      </c>
      <c r="D5613">
        <v>-0.30199999999999999</v>
      </c>
      <c r="E5613">
        <v>-0.23699999999999999</v>
      </c>
    </row>
    <row r="5614" spans="1:5">
      <c r="A5614" s="7">
        <v>44015</v>
      </c>
      <c r="B5614">
        <v>-0.502</v>
      </c>
      <c r="C5614">
        <v>-0.435</v>
      </c>
      <c r="D5614">
        <v>-0.314</v>
      </c>
      <c r="E5614">
        <v>-0.23799999999999999</v>
      </c>
    </row>
    <row r="5615" spans="1:5">
      <c r="A5615" s="7">
        <v>44018</v>
      </c>
      <c r="B5615">
        <v>-0.50800000000000001</v>
      </c>
      <c r="C5615">
        <v>-0.441</v>
      </c>
      <c r="D5615">
        <v>-0.308</v>
      </c>
      <c r="E5615">
        <v>-0.24299999999999999</v>
      </c>
    </row>
    <row r="5616" spans="1:5">
      <c r="A5616" s="7">
        <v>44019</v>
      </c>
      <c r="B5616">
        <v>-0.51100000000000001</v>
      </c>
      <c r="C5616">
        <v>-0.436</v>
      </c>
      <c r="D5616">
        <v>-0.313</v>
      </c>
      <c r="E5616">
        <v>-0.25800000000000001</v>
      </c>
    </row>
    <row r="5617" spans="1:5">
      <c r="A5617" s="7">
        <v>44020</v>
      </c>
      <c r="B5617">
        <v>-0.50700000000000001</v>
      </c>
      <c r="C5617">
        <v>-0.433</v>
      </c>
      <c r="D5617">
        <v>-0.32200000000000001</v>
      </c>
      <c r="E5617">
        <v>-0.26300000000000001</v>
      </c>
    </row>
    <row r="5618" spans="1:5">
      <c r="A5618" s="7">
        <v>44021</v>
      </c>
      <c r="B5618">
        <v>-0.498</v>
      </c>
      <c r="C5618">
        <v>-0.438</v>
      </c>
      <c r="D5618">
        <v>-0.32800000000000001</v>
      </c>
      <c r="E5618">
        <v>-0.26300000000000001</v>
      </c>
    </row>
    <row r="5619" spans="1:5">
      <c r="A5619" s="7">
        <v>44022</v>
      </c>
      <c r="B5619">
        <v>-0.503</v>
      </c>
      <c r="C5619">
        <v>-0.44</v>
      </c>
      <c r="D5619">
        <v>-0.33</v>
      </c>
      <c r="E5619">
        <v>-0.28399999999999997</v>
      </c>
    </row>
    <row r="5620" spans="1:5">
      <c r="A5620" s="7">
        <v>44025</v>
      </c>
      <c r="B5620">
        <v>-0.503</v>
      </c>
      <c r="C5620">
        <v>-0.435</v>
      </c>
      <c r="D5620">
        <v>-0.33200000000000002</v>
      </c>
      <c r="E5620">
        <v>-0.28000000000000003</v>
      </c>
    </row>
    <row r="5621" spans="1:5">
      <c r="A5621" s="7">
        <v>44026</v>
      </c>
      <c r="B5621">
        <v>-0.50800000000000001</v>
      </c>
      <c r="C5621">
        <v>-0.433</v>
      </c>
      <c r="D5621">
        <v>-0.33</v>
      </c>
      <c r="E5621">
        <v>-0.27100000000000002</v>
      </c>
    </row>
    <row r="5622" spans="1:5">
      <c r="A5622" s="7">
        <v>44027</v>
      </c>
      <c r="B5622">
        <v>-0.51300000000000001</v>
      </c>
      <c r="C5622">
        <v>-0.443</v>
      </c>
      <c r="D5622">
        <v>-0.33300000000000002</v>
      </c>
      <c r="E5622">
        <v>-0.27300000000000002</v>
      </c>
    </row>
    <row r="5623" spans="1:5">
      <c r="A5623" s="7">
        <v>44028</v>
      </c>
      <c r="B5623">
        <v>-0.501</v>
      </c>
      <c r="C5623">
        <v>-0.44900000000000001</v>
      </c>
      <c r="D5623">
        <v>-0.35199999999999998</v>
      </c>
      <c r="E5623">
        <v>-0.28199999999999997</v>
      </c>
    </row>
    <row r="5624" spans="1:5">
      <c r="A5624" s="7">
        <v>44029</v>
      </c>
      <c r="B5624">
        <v>-0.50600000000000001</v>
      </c>
      <c r="C5624">
        <v>-0.443</v>
      </c>
      <c r="D5624">
        <v>-0.35099999999999998</v>
      </c>
      <c r="E5624">
        <v>-0.28999999999999998</v>
      </c>
    </row>
    <row r="5625" spans="1:5">
      <c r="A5625" s="7">
        <v>44032</v>
      </c>
      <c r="B5625">
        <v>-0.5</v>
      </c>
      <c r="C5625">
        <v>-0.443</v>
      </c>
      <c r="D5625">
        <v>-0.34799999999999998</v>
      </c>
      <c r="E5625">
        <v>-0.27900000000000003</v>
      </c>
    </row>
    <row r="5626" spans="1:5">
      <c r="A5626" s="7">
        <v>44033</v>
      </c>
      <c r="B5626">
        <v>-0.501</v>
      </c>
      <c r="C5626">
        <v>-0.45200000000000001</v>
      </c>
      <c r="D5626">
        <v>-0.35299999999999998</v>
      </c>
      <c r="E5626">
        <v>-0.28000000000000003</v>
      </c>
    </row>
    <row r="5627" spans="1:5">
      <c r="A5627" s="7">
        <v>44034</v>
      </c>
      <c r="B5627">
        <v>-0.51</v>
      </c>
      <c r="C5627">
        <v>-0.45400000000000001</v>
      </c>
      <c r="D5627">
        <v>-0.35499999999999998</v>
      </c>
      <c r="E5627">
        <v>-0.28299999999999997</v>
      </c>
    </row>
    <row r="5628" spans="1:5">
      <c r="A5628" s="7">
        <v>44035</v>
      </c>
      <c r="B5628">
        <v>-0.51500000000000001</v>
      </c>
      <c r="C5628">
        <v>-0.45300000000000001</v>
      </c>
      <c r="D5628">
        <v>-0.373</v>
      </c>
      <c r="E5628">
        <v>-0.28599999999999998</v>
      </c>
    </row>
    <row r="5629" spans="1:5">
      <c r="A5629" s="7">
        <v>44036</v>
      </c>
      <c r="B5629">
        <v>-0.51300000000000001</v>
      </c>
      <c r="C5629">
        <v>-0.44800000000000001</v>
      </c>
      <c r="D5629">
        <v>-0.373</v>
      </c>
      <c r="E5629">
        <v>-0.29199999999999998</v>
      </c>
    </row>
    <row r="5630" spans="1:5">
      <c r="A5630" s="7">
        <v>44039</v>
      </c>
      <c r="B5630">
        <v>-0.51600000000000001</v>
      </c>
      <c r="C5630">
        <v>-0.45700000000000002</v>
      </c>
      <c r="D5630">
        <v>-0.375</v>
      </c>
      <c r="E5630">
        <v>-0.28799999999999998</v>
      </c>
    </row>
    <row r="5631" spans="1:5">
      <c r="A5631" s="7">
        <v>44040</v>
      </c>
      <c r="B5631">
        <v>-0.51500000000000001</v>
      </c>
      <c r="C5631">
        <v>-0.45400000000000001</v>
      </c>
      <c r="D5631">
        <v>-0.379</v>
      </c>
      <c r="E5631">
        <v>-0.307</v>
      </c>
    </row>
    <row r="5632" spans="1:5">
      <c r="A5632" s="7">
        <v>44041</v>
      </c>
      <c r="B5632">
        <v>-0.52300000000000002</v>
      </c>
      <c r="C5632">
        <v>-0.45800000000000002</v>
      </c>
      <c r="D5632">
        <v>-0.38900000000000001</v>
      </c>
      <c r="E5632">
        <v>-0.32300000000000001</v>
      </c>
    </row>
    <row r="5633" spans="1:5">
      <c r="A5633" s="7">
        <v>44042</v>
      </c>
      <c r="B5633">
        <v>-0.51900000000000002</v>
      </c>
      <c r="C5633">
        <v>-0.46100000000000002</v>
      </c>
      <c r="D5633">
        <v>-0.39900000000000002</v>
      </c>
      <c r="E5633">
        <v>-0.32800000000000001</v>
      </c>
    </row>
    <row r="5634" spans="1:5">
      <c r="A5634" s="7">
        <v>44043</v>
      </c>
      <c r="B5634">
        <v>-0.51</v>
      </c>
      <c r="C5634">
        <v>-0.46300000000000002</v>
      </c>
      <c r="D5634">
        <v>-0.40699999999999997</v>
      </c>
      <c r="E5634">
        <v>-0.33300000000000002</v>
      </c>
    </row>
    <row r="5635" spans="1:5">
      <c r="A5635" s="7">
        <v>44046</v>
      </c>
      <c r="B5635">
        <v>-0.51600000000000001</v>
      </c>
      <c r="C5635">
        <v>-0.46899999999999997</v>
      </c>
      <c r="D5635">
        <v>-0.41699999999999998</v>
      </c>
      <c r="E5635">
        <v>-0.33600000000000002</v>
      </c>
    </row>
    <row r="5636" spans="1:5">
      <c r="A5636" s="7">
        <v>44047</v>
      </c>
      <c r="B5636">
        <v>-0.52100000000000002</v>
      </c>
      <c r="C5636">
        <v>-0.47199999999999998</v>
      </c>
      <c r="D5636">
        <v>-0.42099999999999999</v>
      </c>
      <c r="E5636">
        <v>-0.33800000000000002</v>
      </c>
    </row>
    <row r="5637" spans="1:5">
      <c r="A5637" s="7">
        <v>44048</v>
      </c>
      <c r="B5637">
        <v>-0.51500000000000001</v>
      </c>
      <c r="C5637">
        <v>-0.46700000000000003</v>
      </c>
      <c r="D5637">
        <v>-0.41799999999999998</v>
      </c>
      <c r="E5637">
        <v>-0.34399999999999997</v>
      </c>
    </row>
    <row r="5638" spans="1:5">
      <c r="A5638" s="7">
        <v>44049</v>
      </c>
      <c r="B5638">
        <v>-0.51200000000000001</v>
      </c>
      <c r="C5638">
        <v>-0.47399999999999998</v>
      </c>
      <c r="D5638">
        <v>-0.41699999999999998</v>
      </c>
      <c r="E5638">
        <v>-0.34</v>
      </c>
    </row>
    <row r="5639" spans="1:5">
      <c r="A5639" s="7">
        <v>44050</v>
      </c>
      <c r="B5639">
        <v>-0.51</v>
      </c>
      <c r="C5639">
        <v>-0.47799999999999998</v>
      </c>
      <c r="D5639">
        <v>-0.41799999999999998</v>
      </c>
      <c r="E5639">
        <v>-0.35</v>
      </c>
    </row>
    <row r="5640" spans="1:5">
      <c r="A5640" s="7">
        <v>44053</v>
      </c>
      <c r="B5640">
        <v>-0.51900000000000002</v>
      </c>
      <c r="C5640">
        <v>-0.47799999999999998</v>
      </c>
      <c r="D5640">
        <v>-0.42199999999999999</v>
      </c>
      <c r="E5640">
        <v>-0.35</v>
      </c>
    </row>
    <row r="5641" spans="1:5">
      <c r="A5641" s="7">
        <v>44054</v>
      </c>
      <c r="B5641">
        <v>-0.51400000000000001</v>
      </c>
      <c r="C5641">
        <v>-0.48199999999999998</v>
      </c>
      <c r="D5641">
        <v>-0.42599999999999999</v>
      </c>
      <c r="E5641">
        <v>-0.35599999999999998</v>
      </c>
    </row>
    <row r="5642" spans="1:5">
      <c r="A5642" s="7">
        <v>44055</v>
      </c>
      <c r="B5642">
        <v>-0.51100000000000001</v>
      </c>
      <c r="C5642">
        <v>-0.48599999999999999</v>
      </c>
      <c r="D5642">
        <v>-0.42799999999999999</v>
      </c>
      <c r="E5642">
        <v>-0.35299999999999998</v>
      </c>
    </row>
    <row r="5643" spans="1:5">
      <c r="A5643" s="7">
        <v>44056</v>
      </c>
      <c r="B5643">
        <v>-0.51900000000000002</v>
      </c>
      <c r="C5643">
        <v>-0.48099999999999998</v>
      </c>
      <c r="D5643">
        <v>-0.433</v>
      </c>
      <c r="E5643">
        <v>-0.35099999999999998</v>
      </c>
    </row>
    <row r="5644" spans="1:5">
      <c r="A5644" s="7">
        <v>44057</v>
      </c>
      <c r="B5644">
        <v>-0.51900000000000002</v>
      </c>
      <c r="C5644">
        <v>-0.48199999999999998</v>
      </c>
      <c r="D5644">
        <v>-0.432</v>
      </c>
      <c r="E5644">
        <v>-0.35299999999999998</v>
      </c>
    </row>
    <row r="5645" spans="1:5">
      <c r="A5645" s="7">
        <v>44060</v>
      </c>
      <c r="B5645">
        <v>-0.51900000000000002</v>
      </c>
      <c r="C5645">
        <v>-0.48</v>
      </c>
      <c r="D5645">
        <v>-0.433</v>
      </c>
      <c r="E5645">
        <v>-0.35499999999999998</v>
      </c>
    </row>
    <row r="5646" spans="1:5">
      <c r="A5646" s="7">
        <v>44061</v>
      </c>
      <c r="B5646">
        <v>-0.51700000000000002</v>
      </c>
      <c r="C5646">
        <v>-0.48299999999999998</v>
      </c>
      <c r="D5646">
        <v>-0.44</v>
      </c>
      <c r="E5646">
        <v>-0.36499999999999999</v>
      </c>
    </row>
    <row r="5647" spans="1:5">
      <c r="A5647" s="7">
        <v>44062</v>
      </c>
      <c r="B5647">
        <v>-0.51900000000000002</v>
      </c>
      <c r="C5647">
        <v>-0.48799999999999999</v>
      </c>
      <c r="D5647">
        <v>-0.442</v>
      </c>
      <c r="E5647">
        <v>-0.36599999999999999</v>
      </c>
    </row>
    <row r="5648" spans="1:5">
      <c r="A5648" s="7">
        <v>44063</v>
      </c>
      <c r="B5648">
        <v>-0.52300000000000002</v>
      </c>
      <c r="C5648">
        <v>-0.49099999999999999</v>
      </c>
      <c r="D5648">
        <v>-0.44400000000000001</v>
      </c>
      <c r="E5648">
        <v>-0.372</v>
      </c>
    </row>
    <row r="5649" spans="1:5">
      <c r="A5649" s="7">
        <v>44064</v>
      </c>
      <c r="B5649">
        <v>-0.51700000000000002</v>
      </c>
      <c r="C5649">
        <v>-0.48699999999999999</v>
      </c>
      <c r="D5649">
        <v>-0.441</v>
      </c>
      <c r="E5649">
        <v>-0.376</v>
      </c>
    </row>
    <row r="5650" spans="1:5">
      <c r="A5650" s="7">
        <v>44067</v>
      </c>
      <c r="B5650">
        <v>-0.51800000000000002</v>
      </c>
      <c r="C5650">
        <v>-0.48799999999999999</v>
      </c>
      <c r="D5650">
        <v>-0.442</v>
      </c>
      <c r="E5650">
        <v>-0.377</v>
      </c>
    </row>
    <row r="5651" spans="1:5">
      <c r="A5651" s="7">
        <v>44068</v>
      </c>
      <c r="B5651">
        <v>-0.51500000000000001</v>
      </c>
      <c r="C5651">
        <v>-0.48099999999999998</v>
      </c>
      <c r="D5651">
        <v>-0.443</v>
      </c>
      <c r="E5651">
        <v>-0.373</v>
      </c>
    </row>
    <row r="5652" spans="1:5">
      <c r="A5652" s="7">
        <v>44069</v>
      </c>
      <c r="B5652">
        <v>-0.51500000000000001</v>
      </c>
      <c r="C5652">
        <v>-0.47599999999999998</v>
      </c>
      <c r="D5652">
        <v>-0.443</v>
      </c>
      <c r="E5652">
        <v>-0.36599999999999999</v>
      </c>
    </row>
    <row r="5653" spans="1:5">
      <c r="A5653" s="7">
        <v>44070</v>
      </c>
      <c r="B5653">
        <v>-0.52</v>
      </c>
      <c r="C5653">
        <v>-0.47699999999999998</v>
      </c>
      <c r="D5653">
        <v>-0.439</v>
      </c>
      <c r="E5653">
        <v>-0.36399999999999999</v>
      </c>
    </row>
    <row r="5654" spans="1:5">
      <c r="A5654" s="7">
        <v>44071</v>
      </c>
      <c r="B5654">
        <v>-0.52300000000000002</v>
      </c>
      <c r="C5654">
        <v>-0.47699999999999998</v>
      </c>
      <c r="D5654">
        <v>-0.44400000000000001</v>
      </c>
      <c r="E5654">
        <v>-0.36899999999999999</v>
      </c>
    </row>
    <row r="5655" spans="1:5">
      <c r="A5655" s="7">
        <v>44074</v>
      </c>
      <c r="B5655">
        <v>-0.52200000000000002</v>
      </c>
      <c r="C5655">
        <v>-0.47699999999999998</v>
      </c>
      <c r="D5655">
        <v>-0.44800000000000001</v>
      </c>
      <c r="E5655">
        <v>-0.38300000000000001</v>
      </c>
    </row>
    <row r="5656" spans="1:5">
      <c r="A5656" s="7">
        <v>44075</v>
      </c>
      <c r="B5656">
        <v>-0.51</v>
      </c>
      <c r="C5656">
        <v>-0.47799999999999998</v>
      </c>
      <c r="D5656">
        <v>-0.441</v>
      </c>
      <c r="E5656">
        <v>-0.373</v>
      </c>
    </row>
    <row r="5657" spans="1:5">
      <c r="A5657" s="7">
        <v>44076</v>
      </c>
      <c r="B5657">
        <v>-0.50700000000000001</v>
      </c>
      <c r="C5657">
        <v>-0.47799999999999998</v>
      </c>
      <c r="D5657">
        <v>-0.45100000000000001</v>
      </c>
      <c r="E5657">
        <v>-0.38900000000000001</v>
      </c>
    </row>
    <row r="5658" spans="1:5">
      <c r="A5658" s="7">
        <v>44077</v>
      </c>
      <c r="B5658">
        <v>-0.51200000000000001</v>
      </c>
      <c r="C5658">
        <v>-0.48</v>
      </c>
      <c r="D5658">
        <v>-0.45500000000000002</v>
      </c>
      <c r="E5658">
        <v>-0.39400000000000002</v>
      </c>
    </row>
    <row r="5659" spans="1:5">
      <c r="A5659" s="7">
        <v>44078</v>
      </c>
      <c r="B5659">
        <v>-0.51700000000000002</v>
      </c>
      <c r="C5659">
        <v>-0.48299999999999998</v>
      </c>
      <c r="D5659">
        <v>-0.45100000000000001</v>
      </c>
      <c r="E5659">
        <v>-0.40100000000000002</v>
      </c>
    </row>
    <row r="5660" spans="1:5">
      <c r="A5660" s="7">
        <v>44081</v>
      </c>
      <c r="B5660">
        <v>-0.51300000000000001</v>
      </c>
      <c r="C5660">
        <v>-0.48699999999999999</v>
      </c>
      <c r="D5660">
        <v>-0.45900000000000002</v>
      </c>
      <c r="E5660">
        <v>-0.40100000000000002</v>
      </c>
    </row>
    <row r="5661" spans="1:5">
      <c r="A5661" s="7">
        <v>44082</v>
      </c>
      <c r="B5661">
        <v>-0.51500000000000001</v>
      </c>
      <c r="C5661">
        <v>-0.48799999999999999</v>
      </c>
      <c r="D5661">
        <v>-0.45900000000000002</v>
      </c>
      <c r="E5661">
        <v>-0.40200000000000002</v>
      </c>
    </row>
    <row r="5662" spans="1:5">
      <c r="A5662" s="7">
        <v>44083</v>
      </c>
      <c r="B5662">
        <v>-0.51900000000000002</v>
      </c>
      <c r="C5662">
        <v>-0.49299999999999999</v>
      </c>
      <c r="D5662">
        <v>-0.46300000000000002</v>
      </c>
      <c r="E5662">
        <v>-0.40799999999999997</v>
      </c>
    </row>
    <row r="5663" spans="1:5">
      <c r="A5663" s="7">
        <v>44084</v>
      </c>
      <c r="B5663">
        <v>-0.53500000000000003</v>
      </c>
      <c r="C5663">
        <v>-0.48799999999999999</v>
      </c>
      <c r="D5663">
        <v>-0.45800000000000002</v>
      </c>
      <c r="E5663">
        <v>-0.40100000000000002</v>
      </c>
    </row>
    <row r="5664" spans="1:5">
      <c r="A5664" s="7">
        <v>44085</v>
      </c>
      <c r="B5664">
        <v>-0.51600000000000001</v>
      </c>
      <c r="C5664">
        <v>-0.48399999999999999</v>
      </c>
      <c r="D5664">
        <v>-0.45500000000000002</v>
      </c>
      <c r="E5664">
        <v>-0.39500000000000002</v>
      </c>
    </row>
    <row r="5665" spans="1:5">
      <c r="A5665" s="7">
        <v>44088</v>
      </c>
      <c r="B5665">
        <v>-0.52600000000000002</v>
      </c>
      <c r="C5665">
        <v>-0.48399999999999999</v>
      </c>
      <c r="D5665">
        <v>-0.46</v>
      </c>
      <c r="E5665">
        <v>-0.40300000000000002</v>
      </c>
    </row>
    <row r="5666" spans="1:5">
      <c r="A5666" s="7">
        <v>44089</v>
      </c>
      <c r="B5666">
        <v>-0.52300000000000002</v>
      </c>
      <c r="C5666">
        <v>-0.48499999999999999</v>
      </c>
      <c r="D5666">
        <v>-0.45800000000000002</v>
      </c>
      <c r="E5666">
        <v>-0.41499999999999998</v>
      </c>
    </row>
    <row r="5667" spans="1:5">
      <c r="A5667" s="7">
        <v>44090</v>
      </c>
      <c r="B5667">
        <v>-0.52600000000000002</v>
      </c>
      <c r="C5667">
        <v>-0.48699999999999999</v>
      </c>
      <c r="D5667">
        <v>-0.46200000000000002</v>
      </c>
      <c r="E5667">
        <v>-0.41899999999999998</v>
      </c>
    </row>
    <row r="5668" spans="1:5">
      <c r="A5668" s="7">
        <v>44091</v>
      </c>
      <c r="B5668">
        <v>-0.52900000000000003</v>
      </c>
      <c r="C5668">
        <v>-0.501</v>
      </c>
      <c r="D5668">
        <v>-0.46300000000000002</v>
      </c>
      <c r="E5668">
        <v>-0.42299999999999999</v>
      </c>
    </row>
    <row r="5669" spans="1:5">
      <c r="A5669" s="7">
        <v>44092</v>
      </c>
      <c r="B5669">
        <v>-0.52300000000000002</v>
      </c>
      <c r="C5669">
        <v>-0.504</v>
      </c>
      <c r="D5669">
        <v>-0.46800000000000003</v>
      </c>
      <c r="E5669">
        <v>-0.42899999999999999</v>
      </c>
    </row>
    <row r="5670" spans="1:5">
      <c r="A5670" s="7">
        <v>44095</v>
      </c>
      <c r="B5670">
        <v>-0.53300000000000003</v>
      </c>
      <c r="C5670">
        <v>-0.50800000000000001</v>
      </c>
      <c r="D5670">
        <v>-0.47</v>
      </c>
      <c r="E5670">
        <v>-0.433</v>
      </c>
    </row>
    <row r="5671" spans="1:5">
      <c r="A5671" s="7">
        <v>44096</v>
      </c>
      <c r="B5671">
        <v>-0.52600000000000002</v>
      </c>
      <c r="C5671">
        <v>-0.50800000000000001</v>
      </c>
      <c r="D5671">
        <v>-0.47299999999999998</v>
      </c>
      <c r="E5671">
        <v>-0.438</v>
      </c>
    </row>
    <row r="5672" spans="1:5">
      <c r="A5672" s="7">
        <v>44097</v>
      </c>
      <c r="B5672">
        <v>-0.53100000000000003</v>
      </c>
      <c r="C5672">
        <v>-0.498</v>
      </c>
      <c r="D5672">
        <v>-0.46800000000000003</v>
      </c>
      <c r="E5672">
        <v>-0.43099999999999999</v>
      </c>
    </row>
    <row r="5673" spans="1:5">
      <c r="A5673" s="7">
        <v>44098</v>
      </c>
      <c r="B5673">
        <v>-0.51800000000000002</v>
      </c>
      <c r="C5673">
        <v>-0.49299999999999999</v>
      </c>
      <c r="D5673">
        <v>-0.47199999999999998</v>
      </c>
      <c r="E5673">
        <v>-0.433</v>
      </c>
    </row>
    <row r="5674" spans="1:5">
      <c r="A5674" s="7">
        <v>44099</v>
      </c>
      <c r="B5674">
        <v>-0.52300000000000002</v>
      </c>
      <c r="C5674">
        <v>-0.498</v>
      </c>
      <c r="D5674">
        <v>-0.46800000000000003</v>
      </c>
      <c r="E5674">
        <v>-0.433</v>
      </c>
    </row>
    <row r="5675" spans="1:5">
      <c r="A5675" s="7">
        <v>44102</v>
      </c>
      <c r="B5675">
        <v>-0.52400000000000002</v>
      </c>
      <c r="C5675">
        <v>-0.49299999999999999</v>
      </c>
      <c r="D5675">
        <v>-0.47</v>
      </c>
      <c r="E5675">
        <v>-0.42699999999999999</v>
      </c>
    </row>
    <row r="5676" spans="1:5">
      <c r="A5676" s="7">
        <v>44103</v>
      </c>
      <c r="B5676">
        <v>-0.52300000000000002</v>
      </c>
      <c r="C5676">
        <v>-0.49399999999999999</v>
      </c>
      <c r="D5676">
        <v>-0.47399999999999998</v>
      </c>
      <c r="E5676">
        <v>-0.43</v>
      </c>
    </row>
    <row r="5677" spans="1:5">
      <c r="A5677" s="7">
        <v>44104</v>
      </c>
      <c r="B5677">
        <v>-0.52900000000000003</v>
      </c>
      <c r="C5677">
        <v>-0.498</v>
      </c>
      <c r="D5677">
        <v>-0.48</v>
      </c>
      <c r="E5677">
        <v>-0.443</v>
      </c>
    </row>
    <row r="5678" spans="1:5">
      <c r="A5678" s="7">
        <v>44105</v>
      </c>
      <c r="B5678">
        <v>-0.52600000000000002</v>
      </c>
      <c r="C5678">
        <v>-0.498</v>
      </c>
      <c r="D5678">
        <v>-0.48099999999999998</v>
      </c>
      <c r="E5678">
        <v>-0.442</v>
      </c>
    </row>
    <row r="5679" spans="1:5">
      <c r="A5679" s="7">
        <v>44106</v>
      </c>
      <c r="B5679">
        <v>-0.52800000000000002</v>
      </c>
      <c r="C5679">
        <v>-0.505</v>
      </c>
      <c r="D5679">
        <v>-0.47299999999999998</v>
      </c>
      <c r="E5679">
        <v>-0.44900000000000001</v>
      </c>
    </row>
    <row r="5680" spans="1:5">
      <c r="A5680" s="7">
        <v>44109</v>
      </c>
      <c r="B5680">
        <v>-0.53400000000000003</v>
      </c>
      <c r="C5680">
        <v>-0.50900000000000001</v>
      </c>
      <c r="D5680">
        <v>-0.48799999999999999</v>
      </c>
      <c r="E5680">
        <v>-0.45800000000000002</v>
      </c>
    </row>
    <row r="5681" spans="1:5">
      <c r="A5681" s="7">
        <v>44110</v>
      </c>
      <c r="B5681">
        <v>-0.54</v>
      </c>
      <c r="C5681">
        <v>-0.505</v>
      </c>
      <c r="D5681">
        <v>-0.47899999999999998</v>
      </c>
      <c r="E5681">
        <v>-0.46</v>
      </c>
    </row>
    <row r="5682" spans="1:5">
      <c r="A5682" s="7">
        <v>44111</v>
      </c>
      <c r="B5682">
        <v>-0.54</v>
      </c>
      <c r="C5682">
        <v>-0.50800000000000001</v>
      </c>
      <c r="D5682">
        <v>-0.48799999999999999</v>
      </c>
      <c r="E5682">
        <v>-0.46300000000000002</v>
      </c>
    </row>
    <row r="5683" spans="1:5">
      <c r="A5683" s="7">
        <v>44112</v>
      </c>
      <c r="B5683">
        <v>-0.53400000000000003</v>
      </c>
      <c r="C5683">
        <v>-0.50600000000000001</v>
      </c>
      <c r="D5683">
        <v>-0.48599999999999999</v>
      </c>
      <c r="E5683">
        <v>-0.45500000000000002</v>
      </c>
    </row>
    <row r="5684" spans="1:5">
      <c r="A5684" s="7">
        <v>44113</v>
      </c>
      <c r="B5684">
        <v>-0.52600000000000002</v>
      </c>
      <c r="C5684">
        <v>-0.50900000000000001</v>
      </c>
      <c r="D5684">
        <v>-0.48599999999999999</v>
      </c>
      <c r="E5684">
        <v>-0.46300000000000002</v>
      </c>
    </row>
    <row r="5685" spans="1:5">
      <c r="A5685" s="7">
        <v>44116</v>
      </c>
      <c r="B5685">
        <v>-0.53800000000000003</v>
      </c>
      <c r="C5685">
        <v>-0.51100000000000001</v>
      </c>
      <c r="D5685">
        <v>-0.48499999999999999</v>
      </c>
      <c r="E5685">
        <v>-0.46800000000000003</v>
      </c>
    </row>
    <row r="5686" spans="1:5">
      <c r="A5686" s="7">
        <v>44117</v>
      </c>
      <c r="B5686">
        <v>-0.53500000000000003</v>
      </c>
      <c r="C5686">
        <v>-0.50800000000000001</v>
      </c>
      <c r="D5686">
        <v>-0.48299999999999998</v>
      </c>
      <c r="E5686">
        <v>-0.46700000000000003</v>
      </c>
    </row>
    <row r="5687" spans="1:5">
      <c r="A5687" s="7">
        <v>44118</v>
      </c>
      <c r="B5687">
        <v>-0.53500000000000003</v>
      </c>
      <c r="C5687">
        <v>-0.51100000000000001</v>
      </c>
      <c r="D5687">
        <v>-0.49299999999999999</v>
      </c>
      <c r="E5687">
        <v>-0.46800000000000003</v>
      </c>
    </row>
    <row r="5688" spans="1:5">
      <c r="A5688" s="7">
        <v>44119</v>
      </c>
      <c r="B5688">
        <v>-0.53900000000000003</v>
      </c>
      <c r="C5688">
        <v>-0.50700000000000001</v>
      </c>
      <c r="D5688">
        <v>-0.497</v>
      </c>
      <c r="E5688">
        <v>-0.47199999999999998</v>
      </c>
    </row>
    <row r="5689" spans="1:5">
      <c r="A5689" s="7">
        <v>44120</v>
      </c>
      <c r="B5689">
        <v>-0.53400000000000003</v>
      </c>
      <c r="C5689">
        <v>-0.50900000000000001</v>
      </c>
      <c r="D5689">
        <v>-0.498</v>
      </c>
      <c r="E5689">
        <v>-0.46800000000000003</v>
      </c>
    </row>
    <row r="5690" spans="1:5">
      <c r="A5690" s="7">
        <v>44123</v>
      </c>
      <c r="B5690">
        <v>-0.53800000000000003</v>
      </c>
      <c r="C5690">
        <v>-0.50900000000000001</v>
      </c>
      <c r="D5690">
        <v>-0.497</v>
      </c>
      <c r="E5690">
        <v>-0.47</v>
      </c>
    </row>
    <row r="5691" spans="1:5">
      <c r="A5691" s="7">
        <v>44124</v>
      </c>
      <c r="B5691">
        <v>-0.54300000000000004</v>
      </c>
      <c r="C5691">
        <v>-0.50700000000000001</v>
      </c>
      <c r="D5691">
        <v>-0.498</v>
      </c>
      <c r="E5691">
        <v>-0.47299999999999998</v>
      </c>
    </row>
    <row r="5692" spans="1:5">
      <c r="A5692" s="7">
        <v>44125</v>
      </c>
      <c r="B5692">
        <v>-0.53900000000000003</v>
      </c>
      <c r="C5692">
        <v>-0.50700000000000001</v>
      </c>
      <c r="D5692">
        <v>-0.498</v>
      </c>
      <c r="E5692">
        <v>-0.47099999999999997</v>
      </c>
    </row>
    <row r="5693" spans="1:5">
      <c r="A5693" s="7">
        <v>44126</v>
      </c>
      <c r="B5693">
        <v>-0.55300000000000005</v>
      </c>
      <c r="C5693">
        <v>-0.51100000000000001</v>
      </c>
      <c r="D5693">
        <v>-0.498</v>
      </c>
      <c r="E5693">
        <v>-0.46700000000000003</v>
      </c>
    </row>
    <row r="5694" spans="1:5">
      <c r="A5694" s="7">
        <v>44127</v>
      </c>
      <c r="B5694">
        <v>-0.53900000000000003</v>
      </c>
      <c r="C5694">
        <v>-0.51200000000000001</v>
      </c>
      <c r="D5694">
        <v>-0.496</v>
      </c>
      <c r="E5694">
        <v>-0.46400000000000002</v>
      </c>
    </row>
    <row r="5695" spans="1:5">
      <c r="A5695" s="7">
        <v>44130</v>
      </c>
      <c r="B5695">
        <v>-0.53900000000000003</v>
      </c>
      <c r="C5695">
        <v>-0.50900000000000001</v>
      </c>
      <c r="D5695">
        <v>-0.496</v>
      </c>
      <c r="E5695">
        <v>-0.46300000000000002</v>
      </c>
    </row>
    <row r="5696" spans="1:5">
      <c r="A5696" s="7">
        <v>44131</v>
      </c>
      <c r="B5696">
        <v>-0.54300000000000004</v>
      </c>
      <c r="C5696">
        <v>-0.51</v>
      </c>
      <c r="D5696">
        <v>-0.50700000000000001</v>
      </c>
      <c r="E5696">
        <v>-0.46500000000000002</v>
      </c>
    </row>
    <row r="5697" spans="1:5">
      <c r="A5697" s="7">
        <v>44132</v>
      </c>
      <c r="B5697">
        <v>-0.54500000000000004</v>
      </c>
      <c r="C5697">
        <v>-0.51200000000000001</v>
      </c>
      <c r="D5697">
        <v>-0.505</v>
      </c>
      <c r="E5697">
        <v>-0.47499999999999998</v>
      </c>
    </row>
    <row r="5698" spans="1:5">
      <c r="A5698" s="7">
        <v>44133</v>
      </c>
      <c r="B5698">
        <v>-0.55000000000000004</v>
      </c>
      <c r="C5698">
        <v>-0.51500000000000001</v>
      </c>
      <c r="D5698">
        <v>-0.51500000000000001</v>
      </c>
      <c r="E5698">
        <v>-0.48199999999999998</v>
      </c>
    </row>
    <row r="5699" spans="1:5">
      <c r="A5699" s="7">
        <v>44134</v>
      </c>
      <c r="B5699">
        <v>-0.54800000000000004</v>
      </c>
      <c r="C5699">
        <v>-0.52300000000000002</v>
      </c>
      <c r="D5699">
        <v>-0.52100000000000002</v>
      </c>
      <c r="E5699">
        <v>-0.48899999999999999</v>
      </c>
    </row>
    <row r="5700" spans="1:5">
      <c r="A5700" s="7">
        <v>44137</v>
      </c>
      <c r="B5700">
        <v>-0.54</v>
      </c>
      <c r="C5700">
        <v>-0.52</v>
      </c>
      <c r="D5700">
        <v>-0.51300000000000001</v>
      </c>
      <c r="E5700">
        <v>-0.48599999999999999</v>
      </c>
    </row>
    <row r="5701" spans="1:5">
      <c r="A5701" s="7">
        <v>44138</v>
      </c>
      <c r="B5701">
        <v>-0.54</v>
      </c>
      <c r="C5701">
        <v>-0.52</v>
      </c>
      <c r="D5701">
        <v>-0.51300000000000001</v>
      </c>
      <c r="E5701">
        <v>-0.48599999999999999</v>
      </c>
    </row>
    <row r="5702" spans="1:5">
      <c r="A5702" s="7">
        <v>44139</v>
      </c>
      <c r="B5702">
        <v>-0.55000000000000004</v>
      </c>
      <c r="C5702">
        <v>-0.51700000000000002</v>
      </c>
      <c r="D5702">
        <v>-0.51500000000000001</v>
      </c>
      <c r="E5702">
        <v>-0.48599999999999999</v>
      </c>
    </row>
    <row r="5703" spans="1:5">
      <c r="A5703" s="7">
        <v>44140</v>
      </c>
      <c r="B5703">
        <v>-0.54700000000000004</v>
      </c>
      <c r="C5703">
        <v>-0.51700000000000002</v>
      </c>
      <c r="D5703">
        <v>-0.51100000000000001</v>
      </c>
      <c r="E5703">
        <v>-0.48299999999999998</v>
      </c>
    </row>
    <row r="5704" spans="1:5">
      <c r="A5704" s="7">
        <v>44141</v>
      </c>
      <c r="B5704">
        <v>-0.53300000000000003</v>
      </c>
      <c r="C5704">
        <v>-0.51300000000000001</v>
      </c>
      <c r="D5704">
        <v>-0.51200000000000001</v>
      </c>
      <c r="E5704">
        <v>-0.48299999999999998</v>
      </c>
    </row>
    <row r="5705" spans="1:5">
      <c r="A5705" s="7">
        <v>44144</v>
      </c>
      <c r="B5705">
        <v>-0.53900000000000003</v>
      </c>
      <c r="C5705">
        <v>-0.51600000000000001</v>
      </c>
      <c r="D5705">
        <v>-0.51100000000000001</v>
      </c>
      <c r="E5705">
        <v>-0.48299999999999998</v>
      </c>
    </row>
    <row r="5706" spans="1:5">
      <c r="A5706" s="7">
        <v>44145</v>
      </c>
      <c r="B5706">
        <v>-0.52700000000000002</v>
      </c>
      <c r="C5706">
        <v>-0.51</v>
      </c>
      <c r="D5706">
        <v>-0.505</v>
      </c>
      <c r="E5706">
        <v>-0.47199999999999998</v>
      </c>
    </row>
    <row r="5707" spans="1:5">
      <c r="A5707" s="7">
        <v>44146</v>
      </c>
      <c r="B5707">
        <v>-0.53700000000000003</v>
      </c>
      <c r="C5707">
        <v>-0.51800000000000002</v>
      </c>
      <c r="D5707">
        <v>-0.50700000000000001</v>
      </c>
      <c r="E5707">
        <v>-0.47299999999999998</v>
      </c>
    </row>
    <row r="5708" spans="1:5">
      <c r="A5708" s="7">
        <v>44147</v>
      </c>
      <c r="B5708">
        <v>-0.54200000000000004</v>
      </c>
      <c r="C5708">
        <v>-0.51300000000000001</v>
      </c>
      <c r="D5708">
        <v>-0.504</v>
      </c>
      <c r="E5708">
        <v>-0.46800000000000003</v>
      </c>
    </row>
    <row r="5709" spans="1:5">
      <c r="A5709" s="7">
        <v>44148</v>
      </c>
      <c r="B5709">
        <v>-0.53300000000000003</v>
      </c>
      <c r="C5709">
        <v>-0.51400000000000001</v>
      </c>
      <c r="D5709">
        <v>-0.503</v>
      </c>
      <c r="E5709">
        <v>-0.46899999999999997</v>
      </c>
    </row>
    <row r="5710" spans="1:5">
      <c r="A5710" s="7">
        <v>44151</v>
      </c>
      <c r="B5710">
        <v>-0.53700000000000003</v>
      </c>
      <c r="C5710">
        <v>-0.52200000000000002</v>
      </c>
      <c r="D5710">
        <v>-0.505</v>
      </c>
      <c r="E5710">
        <v>-0.47599999999999998</v>
      </c>
    </row>
    <row r="5711" spans="1:5">
      <c r="A5711" s="7">
        <v>44152</v>
      </c>
      <c r="B5711">
        <v>-0.55200000000000005</v>
      </c>
      <c r="C5711">
        <v>-0.52200000000000002</v>
      </c>
      <c r="D5711">
        <v>-0.50800000000000001</v>
      </c>
      <c r="E5711">
        <v>-0.47399999999999998</v>
      </c>
    </row>
    <row r="5712" spans="1:5">
      <c r="A5712" s="7">
        <v>44153</v>
      </c>
      <c r="B5712">
        <v>-0.54600000000000004</v>
      </c>
      <c r="C5712">
        <v>-0.52700000000000002</v>
      </c>
      <c r="D5712">
        <v>-0.51300000000000001</v>
      </c>
      <c r="E5712">
        <v>-0.48299999999999998</v>
      </c>
    </row>
    <row r="5713" spans="1:5">
      <c r="A5713" s="7">
        <v>44154</v>
      </c>
      <c r="B5713">
        <v>-0.55600000000000005</v>
      </c>
      <c r="C5713">
        <v>-0.52700000000000002</v>
      </c>
      <c r="D5713">
        <v>-0.51200000000000001</v>
      </c>
      <c r="E5713">
        <v>-0.48299999999999998</v>
      </c>
    </row>
    <row r="5714" spans="1:5">
      <c r="A5714" s="7">
        <v>44155</v>
      </c>
      <c r="B5714">
        <v>-0.54300000000000004</v>
      </c>
      <c r="C5714">
        <v>-0.52800000000000002</v>
      </c>
      <c r="D5714">
        <v>-0.50900000000000001</v>
      </c>
      <c r="E5714">
        <v>-0.48299999999999998</v>
      </c>
    </row>
    <row r="5715" spans="1:5">
      <c r="A5715" s="7">
        <v>44158</v>
      </c>
      <c r="B5715">
        <v>-0.54200000000000004</v>
      </c>
      <c r="C5715">
        <v>-0.52300000000000002</v>
      </c>
      <c r="D5715">
        <v>-0.50900000000000001</v>
      </c>
      <c r="E5715">
        <v>-0.48399999999999999</v>
      </c>
    </row>
    <row r="5716" spans="1:5">
      <c r="A5716" s="7">
        <v>44159</v>
      </c>
      <c r="B5716">
        <v>-0.53700000000000003</v>
      </c>
      <c r="C5716">
        <v>-0.52300000000000002</v>
      </c>
      <c r="D5716">
        <v>-0.51</v>
      </c>
      <c r="E5716">
        <v>-0.48199999999999998</v>
      </c>
    </row>
    <row r="5717" spans="1:5">
      <c r="A5717" s="7">
        <v>44160</v>
      </c>
      <c r="B5717">
        <v>-0.53300000000000003</v>
      </c>
      <c r="C5717">
        <v>-0.52600000000000002</v>
      </c>
      <c r="D5717">
        <v>-0.50800000000000001</v>
      </c>
      <c r="E5717">
        <v>-0.48199999999999998</v>
      </c>
    </row>
    <row r="5718" spans="1:5">
      <c r="A5718" s="7">
        <v>44161</v>
      </c>
      <c r="B5718">
        <v>-0.53900000000000003</v>
      </c>
      <c r="C5718">
        <v>-0.52800000000000002</v>
      </c>
      <c r="D5718">
        <v>-0.50600000000000001</v>
      </c>
      <c r="E5718">
        <v>-0.48299999999999998</v>
      </c>
    </row>
    <row r="5719" spans="1:5">
      <c r="A5719" s="7">
        <v>44162</v>
      </c>
      <c r="B5719">
        <v>-0.54600000000000004</v>
      </c>
      <c r="C5719">
        <v>-0.52800000000000002</v>
      </c>
      <c r="D5719">
        <v>-0.50700000000000001</v>
      </c>
      <c r="E5719">
        <v>-0.48699999999999999</v>
      </c>
    </row>
    <row r="5720" spans="1:5">
      <c r="A5720" s="7">
        <v>44165</v>
      </c>
      <c r="B5720">
        <v>-0.55100000000000005</v>
      </c>
      <c r="C5720">
        <v>-0.52600000000000002</v>
      </c>
      <c r="D5720">
        <v>-0.50800000000000001</v>
      </c>
      <c r="E5720">
        <v>-0.48699999999999999</v>
      </c>
    </row>
    <row r="5721" spans="1:5">
      <c r="A5721" s="7">
        <v>44166</v>
      </c>
      <c r="B5721">
        <v>-0.54800000000000004</v>
      </c>
      <c r="C5721">
        <v>-0.52600000000000002</v>
      </c>
      <c r="D5721">
        <v>-0.50800000000000001</v>
      </c>
      <c r="E5721">
        <v>-0.48699999999999999</v>
      </c>
    </row>
    <row r="5722" spans="1:5">
      <c r="A5722" s="7">
        <v>44167</v>
      </c>
      <c r="B5722">
        <v>-0.54800000000000004</v>
      </c>
      <c r="C5722">
        <v>-0.52400000000000002</v>
      </c>
      <c r="D5722">
        <v>-0.50800000000000001</v>
      </c>
      <c r="E5722">
        <v>-0.48599999999999999</v>
      </c>
    </row>
    <row r="5723" spans="1:5">
      <c r="A5723" s="7">
        <v>44168</v>
      </c>
      <c r="B5723">
        <v>-0.53900000000000003</v>
      </c>
      <c r="C5723">
        <v>-0.52700000000000002</v>
      </c>
      <c r="D5723">
        <v>-0.51</v>
      </c>
      <c r="E5723">
        <v>-0.48799999999999999</v>
      </c>
    </row>
    <row r="5724" spans="1:5">
      <c r="A5724" s="7">
        <v>44169</v>
      </c>
      <c r="B5724">
        <v>-0.54500000000000004</v>
      </c>
      <c r="C5724">
        <v>-0.53200000000000003</v>
      </c>
      <c r="D5724">
        <v>-0.51200000000000001</v>
      </c>
      <c r="E5724">
        <v>-0.49</v>
      </c>
    </row>
    <row r="5725" spans="1:5">
      <c r="A5725" s="7">
        <v>44172</v>
      </c>
      <c r="B5725">
        <v>-0.55000000000000004</v>
      </c>
      <c r="C5725">
        <v>-0.53400000000000003</v>
      </c>
      <c r="D5725">
        <v>-0.51300000000000001</v>
      </c>
      <c r="E5725">
        <v>-0.499</v>
      </c>
    </row>
    <row r="5726" spans="1:5">
      <c r="A5726" s="7">
        <v>44173</v>
      </c>
      <c r="B5726">
        <v>-0.54900000000000004</v>
      </c>
      <c r="C5726">
        <v>-0.53600000000000003</v>
      </c>
      <c r="D5726">
        <v>-0.51800000000000002</v>
      </c>
      <c r="E5726">
        <v>-0.504</v>
      </c>
    </row>
    <row r="5727" spans="1:5">
      <c r="A5727" s="7">
        <v>44174</v>
      </c>
      <c r="B5727">
        <v>-0.55200000000000005</v>
      </c>
      <c r="C5727">
        <v>-0.54500000000000004</v>
      </c>
      <c r="D5727">
        <v>-0.52400000000000002</v>
      </c>
      <c r="E5727">
        <v>-0.50700000000000001</v>
      </c>
    </row>
    <row r="5728" spans="1:5">
      <c r="A5728" s="7">
        <v>44175</v>
      </c>
      <c r="B5728">
        <v>-0.57299999999999995</v>
      </c>
      <c r="C5728">
        <v>-0.54600000000000004</v>
      </c>
      <c r="D5728">
        <v>-0.52300000000000002</v>
      </c>
      <c r="E5728">
        <v>-0.504</v>
      </c>
    </row>
    <row r="5729" spans="1:5">
      <c r="A5729" s="7">
        <v>44176</v>
      </c>
      <c r="B5729">
        <v>-0.55400000000000005</v>
      </c>
      <c r="C5729">
        <v>-0.54300000000000004</v>
      </c>
      <c r="D5729">
        <v>-0.52</v>
      </c>
      <c r="E5729">
        <v>-0.499</v>
      </c>
    </row>
    <row r="5730" spans="1:5">
      <c r="A5730" s="7">
        <v>44179</v>
      </c>
      <c r="B5730">
        <v>-0.57299999999999995</v>
      </c>
      <c r="C5730">
        <v>-0.54300000000000004</v>
      </c>
      <c r="D5730">
        <v>-0.52200000000000002</v>
      </c>
      <c r="E5730">
        <v>-0.505</v>
      </c>
    </row>
    <row r="5731" spans="1:5">
      <c r="A5731" s="7">
        <v>44180</v>
      </c>
      <c r="B5731">
        <v>-0.56999999999999995</v>
      </c>
      <c r="C5731">
        <v>-0.54400000000000004</v>
      </c>
      <c r="D5731">
        <v>-0.52</v>
      </c>
      <c r="E5731">
        <v>-0.503</v>
      </c>
    </row>
    <row r="5732" spans="1:5">
      <c r="A5732" s="7">
        <v>44181</v>
      </c>
      <c r="B5732">
        <v>-0.57499999999999996</v>
      </c>
      <c r="C5732">
        <v>-0.54</v>
      </c>
      <c r="D5732">
        <v>-0.52500000000000002</v>
      </c>
      <c r="E5732">
        <v>-0.499</v>
      </c>
    </row>
    <row r="5733" spans="1:5">
      <c r="A5733" s="7">
        <v>44182</v>
      </c>
      <c r="B5733">
        <v>-0.58199999999999996</v>
      </c>
      <c r="C5733">
        <v>-0.54100000000000004</v>
      </c>
      <c r="D5733">
        <v>-0.51800000000000002</v>
      </c>
      <c r="E5733">
        <v>-0.495</v>
      </c>
    </row>
    <row r="5734" spans="1:5">
      <c r="A5734" s="7">
        <v>44183</v>
      </c>
      <c r="B5734">
        <v>-0.56000000000000005</v>
      </c>
      <c r="C5734">
        <v>-0.53700000000000003</v>
      </c>
      <c r="D5734">
        <v>-0.52</v>
      </c>
      <c r="E5734">
        <v>-0.498</v>
      </c>
    </row>
    <row r="5735" spans="1:5">
      <c r="A5735" s="7">
        <v>44186</v>
      </c>
      <c r="B5735">
        <v>-0.56299999999999994</v>
      </c>
      <c r="C5735">
        <v>-0.53200000000000003</v>
      </c>
      <c r="D5735">
        <v>-0.51800000000000002</v>
      </c>
      <c r="E5735">
        <v>-0.49199999999999999</v>
      </c>
    </row>
    <row r="5736" spans="1:5">
      <c r="A5736" s="7">
        <v>44187</v>
      </c>
      <c r="B5736">
        <v>-0.57399999999999995</v>
      </c>
      <c r="C5736">
        <v>-0.53900000000000003</v>
      </c>
      <c r="D5736">
        <v>-0.52200000000000002</v>
      </c>
      <c r="E5736">
        <v>-0.49299999999999999</v>
      </c>
    </row>
    <row r="5737" spans="1:5">
      <c r="A5737" s="7">
        <v>44188</v>
      </c>
      <c r="B5737">
        <v>-0.57299999999999995</v>
      </c>
      <c r="C5737">
        <v>-0.54100000000000004</v>
      </c>
      <c r="D5737">
        <v>-0.52100000000000002</v>
      </c>
      <c r="E5737">
        <v>-0.495</v>
      </c>
    </row>
    <row r="5738" spans="1:5">
      <c r="A5738" s="7">
        <v>44189</v>
      </c>
      <c r="B5738">
        <v>-0.56799999999999995</v>
      </c>
      <c r="C5738">
        <v>-0.54200000000000004</v>
      </c>
      <c r="D5738">
        <v>-0.51900000000000002</v>
      </c>
      <c r="E5738">
        <v>-0.49399999999999999</v>
      </c>
    </row>
    <row r="5739" spans="1:5">
      <c r="A5739" s="7">
        <v>44190</v>
      </c>
      <c r="B5739">
        <v>-0.56799999999999995</v>
      </c>
      <c r="C5739">
        <v>-0.54200000000000004</v>
      </c>
      <c r="D5739">
        <v>-0.51900000000000002</v>
      </c>
      <c r="E5739">
        <v>-0.49399999999999999</v>
      </c>
    </row>
    <row r="5740" spans="1:5">
      <c r="A5740" s="7">
        <v>44193</v>
      </c>
      <c r="B5740">
        <v>-0.56799999999999995</v>
      </c>
      <c r="C5740">
        <v>-0.54200000000000004</v>
      </c>
      <c r="D5740">
        <v>-0.52</v>
      </c>
      <c r="E5740">
        <v>-0.495</v>
      </c>
    </row>
    <row r="5741" spans="1:5">
      <c r="A5741" s="7">
        <v>44194</v>
      </c>
      <c r="B5741">
        <v>-0.55500000000000005</v>
      </c>
      <c r="C5741">
        <v>-0.53800000000000003</v>
      </c>
      <c r="D5741">
        <v>-0.52300000000000002</v>
      </c>
      <c r="E5741">
        <v>-0.495</v>
      </c>
    </row>
    <row r="5742" spans="1:5">
      <c r="A5742" s="7">
        <v>44195</v>
      </c>
      <c r="B5742">
        <v>-0.56200000000000006</v>
      </c>
      <c r="C5742">
        <v>-0.54100000000000004</v>
      </c>
      <c r="D5742">
        <v>-0.52</v>
      </c>
      <c r="E5742">
        <v>-0.499</v>
      </c>
    </row>
    <row r="5743" spans="1:5">
      <c r="A5743" s="7">
        <v>44196</v>
      </c>
      <c r="B5743">
        <v>-0.55400000000000005</v>
      </c>
      <c r="C5743">
        <v>-0.54500000000000004</v>
      </c>
      <c r="D5743">
        <v>-0.52600000000000002</v>
      </c>
      <c r="E5743">
        <v>-0.499</v>
      </c>
    </row>
    <row r="5744" spans="1:5">
      <c r="A5744" s="7">
        <v>44197</v>
      </c>
      <c r="B5744">
        <v>-0.55400000000000005</v>
      </c>
      <c r="C5744">
        <v>-0.54500000000000004</v>
      </c>
      <c r="D5744">
        <v>-0.52600000000000002</v>
      </c>
      <c r="E5744">
        <v>-0.499</v>
      </c>
    </row>
    <row r="5745" spans="1:5">
      <c r="A5745" s="7">
        <v>44200</v>
      </c>
      <c r="B5745">
        <v>-0.56999999999999995</v>
      </c>
      <c r="C5745">
        <v>-0.54600000000000004</v>
      </c>
      <c r="D5745">
        <v>-0.53200000000000003</v>
      </c>
      <c r="E5745">
        <v>-0.502</v>
      </c>
    </row>
    <row r="5746" spans="1:5">
      <c r="A5746" s="7">
        <v>44201</v>
      </c>
      <c r="B5746">
        <v>-0.57299999999999995</v>
      </c>
      <c r="C5746">
        <v>-0.55200000000000005</v>
      </c>
      <c r="D5746">
        <v>-0.52400000000000002</v>
      </c>
      <c r="E5746">
        <v>-0.503</v>
      </c>
    </row>
    <row r="5747" spans="1:5">
      <c r="A5747" s="7">
        <v>44202</v>
      </c>
      <c r="B5747">
        <v>-0.56699999999999995</v>
      </c>
      <c r="C5747">
        <v>-0.55600000000000005</v>
      </c>
      <c r="D5747">
        <v>-0.53</v>
      </c>
      <c r="E5747">
        <v>-0.50900000000000001</v>
      </c>
    </row>
    <row r="5748" spans="1:5">
      <c r="A5748" s="7">
        <v>44203</v>
      </c>
      <c r="B5748">
        <v>-0.56299999999999994</v>
      </c>
      <c r="C5748">
        <v>-0.55400000000000005</v>
      </c>
      <c r="D5748">
        <v>-0.52400000000000002</v>
      </c>
      <c r="E5748">
        <v>-0.50900000000000001</v>
      </c>
    </row>
    <row r="5749" spans="1:5">
      <c r="A5749" s="7">
        <v>44204</v>
      </c>
      <c r="B5749">
        <v>-0.55500000000000005</v>
      </c>
      <c r="C5749">
        <v>-0.55000000000000004</v>
      </c>
      <c r="D5749">
        <v>-0.53</v>
      </c>
      <c r="E5749">
        <v>-0.51</v>
      </c>
    </row>
    <row r="5750" spans="1:5">
      <c r="A5750" s="7">
        <v>44207</v>
      </c>
      <c r="B5750">
        <v>-0.54800000000000004</v>
      </c>
      <c r="C5750">
        <v>-0.54500000000000004</v>
      </c>
      <c r="D5750">
        <v>-0.52300000000000002</v>
      </c>
      <c r="E5750">
        <v>-0.503</v>
      </c>
    </row>
    <row r="5751" spans="1:5">
      <c r="A5751" s="7">
        <v>44208</v>
      </c>
      <c r="B5751">
        <v>-0.55300000000000005</v>
      </c>
      <c r="C5751">
        <v>-0.54900000000000004</v>
      </c>
      <c r="D5751">
        <v>-0.53</v>
      </c>
      <c r="E5751">
        <v>-0.50600000000000001</v>
      </c>
    </row>
    <row r="5752" spans="1:5">
      <c r="A5752" s="7">
        <v>44209</v>
      </c>
      <c r="B5752">
        <v>-0.56299999999999994</v>
      </c>
      <c r="C5752">
        <v>-0.54500000000000004</v>
      </c>
      <c r="D5752">
        <v>-0.52700000000000002</v>
      </c>
      <c r="E5752">
        <v>-0.498</v>
      </c>
    </row>
    <row r="5753" spans="1:5">
      <c r="A5753" s="7">
        <v>44210</v>
      </c>
      <c r="B5753">
        <v>-0.56399999999999995</v>
      </c>
      <c r="C5753">
        <v>-0.55000000000000004</v>
      </c>
      <c r="D5753">
        <v>-0.53300000000000003</v>
      </c>
      <c r="E5753">
        <v>-0.505</v>
      </c>
    </row>
    <row r="5754" spans="1:5">
      <c r="A5754" s="7">
        <v>44211</v>
      </c>
      <c r="B5754">
        <v>-0.55700000000000005</v>
      </c>
      <c r="C5754">
        <v>-0.55200000000000005</v>
      </c>
      <c r="D5754">
        <v>-0.53200000000000003</v>
      </c>
      <c r="E5754">
        <v>-0.50800000000000001</v>
      </c>
    </row>
    <row r="5755" spans="1:5">
      <c r="A5755" s="7">
        <v>44214</v>
      </c>
      <c r="B5755">
        <v>-0.56699999999999995</v>
      </c>
      <c r="C5755">
        <v>-0.55300000000000005</v>
      </c>
      <c r="D5755">
        <v>-0.53300000000000003</v>
      </c>
      <c r="E5755">
        <v>-0.503</v>
      </c>
    </row>
    <row r="5756" spans="1:5">
      <c r="A5756" s="7">
        <v>44215</v>
      </c>
      <c r="B5756">
        <v>-0.56100000000000005</v>
      </c>
      <c r="C5756">
        <v>-0.54800000000000004</v>
      </c>
      <c r="D5756">
        <v>-0.52800000000000002</v>
      </c>
      <c r="E5756">
        <v>-0.502</v>
      </c>
    </row>
    <row r="5757" spans="1:5">
      <c r="A5757" s="7">
        <v>44216</v>
      </c>
      <c r="B5757">
        <v>-0.55900000000000005</v>
      </c>
      <c r="C5757">
        <v>-0.54300000000000004</v>
      </c>
      <c r="D5757">
        <v>-0.53200000000000003</v>
      </c>
      <c r="E5757">
        <v>-0.50600000000000001</v>
      </c>
    </row>
    <row r="5758" spans="1:5">
      <c r="A5758" s="7">
        <v>44217</v>
      </c>
      <c r="B5758">
        <v>-0.56100000000000005</v>
      </c>
      <c r="C5758">
        <v>-0.54300000000000004</v>
      </c>
      <c r="D5758">
        <v>-0.52700000000000002</v>
      </c>
      <c r="E5758">
        <v>-0.505</v>
      </c>
    </row>
    <row r="5759" spans="1:5">
      <c r="A5759" s="7">
        <v>44218</v>
      </c>
      <c r="B5759">
        <v>-0.55700000000000005</v>
      </c>
      <c r="C5759">
        <v>-0.54</v>
      </c>
      <c r="D5759">
        <v>-0.52500000000000002</v>
      </c>
      <c r="E5759">
        <v>-0.498</v>
      </c>
    </row>
    <row r="5760" spans="1:5">
      <c r="A5760" s="7">
        <v>44221</v>
      </c>
      <c r="B5760">
        <v>-0.55400000000000005</v>
      </c>
      <c r="C5760">
        <v>-0.54300000000000004</v>
      </c>
      <c r="D5760">
        <v>-0.52100000000000002</v>
      </c>
      <c r="E5760">
        <v>-0.49299999999999999</v>
      </c>
    </row>
    <row r="5761" spans="1:5">
      <c r="A5761" s="7">
        <v>44222</v>
      </c>
      <c r="B5761">
        <v>-0.56299999999999994</v>
      </c>
      <c r="C5761">
        <v>-0.53900000000000003</v>
      </c>
      <c r="D5761">
        <v>-0.52800000000000002</v>
      </c>
      <c r="E5761">
        <v>-0.504</v>
      </c>
    </row>
    <row r="5762" spans="1:5">
      <c r="A5762" s="7">
        <v>44223</v>
      </c>
      <c r="B5762">
        <v>-0.56699999999999995</v>
      </c>
      <c r="C5762">
        <v>-0.54300000000000004</v>
      </c>
      <c r="D5762">
        <v>-0.52600000000000002</v>
      </c>
      <c r="E5762">
        <v>-0.505</v>
      </c>
    </row>
    <row r="5763" spans="1:5">
      <c r="A5763" s="7">
        <v>44224</v>
      </c>
      <c r="B5763">
        <v>-0.56799999999999995</v>
      </c>
      <c r="C5763">
        <v>-0.54400000000000004</v>
      </c>
      <c r="D5763">
        <v>-0.53400000000000003</v>
      </c>
      <c r="E5763">
        <v>-0.51300000000000001</v>
      </c>
    </row>
    <row r="5764" spans="1:5">
      <c r="A5764" s="7">
        <v>44225</v>
      </c>
      <c r="B5764">
        <v>-0.57099999999999995</v>
      </c>
      <c r="C5764">
        <v>-0.54800000000000004</v>
      </c>
      <c r="D5764">
        <v>-0.53100000000000003</v>
      </c>
      <c r="E5764">
        <v>-0.51200000000000001</v>
      </c>
    </row>
    <row r="5765" spans="1:5">
      <c r="A5765" s="7">
        <v>44228</v>
      </c>
      <c r="B5765">
        <v>-0.56000000000000005</v>
      </c>
      <c r="C5765">
        <v>-0.54300000000000004</v>
      </c>
      <c r="D5765">
        <v>-0.52800000000000002</v>
      </c>
      <c r="E5765">
        <v>-0.51100000000000001</v>
      </c>
    </row>
    <row r="5766" spans="1:5">
      <c r="A5766" s="7">
        <v>44229</v>
      </c>
      <c r="B5766">
        <v>-0.56299999999999994</v>
      </c>
      <c r="C5766">
        <v>-0.54</v>
      </c>
      <c r="D5766">
        <v>-0.52600000000000002</v>
      </c>
      <c r="E5766">
        <v>-0.51500000000000001</v>
      </c>
    </row>
    <row r="5767" spans="1:5">
      <c r="A5767" s="7">
        <v>44230</v>
      </c>
      <c r="B5767">
        <v>-0.56799999999999995</v>
      </c>
      <c r="C5767">
        <v>-0.54500000000000004</v>
      </c>
      <c r="D5767">
        <v>-0.52100000000000002</v>
      </c>
      <c r="E5767">
        <v>-0.50700000000000001</v>
      </c>
    </row>
    <row r="5768" spans="1:5">
      <c r="A5768" s="7">
        <v>44231</v>
      </c>
      <c r="B5768">
        <v>-0.56799999999999995</v>
      </c>
      <c r="C5768">
        <v>-0.54300000000000004</v>
      </c>
      <c r="D5768">
        <v>-0.52500000000000002</v>
      </c>
      <c r="E5768">
        <v>-0.50800000000000001</v>
      </c>
    </row>
    <row r="5769" spans="1:5">
      <c r="A5769" s="7">
        <v>44232</v>
      </c>
      <c r="B5769">
        <v>-0.55400000000000005</v>
      </c>
      <c r="C5769">
        <v>-0.53500000000000003</v>
      </c>
      <c r="D5769">
        <v>-0.51900000000000002</v>
      </c>
      <c r="E5769">
        <v>-0.504</v>
      </c>
    </row>
    <row r="5770" spans="1:5">
      <c r="A5770" s="7">
        <v>44235</v>
      </c>
      <c r="B5770">
        <v>-0.54800000000000004</v>
      </c>
      <c r="C5770">
        <v>-0.53600000000000003</v>
      </c>
      <c r="D5770">
        <v>-0.52100000000000002</v>
      </c>
      <c r="E5770">
        <v>-0.503</v>
      </c>
    </row>
    <row r="5771" spans="1:5">
      <c r="A5771" s="7">
        <v>44236</v>
      </c>
      <c r="B5771">
        <v>-0.55100000000000005</v>
      </c>
      <c r="C5771">
        <v>-0.54</v>
      </c>
      <c r="D5771">
        <v>-0.52300000000000002</v>
      </c>
      <c r="E5771">
        <v>-0.503</v>
      </c>
    </row>
    <row r="5772" spans="1:5">
      <c r="A5772" s="7">
        <v>44237</v>
      </c>
      <c r="B5772">
        <v>-0.55000000000000004</v>
      </c>
      <c r="C5772">
        <v>-0.54100000000000004</v>
      </c>
      <c r="D5772">
        <v>-0.52200000000000002</v>
      </c>
      <c r="E5772">
        <v>-0.503</v>
      </c>
    </row>
    <row r="5773" spans="1:5">
      <c r="A5773" s="7">
        <v>44238</v>
      </c>
      <c r="B5773">
        <v>-0.54800000000000004</v>
      </c>
      <c r="C5773">
        <v>-0.54100000000000004</v>
      </c>
      <c r="D5773">
        <v>-0.52100000000000002</v>
      </c>
      <c r="E5773">
        <v>-0.502</v>
      </c>
    </row>
    <row r="5774" spans="1:5">
      <c r="A5774" s="7">
        <v>44239</v>
      </c>
      <c r="B5774">
        <v>-0.55300000000000005</v>
      </c>
      <c r="C5774">
        <v>-0.54700000000000004</v>
      </c>
      <c r="D5774">
        <v>-0.52200000000000002</v>
      </c>
      <c r="E5774">
        <v>-0.502</v>
      </c>
    </row>
    <row r="5775" spans="1:5">
      <c r="A5775" s="7">
        <v>44242</v>
      </c>
      <c r="B5775">
        <v>-0.55300000000000005</v>
      </c>
      <c r="C5775">
        <v>-0.54700000000000004</v>
      </c>
      <c r="D5775">
        <v>-0.52100000000000002</v>
      </c>
      <c r="E5775">
        <v>-0.505</v>
      </c>
    </row>
    <row r="5776" spans="1:5">
      <c r="A5776" s="7">
        <v>44243</v>
      </c>
      <c r="B5776">
        <v>-0.55000000000000004</v>
      </c>
      <c r="C5776">
        <v>-0.54300000000000004</v>
      </c>
      <c r="D5776">
        <v>-0.52</v>
      </c>
      <c r="E5776">
        <v>-0.5</v>
      </c>
    </row>
    <row r="5777" spans="1:5">
      <c r="A5777" s="7">
        <v>44244</v>
      </c>
      <c r="B5777">
        <v>-0.55200000000000005</v>
      </c>
      <c r="C5777">
        <v>-0.54500000000000004</v>
      </c>
      <c r="D5777">
        <v>-0.52100000000000002</v>
      </c>
      <c r="E5777">
        <v>-0.498</v>
      </c>
    </row>
    <row r="5778" spans="1:5">
      <c r="A5778" s="7">
        <v>44245</v>
      </c>
      <c r="B5778">
        <v>-0.54800000000000004</v>
      </c>
      <c r="C5778">
        <v>-0.54300000000000004</v>
      </c>
      <c r="D5778">
        <v>-0.51800000000000002</v>
      </c>
      <c r="E5778">
        <v>-0.498</v>
      </c>
    </row>
    <row r="5779" spans="1:5">
      <c r="A5779" s="7">
        <v>44246</v>
      </c>
      <c r="B5779">
        <v>-0.55300000000000005</v>
      </c>
      <c r="C5779">
        <v>-0.54300000000000004</v>
      </c>
      <c r="D5779">
        <v>-0.51700000000000002</v>
      </c>
      <c r="E5779">
        <v>-0.49399999999999999</v>
      </c>
    </row>
    <row r="5780" spans="1:5">
      <c r="A5780" s="7">
        <v>44249</v>
      </c>
      <c r="B5780">
        <v>-0.55000000000000004</v>
      </c>
      <c r="C5780">
        <v>-0.54300000000000004</v>
      </c>
      <c r="D5780">
        <v>-0.51600000000000001</v>
      </c>
      <c r="E5780">
        <v>-0.49399999999999999</v>
      </c>
    </row>
    <row r="5781" spans="1:5">
      <c r="A5781" s="7">
        <v>44250</v>
      </c>
      <c r="B5781">
        <v>-0.55000000000000004</v>
      </c>
      <c r="C5781">
        <v>-0.54</v>
      </c>
      <c r="D5781">
        <v>-0.51700000000000002</v>
      </c>
      <c r="E5781">
        <v>-0.496</v>
      </c>
    </row>
    <row r="5782" spans="1:5">
      <c r="A5782" s="7">
        <v>44251</v>
      </c>
      <c r="B5782">
        <v>-0.54900000000000004</v>
      </c>
      <c r="C5782">
        <v>-0.53900000000000003</v>
      </c>
      <c r="D5782">
        <v>-0.51800000000000002</v>
      </c>
      <c r="E5782">
        <v>-0.49399999999999999</v>
      </c>
    </row>
    <row r="5783" spans="1:5">
      <c r="A5783" s="7">
        <v>44252</v>
      </c>
      <c r="B5783">
        <v>-0.55300000000000005</v>
      </c>
      <c r="C5783">
        <v>-0.53800000000000003</v>
      </c>
      <c r="D5783">
        <v>-0.51800000000000002</v>
      </c>
      <c r="E5783">
        <v>-0.497</v>
      </c>
    </row>
    <row r="5784" spans="1:5">
      <c r="A5784" s="7">
        <v>44253</v>
      </c>
      <c r="B5784">
        <v>-0.54700000000000004</v>
      </c>
      <c r="C5784">
        <v>-0.53</v>
      </c>
      <c r="D5784">
        <v>-0.51600000000000001</v>
      </c>
      <c r="E5784">
        <v>-0.48299999999999998</v>
      </c>
    </row>
    <row r="5785" spans="1:5">
      <c r="A5785" s="7">
        <v>44256</v>
      </c>
      <c r="B5785">
        <v>-0.55300000000000005</v>
      </c>
      <c r="C5785">
        <v>-0.53300000000000003</v>
      </c>
      <c r="D5785">
        <v>-0.50800000000000001</v>
      </c>
      <c r="E5785">
        <v>-0.47799999999999998</v>
      </c>
    </row>
    <row r="5786" spans="1:5">
      <c r="A5786" s="7">
        <v>44257</v>
      </c>
      <c r="B5786">
        <v>-0.54800000000000004</v>
      </c>
      <c r="C5786">
        <v>-0.54</v>
      </c>
      <c r="D5786">
        <v>-0.51600000000000001</v>
      </c>
      <c r="E5786">
        <v>-0.48799999999999999</v>
      </c>
    </row>
    <row r="5787" spans="1:5">
      <c r="A5787" s="7">
        <v>44258</v>
      </c>
      <c r="B5787">
        <v>-0.56000000000000005</v>
      </c>
      <c r="C5787">
        <v>-0.54600000000000004</v>
      </c>
      <c r="D5787">
        <v>-0.51700000000000002</v>
      </c>
      <c r="E5787">
        <v>-0.48199999999999998</v>
      </c>
    </row>
    <row r="5788" spans="1:5">
      <c r="A5788" s="7">
        <v>44259</v>
      </c>
      <c r="B5788">
        <v>-0.56000000000000005</v>
      </c>
      <c r="C5788">
        <v>-0.54100000000000004</v>
      </c>
      <c r="D5788">
        <v>-0.51800000000000002</v>
      </c>
      <c r="E5788">
        <v>-0.48599999999999999</v>
      </c>
    </row>
    <row r="5789" spans="1:5">
      <c r="A5789" s="7">
        <v>44260</v>
      </c>
      <c r="B5789">
        <v>-0.55400000000000005</v>
      </c>
      <c r="C5789">
        <v>-0.53700000000000003</v>
      </c>
      <c r="D5789">
        <v>-0.51400000000000001</v>
      </c>
      <c r="E5789">
        <v>-0.48699999999999999</v>
      </c>
    </row>
    <row r="5790" spans="1:5">
      <c r="A5790" s="7">
        <v>44263</v>
      </c>
      <c r="B5790">
        <v>-0.54800000000000004</v>
      </c>
      <c r="C5790">
        <v>-0.53700000000000003</v>
      </c>
      <c r="D5790">
        <v>-0.51500000000000001</v>
      </c>
      <c r="E5790">
        <v>-0.48299999999999998</v>
      </c>
    </row>
    <row r="5791" spans="1:5">
      <c r="A5791" s="7">
        <v>44264</v>
      </c>
      <c r="B5791">
        <v>-0.55700000000000005</v>
      </c>
      <c r="C5791">
        <v>-0.54</v>
      </c>
      <c r="D5791">
        <v>-0.51800000000000002</v>
      </c>
      <c r="E5791">
        <v>-0.48799999999999999</v>
      </c>
    </row>
    <row r="5792" spans="1:5">
      <c r="A5792" s="7">
        <v>44265</v>
      </c>
      <c r="B5792">
        <v>-0.55300000000000005</v>
      </c>
      <c r="C5792">
        <v>-0.54300000000000004</v>
      </c>
      <c r="D5792">
        <v>-0.52</v>
      </c>
      <c r="E5792">
        <v>-0.48699999999999999</v>
      </c>
    </row>
    <row r="5793" spans="1:5">
      <c r="A5793" s="7">
        <v>44266</v>
      </c>
      <c r="B5793">
        <v>-0.56100000000000005</v>
      </c>
      <c r="C5793">
        <v>-0.54200000000000004</v>
      </c>
      <c r="D5793">
        <v>-0.51800000000000002</v>
      </c>
      <c r="E5793">
        <v>-0.48599999999999999</v>
      </c>
    </row>
    <row r="5794" spans="1:5">
      <c r="A5794" s="7">
        <v>44267</v>
      </c>
      <c r="B5794">
        <v>-0.54800000000000004</v>
      </c>
      <c r="C5794">
        <v>-0.53900000000000003</v>
      </c>
      <c r="D5794">
        <v>-0.51400000000000001</v>
      </c>
      <c r="E5794">
        <v>-0.48299999999999998</v>
      </c>
    </row>
    <row r="5795" spans="1:5">
      <c r="A5795" s="7">
        <v>44270</v>
      </c>
      <c r="B5795">
        <v>-0.55600000000000005</v>
      </c>
      <c r="C5795">
        <v>-0.53800000000000003</v>
      </c>
      <c r="D5795">
        <v>-0.51500000000000001</v>
      </c>
      <c r="E5795">
        <v>-0.48199999999999998</v>
      </c>
    </row>
    <row r="5796" spans="1:5">
      <c r="A5796" s="7">
        <v>44271</v>
      </c>
      <c r="B5796">
        <v>-0.56299999999999994</v>
      </c>
      <c r="C5796">
        <v>-0.54200000000000004</v>
      </c>
      <c r="D5796">
        <v>-0.52</v>
      </c>
      <c r="E5796">
        <v>-0.49099999999999999</v>
      </c>
    </row>
    <row r="5797" spans="1:5">
      <c r="A5797" s="7">
        <v>44272</v>
      </c>
      <c r="B5797">
        <v>-0.55300000000000005</v>
      </c>
      <c r="C5797">
        <v>-0.54300000000000004</v>
      </c>
      <c r="D5797">
        <v>-0.52</v>
      </c>
      <c r="E5797">
        <v>-0.48499999999999999</v>
      </c>
    </row>
    <row r="5798" spans="1:5">
      <c r="A5798" s="7">
        <v>44273</v>
      </c>
      <c r="B5798">
        <v>-0.55500000000000005</v>
      </c>
      <c r="C5798">
        <v>-0.54</v>
      </c>
      <c r="D5798">
        <v>-0.51900000000000002</v>
      </c>
      <c r="E5798">
        <v>-0.48699999999999999</v>
      </c>
    </row>
    <row r="5799" spans="1:5">
      <c r="A5799" s="7">
        <v>44274</v>
      </c>
      <c r="B5799">
        <v>-0.55300000000000005</v>
      </c>
      <c r="C5799">
        <v>-0.53900000000000003</v>
      </c>
      <c r="D5799">
        <v>-0.51500000000000001</v>
      </c>
      <c r="E5799">
        <v>-0.48299999999999998</v>
      </c>
    </row>
    <row r="5800" spans="1:5">
      <c r="A5800" s="7">
        <v>44277</v>
      </c>
      <c r="B5800">
        <v>-0.54900000000000004</v>
      </c>
      <c r="C5800">
        <v>-0.53800000000000003</v>
      </c>
      <c r="D5800">
        <v>-0.51800000000000002</v>
      </c>
      <c r="E5800">
        <v>-0.49099999999999999</v>
      </c>
    </row>
    <row r="5801" spans="1:5">
      <c r="A5801" s="7">
        <v>44278</v>
      </c>
      <c r="B5801">
        <v>-0.55200000000000005</v>
      </c>
      <c r="C5801">
        <v>-0.53700000000000003</v>
      </c>
      <c r="D5801">
        <v>-0.51800000000000002</v>
      </c>
      <c r="E5801">
        <v>-0.49299999999999999</v>
      </c>
    </row>
    <row r="5802" spans="1:5">
      <c r="A5802" s="7">
        <v>44279</v>
      </c>
      <c r="B5802">
        <v>-0.54900000000000004</v>
      </c>
      <c r="C5802">
        <v>-0.53500000000000003</v>
      </c>
      <c r="D5802">
        <v>-0.51600000000000001</v>
      </c>
      <c r="E5802">
        <v>-0.49299999999999999</v>
      </c>
    </row>
    <row r="5803" spans="1:5">
      <c r="A5803" s="7">
        <v>44280</v>
      </c>
      <c r="B5803">
        <v>-0.55100000000000005</v>
      </c>
      <c r="C5803">
        <v>-0.53800000000000003</v>
      </c>
      <c r="D5803">
        <v>-0.51400000000000001</v>
      </c>
      <c r="E5803">
        <v>-0.48699999999999999</v>
      </c>
    </row>
    <row r="5804" spans="1:5">
      <c r="A5804" s="7">
        <v>44281</v>
      </c>
      <c r="B5804">
        <v>-0.55000000000000004</v>
      </c>
      <c r="C5804">
        <v>-0.53700000000000003</v>
      </c>
      <c r="D5804">
        <v>-0.51400000000000001</v>
      </c>
      <c r="E5804">
        <v>-0.48899999999999999</v>
      </c>
    </row>
    <row r="5805" spans="1:5">
      <c r="A5805" s="7">
        <v>44284</v>
      </c>
      <c r="B5805">
        <v>-0.54500000000000004</v>
      </c>
      <c r="C5805">
        <v>-0.53600000000000003</v>
      </c>
      <c r="D5805">
        <v>-0.51300000000000001</v>
      </c>
      <c r="E5805">
        <v>-0.48799999999999999</v>
      </c>
    </row>
    <row r="5806" spans="1:5">
      <c r="A5806" s="7">
        <v>44285</v>
      </c>
      <c r="B5806">
        <v>-0.55500000000000005</v>
      </c>
      <c r="C5806">
        <v>-0.54</v>
      </c>
      <c r="D5806">
        <v>-0.51900000000000002</v>
      </c>
      <c r="E5806">
        <v>-0.49399999999999999</v>
      </c>
    </row>
    <row r="5807" spans="1:5">
      <c r="A5807" s="7">
        <v>44286</v>
      </c>
      <c r="B5807">
        <v>-0.55600000000000005</v>
      </c>
      <c r="C5807">
        <v>-0.53800000000000003</v>
      </c>
      <c r="D5807">
        <v>-0.50900000000000001</v>
      </c>
      <c r="E5807">
        <v>-0.48399999999999999</v>
      </c>
    </row>
    <row r="5808" spans="1:5">
      <c r="A5808" s="7">
        <v>44287</v>
      </c>
      <c r="B5808">
        <v>-0.55100000000000005</v>
      </c>
      <c r="C5808">
        <v>-0.53800000000000003</v>
      </c>
      <c r="D5808">
        <v>-0.51200000000000001</v>
      </c>
      <c r="E5808">
        <v>-0.48799999999999999</v>
      </c>
    </row>
    <row r="5809" spans="1:5">
      <c r="A5809" s="7">
        <v>44288</v>
      </c>
      <c r="B5809">
        <v>-0.55100000000000005</v>
      </c>
      <c r="C5809">
        <v>-0.53800000000000003</v>
      </c>
      <c r="D5809">
        <v>-0.51200000000000001</v>
      </c>
      <c r="E5809">
        <v>-0.48799999999999999</v>
      </c>
    </row>
    <row r="5810" spans="1:5">
      <c r="A5810" s="7">
        <v>44291</v>
      </c>
      <c r="B5810">
        <v>-0.55100000000000005</v>
      </c>
      <c r="C5810">
        <v>-0.53800000000000003</v>
      </c>
      <c r="D5810">
        <v>-0.51200000000000001</v>
      </c>
      <c r="E5810">
        <v>-0.48799999999999999</v>
      </c>
    </row>
    <row r="5811" spans="1:5">
      <c r="A5811" s="7">
        <v>44292</v>
      </c>
      <c r="B5811">
        <v>-0.55000000000000004</v>
      </c>
      <c r="C5811">
        <v>-0.53800000000000003</v>
      </c>
      <c r="D5811">
        <v>-0.51700000000000002</v>
      </c>
      <c r="E5811">
        <v>-0.496</v>
      </c>
    </row>
    <row r="5812" spans="1:5">
      <c r="A5812" s="7">
        <v>44293</v>
      </c>
      <c r="B5812">
        <v>-0.55300000000000005</v>
      </c>
      <c r="C5812">
        <v>-0.54300000000000004</v>
      </c>
      <c r="D5812">
        <v>-0.51700000000000002</v>
      </c>
      <c r="E5812">
        <v>-0.49199999999999999</v>
      </c>
    </row>
    <row r="5813" spans="1:5">
      <c r="A5813" s="7">
        <v>44294</v>
      </c>
      <c r="B5813">
        <v>-0.55600000000000005</v>
      </c>
      <c r="C5813">
        <v>-0.54500000000000004</v>
      </c>
      <c r="D5813">
        <v>-0.51800000000000002</v>
      </c>
      <c r="E5813">
        <v>-0.49299999999999999</v>
      </c>
    </row>
    <row r="5814" spans="1:5">
      <c r="A5814" s="7">
        <v>44295</v>
      </c>
      <c r="B5814">
        <v>-0.55900000000000005</v>
      </c>
      <c r="C5814">
        <v>-0.54400000000000004</v>
      </c>
      <c r="D5814">
        <v>-0.52200000000000002</v>
      </c>
      <c r="E5814">
        <v>-0.497</v>
      </c>
    </row>
    <row r="5815" spans="1:5">
      <c r="A5815" s="7">
        <v>44298</v>
      </c>
      <c r="B5815">
        <v>-0.55800000000000005</v>
      </c>
      <c r="C5815">
        <v>-0.53800000000000003</v>
      </c>
      <c r="D5815">
        <v>-0.51700000000000002</v>
      </c>
      <c r="E5815">
        <v>-0.49</v>
      </c>
    </row>
    <row r="5816" spans="1:5">
      <c r="A5816" s="7">
        <v>44299</v>
      </c>
      <c r="B5816">
        <v>-0.54900000000000004</v>
      </c>
      <c r="C5816">
        <v>-0.53800000000000003</v>
      </c>
      <c r="D5816">
        <v>-0.52300000000000002</v>
      </c>
      <c r="E5816">
        <v>-0.49299999999999999</v>
      </c>
    </row>
    <row r="5817" spans="1:5">
      <c r="A5817" s="7">
        <v>44300</v>
      </c>
      <c r="B5817">
        <v>-0.55000000000000004</v>
      </c>
      <c r="C5817">
        <v>-0.53800000000000003</v>
      </c>
      <c r="D5817">
        <v>-0.50900000000000001</v>
      </c>
      <c r="E5817">
        <v>-0.48199999999999998</v>
      </c>
    </row>
    <row r="5818" spans="1:5">
      <c r="A5818" s="7">
        <v>44301</v>
      </c>
      <c r="B5818">
        <v>-0.56100000000000005</v>
      </c>
      <c r="C5818">
        <v>-0.53700000000000003</v>
      </c>
      <c r="D5818">
        <v>-0.51200000000000001</v>
      </c>
      <c r="E5818">
        <v>-0.47799999999999998</v>
      </c>
    </row>
    <row r="5819" spans="1:5">
      <c r="A5819" s="7">
        <v>44302</v>
      </c>
      <c r="B5819">
        <v>-0.55300000000000005</v>
      </c>
      <c r="C5819">
        <v>-0.53800000000000003</v>
      </c>
      <c r="D5819">
        <v>-0.51100000000000001</v>
      </c>
      <c r="E5819">
        <v>-0.47799999999999998</v>
      </c>
    </row>
    <row r="5820" spans="1:5">
      <c r="A5820" s="7">
        <v>44305</v>
      </c>
      <c r="B5820">
        <v>-0.55200000000000005</v>
      </c>
      <c r="C5820">
        <v>-0.53700000000000003</v>
      </c>
      <c r="D5820">
        <v>-0.51300000000000001</v>
      </c>
      <c r="E5820">
        <v>-0.47799999999999998</v>
      </c>
    </row>
    <row r="5821" spans="1:5">
      <c r="A5821" s="7">
        <v>44306</v>
      </c>
      <c r="B5821">
        <v>-0.55800000000000005</v>
      </c>
      <c r="C5821">
        <v>-0.53800000000000003</v>
      </c>
      <c r="D5821">
        <v>-0.51300000000000001</v>
      </c>
      <c r="E5821">
        <v>-0.47299999999999998</v>
      </c>
    </row>
    <row r="5822" spans="1:5">
      <c r="A5822" s="7">
        <v>44307</v>
      </c>
      <c r="B5822">
        <v>-0.55400000000000005</v>
      </c>
      <c r="C5822">
        <v>-0.53500000000000003</v>
      </c>
      <c r="D5822">
        <v>-0.51300000000000001</v>
      </c>
      <c r="E5822">
        <v>-0.47599999999999998</v>
      </c>
    </row>
    <row r="5823" spans="1:5">
      <c r="A5823" s="7">
        <v>44308</v>
      </c>
      <c r="B5823">
        <v>-0.55500000000000005</v>
      </c>
      <c r="C5823">
        <v>-0.53900000000000003</v>
      </c>
      <c r="D5823">
        <v>-0.51500000000000001</v>
      </c>
      <c r="E5823">
        <v>-0.47599999999999998</v>
      </c>
    </row>
    <row r="5824" spans="1:5">
      <c r="A5824" s="7">
        <v>44309</v>
      </c>
      <c r="B5824">
        <v>-0.55700000000000005</v>
      </c>
      <c r="C5824">
        <v>-0.53900000000000003</v>
      </c>
      <c r="D5824">
        <v>-0.51500000000000001</v>
      </c>
      <c r="E5824">
        <v>-0.47599999999999998</v>
      </c>
    </row>
    <row r="5825" spans="1:5">
      <c r="A5825" s="7">
        <v>44312</v>
      </c>
      <c r="B5825">
        <v>-0.55600000000000005</v>
      </c>
      <c r="C5825">
        <v>-0.53800000000000003</v>
      </c>
      <c r="D5825">
        <v>-0.51400000000000001</v>
      </c>
      <c r="E5825">
        <v>-0.47699999999999998</v>
      </c>
    </row>
    <row r="5826" spans="1:5">
      <c r="A5826" s="7">
        <v>44313</v>
      </c>
      <c r="B5826">
        <v>-0.55800000000000005</v>
      </c>
      <c r="C5826">
        <v>-0.53500000000000003</v>
      </c>
      <c r="D5826">
        <v>-0.51800000000000002</v>
      </c>
      <c r="E5826">
        <v>-0.48399999999999999</v>
      </c>
    </row>
    <row r="5827" spans="1:5">
      <c r="A5827" s="7">
        <v>44314</v>
      </c>
      <c r="B5827">
        <v>-0.55700000000000005</v>
      </c>
      <c r="C5827">
        <v>-0.53400000000000003</v>
      </c>
      <c r="D5827">
        <v>-0.51800000000000002</v>
      </c>
      <c r="E5827">
        <v>-0.48299999999999998</v>
      </c>
    </row>
    <row r="5828" spans="1:5">
      <c r="A5828" s="7">
        <v>44315</v>
      </c>
      <c r="B5828">
        <v>-0.55800000000000005</v>
      </c>
      <c r="C5828">
        <v>-0.53600000000000003</v>
      </c>
      <c r="D5828">
        <v>-0.51800000000000002</v>
      </c>
      <c r="E5828">
        <v>-0.47899999999999998</v>
      </c>
    </row>
    <row r="5829" spans="1:5">
      <c r="A5829" s="7">
        <v>44316</v>
      </c>
      <c r="B5829">
        <v>-0.55600000000000005</v>
      </c>
      <c r="C5829">
        <v>-0.53500000000000003</v>
      </c>
      <c r="D5829">
        <v>-0.52100000000000002</v>
      </c>
      <c r="E5829">
        <v>-0.48099999999999998</v>
      </c>
    </row>
    <row r="5830" spans="1:5">
      <c r="A5830" s="7">
        <v>44319</v>
      </c>
      <c r="B5830">
        <v>-0.55900000000000005</v>
      </c>
      <c r="C5830">
        <v>-0.53500000000000003</v>
      </c>
      <c r="D5830">
        <v>-0.51800000000000002</v>
      </c>
      <c r="E5830">
        <v>-0.48599999999999999</v>
      </c>
    </row>
    <row r="5831" spans="1:5">
      <c r="A5831" s="7">
        <v>44320</v>
      </c>
      <c r="B5831">
        <v>-0.56200000000000006</v>
      </c>
      <c r="C5831">
        <v>-0.53500000000000003</v>
      </c>
      <c r="D5831">
        <v>-0.51600000000000001</v>
      </c>
      <c r="E5831">
        <v>-0.48299999999999998</v>
      </c>
    </row>
    <row r="5832" spans="1:5">
      <c r="A5832" s="7">
        <v>44321</v>
      </c>
      <c r="B5832">
        <v>-0.55300000000000005</v>
      </c>
      <c r="C5832">
        <v>-0.53100000000000003</v>
      </c>
      <c r="D5832">
        <v>-0.51500000000000001</v>
      </c>
      <c r="E5832">
        <v>-0.48299999999999998</v>
      </c>
    </row>
    <row r="5833" spans="1:5">
      <c r="A5833" s="7">
        <v>44322</v>
      </c>
      <c r="B5833">
        <v>-0.55800000000000005</v>
      </c>
      <c r="C5833">
        <v>-0.53200000000000003</v>
      </c>
      <c r="D5833">
        <v>-0.51300000000000001</v>
      </c>
      <c r="E5833">
        <v>-0.48299999999999998</v>
      </c>
    </row>
    <row r="5834" spans="1:5">
      <c r="A5834" s="7">
        <v>44323</v>
      </c>
      <c r="B5834">
        <v>-0.55300000000000005</v>
      </c>
      <c r="C5834">
        <v>-0.52900000000000003</v>
      </c>
      <c r="D5834">
        <v>-0.51400000000000001</v>
      </c>
      <c r="E5834">
        <v>-0.48299999999999998</v>
      </c>
    </row>
    <row r="5835" spans="1:5">
      <c r="A5835" s="7">
        <v>44326</v>
      </c>
      <c r="B5835">
        <v>-0.55100000000000005</v>
      </c>
      <c r="C5835">
        <v>-0.53300000000000003</v>
      </c>
      <c r="D5835">
        <v>-0.51300000000000001</v>
      </c>
      <c r="E5835">
        <v>-0.48199999999999998</v>
      </c>
    </row>
    <row r="5836" spans="1:5">
      <c r="A5836" s="7">
        <v>44327</v>
      </c>
      <c r="B5836">
        <v>-0.54800000000000004</v>
      </c>
      <c r="C5836">
        <v>-0.53300000000000003</v>
      </c>
      <c r="D5836">
        <v>-0.51300000000000001</v>
      </c>
      <c r="E5836">
        <v>-0.48099999999999998</v>
      </c>
    </row>
    <row r="5837" spans="1:5">
      <c r="A5837" s="7">
        <v>44328</v>
      </c>
      <c r="B5837">
        <v>-0.55200000000000005</v>
      </c>
      <c r="C5837">
        <v>-0.53900000000000003</v>
      </c>
      <c r="D5837">
        <v>-0.51300000000000001</v>
      </c>
      <c r="E5837">
        <v>-0.48</v>
      </c>
    </row>
    <row r="5838" spans="1:5">
      <c r="A5838" s="7">
        <v>44329</v>
      </c>
      <c r="B5838">
        <v>-0.55300000000000005</v>
      </c>
      <c r="C5838">
        <v>-0.54100000000000004</v>
      </c>
      <c r="D5838">
        <v>-0.51500000000000001</v>
      </c>
      <c r="E5838">
        <v>-0.48199999999999998</v>
      </c>
    </row>
    <row r="5839" spans="1:5">
      <c r="A5839" s="7">
        <v>44330</v>
      </c>
      <c r="B5839">
        <v>-0.56100000000000005</v>
      </c>
      <c r="C5839">
        <v>-0.54900000000000004</v>
      </c>
      <c r="D5839">
        <v>-0.51300000000000001</v>
      </c>
      <c r="E5839">
        <v>-0.47799999999999998</v>
      </c>
    </row>
    <row r="5840" spans="1:5">
      <c r="A5840" s="7">
        <v>44333</v>
      </c>
      <c r="B5840">
        <v>-0.56299999999999994</v>
      </c>
      <c r="C5840">
        <v>-0.54800000000000004</v>
      </c>
      <c r="D5840">
        <v>-0.51500000000000001</v>
      </c>
      <c r="E5840">
        <v>-0.47799999999999998</v>
      </c>
    </row>
    <row r="5841" spans="1:5">
      <c r="A5841" s="7">
        <v>44334</v>
      </c>
      <c r="B5841">
        <v>-0.55900000000000005</v>
      </c>
      <c r="C5841">
        <v>-0.55300000000000005</v>
      </c>
      <c r="D5841">
        <v>-0.51500000000000001</v>
      </c>
      <c r="E5841">
        <v>-0.47599999999999998</v>
      </c>
    </row>
    <row r="5842" spans="1:5">
      <c r="A5842" s="7">
        <v>44335</v>
      </c>
      <c r="B5842">
        <v>-0.56200000000000006</v>
      </c>
      <c r="C5842">
        <v>-0.55200000000000005</v>
      </c>
      <c r="D5842">
        <v>-0.51500000000000001</v>
      </c>
      <c r="E5842">
        <v>-0.47899999999999998</v>
      </c>
    </row>
    <row r="5843" spans="1:5">
      <c r="A5843" s="7">
        <v>44336</v>
      </c>
      <c r="B5843">
        <v>-0.56200000000000006</v>
      </c>
      <c r="C5843">
        <v>-0.54500000000000004</v>
      </c>
      <c r="D5843">
        <v>-0.51700000000000002</v>
      </c>
      <c r="E5843">
        <v>-0.48199999999999998</v>
      </c>
    </row>
    <row r="5844" spans="1:5">
      <c r="A5844" s="7">
        <v>44337</v>
      </c>
      <c r="B5844">
        <v>-0.56299999999999994</v>
      </c>
      <c r="C5844">
        <v>-0.54300000000000004</v>
      </c>
      <c r="D5844">
        <v>-0.51300000000000001</v>
      </c>
      <c r="E5844">
        <v>-0.47899999999999998</v>
      </c>
    </row>
    <row r="5845" spans="1:5">
      <c r="A5845" s="7">
        <v>44340</v>
      </c>
      <c r="B5845">
        <v>-0.56100000000000005</v>
      </c>
      <c r="C5845">
        <v>-0.54200000000000004</v>
      </c>
      <c r="D5845">
        <v>-0.50900000000000001</v>
      </c>
      <c r="E5845">
        <v>-0.47799999999999998</v>
      </c>
    </row>
    <row r="5846" spans="1:5">
      <c r="A5846" s="7">
        <v>44341</v>
      </c>
      <c r="B5846">
        <v>-0.55700000000000005</v>
      </c>
      <c r="C5846">
        <v>-0.53800000000000003</v>
      </c>
      <c r="D5846">
        <v>-0.505</v>
      </c>
      <c r="E5846">
        <v>-0.47599999999999998</v>
      </c>
    </row>
    <row r="5847" spans="1:5">
      <c r="A5847" s="7">
        <v>44342</v>
      </c>
      <c r="B5847">
        <v>-0.56100000000000005</v>
      </c>
      <c r="C5847">
        <v>-0.53700000000000003</v>
      </c>
      <c r="D5847">
        <v>-0.50700000000000001</v>
      </c>
      <c r="E5847">
        <v>-0.48</v>
      </c>
    </row>
    <row r="5848" spans="1:5">
      <c r="A5848" s="7">
        <v>44343</v>
      </c>
      <c r="B5848">
        <v>-0.55700000000000005</v>
      </c>
      <c r="C5848">
        <v>-0.54</v>
      </c>
      <c r="D5848">
        <v>-0.50900000000000001</v>
      </c>
      <c r="E5848">
        <v>-0.48</v>
      </c>
    </row>
    <row r="5849" spans="1:5">
      <c r="A5849" s="7">
        <v>44344</v>
      </c>
      <c r="B5849">
        <v>-0.55800000000000005</v>
      </c>
      <c r="C5849">
        <v>-0.54300000000000004</v>
      </c>
      <c r="D5849">
        <v>-0.51200000000000001</v>
      </c>
      <c r="E5849">
        <v>-0.48099999999999998</v>
      </c>
    </row>
    <row r="5850" spans="1:5">
      <c r="A5850" s="7">
        <v>44347</v>
      </c>
      <c r="B5850">
        <v>-0.56299999999999994</v>
      </c>
      <c r="C5850">
        <v>-0.54400000000000004</v>
      </c>
      <c r="D5850">
        <v>-0.51300000000000001</v>
      </c>
      <c r="E5850">
        <v>-0.48299999999999998</v>
      </c>
    </row>
    <row r="5851" spans="1:5">
      <c r="A5851" s="7">
        <v>44348</v>
      </c>
      <c r="B5851">
        <v>-0.56000000000000005</v>
      </c>
      <c r="C5851">
        <v>-0.54500000000000004</v>
      </c>
      <c r="D5851">
        <v>-0.51700000000000002</v>
      </c>
      <c r="E5851">
        <v>-0.48699999999999999</v>
      </c>
    </row>
    <row r="5852" spans="1:5">
      <c r="A5852" s="7">
        <v>44349</v>
      </c>
      <c r="B5852">
        <v>-0.55600000000000005</v>
      </c>
      <c r="C5852">
        <v>-0.54300000000000004</v>
      </c>
      <c r="D5852">
        <v>-0.51600000000000001</v>
      </c>
      <c r="E5852">
        <v>-0.48499999999999999</v>
      </c>
    </row>
    <row r="5853" spans="1:5">
      <c r="A5853" s="7">
        <v>44350</v>
      </c>
      <c r="B5853">
        <v>-0.55800000000000005</v>
      </c>
      <c r="C5853">
        <v>-0.54200000000000004</v>
      </c>
      <c r="D5853">
        <v>-0.51700000000000002</v>
      </c>
      <c r="E5853">
        <v>-0.48499999999999999</v>
      </c>
    </row>
    <row r="5854" spans="1:5">
      <c r="A5854" s="7">
        <v>44351</v>
      </c>
      <c r="B5854">
        <v>-0.55800000000000005</v>
      </c>
      <c r="C5854">
        <v>-0.54600000000000004</v>
      </c>
      <c r="D5854">
        <v>-0.51300000000000001</v>
      </c>
      <c r="E5854">
        <v>-0.48599999999999999</v>
      </c>
    </row>
    <row r="5855" spans="1:5">
      <c r="A5855" s="7">
        <v>44354</v>
      </c>
      <c r="B5855">
        <v>-0.55700000000000005</v>
      </c>
      <c r="C5855">
        <v>-0.54600000000000004</v>
      </c>
      <c r="D5855">
        <v>-0.51300000000000001</v>
      </c>
      <c r="E5855">
        <v>-0.48599999999999999</v>
      </c>
    </row>
    <row r="5856" spans="1:5">
      <c r="A5856" s="7">
        <v>44355</v>
      </c>
      <c r="B5856">
        <v>-0.55300000000000005</v>
      </c>
      <c r="C5856">
        <v>-0.54300000000000004</v>
      </c>
      <c r="D5856">
        <v>-0.51600000000000001</v>
      </c>
      <c r="E5856">
        <v>-0.48799999999999999</v>
      </c>
    </row>
    <row r="5857" spans="1:5">
      <c r="A5857" s="7">
        <v>44356</v>
      </c>
      <c r="B5857">
        <v>-0.54700000000000004</v>
      </c>
      <c r="C5857">
        <v>-0.54200000000000004</v>
      </c>
      <c r="D5857">
        <v>-0.51800000000000002</v>
      </c>
      <c r="E5857">
        <v>-0.48499999999999999</v>
      </c>
    </row>
    <row r="5858" spans="1:5">
      <c r="A5858" s="7">
        <v>44357</v>
      </c>
      <c r="B5858">
        <v>-0.54900000000000004</v>
      </c>
      <c r="C5858">
        <v>-0.54500000000000004</v>
      </c>
      <c r="D5858">
        <v>-0.51900000000000002</v>
      </c>
      <c r="E5858">
        <v>-0.48799999999999999</v>
      </c>
    </row>
    <row r="5859" spans="1:5">
      <c r="A5859" s="7">
        <v>44358</v>
      </c>
      <c r="B5859">
        <v>-0.55100000000000005</v>
      </c>
      <c r="C5859">
        <v>-0.54800000000000004</v>
      </c>
      <c r="D5859">
        <v>-0.52100000000000002</v>
      </c>
      <c r="E5859">
        <v>-0.48899999999999999</v>
      </c>
    </row>
    <row r="5860" spans="1:5">
      <c r="A5860" s="7">
        <v>44361</v>
      </c>
      <c r="B5860">
        <v>-0.55000000000000004</v>
      </c>
      <c r="C5860">
        <v>-0.54600000000000004</v>
      </c>
      <c r="D5860">
        <v>-0.52200000000000002</v>
      </c>
      <c r="E5860">
        <v>-0.48799999999999999</v>
      </c>
    </row>
    <row r="5861" spans="1:5">
      <c r="A5861" s="7">
        <v>44362</v>
      </c>
      <c r="B5861">
        <v>-0.54700000000000004</v>
      </c>
      <c r="C5861">
        <v>-0.54200000000000004</v>
      </c>
      <c r="D5861">
        <v>-0.52200000000000002</v>
      </c>
      <c r="E5861">
        <v>-0.48799999999999999</v>
      </c>
    </row>
    <row r="5862" spans="1:5">
      <c r="A5862" s="7">
        <v>44363</v>
      </c>
      <c r="B5862">
        <v>-0.54800000000000004</v>
      </c>
      <c r="C5862">
        <v>-0.54700000000000004</v>
      </c>
      <c r="D5862">
        <v>-0.51900000000000002</v>
      </c>
      <c r="E5862">
        <v>-0.48499999999999999</v>
      </c>
    </row>
    <row r="5863" spans="1:5">
      <c r="A5863" s="7">
        <v>44364</v>
      </c>
      <c r="B5863">
        <v>-0.55500000000000005</v>
      </c>
      <c r="C5863">
        <v>-0.54300000000000004</v>
      </c>
      <c r="D5863">
        <v>-0.51300000000000001</v>
      </c>
      <c r="E5863">
        <v>-0.48599999999999999</v>
      </c>
    </row>
    <row r="5864" spans="1:5">
      <c r="A5864" s="7">
        <v>44365</v>
      </c>
      <c r="B5864">
        <v>-0.54800000000000004</v>
      </c>
      <c r="C5864">
        <v>-0.54400000000000004</v>
      </c>
      <c r="D5864">
        <v>-0.51300000000000001</v>
      </c>
      <c r="E5864">
        <v>-0.48499999999999999</v>
      </c>
    </row>
    <row r="5865" spans="1:5">
      <c r="A5865" s="7">
        <v>44368</v>
      </c>
      <c r="B5865">
        <v>-0.55000000000000004</v>
      </c>
      <c r="C5865">
        <v>-0.54200000000000004</v>
      </c>
      <c r="D5865">
        <v>-0.51100000000000001</v>
      </c>
      <c r="E5865">
        <v>-0.48</v>
      </c>
    </row>
    <row r="5866" spans="1:5">
      <c r="A5866" s="7">
        <v>44369</v>
      </c>
      <c r="B5866">
        <v>-0.55300000000000005</v>
      </c>
      <c r="C5866">
        <v>-0.54</v>
      </c>
      <c r="D5866">
        <v>-0.50800000000000001</v>
      </c>
      <c r="E5866">
        <v>-0.47699999999999998</v>
      </c>
    </row>
    <row r="5867" spans="1:5">
      <c r="A5867" s="7">
        <v>44370</v>
      </c>
      <c r="B5867">
        <v>-0.55300000000000005</v>
      </c>
      <c r="C5867">
        <v>-0.53800000000000003</v>
      </c>
      <c r="D5867">
        <v>-0.50900000000000001</v>
      </c>
      <c r="E5867">
        <v>-0.47799999999999998</v>
      </c>
    </row>
    <row r="5868" spans="1:5">
      <c r="A5868" s="7">
        <v>44371</v>
      </c>
      <c r="B5868">
        <v>-0.55800000000000005</v>
      </c>
      <c r="C5868">
        <v>-0.53800000000000003</v>
      </c>
      <c r="D5868">
        <v>-0.50800000000000001</v>
      </c>
      <c r="E5868">
        <v>-0.47799999999999998</v>
      </c>
    </row>
    <row r="5869" spans="1:5">
      <c r="A5869" s="7">
        <v>44372</v>
      </c>
      <c r="B5869">
        <v>-0.56200000000000006</v>
      </c>
      <c r="C5869">
        <v>-0.53800000000000003</v>
      </c>
      <c r="D5869">
        <v>-0.51300000000000001</v>
      </c>
      <c r="E5869">
        <v>-0.47799999999999998</v>
      </c>
    </row>
    <row r="5870" spans="1:5">
      <c r="A5870" s="7">
        <v>44375</v>
      </c>
      <c r="B5870">
        <v>-0.56399999999999995</v>
      </c>
      <c r="C5870">
        <v>-0.54300000000000004</v>
      </c>
      <c r="D5870">
        <v>-0.51300000000000001</v>
      </c>
      <c r="E5870">
        <v>-0.48</v>
      </c>
    </row>
    <row r="5871" spans="1:5">
      <c r="A5871" s="7">
        <v>44376</v>
      </c>
      <c r="B5871">
        <v>-0.55500000000000005</v>
      </c>
      <c r="C5871">
        <v>-0.54100000000000004</v>
      </c>
      <c r="D5871">
        <v>-0.51300000000000001</v>
      </c>
      <c r="E5871">
        <v>-0.48</v>
      </c>
    </row>
    <row r="5872" spans="1:5">
      <c r="A5872" s="7">
        <v>44377</v>
      </c>
      <c r="B5872">
        <v>-0.56899999999999995</v>
      </c>
      <c r="C5872">
        <v>-0.54200000000000004</v>
      </c>
      <c r="D5872">
        <v>-0.51500000000000001</v>
      </c>
      <c r="E5872">
        <v>-0.48299999999999998</v>
      </c>
    </row>
    <row r="5873" spans="1:5">
      <c r="A5873" s="7">
        <v>44378</v>
      </c>
      <c r="B5873">
        <v>-0.56100000000000005</v>
      </c>
      <c r="C5873">
        <v>-0.54</v>
      </c>
      <c r="D5873">
        <v>-0.51300000000000001</v>
      </c>
      <c r="E5873">
        <v>-0.48499999999999999</v>
      </c>
    </row>
    <row r="5874" spans="1:5">
      <c r="A5874" s="7">
        <v>44379</v>
      </c>
      <c r="B5874">
        <v>-0.55500000000000005</v>
      </c>
      <c r="C5874">
        <v>-0.54600000000000004</v>
      </c>
      <c r="D5874">
        <v>-0.51200000000000001</v>
      </c>
      <c r="E5874">
        <v>-0.48499999999999999</v>
      </c>
    </row>
    <row r="5875" spans="1:5">
      <c r="A5875" s="7">
        <v>44382</v>
      </c>
      <c r="B5875">
        <v>-0.55300000000000005</v>
      </c>
      <c r="C5875">
        <v>-0.54200000000000004</v>
      </c>
      <c r="D5875">
        <v>-0.51300000000000001</v>
      </c>
      <c r="E5875">
        <v>-0.48799999999999999</v>
      </c>
    </row>
    <row r="5876" spans="1:5">
      <c r="A5876" s="7">
        <v>44383</v>
      </c>
      <c r="B5876">
        <v>-0.55300000000000005</v>
      </c>
      <c r="C5876">
        <v>-0.53900000000000003</v>
      </c>
      <c r="D5876">
        <v>-0.51300000000000001</v>
      </c>
      <c r="E5876">
        <v>-0.48899999999999999</v>
      </c>
    </row>
    <row r="5877" spans="1:5">
      <c r="A5877" s="7">
        <v>44384</v>
      </c>
      <c r="B5877">
        <v>-0.55400000000000005</v>
      </c>
      <c r="C5877">
        <v>-0.54700000000000004</v>
      </c>
      <c r="D5877">
        <v>-0.51100000000000001</v>
      </c>
      <c r="E5877">
        <v>-0.49099999999999999</v>
      </c>
    </row>
    <row r="5878" spans="1:5">
      <c r="A5878" s="7">
        <v>44385</v>
      </c>
      <c r="B5878">
        <v>-0.55600000000000005</v>
      </c>
      <c r="C5878">
        <v>-0.54600000000000004</v>
      </c>
      <c r="D5878">
        <v>-0.51500000000000001</v>
      </c>
      <c r="E5878">
        <v>-0.49299999999999999</v>
      </c>
    </row>
    <row r="5879" spans="1:5">
      <c r="A5879" s="7">
        <v>44386</v>
      </c>
      <c r="B5879">
        <v>-0.55200000000000005</v>
      </c>
      <c r="C5879">
        <v>-0.54300000000000004</v>
      </c>
      <c r="D5879">
        <v>-0.51400000000000001</v>
      </c>
      <c r="E5879">
        <v>-0.49399999999999999</v>
      </c>
    </row>
    <row r="5880" spans="1:5">
      <c r="A5880" s="7">
        <v>44389</v>
      </c>
      <c r="B5880">
        <v>-0.54900000000000004</v>
      </c>
      <c r="C5880">
        <v>-0.54300000000000004</v>
      </c>
      <c r="D5880">
        <v>-0.51100000000000001</v>
      </c>
      <c r="E5880">
        <v>-0.49299999999999999</v>
      </c>
    </row>
    <row r="5881" spans="1:5">
      <c r="A5881" s="7">
        <v>44390</v>
      </c>
      <c r="B5881">
        <v>-0.56000000000000005</v>
      </c>
      <c r="C5881">
        <v>-0.54600000000000004</v>
      </c>
      <c r="D5881">
        <v>-0.51300000000000001</v>
      </c>
      <c r="E5881">
        <v>-0.49</v>
      </c>
    </row>
    <row r="5882" spans="1:5">
      <c r="A5882" s="7">
        <v>44391</v>
      </c>
      <c r="B5882">
        <v>-0.55900000000000005</v>
      </c>
      <c r="C5882">
        <v>-0.54600000000000004</v>
      </c>
      <c r="D5882">
        <v>-0.51300000000000001</v>
      </c>
      <c r="E5882">
        <v>-0.48799999999999999</v>
      </c>
    </row>
    <row r="5883" spans="1:5">
      <c r="A5883" s="7">
        <v>44392</v>
      </c>
      <c r="B5883">
        <v>-0.55700000000000005</v>
      </c>
      <c r="C5883">
        <v>-0.54800000000000004</v>
      </c>
      <c r="D5883">
        <v>-0.51300000000000001</v>
      </c>
      <c r="E5883">
        <v>-0.48699999999999999</v>
      </c>
    </row>
    <row r="5884" spans="1:5">
      <c r="A5884" s="7">
        <v>44393</v>
      </c>
      <c r="B5884">
        <v>-0.55700000000000005</v>
      </c>
      <c r="C5884">
        <v>-0.54800000000000004</v>
      </c>
      <c r="D5884">
        <v>-0.51500000000000001</v>
      </c>
      <c r="E5884">
        <v>-0.48799999999999999</v>
      </c>
    </row>
    <row r="5885" spans="1:5">
      <c r="A5885" s="7">
        <v>44396</v>
      </c>
      <c r="B5885">
        <v>-0.56000000000000005</v>
      </c>
      <c r="C5885">
        <v>-0.54800000000000004</v>
      </c>
      <c r="D5885">
        <v>-0.51500000000000001</v>
      </c>
      <c r="E5885">
        <v>-0.48799999999999999</v>
      </c>
    </row>
    <row r="5886" spans="1:5">
      <c r="A5886" s="7">
        <v>44397</v>
      </c>
      <c r="B5886">
        <v>-0.55800000000000005</v>
      </c>
      <c r="C5886">
        <v>-0.54300000000000004</v>
      </c>
      <c r="D5886">
        <v>-0.51800000000000002</v>
      </c>
      <c r="E5886">
        <v>-0.48599999999999999</v>
      </c>
    </row>
    <row r="5887" spans="1:5">
      <c r="A5887" s="7">
        <v>44398</v>
      </c>
      <c r="B5887">
        <v>-0.55300000000000005</v>
      </c>
      <c r="C5887">
        <v>-0.54600000000000004</v>
      </c>
      <c r="D5887">
        <v>-0.51300000000000001</v>
      </c>
      <c r="E5887">
        <v>-0.48399999999999999</v>
      </c>
    </row>
    <row r="5888" spans="1:5">
      <c r="A5888" s="7">
        <v>44399</v>
      </c>
      <c r="B5888">
        <v>-0.55300000000000005</v>
      </c>
      <c r="C5888">
        <v>-0.54900000000000004</v>
      </c>
      <c r="D5888">
        <v>-0.51700000000000002</v>
      </c>
      <c r="E5888">
        <v>-0.48499999999999999</v>
      </c>
    </row>
    <row r="5889" spans="1:5">
      <c r="A5889" s="7">
        <v>44400</v>
      </c>
      <c r="B5889">
        <v>-0.56000000000000005</v>
      </c>
      <c r="C5889">
        <v>-0.54400000000000004</v>
      </c>
      <c r="D5889">
        <v>-0.51900000000000002</v>
      </c>
      <c r="E5889">
        <v>-0.49299999999999999</v>
      </c>
    </row>
    <row r="5890" spans="1:5">
      <c r="A5890" s="7">
        <v>44403</v>
      </c>
      <c r="B5890">
        <v>-0.55800000000000005</v>
      </c>
      <c r="C5890">
        <v>-0.54400000000000004</v>
      </c>
      <c r="D5890">
        <v>-0.51900000000000002</v>
      </c>
      <c r="E5890">
        <v>-0.49299999999999999</v>
      </c>
    </row>
    <row r="5891" spans="1:5">
      <c r="A5891" s="7">
        <v>44404</v>
      </c>
      <c r="B5891">
        <v>-0.55700000000000005</v>
      </c>
      <c r="C5891">
        <v>-0.54300000000000004</v>
      </c>
      <c r="D5891">
        <v>-0.52300000000000002</v>
      </c>
      <c r="E5891">
        <v>-0.49399999999999999</v>
      </c>
    </row>
    <row r="5892" spans="1:5">
      <c r="A5892" s="7">
        <v>44405</v>
      </c>
      <c r="B5892">
        <v>-0.55800000000000005</v>
      </c>
      <c r="C5892">
        <v>-0.54700000000000004</v>
      </c>
      <c r="D5892">
        <v>-0.52400000000000002</v>
      </c>
      <c r="E5892">
        <v>-0.498</v>
      </c>
    </row>
    <row r="5893" spans="1:5">
      <c r="A5893" s="7">
        <v>44406</v>
      </c>
      <c r="B5893">
        <v>-0.55800000000000005</v>
      </c>
      <c r="C5893">
        <v>-0.54400000000000004</v>
      </c>
      <c r="D5893">
        <v>-0.52400000000000002</v>
      </c>
      <c r="E5893">
        <v>-0.502</v>
      </c>
    </row>
    <row r="5894" spans="1:5">
      <c r="A5894" s="7">
        <v>44407</v>
      </c>
      <c r="B5894">
        <v>-0.55600000000000005</v>
      </c>
      <c r="C5894">
        <v>-0.54400000000000004</v>
      </c>
      <c r="D5894">
        <v>-0.52300000000000002</v>
      </c>
      <c r="E5894">
        <v>-0.502</v>
      </c>
    </row>
    <row r="5895" spans="1:5">
      <c r="A5895" s="7">
        <v>44410</v>
      </c>
      <c r="B5895">
        <v>-0.55600000000000005</v>
      </c>
      <c r="C5895">
        <v>-0.54300000000000004</v>
      </c>
      <c r="D5895">
        <v>-0.52300000000000002</v>
      </c>
      <c r="E5895">
        <v>-0.502</v>
      </c>
    </row>
    <row r="5896" spans="1:5">
      <c r="A5896" s="7">
        <v>44411</v>
      </c>
      <c r="B5896">
        <v>-0.56299999999999994</v>
      </c>
      <c r="C5896">
        <v>-0.54500000000000004</v>
      </c>
      <c r="D5896">
        <v>-0.52500000000000002</v>
      </c>
      <c r="E5896">
        <v>-0.505</v>
      </c>
    </row>
    <row r="5897" spans="1:5">
      <c r="A5897" s="7">
        <v>44412</v>
      </c>
      <c r="B5897">
        <v>-0.56000000000000005</v>
      </c>
      <c r="C5897">
        <v>-0.54300000000000004</v>
      </c>
      <c r="D5897">
        <v>-0.53100000000000003</v>
      </c>
      <c r="E5897">
        <v>-0.502</v>
      </c>
    </row>
    <row r="5898" spans="1:5">
      <c r="A5898" s="7">
        <v>44413</v>
      </c>
      <c r="B5898">
        <v>-0.56799999999999995</v>
      </c>
      <c r="C5898">
        <v>-0.54</v>
      </c>
      <c r="D5898">
        <v>-0.52700000000000002</v>
      </c>
      <c r="E5898">
        <v>-0.504</v>
      </c>
    </row>
    <row r="5899" spans="1:5">
      <c r="A5899" s="7">
        <v>44414</v>
      </c>
      <c r="B5899">
        <v>-0.56100000000000005</v>
      </c>
      <c r="C5899">
        <v>-0.54100000000000004</v>
      </c>
      <c r="D5899">
        <v>-0.52400000000000002</v>
      </c>
      <c r="E5899">
        <v>-0.501</v>
      </c>
    </row>
    <row r="5900" spans="1:5">
      <c r="A5900" s="7">
        <v>44417</v>
      </c>
      <c r="B5900">
        <v>-0.56100000000000005</v>
      </c>
      <c r="C5900">
        <v>-0.54300000000000004</v>
      </c>
      <c r="D5900">
        <v>-0.52700000000000002</v>
      </c>
      <c r="E5900">
        <v>-0.502</v>
      </c>
    </row>
    <row r="5901" spans="1:5">
      <c r="A5901" s="7">
        <v>44418</v>
      </c>
      <c r="B5901">
        <v>-0.56100000000000005</v>
      </c>
      <c r="C5901">
        <v>-0.54700000000000004</v>
      </c>
      <c r="D5901">
        <v>-0.52800000000000002</v>
      </c>
      <c r="E5901">
        <v>-0.498</v>
      </c>
    </row>
    <row r="5902" spans="1:5">
      <c r="A5902" s="7">
        <v>44419</v>
      </c>
      <c r="B5902">
        <v>-0.56499999999999995</v>
      </c>
      <c r="C5902">
        <v>-0.54900000000000004</v>
      </c>
      <c r="D5902">
        <v>-0.53</v>
      </c>
      <c r="E5902">
        <v>-0.498</v>
      </c>
    </row>
    <row r="5903" spans="1:5">
      <c r="A5903" s="7">
        <v>44420</v>
      </c>
      <c r="B5903">
        <v>-0.56599999999999995</v>
      </c>
      <c r="C5903">
        <v>-0.55300000000000005</v>
      </c>
      <c r="D5903">
        <v>-0.52700000000000002</v>
      </c>
      <c r="E5903">
        <v>-0.497</v>
      </c>
    </row>
    <row r="5904" spans="1:5">
      <c r="A5904" s="7">
        <v>44421</v>
      </c>
      <c r="B5904">
        <v>-0.56100000000000005</v>
      </c>
      <c r="C5904">
        <v>-0.55200000000000005</v>
      </c>
      <c r="D5904">
        <v>-0.52800000000000002</v>
      </c>
      <c r="E5904">
        <v>-0.496</v>
      </c>
    </row>
    <row r="5905" spans="1:5">
      <c r="A5905" s="7">
        <v>44424</v>
      </c>
      <c r="B5905">
        <v>-0.56399999999999995</v>
      </c>
      <c r="C5905">
        <v>-0.55000000000000004</v>
      </c>
      <c r="D5905">
        <v>-0.52700000000000002</v>
      </c>
      <c r="E5905">
        <v>-0.49299999999999999</v>
      </c>
    </row>
    <row r="5906" spans="1:5">
      <c r="A5906" s="7">
        <v>44425</v>
      </c>
      <c r="B5906">
        <v>-0.56499999999999995</v>
      </c>
      <c r="C5906">
        <v>-0.55000000000000004</v>
      </c>
      <c r="D5906">
        <v>-0.52700000000000002</v>
      </c>
      <c r="E5906">
        <v>-0.49099999999999999</v>
      </c>
    </row>
    <row r="5907" spans="1:5">
      <c r="A5907" s="7">
        <v>44426</v>
      </c>
      <c r="B5907">
        <v>-0.55800000000000005</v>
      </c>
      <c r="C5907">
        <v>-0.54800000000000004</v>
      </c>
      <c r="D5907">
        <v>-0.52700000000000002</v>
      </c>
      <c r="E5907">
        <v>-0.49299999999999999</v>
      </c>
    </row>
    <row r="5908" spans="1:5">
      <c r="A5908" s="7">
        <v>44427</v>
      </c>
      <c r="B5908">
        <v>-0.56000000000000005</v>
      </c>
      <c r="C5908">
        <v>-0.55000000000000004</v>
      </c>
      <c r="D5908">
        <v>-0.52900000000000003</v>
      </c>
      <c r="E5908">
        <v>-0.49399999999999999</v>
      </c>
    </row>
    <row r="5909" spans="1:5">
      <c r="A5909" s="7">
        <v>44428</v>
      </c>
      <c r="B5909">
        <v>-0.55200000000000005</v>
      </c>
      <c r="C5909">
        <v>-0.54800000000000004</v>
      </c>
      <c r="D5909">
        <v>-0.52800000000000002</v>
      </c>
      <c r="E5909">
        <v>-0.49399999999999999</v>
      </c>
    </row>
    <row r="5910" spans="1:5">
      <c r="A5910" s="7">
        <v>44431</v>
      </c>
      <c r="B5910">
        <v>-0.55700000000000005</v>
      </c>
      <c r="C5910">
        <v>-0.54900000000000004</v>
      </c>
      <c r="D5910">
        <v>-0.52900000000000003</v>
      </c>
      <c r="E5910">
        <v>-0.49399999999999999</v>
      </c>
    </row>
    <row r="5911" spans="1:5">
      <c r="A5911" s="7">
        <v>44432</v>
      </c>
      <c r="B5911">
        <v>-0.55700000000000005</v>
      </c>
      <c r="C5911">
        <v>-0.54900000000000004</v>
      </c>
      <c r="D5911">
        <v>-0.52700000000000002</v>
      </c>
      <c r="E5911">
        <v>-0.495</v>
      </c>
    </row>
    <row r="5912" spans="1:5">
      <c r="A5912" s="7">
        <v>44433</v>
      </c>
      <c r="B5912">
        <v>-0.55900000000000005</v>
      </c>
      <c r="C5912">
        <v>-0.55000000000000004</v>
      </c>
      <c r="D5912">
        <v>-0.52800000000000002</v>
      </c>
      <c r="E5912">
        <v>-0.498</v>
      </c>
    </row>
    <row r="5913" spans="1:5">
      <c r="A5913" s="7">
        <v>44434</v>
      </c>
      <c r="B5913">
        <v>-0.56000000000000005</v>
      </c>
      <c r="C5913">
        <v>-0.55000000000000004</v>
      </c>
      <c r="D5913">
        <v>-0.53</v>
      </c>
      <c r="E5913">
        <v>-0.501</v>
      </c>
    </row>
    <row r="5914" spans="1:5">
      <c r="A5914" s="7">
        <v>44435</v>
      </c>
      <c r="B5914">
        <v>-0.55600000000000005</v>
      </c>
      <c r="C5914">
        <v>-0.55000000000000004</v>
      </c>
      <c r="D5914">
        <v>-0.52900000000000003</v>
      </c>
      <c r="E5914">
        <v>-0.502</v>
      </c>
    </row>
    <row r="5915" spans="1:5">
      <c r="A5915" s="7">
        <v>44438</v>
      </c>
      <c r="B5915">
        <v>-0.55900000000000005</v>
      </c>
      <c r="C5915">
        <v>-0.54900000000000004</v>
      </c>
      <c r="D5915">
        <v>-0.52900000000000003</v>
      </c>
      <c r="E5915">
        <v>-0.5</v>
      </c>
    </row>
    <row r="5916" spans="1:5">
      <c r="A5916" s="7">
        <v>44439</v>
      </c>
      <c r="B5916">
        <v>-0.55400000000000005</v>
      </c>
      <c r="C5916">
        <v>-0.54800000000000004</v>
      </c>
      <c r="D5916">
        <v>-0.52200000000000002</v>
      </c>
      <c r="E5916">
        <v>-0.501</v>
      </c>
    </row>
    <row r="5917" spans="1:5">
      <c r="A5917" s="7">
        <v>44440</v>
      </c>
      <c r="B5917">
        <v>-0.55400000000000005</v>
      </c>
      <c r="C5917">
        <v>-0.55000000000000004</v>
      </c>
      <c r="D5917">
        <v>-0.52100000000000002</v>
      </c>
      <c r="E5917">
        <v>-0.496</v>
      </c>
    </row>
    <row r="5918" spans="1:5">
      <c r="A5918" s="7">
        <v>44441</v>
      </c>
      <c r="B5918">
        <v>-0.55800000000000005</v>
      </c>
      <c r="C5918">
        <v>-0.55100000000000005</v>
      </c>
      <c r="D5918">
        <v>-0.52</v>
      </c>
      <c r="E5918">
        <v>-0.499</v>
      </c>
    </row>
    <row r="5919" spans="1:5">
      <c r="A5919" s="7">
        <v>44442</v>
      </c>
      <c r="B5919">
        <v>-0.55300000000000005</v>
      </c>
      <c r="C5919">
        <v>-0.54800000000000004</v>
      </c>
      <c r="D5919">
        <v>-0.51900000000000002</v>
      </c>
      <c r="E5919">
        <v>-0.5</v>
      </c>
    </row>
    <row r="5920" spans="1:5">
      <c r="A5920" s="7">
        <v>44445</v>
      </c>
      <c r="B5920">
        <v>-0.55500000000000005</v>
      </c>
      <c r="C5920">
        <v>-0.54900000000000004</v>
      </c>
      <c r="D5920">
        <v>-0.52</v>
      </c>
      <c r="E5920">
        <v>-0.5</v>
      </c>
    </row>
    <row r="5921" spans="1:5">
      <c r="A5921" s="7">
        <v>44446</v>
      </c>
      <c r="B5921">
        <v>-0.55200000000000005</v>
      </c>
      <c r="C5921">
        <v>-0.54300000000000004</v>
      </c>
      <c r="D5921">
        <v>-0.51800000000000002</v>
      </c>
      <c r="E5921">
        <v>-0.496</v>
      </c>
    </row>
    <row r="5922" spans="1:5">
      <c r="A5922" s="7">
        <v>44447</v>
      </c>
      <c r="B5922">
        <v>-0.55700000000000005</v>
      </c>
      <c r="C5922">
        <v>-0.54100000000000004</v>
      </c>
      <c r="D5922">
        <v>-0.51700000000000002</v>
      </c>
      <c r="E5922">
        <v>-0.49399999999999999</v>
      </c>
    </row>
    <row r="5923" spans="1:5">
      <c r="A5923" s="7">
        <v>44448</v>
      </c>
      <c r="B5923">
        <v>-0.55800000000000005</v>
      </c>
      <c r="C5923">
        <v>-0.54300000000000004</v>
      </c>
      <c r="D5923">
        <v>-0.52200000000000002</v>
      </c>
      <c r="E5923">
        <v>-0.48899999999999999</v>
      </c>
    </row>
    <row r="5924" spans="1:5">
      <c r="A5924" s="7">
        <v>44449</v>
      </c>
      <c r="B5924">
        <v>-0.55800000000000005</v>
      </c>
      <c r="C5924">
        <v>-0.54400000000000004</v>
      </c>
      <c r="D5924">
        <v>-0.51900000000000002</v>
      </c>
      <c r="E5924">
        <v>-0.495</v>
      </c>
    </row>
    <row r="5925" spans="1:5">
      <c r="A5925" s="7">
        <v>44452</v>
      </c>
      <c r="B5925">
        <v>-0.55700000000000005</v>
      </c>
      <c r="C5925">
        <v>-0.54400000000000004</v>
      </c>
      <c r="D5925">
        <v>-0.52</v>
      </c>
      <c r="E5925">
        <v>-0.48899999999999999</v>
      </c>
    </row>
    <row r="5926" spans="1:5">
      <c r="A5926" s="7">
        <v>44453</v>
      </c>
      <c r="B5926">
        <v>-0.55600000000000005</v>
      </c>
      <c r="C5926">
        <v>-0.54800000000000004</v>
      </c>
      <c r="D5926">
        <v>-0.52200000000000002</v>
      </c>
      <c r="E5926">
        <v>-0.48799999999999999</v>
      </c>
    </row>
    <row r="5927" spans="1:5">
      <c r="A5927" s="7">
        <v>44454</v>
      </c>
      <c r="B5927">
        <v>-0.55700000000000005</v>
      </c>
      <c r="C5927">
        <v>-0.54300000000000004</v>
      </c>
      <c r="D5927">
        <v>-0.52400000000000002</v>
      </c>
      <c r="E5927">
        <v>-0.48799999999999999</v>
      </c>
    </row>
    <row r="5928" spans="1:5">
      <c r="A5928" s="7">
        <v>44455</v>
      </c>
      <c r="B5928">
        <v>-0.55900000000000005</v>
      </c>
      <c r="C5928">
        <v>-0.54500000000000004</v>
      </c>
      <c r="D5928">
        <v>-0.52200000000000002</v>
      </c>
      <c r="E5928">
        <v>-0.49299999999999999</v>
      </c>
    </row>
    <row r="5929" spans="1:5">
      <c r="A5929" s="7">
        <v>44456</v>
      </c>
      <c r="B5929">
        <v>-0.56200000000000006</v>
      </c>
      <c r="C5929">
        <v>-0.54800000000000004</v>
      </c>
      <c r="D5929">
        <v>-0.52600000000000002</v>
      </c>
      <c r="E5929">
        <v>-0.49</v>
      </c>
    </row>
    <row r="5930" spans="1:5">
      <c r="A5930" s="7">
        <v>44459</v>
      </c>
      <c r="B5930">
        <v>-0.55800000000000005</v>
      </c>
      <c r="C5930">
        <v>-0.54500000000000004</v>
      </c>
      <c r="D5930">
        <v>-0.52800000000000002</v>
      </c>
      <c r="E5930">
        <v>-0.48899999999999999</v>
      </c>
    </row>
    <row r="5931" spans="1:5">
      <c r="A5931" s="7">
        <v>44460</v>
      </c>
      <c r="B5931">
        <v>-0.56299999999999994</v>
      </c>
      <c r="C5931">
        <v>-0.54600000000000004</v>
      </c>
      <c r="D5931">
        <v>-0.53</v>
      </c>
      <c r="E5931">
        <v>-0.497</v>
      </c>
    </row>
    <row r="5932" spans="1:5">
      <c r="A5932" s="7">
        <v>44461</v>
      </c>
      <c r="B5932">
        <v>-0.56100000000000005</v>
      </c>
      <c r="C5932">
        <v>-0.54400000000000004</v>
      </c>
      <c r="D5932">
        <v>-0.52300000000000002</v>
      </c>
      <c r="E5932">
        <v>-0.49099999999999999</v>
      </c>
    </row>
    <row r="5933" spans="1:5">
      <c r="A5933" s="7">
        <v>44462</v>
      </c>
      <c r="B5933">
        <v>-0.55700000000000005</v>
      </c>
      <c r="C5933">
        <v>-0.54300000000000004</v>
      </c>
      <c r="D5933">
        <v>-0.52800000000000002</v>
      </c>
      <c r="E5933">
        <v>-0.495</v>
      </c>
    </row>
    <row r="5934" spans="1:5">
      <c r="A5934" s="7">
        <v>44463</v>
      </c>
      <c r="B5934">
        <v>-0.55300000000000005</v>
      </c>
      <c r="C5934">
        <v>-0.54300000000000004</v>
      </c>
      <c r="D5934">
        <v>-0.52300000000000002</v>
      </c>
      <c r="E5934">
        <v>-0.48799999999999999</v>
      </c>
    </row>
    <row r="5935" spans="1:5">
      <c r="A5935" s="7">
        <v>44466</v>
      </c>
      <c r="B5935">
        <v>-0.56100000000000005</v>
      </c>
      <c r="C5935">
        <v>-0.54200000000000004</v>
      </c>
      <c r="D5935">
        <v>-0.51700000000000002</v>
      </c>
      <c r="E5935">
        <v>-0.48599999999999999</v>
      </c>
    </row>
    <row r="5936" spans="1:5">
      <c r="A5936" s="7">
        <v>44467</v>
      </c>
      <c r="B5936">
        <v>-0.55800000000000005</v>
      </c>
      <c r="C5936">
        <v>-0.54300000000000004</v>
      </c>
      <c r="D5936">
        <v>-0.52300000000000002</v>
      </c>
      <c r="E5936">
        <v>-0.48899999999999999</v>
      </c>
    </row>
    <row r="5937" spans="1:5">
      <c r="A5937" s="7">
        <v>44468</v>
      </c>
      <c r="B5937">
        <v>-0.55800000000000005</v>
      </c>
      <c r="C5937">
        <v>-0.54300000000000004</v>
      </c>
      <c r="D5937">
        <v>-0.52300000000000002</v>
      </c>
      <c r="E5937">
        <v>-0.49099999999999999</v>
      </c>
    </row>
    <row r="5938" spans="1:5">
      <c r="A5938" s="7">
        <v>44469</v>
      </c>
      <c r="B5938">
        <v>-0.56299999999999994</v>
      </c>
      <c r="C5938">
        <v>-0.54500000000000004</v>
      </c>
      <c r="D5938">
        <v>-0.52800000000000002</v>
      </c>
      <c r="E5938">
        <v>-0.48799999999999999</v>
      </c>
    </row>
    <row r="5939" spans="1:5">
      <c r="A5939" s="7">
        <v>44470</v>
      </c>
      <c r="B5939">
        <v>-0.55700000000000005</v>
      </c>
      <c r="C5939">
        <v>-0.54700000000000004</v>
      </c>
      <c r="D5939">
        <v>-0.52600000000000002</v>
      </c>
      <c r="E5939">
        <v>-0.48799999999999999</v>
      </c>
    </row>
    <row r="5940" spans="1:5">
      <c r="A5940" s="7">
        <v>44473</v>
      </c>
      <c r="B5940">
        <v>-0.55900000000000005</v>
      </c>
      <c r="C5940">
        <v>-0.54800000000000004</v>
      </c>
      <c r="D5940">
        <v>-0.52700000000000002</v>
      </c>
      <c r="E5940">
        <v>-0.48799999999999999</v>
      </c>
    </row>
    <row r="5941" spans="1:5">
      <c r="A5941" s="7">
        <v>44474</v>
      </c>
      <c r="B5941">
        <v>-0.56699999999999995</v>
      </c>
      <c r="C5941">
        <v>-0.55100000000000005</v>
      </c>
      <c r="D5941">
        <v>-0.52500000000000002</v>
      </c>
      <c r="E5941">
        <v>-0.49099999999999999</v>
      </c>
    </row>
    <row r="5942" spans="1:5">
      <c r="A5942" s="7">
        <v>44475</v>
      </c>
      <c r="B5942">
        <v>-0.56399999999999995</v>
      </c>
      <c r="C5942">
        <v>-0.55100000000000005</v>
      </c>
      <c r="D5942">
        <v>-0.53</v>
      </c>
      <c r="E5942">
        <v>-0.48699999999999999</v>
      </c>
    </row>
    <row r="5943" spans="1:5">
      <c r="A5943" s="7">
        <v>44476</v>
      </c>
      <c r="B5943">
        <v>-0.56200000000000006</v>
      </c>
      <c r="C5943">
        <v>-0.54700000000000004</v>
      </c>
      <c r="D5943">
        <v>-0.52600000000000002</v>
      </c>
      <c r="E5943">
        <v>-0.48199999999999998</v>
      </c>
    </row>
    <row r="5944" spans="1:5">
      <c r="A5944" s="7">
        <v>44477</v>
      </c>
      <c r="B5944">
        <v>-0.56100000000000005</v>
      </c>
      <c r="C5944">
        <v>-0.54800000000000004</v>
      </c>
      <c r="D5944">
        <v>-0.51800000000000002</v>
      </c>
      <c r="E5944">
        <v>-0.48199999999999998</v>
      </c>
    </row>
    <row r="5945" spans="1:5">
      <c r="A5945" s="7">
        <v>44480</v>
      </c>
      <c r="B5945">
        <v>-0.56299999999999994</v>
      </c>
      <c r="C5945">
        <v>-0.55100000000000005</v>
      </c>
      <c r="D5945">
        <v>-0.52100000000000002</v>
      </c>
      <c r="E5945">
        <v>-0.48</v>
      </c>
    </row>
    <row r="5946" spans="1:5">
      <c r="A5946" s="7">
        <v>44481</v>
      </c>
      <c r="B5946">
        <v>-0.56100000000000005</v>
      </c>
      <c r="C5946">
        <v>-0.55200000000000005</v>
      </c>
      <c r="D5946">
        <v>-0.52300000000000002</v>
      </c>
      <c r="E5946">
        <v>-0.47599999999999998</v>
      </c>
    </row>
    <row r="5947" spans="1:5">
      <c r="A5947" s="7">
        <v>44482</v>
      </c>
      <c r="B5947">
        <v>-0.56100000000000005</v>
      </c>
      <c r="C5947">
        <v>-0.54800000000000004</v>
      </c>
      <c r="D5947">
        <v>-0.52400000000000002</v>
      </c>
      <c r="E5947">
        <v>-0.47299999999999998</v>
      </c>
    </row>
    <row r="5948" spans="1:5">
      <c r="A5948" s="7">
        <v>44483</v>
      </c>
      <c r="B5948">
        <v>-0.56299999999999994</v>
      </c>
      <c r="C5948">
        <v>-0.55100000000000005</v>
      </c>
      <c r="D5948">
        <v>-0.52300000000000002</v>
      </c>
      <c r="E5948">
        <v>-0.47299999999999998</v>
      </c>
    </row>
    <row r="5949" spans="1:5">
      <c r="A5949" s="7">
        <v>44484</v>
      </c>
      <c r="B5949">
        <v>-0.56399999999999995</v>
      </c>
      <c r="C5949">
        <v>-0.54800000000000004</v>
      </c>
      <c r="D5949">
        <v>-0.52800000000000002</v>
      </c>
      <c r="E5949">
        <v>-0.48299999999999998</v>
      </c>
    </row>
    <row r="5950" spans="1:5">
      <c r="A5950" s="7">
        <v>44487</v>
      </c>
      <c r="B5950">
        <v>-0.56100000000000005</v>
      </c>
      <c r="C5950">
        <v>-0.54800000000000004</v>
      </c>
      <c r="D5950">
        <v>-0.52700000000000002</v>
      </c>
      <c r="E5950">
        <v>-0.48</v>
      </c>
    </row>
    <row r="5951" spans="1:5">
      <c r="A5951" s="7">
        <v>44488</v>
      </c>
      <c r="B5951">
        <v>-0.55700000000000005</v>
      </c>
      <c r="C5951">
        <v>-0.54800000000000004</v>
      </c>
      <c r="D5951">
        <v>-0.52400000000000002</v>
      </c>
      <c r="E5951">
        <v>-0.46700000000000003</v>
      </c>
    </row>
    <row r="5952" spans="1:5">
      <c r="A5952" s="7">
        <v>44489</v>
      </c>
      <c r="B5952">
        <v>-0.56299999999999994</v>
      </c>
      <c r="C5952">
        <v>-0.54700000000000004</v>
      </c>
      <c r="D5952">
        <v>-0.52700000000000002</v>
      </c>
      <c r="E5952">
        <v>-0.46800000000000003</v>
      </c>
    </row>
    <row r="5953" spans="1:5">
      <c r="A5953" s="7">
        <v>44490</v>
      </c>
      <c r="B5953">
        <v>-0.55900000000000005</v>
      </c>
      <c r="C5953">
        <v>-0.54800000000000004</v>
      </c>
      <c r="D5953">
        <v>-0.53200000000000003</v>
      </c>
      <c r="E5953">
        <v>-0.47699999999999998</v>
      </c>
    </row>
    <row r="5954" spans="1:5">
      <c r="A5954" s="7">
        <v>44491</v>
      </c>
      <c r="B5954">
        <v>-0.56299999999999994</v>
      </c>
      <c r="C5954">
        <v>-0.54900000000000004</v>
      </c>
      <c r="D5954">
        <v>-0.53400000000000003</v>
      </c>
      <c r="E5954">
        <v>-0.47099999999999997</v>
      </c>
    </row>
    <row r="5955" spans="1:5">
      <c r="A5955" s="7">
        <v>44494</v>
      </c>
      <c r="B5955">
        <v>-0.55700000000000005</v>
      </c>
      <c r="C5955">
        <v>-0.54800000000000004</v>
      </c>
      <c r="D5955">
        <v>-0.52800000000000002</v>
      </c>
      <c r="E5955">
        <v>-0.47099999999999997</v>
      </c>
    </row>
    <row r="5956" spans="1:5">
      <c r="A5956" s="7">
        <v>44495</v>
      </c>
      <c r="B5956">
        <v>-0.55600000000000005</v>
      </c>
      <c r="C5956">
        <v>-0.55000000000000004</v>
      </c>
      <c r="D5956">
        <v>-0.53300000000000003</v>
      </c>
      <c r="E5956">
        <v>-0.47399999999999998</v>
      </c>
    </row>
    <row r="5957" spans="1:5">
      <c r="A5957" s="7">
        <v>44496</v>
      </c>
      <c r="B5957">
        <v>-0.55800000000000005</v>
      </c>
      <c r="C5957">
        <v>-0.55600000000000005</v>
      </c>
      <c r="D5957">
        <v>-0.53600000000000003</v>
      </c>
      <c r="E5957">
        <v>-0.47299999999999998</v>
      </c>
    </row>
    <row r="5958" spans="1:5">
      <c r="A5958" s="7">
        <v>44497</v>
      </c>
      <c r="B5958">
        <v>-0.55600000000000005</v>
      </c>
      <c r="C5958">
        <v>-0.55700000000000005</v>
      </c>
      <c r="D5958">
        <v>-0.53300000000000003</v>
      </c>
      <c r="E5958">
        <v>-0.47299999999999998</v>
      </c>
    </row>
    <row r="5959" spans="1:5">
      <c r="A5959" s="7">
        <v>44498</v>
      </c>
      <c r="B5959">
        <v>-0.55700000000000005</v>
      </c>
      <c r="C5959">
        <v>-0.55300000000000005</v>
      </c>
      <c r="D5959">
        <v>-0.52700000000000002</v>
      </c>
      <c r="E5959">
        <v>-0.45500000000000002</v>
      </c>
    </row>
    <row r="5960" spans="1:5">
      <c r="A5960" s="7">
        <v>44501</v>
      </c>
      <c r="B5960">
        <v>-0.55700000000000005</v>
      </c>
      <c r="C5960">
        <v>-0.55800000000000005</v>
      </c>
      <c r="D5960">
        <v>-0.52900000000000003</v>
      </c>
      <c r="E5960">
        <v>-0.443</v>
      </c>
    </row>
    <row r="5961" spans="1:5">
      <c r="A5961" s="7">
        <v>44502</v>
      </c>
      <c r="B5961">
        <v>-0.56000000000000005</v>
      </c>
      <c r="C5961">
        <v>-0.56699999999999995</v>
      </c>
      <c r="D5961">
        <v>-0.53400000000000003</v>
      </c>
      <c r="E5961">
        <v>-0.46100000000000002</v>
      </c>
    </row>
    <row r="5962" spans="1:5">
      <c r="A5962" s="7">
        <v>44503</v>
      </c>
      <c r="B5962">
        <v>-0.56499999999999995</v>
      </c>
      <c r="C5962">
        <v>-0.57299999999999995</v>
      </c>
      <c r="D5962">
        <v>-0.53800000000000003</v>
      </c>
      <c r="E5962">
        <v>-0.48199999999999998</v>
      </c>
    </row>
    <row r="5963" spans="1:5">
      <c r="A5963" s="7">
        <v>44504</v>
      </c>
      <c r="B5963">
        <v>-0.56699999999999995</v>
      </c>
      <c r="C5963">
        <v>-0.56799999999999995</v>
      </c>
      <c r="D5963">
        <v>-0.53800000000000003</v>
      </c>
      <c r="E5963">
        <v>-0.47799999999999998</v>
      </c>
    </row>
    <row r="5964" spans="1:5">
      <c r="A5964" s="7">
        <v>44505</v>
      </c>
      <c r="B5964">
        <v>-0.56699999999999995</v>
      </c>
      <c r="C5964">
        <v>-0.56699999999999995</v>
      </c>
      <c r="D5964">
        <v>-0.53600000000000003</v>
      </c>
      <c r="E5964">
        <v>-0.495</v>
      </c>
    </row>
    <row r="5965" spans="1:5">
      <c r="A5965" s="7">
        <v>44508</v>
      </c>
      <c r="B5965">
        <v>-0.57299999999999995</v>
      </c>
      <c r="C5965">
        <v>-0.57199999999999995</v>
      </c>
      <c r="D5965">
        <v>-0.53700000000000003</v>
      </c>
      <c r="E5965">
        <v>-0.501</v>
      </c>
    </row>
    <row r="5966" spans="1:5">
      <c r="A5966" s="7">
        <v>44509</v>
      </c>
      <c r="B5966">
        <v>-0.56299999999999994</v>
      </c>
      <c r="C5966">
        <v>-0.56499999999999995</v>
      </c>
      <c r="D5966">
        <v>-0.53300000000000003</v>
      </c>
      <c r="E5966">
        <v>-0.498</v>
      </c>
    </row>
    <row r="5967" spans="1:5">
      <c r="A5967" s="7">
        <v>44510</v>
      </c>
      <c r="B5967">
        <v>-0.56599999999999995</v>
      </c>
      <c r="C5967">
        <v>-0.56899999999999995</v>
      </c>
      <c r="D5967">
        <v>-0.53200000000000003</v>
      </c>
      <c r="E5967">
        <v>-0.496</v>
      </c>
    </row>
    <row r="5968" spans="1:5">
      <c r="A5968" s="7">
        <v>44511</v>
      </c>
      <c r="B5968">
        <v>-0.57399999999999995</v>
      </c>
      <c r="C5968">
        <v>-0.56299999999999994</v>
      </c>
      <c r="D5968">
        <v>-0.52700000000000002</v>
      </c>
      <c r="E5968">
        <v>-0.47799999999999998</v>
      </c>
    </row>
    <row r="5969" spans="1:5">
      <c r="A5969" s="7">
        <v>44512</v>
      </c>
      <c r="B5969">
        <v>-0.56599999999999995</v>
      </c>
      <c r="C5969">
        <v>-0.56200000000000006</v>
      </c>
      <c r="D5969">
        <v>-0.53300000000000003</v>
      </c>
      <c r="E5969">
        <v>-0.47299999999999998</v>
      </c>
    </row>
    <row r="5970" spans="1:5">
      <c r="A5970" s="7">
        <v>44515</v>
      </c>
      <c r="B5970">
        <v>-0.56599999999999995</v>
      </c>
      <c r="C5970">
        <v>-0.56100000000000005</v>
      </c>
      <c r="D5970">
        <v>-0.52800000000000002</v>
      </c>
      <c r="E5970">
        <v>-0.48</v>
      </c>
    </row>
    <row r="5971" spans="1:5">
      <c r="A5971" s="7">
        <v>44516</v>
      </c>
      <c r="B5971">
        <v>-0.56299999999999994</v>
      </c>
      <c r="C5971">
        <v>-0.55800000000000005</v>
      </c>
      <c r="D5971">
        <v>-0.53</v>
      </c>
      <c r="E5971">
        <v>-0.48399999999999999</v>
      </c>
    </row>
    <row r="5972" spans="1:5">
      <c r="A5972" s="7">
        <v>44517</v>
      </c>
      <c r="B5972">
        <v>-0.56699999999999995</v>
      </c>
      <c r="C5972">
        <v>-0.56699999999999995</v>
      </c>
      <c r="D5972">
        <v>-0.53800000000000003</v>
      </c>
      <c r="E5972">
        <v>-0.48899999999999999</v>
      </c>
    </row>
    <row r="5973" spans="1:5">
      <c r="A5973" s="7">
        <v>44518</v>
      </c>
      <c r="B5973">
        <v>-0.56299999999999994</v>
      </c>
      <c r="C5973">
        <v>-0.56399999999999995</v>
      </c>
      <c r="D5973">
        <v>-0.53300000000000003</v>
      </c>
      <c r="E5973">
        <v>-0.48799999999999999</v>
      </c>
    </row>
    <row r="5974" spans="1:5">
      <c r="A5974" s="7">
        <v>44519</v>
      </c>
      <c r="B5974">
        <v>-0.55800000000000005</v>
      </c>
      <c r="C5974">
        <v>-0.55900000000000005</v>
      </c>
      <c r="D5974">
        <v>-0.52800000000000002</v>
      </c>
      <c r="E5974">
        <v>-0.49</v>
      </c>
    </row>
    <row r="5975" spans="1:5">
      <c r="A5975" s="7">
        <v>44522</v>
      </c>
      <c r="B5975">
        <v>-0.56000000000000005</v>
      </c>
      <c r="C5975">
        <v>-0.56399999999999995</v>
      </c>
      <c r="D5975">
        <v>-0.52800000000000002</v>
      </c>
      <c r="E5975">
        <v>-0.495</v>
      </c>
    </row>
    <row r="5976" spans="1:5">
      <c r="A5976" s="7">
        <v>44523</v>
      </c>
      <c r="B5976">
        <v>-0.56999999999999995</v>
      </c>
      <c r="C5976">
        <v>-0.57199999999999995</v>
      </c>
      <c r="D5976">
        <v>-0.53300000000000003</v>
      </c>
      <c r="E5976">
        <v>-0.49099999999999999</v>
      </c>
    </row>
    <row r="5977" spans="1:5">
      <c r="A5977" s="7">
        <v>44524</v>
      </c>
      <c r="B5977">
        <v>-0.56499999999999995</v>
      </c>
      <c r="C5977">
        <v>-0.58299999999999996</v>
      </c>
      <c r="D5977">
        <v>-0.54</v>
      </c>
      <c r="E5977">
        <v>-0.49099999999999999</v>
      </c>
    </row>
    <row r="5978" spans="1:5">
      <c r="A5978" s="7">
        <v>44525</v>
      </c>
      <c r="B5978">
        <v>-0.56799999999999995</v>
      </c>
      <c r="C5978">
        <v>-0.57499999999999996</v>
      </c>
      <c r="D5978">
        <v>-0.54200000000000004</v>
      </c>
      <c r="E5978">
        <v>-0.498</v>
      </c>
    </row>
    <row r="5979" spans="1:5">
      <c r="A5979" s="7">
        <v>44526</v>
      </c>
      <c r="B5979">
        <v>-0.56699999999999995</v>
      </c>
      <c r="C5979">
        <v>-0.57199999999999995</v>
      </c>
      <c r="D5979">
        <v>-0.53700000000000003</v>
      </c>
      <c r="E5979">
        <v>-0.49399999999999999</v>
      </c>
    </row>
    <row r="5980" spans="1:5">
      <c r="A5980" s="7">
        <v>44529</v>
      </c>
      <c r="B5980">
        <v>-0.56299999999999994</v>
      </c>
      <c r="C5980">
        <v>-0.56999999999999995</v>
      </c>
      <c r="D5980">
        <v>-0.53600000000000003</v>
      </c>
      <c r="E5980">
        <v>-0.504</v>
      </c>
    </row>
    <row r="5981" spans="1:5">
      <c r="A5981" s="7">
        <v>44530</v>
      </c>
      <c r="B5981">
        <v>-0.56999999999999995</v>
      </c>
      <c r="C5981">
        <v>-0.57299999999999995</v>
      </c>
      <c r="D5981">
        <v>-0.53800000000000003</v>
      </c>
      <c r="E5981">
        <v>-0.505</v>
      </c>
    </row>
    <row r="5982" spans="1:5">
      <c r="A5982" s="7">
        <v>44531</v>
      </c>
      <c r="B5982">
        <v>-0.57299999999999995</v>
      </c>
      <c r="C5982">
        <v>-0.57199999999999995</v>
      </c>
      <c r="D5982">
        <v>-0.54100000000000004</v>
      </c>
      <c r="E5982">
        <v>-0.505</v>
      </c>
    </row>
    <row r="5983" spans="1:5">
      <c r="A5983" s="7">
        <v>44532</v>
      </c>
      <c r="B5983">
        <v>-0.56799999999999995</v>
      </c>
      <c r="C5983">
        <v>-0.56499999999999995</v>
      </c>
      <c r="D5983">
        <v>-0.54100000000000004</v>
      </c>
      <c r="E5983">
        <v>-0.498</v>
      </c>
    </row>
    <row r="5984" spans="1:5">
      <c r="A5984" s="7">
        <v>44533</v>
      </c>
      <c r="B5984">
        <v>-0.56899999999999995</v>
      </c>
      <c r="C5984">
        <v>-0.56299999999999994</v>
      </c>
      <c r="D5984">
        <v>-0.53700000000000003</v>
      </c>
      <c r="E5984">
        <v>-0.5</v>
      </c>
    </row>
    <row r="5985" spans="1:5">
      <c r="A5985" s="7">
        <v>44536</v>
      </c>
      <c r="B5985">
        <v>-0.56699999999999995</v>
      </c>
      <c r="C5985">
        <v>-0.56200000000000006</v>
      </c>
      <c r="D5985">
        <v>-0.54300000000000004</v>
      </c>
      <c r="E5985">
        <v>-0.499</v>
      </c>
    </row>
    <row r="5986" spans="1:5">
      <c r="A5986" s="7">
        <v>44537</v>
      </c>
      <c r="B5986">
        <v>-0.57299999999999995</v>
      </c>
      <c r="C5986">
        <v>-0.56499999999999995</v>
      </c>
      <c r="D5986">
        <v>-0.53800000000000003</v>
      </c>
      <c r="E5986">
        <v>-0.499</v>
      </c>
    </row>
    <row r="5987" spans="1:5">
      <c r="A5987" s="7">
        <v>44538</v>
      </c>
      <c r="B5987">
        <v>-0.56499999999999995</v>
      </c>
      <c r="C5987">
        <v>-0.57399999999999995</v>
      </c>
      <c r="D5987">
        <v>-0.54</v>
      </c>
      <c r="E5987">
        <v>-0.498</v>
      </c>
    </row>
    <row r="5988" spans="1:5">
      <c r="A5988" s="7">
        <v>44539</v>
      </c>
      <c r="B5988">
        <v>-0.58099999999999996</v>
      </c>
      <c r="C5988">
        <v>-0.58499999999999996</v>
      </c>
      <c r="D5988">
        <v>-0.54600000000000004</v>
      </c>
      <c r="E5988">
        <v>-0.497</v>
      </c>
    </row>
    <row r="5989" spans="1:5">
      <c r="A5989" s="7">
        <v>44540</v>
      </c>
      <c r="B5989">
        <v>-0.57599999999999996</v>
      </c>
      <c r="C5989">
        <v>-0.58799999999999997</v>
      </c>
      <c r="D5989">
        <v>-0.54300000000000004</v>
      </c>
      <c r="E5989">
        <v>-0.498</v>
      </c>
    </row>
    <row r="5990" spans="1:5">
      <c r="A5990" s="7">
        <v>44543</v>
      </c>
      <c r="B5990">
        <v>-0.59299999999999997</v>
      </c>
      <c r="C5990">
        <v>-0.60299999999999998</v>
      </c>
      <c r="D5990">
        <v>-0.54700000000000004</v>
      </c>
      <c r="E5990">
        <v>-0.504</v>
      </c>
    </row>
    <row r="5991" spans="1:5">
      <c r="A5991" s="7">
        <v>44544</v>
      </c>
      <c r="B5991">
        <v>-0.625</v>
      </c>
      <c r="C5991">
        <v>-0.60499999999999998</v>
      </c>
      <c r="D5991">
        <v>-0.54500000000000004</v>
      </c>
      <c r="E5991">
        <v>-0.50800000000000001</v>
      </c>
    </row>
    <row r="5992" spans="1:5">
      <c r="A5992" s="7">
        <v>44545</v>
      </c>
      <c r="B5992">
        <v>-0.59799999999999998</v>
      </c>
      <c r="C5992">
        <v>-0.60199999999999998</v>
      </c>
      <c r="D5992">
        <v>-0.54700000000000004</v>
      </c>
      <c r="E5992">
        <v>-0.50800000000000001</v>
      </c>
    </row>
    <row r="5993" spans="1:5">
      <c r="A5993" s="7">
        <v>44546</v>
      </c>
      <c r="B5993">
        <v>-0.59299999999999997</v>
      </c>
      <c r="C5993">
        <v>-0.58899999999999997</v>
      </c>
      <c r="D5993">
        <v>-0.54800000000000004</v>
      </c>
      <c r="E5993">
        <v>-0.50800000000000001</v>
      </c>
    </row>
    <row r="5994" spans="1:5">
      <c r="A5994" s="7">
        <v>44547</v>
      </c>
      <c r="B5994">
        <v>-0.61099999999999999</v>
      </c>
      <c r="C5994">
        <v>-0.58099999999999996</v>
      </c>
      <c r="D5994">
        <v>-0.55100000000000005</v>
      </c>
      <c r="E5994">
        <v>-0.51100000000000001</v>
      </c>
    </row>
    <row r="5995" spans="1:5">
      <c r="A5995" s="7">
        <v>44550</v>
      </c>
      <c r="B5995">
        <v>-0.625</v>
      </c>
      <c r="C5995">
        <v>-0.58799999999999997</v>
      </c>
      <c r="D5995">
        <v>-0.55400000000000005</v>
      </c>
      <c r="E5995">
        <v>-0.51800000000000002</v>
      </c>
    </row>
    <row r="5996" spans="1:5">
      <c r="A5996" s="7">
        <v>44551</v>
      </c>
      <c r="B5996">
        <v>-0.61099999999999999</v>
      </c>
      <c r="C5996">
        <v>-0.58799999999999997</v>
      </c>
      <c r="D5996">
        <v>-0.55100000000000005</v>
      </c>
      <c r="E5996">
        <v>-0.51500000000000001</v>
      </c>
    </row>
    <row r="5997" spans="1:5">
      <c r="A5997" s="7">
        <v>44552</v>
      </c>
      <c r="B5997">
        <v>-0.64300000000000002</v>
      </c>
      <c r="C5997">
        <v>-0.59099999999999997</v>
      </c>
      <c r="D5997">
        <v>-0.54500000000000004</v>
      </c>
      <c r="E5997">
        <v>-0.505</v>
      </c>
    </row>
    <row r="5998" spans="1:5">
      <c r="A5998" s="7">
        <v>44553</v>
      </c>
      <c r="B5998">
        <v>-0.64800000000000002</v>
      </c>
      <c r="C5998">
        <v>-0.58799999999999997</v>
      </c>
      <c r="D5998">
        <v>-0.53700000000000003</v>
      </c>
      <c r="E5998">
        <v>-0.499</v>
      </c>
    </row>
    <row r="5999" spans="1:5">
      <c r="A5999" s="7">
        <v>44554</v>
      </c>
      <c r="B5999">
        <v>-0.621</v>
      </c>
      <c r="C5999">
        <v>-0.58699999999999997</v>
      </c>
      <c r="D5999">
        <v>-0.54400000000000004</v>
      </c>
      <c r="E5999">
        <v>-0.49399999999999999</v>
      </c>
    </row>
    <row r="6000" spans="1:5">
      <c r="A6000" s="7">
        <v>44557</v>
      </c>
      <c r="B6000">
        <v>-0.61399999999999999</v>
      </c>
      <c r="C6000">
        <v>-0.59</v>
      </c>
      <c r="D6000">
        <v>-0.54400000000000004</v>
      </c>
      <c r="E6000">
        <v>-0.495</v>
      </c>
    </row>
    <row r="6001" spans="1:5">
      <c r="A6001" s="7">
        <v>44558</v>
      </c>
      <c r="B6001">
        <v>-0.59799999999999998</v>
      </c>
      <c r="C6001">
        <v>-0.58299999999999996</v>
      </c>
      <c r="D6001">
        <v>-0.54800000000000004</v>
      </c>
      <c r="E6001">
        <v>-0.495</v>
      </c>
    </row>
    <row r="6002" spans="1:5">
      <c r="A6002" s="7">
        <v>44559</v>
      </c>
      <c r="B6002">
        <v>-0.59399999999999997</v>
      </c>
      <c r="C6002">
        <v>-0.57099999999999995</v>
      </c>
      <c r="D6002">
        <v>-0.54400000000000004</v>
      </c>
      <c r="E6002">
        <v>-0.49199999999999999</v>
      </c>
    </row>
    <row r="6003" spans="1:5">
      <c r="A6003" s="7">
        <v>44560</v>
      </c>
      <c r="B6003">
        <v>-0.58499999999999996</v>
      </c>
      <c r="C6003">
        <v>-0.57299999999999995</v>
      </c>
      <c r="D6003">
        <v>-0.54600000000000004</v>
      </c>
      <c r="E6003">
        <v>-0.498</v>
      </c>
    </row>
    <row r="6004" spans="1:5">
      <c r="A6004" s="7">
        <v>44561</v>
      </c>
      <c r="B6004">
        <v>-0.58299999999999996</v>
      </c>
      <c r="C6004">
        <v>-0.57199999999999995</v>
      </c>
      <c r="D6004">
        <v>-0.54600000000000004</v>
      </c>
      <c r="E6004">
        <v>-0.501</v>
      </c>
    </row>
    <row r="6005" spans="1:5">
      <c r="A6005" s="7">
        <v>44564</v>
      </c>
      <c r="B6005">
        <v>-0.57599999999999996</v>
      </c>
      <c r="C6005">
        <v>-0.56999999999999995</v>
      </c>
      <c r="D6005">
        <v>-0.53900000000000003</v>
      </c>
      <c r="E6005">
        <v>-0.499</v>
      </c>
    </row>
    <row r="6006" spans="1:5">
      <c r="A6006" s="7">
        <v>44565</v>
      </c>
      <c r="B6006">
        <v>-0.56899999999999995</v>
      </c>
      <c r="C6006">
        <v>-0.56499999999999995</v>
      </c>
      <c r="D6006">
        <v>-0.53500000000000003</v>
      </c>
      <c r="E6006">
        <v>-0.498</v>
      </c>
    </row>
    <row r="6007" spans="1:5">
      <c r="A6007" s="7">
        <v>44566</v>
      </c>
      <c r="B6007">
        <v>-0.56599999999999995</v>
      </c>
      <c r="C6007">
        <v>-0.57599999999999996</v>
      </c>
      <c r="D6007">
        <v>-0.54100000000000004</v>
      </c>
      <c r="E6007">
        <v>-0.5</v>
      </c>
    </row>
    <row r="6008" spans="1:5">
      <c r="A6008" s="7">
        <v>44567</v>
      </c>
      <c r="B6008">
        <v>-0.56999999999999995</v>
      </c>
      <c r="C6008">
        <v>-0.57399999999999995</v>
      </c>
      <c r="D6008">
        <v>-0.53400000000000003</v>
      </c>
      <c r="E6008">
        <v>-0.496</v>
      </c>
    </row>
    <row r="6009" spans="1:5">
      <c r="A6009" s="7">
        <v>44568</v>
      </c>
      <c r="B6009">
        <v>-0.56499999999999995</v>
      </c>
      <c r="C6009">
        <v>-0.57599999999999996</v>
      </c>
      <c r="D6009">
        <v>-0.53600000000000003</v>
      </c>
      <c r="E6009">
        <v>-0.49299999999999999</v>
      </c>
    </row>
    <row r="6010" spans="1:5">
      <c r="A6010" s="7">
        <v>44571</v>
      </c>
      <c r="B6010">
        <v>-0.56299999999999994</v>
      </c>
      <c r="C6010">
        <v>-0.56999999999999995</v>
      </c>
      <c r="D6010">
        <v>-0.53100000000000003</v>
      </c>
      <c r="E6010">
        <v>-0.48899999999999999</v>
      </c>
    </row>
    <row r="6011" spans="1:5">
      <c r="A6011" s="7">
        <v>44572</v>
      </c>
      <c r="B6011">
        <v>-0.56399999999999995</v>
      </c>
      <c r="C6011">
        <v>-0.56399999999999995</v>
      </c>
      <c r="D6011">
        <v>-0.52800000000000002</v>
      </c>
      <c r="E6011">
        <v>-0.49</v>
      </c>
    </row>
    <row r="6012" spans="1:5">
      <c r="A6012" s="7">
        <v>44573</v>
      </c>
      <c r="B6012">
        <v>-0.56299999999999994</v>
      </c>
      <c r="C6012">
        <v>-0.56299999999999994</v>
      </c>
      <c r="D6012">
        <v>-0.52900000000000003</v>
      </c>
      <c r="E6012">
        <v>-0.47499999999999998</v>
      </c>
    </row>
    <row r="6013" spans="1:5">
      <c r="A6013" s="7">
        <v>44574</v>
      </c>
      <c r="B6013">
        <v>-0.56799999999999995</v>
      </c>
      <c r="C6013">
        <v>-0.56299999999999994</v>
      </c>
      <c r="D6013">
        <v>-0.53400000000000003</v>
      </c>
      <c r="E6013">
        <v>-0.48299999999999998</v>
      </c>
    </row>
    <row r="6014" spans="1:5">
      <c r="A6014" s="7">
        <v>44575</v>
      </c>
      <c r="B6014">
        <v>-0.56499999999999995</v>
      </c>
      <c r="C6014">
        <v>-0.56799999999999995</v>
      </c>
      <c r="D6014">
        <v>-0.53300000000000003</v>
      </c>
      <c r="E6014">
        <v>-0.48299999999999998</v>
      </c>
    </row>
    <row r="6015" spans="1:5">
      <c r="A6015" s="7">
        <v>44578</v>
      </c>
      <c r="B6015">
        <v>-0.56200000000000006</v>
      </c>
      <c r="C6015">
        <v>-0.56000000000000005</v>
      </c>
      <c r="D6015">
        <v>-0.52300000000000002</v>
      </c>
      <c r="E6015">
        <v>-0.47</v>
      </c>
    </row>
    <row r="6016" spans="1:5">
      <c r="A6016" s="7">
        <v>44579</v>
      </c>
      <c r="B6016">
        <v>-0.56299999999999994</v>
      </c>
      <c r="C6016">
        <v>-0.55800000000000005</v>
      </c>
      <c r="D6016">
        <v>-0.52400000000000002</v>
      </c>
      <c r="E6016">
        <v>-0.46800000000000003</v>
      </c>
    </row>
    <row r="6017" spans="1:5">
      <c r="A6017" s="7">
        <v>44580</v>
      </c>
      <c r="B6017">
        <v>-0.56299999999999994</v>
      </c>
      <c r="C6017">
        <v>-0.55700000000000005</v>
      </c>
      <c r="D6017">
        <v>-0.52400000000000002</v>
      </c>
      <c r="E6017">
        <v>-0.46800000000000003</v>
      </c>
    </row>
    <row r="6018" spans="1:5">
      <c r="A6018" s="7">
        <v>44581</v>
      </c>
      <c r="B6018">
        <v>-0.56100000000000005</v>
      </c>
      <c r="C6018">
        <v>-0.55300000000000005</v>
      </c>
      <c r="D6018">
        <v>-0.52100000000000002</v>
      </c>
      <c r="E6018">
        <v>-0.46</v>
      </c>
    </row>
    <row r="6019" spans="1:5">
      <c r="A6019" s="7">
        <v>44582</v>
      </c>
      <c r="B6019">
        <v>-0.55900000000000005</v>
      </c>
      <c r="C6019">
        <v>-0.55200000000000005</v>
      </c>
      <c r="D6019">
        <v>-0.52200000000000002</v>
      </c>
      <c r="E6019">
        <v>-0.46200000000000002</v>
      </c>
    </row>
    <row r="6020" spans="1:5">
      <c r="A6020" s="7">
        <v>44585</v>
      </c>
      <c r="B6020">
        <v>-0.56299999999999994</v>
      </c>
      <c r="C6020">
        <v>-0.54300000000000004</v>
      </c>
      <c r="D6020">
        <v>-0.52200000000000002</v>
      </c>
      <c r="E6020">
        <v>-0.46300000000000002</v>
      </c>
    </row>
    <row r="6021" spans="1:5">
      <c r="A6021" s="7">
        <v>44586</v>
      </c>
      <c r="B6021">
        <v>-0.56200000000000006</v>
      </c>
      <c r="C6021">
        <v>-0.54800000000000004</v>
      </c>
      <c r="D6021">
        <v>-0.52300000000000002</v>
      </c>
      <c r="E6021">
        <v>-0.46700000000000003</v>
      </c>
    </row>
    <row r="6022" spans="1:5">
      <c r="A6022" s="7">
        <v>44587</v>
      </c>
      <c r="B6022">
        <v>-0.56499999999999995</v>
      </c>
      <c r="C6022">
        <v>-0.55400000000000005</v>
      </c>
      <c r="D6022">
        <v>-0.52400000000000002</v>
      </c>
      <c r="E6022">
        <v>-0.46800000000000003</v>
      </c>
    </row>
    <row r="6023" spans="1:5">
      <c r="A6023" s="7">
        <v>44588</v>
      </c>
      <c r="B6023">
        <v>-0.56499999999999995</v>
      </c>
      <c r="C6023">
        <v>-0.54700000000000004</v>
      </c>
      <c r="D6023">
        <v>-0.51800000000000002</v>
      </c>
      <c r="E6023">
        <v>-0.46600000000000003</v>
      </c>
    </row>
    <row r="6024" spans="1:5">
      <c r="A6024" s="7">
        <v>44589</v>
      </c>
      <c r="B6024">
        <v>-0.56299999999999994</v>
      </c>
      <c r="C6024">
        <v>-0.55000000000000004</v>
      </c>
      <c r="D6024">
        <v>-0.51900000000000002</v>
      </c>
      <c r="E6024">
        <v>-0.45900000000000002</v>
      </c>
    </row>
    <row r="6025" spans="1:5">
      <c r="A6025" s="7">
        <v>44592</v>
      </c>
      <c r="B6025">
        <v>-0.56699999999999995</v>
      </c>
      <c r="C6025">
        <v>-0.55200000000000005</v>
      </c>
      <c r="D6025">
        <v>-0.51400000000000001</v>
      </c>
      <c r="E6025">
        <v>-0.45300000000000001</v>
      </c>
    </row>
    <row r="6026" spans="1:5">
      <c r="A6026" s="7">
        <v>44593</v>
      </c>
      <c r="B6026">
        <v>-0.56000000000000005</v>
      </c>
      <c r="C6026">
        <v>-0.54700000000000004</v>
      </c>
      <c r="D6026">
        <v>-0.503</v>
      </c>
      <c r="E6026">
        <v>-0.43099999999999999</v>
      </c>
    </row>
    <row r="6027" spans="1:5">
      <c r="A6027" s="7">
        <v>44594</v>
      </c>
      <c r="B6027">
        <v>-0.56100000000000005</v>
      </c>
      <c r="C6027">
        <v>-0.54700000000000004</v>
      </c>
      <c r="D6027">
        <v>-0.502</v>
      </c>
      <c r="E6027">
        <v>-0.42899999999999999</v>
      </c>
    </row>
    <row r="6028" spans="1:5">
      <c r="A6028" s="7">
        <v>44595</v>
      </c>
      <c r="B6028">
        <v>-0.56000000000000005</v>
      </c>
      <c r="C6028">
        <v>-0.55100000000000005</v>
      </c>
      <c r="D6028">
        <v>-0.499</v>
      </c>
      <c r="E6028">
        <v>-0.42299999999999999</v>
      </c>
    </row>
    <row r="6029" spans="1:5">
      <c r="A6029" s="7">
        <v>44596</v>
      </c>
      <c r="B6029">
        <v>-0.55100000000000005</v>
      </c>
      <c r="C6029">
        <v>-0.54800000000000004</v>
      </c>
      <c r="D6029">
        <v>-0.47299999999999998</v>
      </c>
      <c r="E6029">
        <v>-0.34599999999999997</v>
      </c>
    </row>
    <row r="6030" spans="1:5">
      <c r="A6030" s="7">
        <v>44599</v>
      </c>
      <c r="B6030">
        <v>-0.54800000000000004</v>
      </c>
      <c r="C6030">
        <v>-0.53</v>
      </c>
      <c r="D6030">
        <v>-0.45600000000000002</v>
      </c>
      <c r="E6030">
        <v>-0.31</v>
      </c>
    </row>
    <row r="6031" spans="1:5">
      <c r="A6031" s="7">
        <v>44600</v>
      </c>
      <c r="B6031">
        <v>-0.54500000000000004</v>
      </c>
      <c r="C6031">
        <v>-0.53800000000000003</v>
      </c>
      <c r="D6031">
        <v>-0.46300000000000002</v>
      </c>
      <c r="E6031">
        <v>-0.313</v>
      </c>
    </row>
    <row r="6032" spans="1:5">
      <c r="A6032" s="7">
        <v>44601</v>
      </c>
    </row>
  </sheetData>
  <dataValidations count="1">
    <dataValidation allowBlank="1" showErrorMessage="1" promptTitle="TRAFO" prompt="$A$1:$F$6032" sqref="A1" xr:uid="{14B349D3-9127-4C11-B588-9C7CF344D484}"/>
  </dataValidations>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B7AF3-B57A-4030-836C-0475808953AF}">
  <sheetPr codeName="Sheet5"/>
  <dimension ref="A1:E29"/>
  <sheetViews>
    <sheetView workbookViewId="0">
      <selection activeCell="C14" sqref="C14"/>
    </sheetView>
  </sheetViews>
  <sheetFormatPr defaultRowHeight="14.4"/>
  <cols>
    <col min="1" max="1" width="38.21875" customWidth="1"/>
    <col min="2" max="3" width="32.33203125" customWidth="1"/>
    <col min="4" max="4" width="20.5546875" bestFit="1" customWidth="1"/>
    <col min="5" max="5" width="22.88671875" bestFit="1" customWidth="1"/>
  </cols>
  <sheetData>
    <row r="1" spans="1:5">
      <c r="A1" s="207" t="s">
        <v>5</v>
      </c>
      <c r="B1" s="208"/>
    </row>
    <row r="2" spans="1:5">
      <c r="A2" s="28" t="s">
        <v>0</v>
      </c>
      <c r="B2" s="23">
        <v>10000000</v>
      </c>
      <c r="D2" t="s">
        <v>59</v>
      </c>
      <c r="E2" t="s">
        <v>62</v>
      </c>
    </row>
    <row r="3" spans="1:5">
      <c r="A3" s="28" t="s">
        <v>18</v>
      </c>
      <c r="B3" s="185">
        <v>4</v>
      </c>
      <c r="D3" t="str" cm="1">
        <f t="array" ref="D3:D6">_xlfn.TOCOL(_xlfn.DROP(tab_IRS[#Headers],, 1))</f>
        <v>1YIRS</v>
      </c>
    </row>
    <row r="4" spans="1:5">
      <c r="A4" s="3" t="s">
        <v>6</v>
      </c>
      <c r="B4" s="18">
        <v>0.01</v>
      </c>
      <c r="D4" t="str">
        <v>3YIRS</v>
      </c>
    </row>
    <row r="5" spans="1:5">
      <c r="A5" s="3" t="s">
        <v>7</v>
      </c>
      <c r="B5" s="148">
        <v>0.04</v>
      </c>
      <c r="D5" t="str">
        <v>5YIRS</v>
      </c>
    </row>
    <row r="6" spans="1:5">
      <c r="A6" s="3" t="s">
        <v>8</v>
      </c>
      <c r="B6" s="148">
        <v>0.06</v>
      </c>
      <c r="D6" t="str">
        <v>10YIRS</v>
      </c>
    </row>
    <row r="7" spans="1:5" ht="28.8">
      <c r="A7" s="186" t="s">
        <v>60</v>
      </c>
      <c r="B7" s="187" t="s">
        <v>55</v>
      </c>
    </row>
    <row r="8" spans="1:5" ht="15" thickBot="1">
      <c r="A8" s="5" t="s">
        <v>61</v>
      </c>
      <c r="B8" s="188">
        <f>MATCH(B7, tab_IRS[#Headers],0)</f>
        <v>3</v>
      </c>
    </row>
    <row r="9" spans="1:5">
      <c r="A9" s="13" t="s">
        <v>9</v>
      </c>
      <c r="B9" s="19">
        <v>43896</v>
      </c>
    </row>
    <row r="10" spans="1:5">
      <c r="A10" s="20" t="s">
        <v>17</v>
      </c>
      <c r="B10" s="25">
        <v>3</v>
      </c>
    </row>
    <row r="11" spans="1:5">
      <c r="A11" s="20" t="s">
        <v>10</v>
      </c>
      <c r="B11" s="26">
        <f ca="1">WORKDAY(EDATE(B9,B10)-1,1,r_holidays)</f>
        <v>43990</v>
      </c>
    </row>
    <row r="12" spans="1:5">
      <c r="A12" s="20" t="s">
        <v>11</v>
      </c>
      <c r="B12" s="24">
        <f ca="1">B11-B9</f>
        <v>94</v>
      </c>
    </row>
    <row r="13" spans="1:5">
      <c r="A13" s="20" t="s">
        <v>159</v>
      </c>
      <c r="B13" s="24" cm="1">
        <f t="array" aca="1" ref="B13" ca="1">fx_DCC30360ISDA(B9,B11)</f>
        <v>0.25555555555555554</v>
      </c>
    </row>
    <row r="14" spans="1:5">
      <c r="A14" s="20" t="s">
        <v>18</v>
      </c>
      <c r="B14" s="25">
        <f>B3</f>
        <v>4</v>
      </c>
      <c r="C14" t="s">
        <v>246</v>
      </c>
    </row>
    <row r="15" spans="1:5">
      <c r="A15" s="20" t="s">
        <v>19</v>
      </c>
      <c r="B15" s="26">
        <f ca="1">WORKDAY(B11,-B14,r_holidays)</f>
        <v>43984</v>
      </c>
    </row>
    <row r="16" spans="1:5">
      <c r="A16" s="20" t="s">
        <v>12</v>
      </c>
      <c r="B16" s="24">
        <f ca="1">MATCH(B15,tab_IRS[Date],0)</f>
        <v>5590</v>
      </c>
    </row>
    <row r="17" spans="1:2">
      <c r="A17" s="20" t="str">
        <f>B7 &amp; "  on Reset Date"</f>
        <v>3YIRS  on Reset Date</v>
      </c>
      <c r="B17" s="27" cm="1">
        <f t="array" aca="1" ref="B17" ca="1">INDEX(tab_IRS[],B16, B8)/100</f>
        <v>-3.3E-3</v>
      </c>
    </row>
    <row r="18" spans="1:2">
      <c r="A18" s="20" t="str">
        <f>B7 &amp;" + Spread"</f>
        <v>3YIRS + Spread</v>
      </c>
      <c r="B18" s="170">
        <f ca="1">B17+B4</f>
        <v>6.7000000000000002E-3</v>
      </c>
    </row>
    <row r="19" spans="1:2">
      <c r="A19" s="20" t="s">
        <v>13</v>
      </c>
      <c r="B19" s="27">
        <f ca="1">MIN(MAX(B18,$B$5),$B$6)</f>
        <v>0.04</v>
      </c>
    </row>
    <row r="20" spans="1:2">
      <c r="A20" s="20" t="s">
        <v>0</v>
      </c>
      <c r="B20" s="169">
        <f>B2</f>
        <v>10000000</v>
      </c>
    </row>
    <row r="21" spans="1:2" ht="15" thickBot="1">
      <c r="A21" s="21" t="s">
        <v>14</v>
      </c>
      <c r="B21" s="29">
        <f ca="1">B20*B19*B13</f>
        <v>102222.22222222222</v>
      </c>
    </row>
    <row r="22" spans="1:2" ht="14.4" customHeight="1">
      <c r="A22" s="209" t="s">
        <v>244</v>
      </c>
      <c r="B22" s="209"/>
    </row>
    <row r="23" spans="1:2">
      <c r="A23" s="210"/>
      <c r="B23" s="210"/>
    </row>
    <row r="24" spans="1:2">
      <c r="A24" s="210"/>
      <c r="B24" s="210"/>
    </row>
    <row r="25" spans="1:2">
      <c r="A25" s="210"/>
      <c r="B25" s="210"/>
    </row>
    <row r="26" spans="1:2">
      <c r="A26" s="210"/>
      <c r="B26" s="210"/>
    </row>
    <row r="27" spans="1:2">
      <c r="A27" s="210"/>
      <c r="B27" s="210"/>
    </row>
    <row r="28" spans="1:2">
      <c r="A28" s="210"/>
      <c r="B28" s="210"/>
    </row>
    <row r="29" spans="1:2">
      <c r="A29" s="210"/>
      <c r="B29" s="210"/>
    </row>
  </sheetData>
  <mergeCells count="2">
    <mergeCell ref="A1:B1"/>
    <mergeCell ref="A22:B29"/>
  </mergeCells>
  <dataValidations count="1">
    <dataValidation type="list" allowBlank="1" showInputMessage="1" showErrorMessage="1" sqref="B7" xr:uid="{46AC30EA-F92B-44E5-9573-845C95A3828D}">
      <formula1>_xlfn.ANCHORARRAY($D$3)</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C26A-AECE-40C6-BD68-EDB946FF2DE2}">
  <dimension ref="A1:AC25"/>
  <sheetViews>
    <sheetView zoomScale="70" zoomScaleNormal="70" workbookViewId="0"/>
  </sheetViews>
  <sheetFormatPr defaultRowHeight="14.4"/>
  <cols>
    <col min="2" max="2" width="11.44140625" customWidth="1"/>
    <col min="3" max="3" width="15.109375" customWidth="1"/>
    <col min="19" max="19" width="14.5546875" bestFit="1" customWidth="1"/>
    <col min="20" max="20" width="12.33203125" bestFit="1" customWidth="1"/>
  </cols>
  <sheetData>
    <row r="1" spans="1:29">
      <c r="A1" s="9" t="s">
        <v>160</v>
      </c>
    </row>
    <row r="3" spans="1:29">
      <c r="A3" t="s">
        <v>169</v>
      </c>
      <c r="B3">
        <v>95</v>
      </c>
      <c r="Q3" s="210"/>
      <c r="R3" s="210"/>
      <c r="S3" s="210"/>
      <c r="T3" s="210"/>
      <c r="U3" s="210"/>
      <c r="V3" s="210"/>
      <c r="W3" s="210"/>
      <c r="X3" s="210"/>
    </row>
    <row r="4" spans="1:29">
      <c r="A4" t="s">
        <v>161</v>
      </c>
      <c r="B4">
        <v>1.1000000000000001</v>
      </c>
      <c r="Q4" s="210"/>
      <c r="R4" s="210"/>
      <c r="S4" s="210"/>
      <c r="T4" s="210"/>
      <c r="U4" s="210"/>
      <c r="V4" s="210"/>
      <c r="W4" s="210"/>
      <c r="X4" s="210"/>
    </row>
    <row r="5" spans="1:29" ht="8.4" customHeight="1">
      <c r="A5" t="s">
        <v>162</v>
      </c>
      <c r="B5">
        <f>1/B4</f>
        <v>0.90909090909090906</v>
      </c>
      <c r="Q5" s="210"/>
      <c r="R5" s="210"/>
      <c r="S5" s="210"/>
      <c r="T5" s="210"/>
      <c r="U5" s="210"/>
      <c r="V5" s="210"/>
      <c r="W5" s="210"/>
      <c r="X5" s="210"/>
    </row>
    <row r="6" spans="1:29" ht="6" hidden="1" customHeight="1">
      <c r="A6" t="s">
        <v>164</v>
      </c>
      <c r="B6">
        <f>1/12</f>
        <v>8.3333333333333329E-2</v>
      </c>
      <c r="Q6" s="210"/>
      <c r="R6" s="210"/>
      <c r="S6" s="210"/>
      <c r="T6" s="210"/>
      <c r="U6" s="210"/>
      <c r="V6" s="210"/>
      <c r="W6" s="210"/>
      <c r="X6" s="210"/>
    </row>
    <row r="7" spans="1:29" hidden="1">
      <c r="A7" t="s">
        <v>165</v>
      </c>
      <c r="B7">
        <v>0.03</v>
      </c>
      <c r="Q7" s="210"/>
      <c r="R7" s="210"/>
      <c r="S7" s="210"/>
      <c r="T7" s="210"/>
      <c r="U7" s="210"/>
      <c r="V7" s="210"/>
      <c r="W7" s="210"/>
      <c r="X7" s="210"/>
    </row>
    <row r="8" spans="1:29" hidden="1">
      <c r="A8" t="s">
        <v>163</v>
      </c>
      <c r="B8">
        <f>EXP(B6*B7)</f>
        <v>1.0025031276057952</v>
      </c>
      <c r="Q8" s="210"/>
      <c r="R8" s="210"/>
      <c r="S8" s="210"/>
      <c r="T8" s="210"/>
      <c r="U8" s="210"/>
      <c r="V8" s="210"/>
      <c r="W8" s="210"/>
      <c r="X8" s="210"/>
    </row>
    <row r="9" spans="1:29" hidden="1">
      <c r="A9" t="s">
        <v>166</v>
      </c>
      <c r="B9" s="10">
        <f>(B4/B8)*(B8-B5)/(B4-B5)</f>
        <v>0.53688840648949487</v>
      </c>
      <c r="C9" t="s">
        <v>171</v>
      </c>
      <c r="Q9" s="210"/>
      <c r="R9" s="210"/>
      <c r="S9" s="210"/>
      <c r="T9" s="210"/>
      <c r="U9" s="210"/>
      <c r="V9" s="210"/>
      <c r="W9" s="210"/>
      <c r="X9" s="210"/>
    </row>
    <row r="10" spans="1:29" hidden="1">
      <c r="A10" t="s">
        <v>167</v>
      </c>
      <c r="B10">
        <f>1-B9</f>
        <v>0.46311159351050513</v>
      </c>
      <c r="C10" t="s">
        <v>170</v>
      </c>
      <c r="K10" t="s">
        <v>188</v>
      </c>
      <c r="Q10" s="210"/>
      <c r="R10" s="210"/>
      <c r="S10" s="210"/>
      <c r="T10" s="210"/>
      <c r="U10" s="210"/>
      <c r="V10" s="210"/>
      <c r="W10" s="210"/>
      <c r="X10" s="210"/>
    </row>
    <row r="11" spans="1:29">
      <c r="A11" t="s">
        <v>74</v>
      </c>
      <c r="B11">
        <v>10</v>
      </c>
      <c r="K11">
        <f>N12-B12*M12</f>
        <v>11.145637876085324</v>
      </c>
      <c r="Q11" t="s">
        <v>235</v>
      </c>
      <c r="S11" t="s">
        <v>241</v>
      </c>
    </row>
    <row r="12" spans="1:29">
      <c r="A12" t="s">
        <v>23</v>
      </c>
      <c r="B12">
        <v>98</v>
      </c>
      <c r="I12" t="s">
        <v>186</v>
      </c>
      <c r="J12" s="10" cm="1">
        <f t="array" ref="J12">SUM(_xlfn.ANCHORARRAY(J15)*_xlfn.ANCHORARRAY($C$15))*$B$3</f>
        <v>1.0000000000000002</v>
      </c>
      <c r="K12" s="10" cm="1">
        <f t="array" ref="K12">SUM(_xlfn.ANCHORARRAY(K15)*_xlfn.ANCHORARRAY($C$15))*$B$3</f>
        <v>11.145637876085312</v>
      </c>
      <c r="L12" s="10" cm="1">
        <f t="array" ref="L12">SUM(_xlfn.ANCHORARRAY(L15)*_xlfn.ANCHORARRAY($C$15))*$B$3</f>
        <v>11.726009254861857</v>
      </c>
      <c r="M12" s="10" cm="1">
        <f t="array" ref="M12">SUM(_xlfn.ANCHORARRAY(M15)*_xlfn.ANCHORARRAY($C$15))*$B$3</f>
        <v>0.34225936441826466</v>
      </c>
      <c r="N12" s="10" cm="1">
        <f t="array" ref="N12">SUM(_xlfn.ANCHORARRAY(N15)*_xlfn.ANCHORARRAY($C$15))*$B$3</f>
        <v>44.687055589075257</v>
      </c>
      <c r="O12" s="10" cm="1">
        <f t="array" ref="O12">SUM(_xlfn.ANCHORARRAY(O15)*_xlfn.ANCHORARRAY($C$15))*$B$3</f>
        <v>0.23832559745046197</v>
      </c>
      <c r="Q12" s="10" cm="1">
        <f t="array" ref="Q12">SUM(_xlfn.ANCHORARRAY(Q15)*_xlfn.ANCHORARRAY(C15))</f>
        <v>1.0000000000000002</v>
      </c>
      <c r="S12" t="s">
        <v>242</v>
      </c>
      <c r="T12" s="10">
        <v>1</v>
      </c>
    </row>
    <row r="13" spans="1:29">
      <c r="B13" t="s">
        <v>173</v>
      </c>
      <c r="C13">
        <f>SUM(_xlfn.ANCHORARRAY(C15))</f>
        <v>1.0000000000000002</v>
      </c>
      <c r="D13" s="211" t="s">
        <v>174</v>
      </c>
      <c r="E13" s="211"/>
      <c r="F13" s="211"/>
      <c r="G13" s="211"/>
      <c r="H13" s="211"/>
      <c r="I13" s="8"/>
      <c r="J13" s="211" t="s">
        <v>179</v>
      </c>
      <c r="K13" s="211"/>
      <c r="L13" s="211"/>
      <c r="M13" s="211"/>
      <c r="S13" t="s">
        <v>239</v>
      </c>
      <c r="T13" s="10" cm="1">
        <f t="array" ref="T13">SUM(_xlfn.ANCHORARRAY(T15)*_xlfn.ANCHORARRAY(S15))*T12</f>
        <v>11.145637876085313</v>
      </c>
    </row>
    <row r="14" spans="1:29" ht="28.8">
      <c r="A14" t="s">
        <v>168</v>
      </c>
      <c r="B14" s="171" t="s">
        <v>181</v>
      </c>
      <c r="C14" t="s">
        <v>172</v>
      </c>
      <c r="D14" t="s">
        <v>180</v>
      </c>
      <c r="E14" t="s">
        <v>175</v>
      </c>
      <c r="F14" t="s">
        <v>176</v>
      </c>
      <c r="G14" t="s">
        <v>177</v>
      </c>
      <c r="H14" t="s">
        <v>178</v>
      </c>
      <c r="I14" t="s">
        <v>193</v>
      </c>
      <c r="J14" t="s">
        <v>187</v>
      </c>
      <c r="K14" t="s">
        <v>182</v>
      </c>
      <c r="L14" t="s">
        <v>183</v>
      </c>
      <c r="M14" t="s">
        <v>184</v>
      </c>
      <c r="N14" t="s">
        <v>185</v>
      </c>
      <c r="O14" t="s">
        <v>194</v>
      </c>
      <c r="Q14" t="s">
        <v>238</v>
      </c>
      <c r="S14" t="s">
        <v>237</v>
      </c>
      <c r="T14" t="s">
        <v>240</v>
      </c>
    </row>
    <row r="15" spans="1:29">
      <c r="A15" cm="1">
        <f t="array" ref="A15:A25">_xlfn.SEQUENCE(B11+1,1,0,1)</f>
        <v>0</v>
      </c>
      <c r="B15" s="10" cm="1">
        <f t="array" ref="B15:B25">_xlfn.BYROW(_xlfn.ANCHORARRAY(A15),_xlfn.LAMBDA(_xlpm.up,B3*(B4^_xlpm.up)*B5^(B11-_xlpm.up)))</f>
        <v>36.626612495805496</v>
      </c>
      <c r="C15" s="10" cm="1">
        <f t="array" ref="C15:C25">_xlfn.BINOM.DIST(_xlfn.ANCHORARRAY(A15), B11, B9, FALSE)</f>
        <v>4.5379168339942011E-4</v>
      </c>
      <c r="D15" s="10" cm="1">
        <f t="array" ref="D15:D25">_xlfn.SEQUENCE(B11+1, 1, B8^B11,0)</f>
        <v>1.0253151205244295</v>
      </c>
      <c r="E15" s="10" cm="1">
        <f t="array" ref="E15:E25">IF(_xlfn.ANCHORARRAY($B$15)&lt;=$B$12,0,_xlfn.ANCHORARRAY($B$15)-$B$12)</f>
        <v>0</v>
      </c>
      <c r="F15" s="10" cm="1">
        <f t="array" ref="F15:F25">IF(_xlfn.ANCHORARRAY($B$15)&gt;=$B$12,0,$B$12-_xlfn.ANCHORARRAY($B$15))</f>
        <v>61.373387504194504</v>
      </c>
      <c r="G15" s="10" cm="1">
        <f t="array" ref="G15:G25">IF(_xlfn.ANCHORARRAY($B$15)&gt;$B$12,1,0)</f>
        <v>0</v>
      </c>
      <c r="H15" s="10" cm="1">
        <f t="array" ref="H15:H25">IF(_xlfn.ANCHORARRAY($B$15)&gt;=$B$12,_xlfn.ANCHORARRAY($B$15),0)</f>
        <v>0</v>
      </c>
      <c r="I15" s="10" cm="1">
        <f t="array" ref="I15:I25">ABS(LN(_xlfn.ANCHORARRAY(B15)/B12))</f>
        <v>0.98419238511328022</v>
      </c>
      <c r="J15" s="10" cm="1">
        <f t="array" ref="J15:J25">_xlfn.ANCHORARRAY(D15)/_xlfn.ANCHORARRAY($B$15)</f>
        <v>2.7993719611439614E-2</v>
      </c>
      <c r="K15" s="10" cm="1">
        <f t="array" ref="K15:K25">_xlfn.ANCHORARRAY(E15)/_xlfn.ANCHORARRAY($B$15)</f>
        <v>0</v>
      </c>
      <c r="L15" s="10" cm="1">
        <f t="array" ref="L15:L25">_xlfn.ANCHORARRAY(F15)/_xlfn.ANCHORARRAY($B$15)</f>
        <v>1.6756501167347384</v>
      </c>
      <c r="M15" s="10" cm="1">
        <f t="array" ref="M15:M25">_xlfn.ANCHORARRAY(G15)/_xlfn.ANCHORARRAY($B$15)</f>
        <v>0</v>
      </c>
      <c r="N15" s="10" cm="1">
        <f t="array" ref="N15:N25">_xlfn.ANCHORARRAY(H15)/_xlfn.ANCHORARRAY($B$15)</f>
        <v>0</v>
      </c>
      <c r="O15" s="17" cm="1">
        <f t="array" ref="O15:O25">_xlfn.ANCHORARRAY(I15)/_xlfn.ANCHORARRAY(B15)</f>
        <v>2.6870963980793763E-2</v>
      </c>
      <c r="Q15" s="10" cm="1">
        <f t="array" ref="Q15:Q25">_xlfn.ANCHORARRAY(D15)*B3/(_xlfn.ANCHORARRAY(B15)*1)</f>
        <v>2.6594033630867635</v>
      </c>
      <c r="S15" s="10" cm="1">
        <f t="array" ref="S15:S25">_xlfn.ANCHORARRAY(C15)*_xlfn.ANCHORARRAY(Q15)</f>
        <v>1.2068151289732216E-3</v>
      </c>
      <c r="T15" s="10" cm="1">
        <f t="array" ref="T15:T25">_xlfn.ANCHORARRAY(E15)/_xlfn.ANCHORARRAY(D15)</f>
        <v>0</v>
      </c>
      <c r="V15" s="210" t="s">
        <v>243</v>
      </c>
      <c r="W15" s="210"/>
      <c r="X15" s="210"/>
      <c r="Y15" s="210"/>
      <c r="Z15" s="210"/>
      <c r="AA15" s="210"/>
      <c r="AB15" s="210"/>
      <c r="AC15" s="210"/>
    </row>
    <row r="16" spans="1:29">
      <c r="A16">
        <v>1</v>
      </c>
      <c r="B16">
        <v>44.318201119924659</v>
      </c>
      <c r="C16">
        <v>5.2608377158446899E-3</v>
      </c>
      <c r="D16">
        <v>1.0253151205244295</v>
      </c>
      <c r="E16">
        <v>0</v>
      </c>
      <c r="F16">
        <v>53.681798880075341</v>
      </c>
      <c r="G16">
        <v>0</v>
      </c>
      <c r="H16">
        <v>0</v>
      </c>
      <c r="I16">
        <v>0.79357202550463035</v>
      </c>
      <c r="J16">
        <v>2.3135305463999677E-2</v>
      </c>
      <c r="K16">
        <v>0</v>
      </c>
      <c r="L16">
        <v>1.2112810882105272</v>
      </c>
      <c r="M16">
        <v>0</v>
      </c>
      <c r="N16">
        <v>0</v>
      </c>
      <c r="O16">
        <v>1.7906232776850113E-2</v>
      </c>
      <c r="Q16">
        <v>2.1978540190799691</v>
      </c>
      <c r="S16">
        <v>1.1562553317496737E-2</v>
      </c>
      <c r="T16">
        <v>0</v>
      </c>
      <c r="V16" s="210"/>
      <c r="W16" s="210"/>
      <c r="X16" s="210"/>
      <c r="Y16" s="210"/>
      <c r="Z16" s="210"/>
      <c r="AA16" s="210"/>
      <c r="AB16" s="210"/>
      <c r="AC16" s="210"/>
    </row>
    <row r="17" spans="1:29">
      <c r="A17">
        <v>2</v>
      </c>
      <c r="B17">
        <v>53.625023355108837</v>
      </c>
      <c r="C17">
        <v>2.7445161553659735E-2</v>
      </c>
      <c r="D17">
        <v>1.0253151205244295</v>
      </c>
      <c r="E17">
        <v>0</v>
      </c>
      <c r="F17">
        <v>44.374976644891163</v>
      </c>
      <c r="G17">
        <v>0</v>
      </c>
      <c r="H17">
        <v>0</v>
      </c>
      <c r="I17">
        <v>0.60295166589598048</v>
      </c>
      <c r="J17">
        <v>1.9120087160330312E-2</v>
      </c>
      <c r="K17">
        <v>0</v>
      </c>
      <c r="L17">
        <v>0.82750503157894806</v>
      </c>
      <c r="M17">
        <v>0</v>
      </c>
      <c r="N17">
        <v>0</v>
      </c>
      <c r="O17">
        <v>1.1243849012487889E-2</v>
      </c>
      <c r="Q17">
        <v>1.8164082802313797</v>
      </c>
      <c r="S17">
        <v>4.9851618698355457E-2</v>
      </c>
      <c r="T17">
        <v>0</v>
      </c>
      <c r="V17" s="210"/>
      <c r="W17" s="210"/>
      <c r="X17" s="210"/>
      <c r="Y17" s="210"/>
      <c r="Z17" s="210"/>
      <c r="AA17" s="210"/>
      <c r="AB17" s="210"/>
      <c r="AC17" s="210"/>
    </row>
    <row r="18" spans="1:29">
      <c r="A18">
        <v>3</v>
      </c>
      <c r="B18">
        <v>64.886278259681703</v>
      </c>
      <c r="C18">
        <v>8.4846297718129418E-2</v>
      </c>
      <c r="D18">
        <v>1.0253151205244295</v>
      </c>
      <c r="E18">
        <v>0</v>
      </c>
      <c r="F18">
        <v>33.113721740318297</v>
      </c>
      <c r="G18">
        <v>0</v>
      </c>
      <c r="H18">
        <v>0</v>
      </c>
      <c r="I18">
        <v>0.41233130628733072</v>
      </c>
      <c r="J18">
        <v>1.5801724925892817E-2</v>
      </c>
      <c r="K18">
        <v>0</v>
      </c>
      <c r="L18">
        <v>0.51033473684210562</v>
      </c>
      <c r="M18">
        <v>0</v>
      </c>
      <c r="N18">
        <v>0</v>
      </c>
      <c r="O18">
        <v>6.354676479318748E-3</v>
      </c>
      <c r="Q18">
        <v>1.5011638679598176</v>
      </c>
      <c r="S18">
        <v>0.12736819646461742</v>
      </c>
      <c r="T18">
        <v>0</v>
      </c>
      <c r="V18" s="210"/>
      <c r="W18" s="210"/>
      <c r="X18" s="210"/>
      <c r="Y18" s="210"/>
      <c r="Z18" s="210"/>
      <c r="AA18" s="210"/>
      <c r="AB18" s="210"/>
      <c r="AC18" s="210"/>
    </row>
    <row r="19" spans="1:29">
      <c r="A19">
        <v>4</v>
      </c>
      <c r="B19">
        <v>78.512396694214871</v>
      </c>
      <c r="C19">
        <v>0.17213505314767361</v>
      </c>
      <c r="D19">
        <v>1.0253151205244295</v>
      </c>
      <c r="E19">
        <v>0</v>
      </c>
      <c r="F19">
        <v>19.487603305785129</v>
      </c>
      <c r="G19">
        <v>0</v>
      </c>
      <c r="H19">
        <v>0</v>
      </c>
      <c r="I19">
        <v>0.22171094667868085</v>
      </c>
      <c r="J19">
        <v>1.3059276798258523E-2</v>
      </c>
      <c r="K19">
        <v>0</v>
      </c>
      <c r="L19">
        <v>0.24821052631578955</v>
      </c>
      <c r="M19">
        <v>0</v>
      </c>
      <c r="N19">
        <v>0</v>
      </c>
      <c r="O19">
        <v>2.8238973208547773E-3</v>
      </c>
      <c r="Q19">
        <v>1.2406312958345598</v>
      </c>
      <c r="S19">
        <v>0.21355613404514912</v>
      </c>
      <c r="T19">
        <v>0</v>
      </c>
      <c r="V19" s="210"/>
      <c r="W19" s="210"/>
      <c r="X19" s="210"/>
      <c r="Y19" s="210"/>
      <c r="Z19" s="210"/>
      <c r="AA19" s="210"/>
      <c r="AB19" s="210"/>
      <c r="AC19" s="210"/>
    </row>
    <row r="20" spans="1:29">
      <c r="A20">
        <v>5</v>
      </c>
      <c r="B20">
        <v>95.000000000000014</v>
      </c>
      <c r="C20">
        <v>0.23946879934892223</v>
      </c>
      <c r="D20">
        <v>1.0253151205244295</v>
      </c>
      <c r="E20">
        <v>0</v>
      </c>
      <c r="F20">
        <v>2.9999999999999858</v>
      </c>
      <c r="G20">
        <v>0</v>
      </c>
      <c r="H20">
        <v>0</v>
      </c>
      <c r="I20">
        <v>3.109058707003089E-2</v>
      </c>
      <c r="J20">
        <v>1.0792790742362415E-2</v>
      </c>
      <c r="K20">
        <v>0</v>
      </c>
      <c r="L20">
        <v>3.1578947368420901E-2</v>
      </c>
      <c r="M20">
        <v>0</v>
      </c>
      <c r="N20">
        <v>0</v>
      </c>
      <c r="O20">
        <v>3.2726933757927247E-4</v>
      </c>
      <c r="Q20">
        <v>1.0253151205244295</v>
      </c>
      <c r="S20">
        <v>0.24553098086628064</v>
      </c>
      <c r="T20">
        <v>0</v>
      </c>
      <c r="V20" s="210"/>
      <c r="W20" s="210"/>
      <c r="X20" s="210"/>
      <c r="Y20" s="210"/>
      <c r="Z20" s="210"/>
      <c r="AA20" s="210"/>
      <c r="AB20" s="210"/>
      <c r="AC20" s="210"/>
    </row>
    <row r="21" spans="1:29">
      <c r="A21">
        <v>6</v>
      </c>
      <c r="B21">
        <v>114.95000000000003</v>
      </c>
      <c r="C21">
        <v>0.23134816728119581</v>
      </c>
      <c r="D21">
        <v>1.0253151205244295</v>
      </c>
      <c r="E21">
        <v>16.950000000000031</v>
      </c>
      <c r="F21">
        <v>0</v>
      </c>
      <c r="G21">
        <v>1</v>
      </c>
      <c r="H21">
        <v>114.95000000000003</v>
      </c>
      <c r="I21">
        <v>0.15952977253861883</v>
      </c>
      <c r="J21">
        <v>8.9196617705474494E-3</v>
      </c>
      <c r="K21">
        <v>0.14745541539799936</v>
      </c>
      <c r="L21">
        <v>0</v>
      </c>
      <c r="M21">
        <v>8.6994345367551081E-3</v>
      </c>
      <c r="N21">
        <v>1</v>
      </c>
      <c r="O21">
        <v>1.3878188128631473E-3</v>
      </c>
      <c r="Q21">
        <v>0.84736786820200771</v>
      </c>
      <c r="S21">
        <v>0.19603700332150836</v>
      </c>
      <c r="T21">
        <v>16.531503008880257</v>
      </c>
      <c r="V21" s="210"/>
      <c r="W21" s="210"/>
      <c r="X21" s="210"/>
      <c r="Y21" s="210"/>
      <c r="Z21" s="210"/>
      <c r="AA21" s="210"/>
      <c r="AB21" s="210"/>
      <c r="AC21" s="210"/>
    </row>
    <row r="22" spans="1:29">
      <c r="A22">
        <v>7</v>
      </c>
      <c r="B22">
        <v>139.08950000000007</v>
      </c>
      <c r="C22">
        <v>0.1532591411368189</v>
      </c>
      <c r="D22">
        <v>1.0253151205244295</v>
      </c>
      <c r="E22">
        <v>41.089500000000072</v>
      </c>
      <c r="F22">
        <v>0</v>
      </c>
      <c r="G22">
        <v>1</v>
      </c>
      <c r="H22">
        <v>139.08950000000007</v>
      </c>
      <c r="I22">
        <v>0.35015013214726887</v>
      </c>
      <c r="J22">
        <v>7.3716212979730968E-3</v>
      </c>
      <c r="K22">
        <v>0.29541769867603268</v>
      </c>
      <c r="L22">
        <v>0</v>
      </c>
      <c r="M22">
        <v>7.1896153196323196E-3</v>
      </c>
      <c r="N22">
        <v>1</v>
      </c>
      <c r="O22">
        <v>2.5174447542572853E-3</v>
      </c>
      <c r="Q22">
        <v>0.70030402330744423</v>
      </c>
      <c r="S22">
        <v>0.10732799314675771</v>
      </c>
      <c r="T22">
        <v>40.074996630288219</v>
      </c>
      <c r="V22" s="210"/>
      <c r="W22" s="210"/>
      <c r="X22" s="210"/>
      <c r="Y22" s="210"/>
      <c r="Z22" s="210"/>
      <c r="AA22" s="210"/>
      <c r="AB22" s="210"/>
      <c r="AC22" s="210"/>
    </row>
    <row r="23" spans="1:29">
      <c r="A23">
        <v>8</v>
      </c>
      <c r="B23">
        <v>168.29829500000008</v>
      </c>
      <c r="C23">
        <v>6.6627885064241651E-2</v>
      </c>
      <c r="D23">
        <v>1.0253151205244295</v>
      </c>
      <c r="E23">
        <v>70.298295000000081</v>
      </c>
      <c r="F23">
        <v>0</v>
      </c>
      <c r="G23">
        <v>1</v>
      </c>
      <c r="H23">
        <v>168.29829500000008</v>
      </c>
      <c r="I23">
        <v>0.54077049175591863</v>
      </c>
      <c r="J23">
        <v>6.0922490065893359E-3</v>
      </c>
      <c r="K23">
        <v>0.41770057741820882</v>
      </c>
      <c r="L23">
        <v>0</v>
      </c>
      <c r="M23">
        <v>5.9418308426713385E-3</v>
      </c>
      <c r="N23">
        <v>1</v>
      </c>
      <c r="O23">
        <v>3.2131667867218642E-3</v>
      </c>
      <c r="Q23">
        <v>0.57876365562598697</v>
      </c>
      <c r="S23">
        <v>3.8561798326408596E-2</v>
      </c>
      <c r="T23">
        <v>68.56262391219181</v>
      </c>
      <c r="V23" s="210"/>
      <c r="W23" s="210"/>
      <c r="X23" s="210"/>
      <c r="Y23" s="210"/>
      <c r="Z23" s="210"/>
      <c r="AA23" s="210"/>
      <c r="AB23" s="210"/>
      <c r="AC23" s="210"/>
    </row>
    <row r="24" spans="1:29">
      <c r="A24">
        <v>9</v>
      </c>
      <c r="B24">
        <v>203.64093695000014</v>
      </c>
      <c r="C24">
        <v>1.7164924077896108E-2</v>
      </c>
      <c r="D24">
        <v>1.0253151205244295</v>
      </c>
      <c r="E24">
        <v>105.64093695000014</v>
      </c>
      <c r="F24">
        <v>0</v>
      </c>
      <c r="G24">
        <v>1</v>
      </c>
      <c r="H24">
        <v>203.64093695000014</v>
      </c>
      <c r="I24">
        <v>0.7313908513645685</v>
      </c>
      <c r="J24">
        <v>5.0349165343713514E-3</v>
      </c>
      <c r="K24">
        <v>0.51876080778364375</v>
      </c>
      <c r="L24">
        <v>0</v>
      </c>
      <c r="M24">
        <v>4.9106040022077165E-3</v>
      </c>
      <c r="N24">
        <v>1</v>
      </c>
      <c r="O24">
        <v>3.5915708418889592E-3</v>
      </c>
      <c r="Q24">
        <v>0.47831707076527841</v>
      </c>
      <c r="S24">
        <v>8.2102762048476639E-3</v>
      </c>
      <c r="T24">
        <v>103.0326529232952</v>
      </c>
      <c r="V24" s="210"/>
      <c r="W24" s="210"/>
      <c r="X24" s="210"/>
      <c r="Y24" s="210"/>
      <c r="Z24" s="210"/>
      <c r="AA24" s="210"/>
      <c r="AB24" s="210"/>
      <c r="AC24" s="210"/>
    </row>
    <row r="25" spans="1:29">
      <c r="A25">
        <v>10</v>
      </c>
      <c r="B25">
        <v>246.40553370950019</v>
      </c>
      <c r="C25">
        <v>1.9899412722186086E-3</v>
      </c>
      <c r="D25">
        <v>1.0253151205244295</v>
      </c>
      <c r="E25">
        <v>148.40553370950019</v>
      </c>
      <c r="F25">
        <v>0</v>
      </c>
      <c r="G25">
        <v>1</v>
      </c>
      <c r="H25">
        <v>246.40553370950019</v>
      </c>
      <c r="I25">
        <v>0.92201121097321825</v>
      </c>
      <c r="J25">
        <v>4.1610880449350005E-3</v>
      </c>
      <c r="K25">
        <v>0.6022816593253254</v>
      </c>
      <c r="L25">
        <v>0</v>
      </c>
      <c r="M25">
        <v>4.0583504150476998E-3</v>
      </c>
      <c r="N25">
        <v>1</v>
      </c>
      <c r="O25">
        <v>3.7418445807317923E-3</v>
      </c>
      <c r="Q25">
        <v>0.39530336426882506</v>
      </c>
      <c r="S25">
        <v>7.866304796054018E-4</v>
      </c>
      <c r="T25">
        <v>144.74138802673031</v>
      </c>
      <c r="V25" s="210"/>
      <c r="W25" s="210"/>
      <c r="X25" s="210"/>
      <c r="Y25" s="210"/>
      <c r="Z25" s="210"/>
      <c r="AA25" s="210"/>
      <c r="AB25" s="210"/>
      <c r="AC25" s="210"/>
    </row>
  </sheetData>
  <mergeCells count="4">
    <mergeCell ref="V15:AC25"/>
    <mergeCell ref="J13:M13"/>
    <mergeCell ref="D13:H13"/>
    <mergeCell ref="Q3:X1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45A7-D954-481B-9C25-635E31E4C321}">
  <dimension ref="B2:R1046"/>
  <sheetViews>
    <sheetView topLeftCell="D13" workbookViewId="0">
      <selection activeCell="M20" sqref="M20"/>
    </sheetView>
  </sheetViews>
  <sheetFormatPr defaultRowHeight="14.4"/>
  <cols>
    <col min="3" max="3" width="14.21875" customWidth="1"/>
    <col min="4" max="4" width="12" bestFit="1" customWidth="1"/>
    <col min="5" max="5" width="11.5546875" customWidth="1"/>
    <col min="6" max="6" width="14.109375" customWidth="1"/>
    <col min="7" max="7" width="12" bestFit="1" customWidth="1"/>
    <col min="8" max="8" width="19.33203125" customWidth="1"/>
    <col min="10" max="10" width="11.77734375" customWidth="1"/>
    <col min="11" max="11" width="16.5546875" customWidth="1"/>
    <col min="12" max="12" width="10.5546875" customWidth="1"/>
    <col min="13" max="13" width="14.88671875" customWidth="1"/>
    <col min="14" max="14" width="12" bestFit="1" customWidth="1"/>
    <col min="15" max="15" width="12.109375" customWidth="1"/>
    <col min="16" max="16" width="12.21875" customWidth="1"/>
    <col min="17" max="17" width="13.5546875" customWidth="1"/>
    <col min="21" max="21" width="14.33203125" customWidth="1"/>
  </cols>
  <sheetData>
    <row r="2" spans="2:15" ht="15" thickBot="1">
      <c r="F2" s="9" t="s">
        <v>53</v>
      </c>
    </row>
    <row r="3" spans="2:15" ht="15" thickBot="1">
      <c r="B3" s="212" t="s">
        <v>41</v>
      </c>
      <c r="C3" s="212"/>
      <c r="D3" s="212"/>
      <c r="F3" s="1" t="s">
        <v>45</v>
      </c>
      <c r="G3" s="49">
        <f>MAX(B6:B10)</f>
        <v>7</v>
      </c>
      <c r="H3" s="1" t="s">
        <v>46</v>
      </c>
      <c r="I3" s="49">
        <v>1</v>
      </c>
      <c r="J3" s="1" t="s">
        <v>47</v>
      </c>
      <c r="K3" s="49">
        <f>G3/I3</f>
        <v>7</v>
      </c>
    </row>
    <row r="4" spans="2:15" ht="21" thickBot="1">
      <c r="B4" s="173" t="s">
        <v>42</v>
      </c>
      <c r="C4" s="174" t="s">
        <v>43</v>
      </c>
      <c r="D4" s="175" t="s">
        <v>51</v>
      </c>
      <c r="F4" s="48" t="s">
        <v>42</v>
      </c>
      <c r="G4" s="47" t="s">
        <v>189</v>
      </c>
      <c r="H4" s="47" t="s">
        <v>44</v>
      </c>
      <c r="I4" s="47" t="s">
        <v>34</v>
      </c>
      <c r="J4" s="47" t="s">
        <v>2</v>
      </c>
      <c r="K4" s="47" t="s">
        <v>36</v>
      </c>
      <c r="L4" s="47" t="s">
        <v>39</v>
      </c>
      <c r="M4" s="47" t="s">
        <v>190</v>
      </c>
      <c r="N4" s="50" t="s">
        <v>48</v>
      </c>
      <c r="O4" s="47" t="s">
        <v>49</v>
      </c>
    </row>
    <row r="5" spans="2:15">
      <c r="F5">
        <v>0</v>
      </c>
      <c r="J5">
        <v>1</v>
      </c>
      <c r="K5">
        <v>1</v>
      </c>
    </row>
    <row r="6" spans="2:15">
      <c r="B6" s="8">
        <v>1</v>
      </c>
      <c r="C6" s="51">
        <v>0.05</v>
      </c>
      <c r="D6" s="8" t="s">
        <v>50</v>
      </c>
      <c r="F6" s="8" cm="1">
        <f t="array" ref="F6:F12">_xlfn.SEQUENCE(G3,1,I3,I3)</f>
        <v>1</v>
      </c>
      <c r="G6" s="172" cm="1">
        <f t="array" ref="G6:G12">IFERROR(MATCH(_xlfn.ANCHORARRAY(F6),B6:B10,0),"Y")</f>
        <v>1</v>
      </c>
      <c r="H6" s="176" cm="1">
        <f t="array" ref="H6:H12">_xlfn.MAP(_xlfn.ANCHORARRAY(F6), _xlfn.LAMBDA(_xlpm.x, fx_lininterp(_xlpm.x,B6:B10,C6:C10)))</f>
        <v>0.05</v>
      </c>
      <c r="I6" s="8" cm="1">
        <f t="array" ref="I6:I12">_xlfn.SEQUENCE(K3, 1, I3, 0)</f>
        <v>1</v>
      </c>
      <c r="J6" s="180">
        <f>1/(1+H6*I6)</f>
        <v>0.95238095238095233</v>
      </c>
      <c r="K6" s="113">
        <f>J6</f>
        <v>0.95238095238095233</v>
      </c>
      <c r="L6" s="177">
        <f>(J5/J6-1)/I6</f>
        <v>5.0000000000000044E-2</v>
      </c>
      <c r="M6" s="113">
        <f t="shared" ref="M6:M12" si="0">1/(1+L6*I6)</f>
        <v>0.95238095238095233</v>
      </c>
      <c r="N6" s="177">
        <f>(1-J6)/K6</f>
        <v>5.0000000000000058E-2</v>
      </c>
      <c r="O6" s="178"/>
    </row>
    <row r="7" spans="2:15">
      <c r="B7" s="8">
        <v>2</v>
      </c>
      <c r="C7" s="51">
        <v>5.11E-2</v>
      </c>
      <c r="D7" s="8" t="s">
        <v>50</v>
      </c>
      <c r="F7" s="8">
        <v>2</v>
      </c>
      <c r="G7" s="172">
        <v>2</v>
      </c>
      <c r="H7" s="176">
        <v>5.11E-2</v>
      </c>
      <c r="I7" s="8">
        <v>1</v>
      </c>
      <c r="J7" s="180">
        <f>(1-H7*K6)/(1+H7*I7)</f>
        <v>0.90508356325119721</v>
      </c>
      <c r="K7" s="113">
        <f t="shared" ref="K7:K12" si="1">K6+J7</f>
        <v>1.8574645156321496</v>
      </c>
      <c r="L7" s="177">
        <f>(J6/J7-1)/I7</f>
        <v>5.2257483231554547E-2</v>
      </c>
      <c r="M7" s="113">
        <f t="shared" si="0"/>
        <v>0.95033774141375715</v>
      </c>
      <c r="N7" s="177">
        <f t="shared" ref="N7:N12" si="2">(1-J7)/K7</f>
        <v>5.1099999999999972E-2</v>
      </c>
      <c r="O7" s="8"/>
    </row>
    <row r="8" spans="2:15" ht="15" thickBot="1">
      <c r="B8" s="8">
        <v>3</v>
      </c>
      <c r="C8" s="51">
        <v>5.1200000000000002E-2</v>
      </c>
      <c r="D8" s="8" t="s">
        <v>50</v>
      </c>
      <c r="F8" s="8">
        <v>3</v>
      </c>
      <c r="G8" s="172">
        <v>3</v>
      </c>
      <c r="H8" s="176">
        <v>5.1200000000000002E-2</v>
      </c>
      <c r="I8" s="8">
        <v>1</v>
      </c>
      <c r="J8" s="180">
        <f>(1-H8*K7)/(1+H8*I8)</f>
        <v>0.86082364611837336</v>
      </c>
      <c r="K8" s="113">
        <f t="shared" si="1"/>
        <v>2.718288161750523</v>
      </c>
      <c r="L8" s="177">
        <f>(J7/J8-1)/I8</f>
        <v>5.1415777589754574E-2</v>
      </c>
      <c r="M8" s="113">
        <f t="shared" si="0"/>
        <v>0.95109852953926644</v>
      </c>
      <c r="N8" s="177">
        <f t="shared" si="2"/>
        <v>5.1199999999999947E-2</v>
      </c>
      <c r="O8" s="8"/>
    </row>
    <row r="9" spans="2:15">
      <c r="B9" s="8">
        <v>5</v>
      </c>
      <c r="C9" s="51">
        <v>5.1299999999999998E-2</v>
      </c>
      <c r="D9" s="8" t="s">
        <v>50</v>
      </c>
      <c r="F9" s="8">
        <v>4</v>
      </c>
      <c r="G9" s="172" t="str">
        <v>Y</v>
      </c>
      <c r="H9" s="176">
        <v>5.1250000000000004E-2</v>
      </c>
      <c r="I9" s="8">
        <v>1</v>
      </c>
      <c r="J9" s="181">
        <f>J8*M9</f>
        <v>0.8186857431452973</v>
      </c>
      <c r="K9" s="113">
        <f t="shared" si="1"/>
        <v>3.5369739048958202</v>
      </c>
      <c r="L9" s="183">
        <v>5.1470180500746227E-2</v>
      </c>
      <c r="M9" s="113">
        <f t="shared" si="0"/>
        <v>0.95104931984258989</v>
      </c>
      <c r="N9" s="177">
        <f t="shared" si="2"/>
        <v>5.1262537335582413E-2</v>
      </c>
      <c r="O9" s="8"/>
    </row>
    <row r="10" spans="2:15" ht="15" thickBot="1">
      <c r="B10" s="8">
        <v>7</v>
      </c>
      <c r="C10" s="51">
        <v>5.5E-2</v>
      </c>
      <c r="D10" s="8" t="s">
        <v>50</v>
      </c>
      <c r="F10" s="8">
        <v>5</v>
      </c>
      <c r="G10" s="172">
        <v>4</v>
      </c>
      <c r="H10" s="176">
        <v>5.1299999999999998E-2</v>
      </c>
      <c r="I10" s="8">
        <v>1</v>
      </c>
      <c r="J10" s="182">
        <f>J9*M10</f>
        <v>0.77861051918316027</v>
      </c>
      <c r="K10" s="113">
        <f t="shared" si="1"/>
        <v>4.3155844240789802</v>
      </c>
      <c r="L10" s="184">
        <f>L9</f>
        <v>5.1470180500746227E-2</v>
      </c>
      <c r="M10" s="113">
        <f t="shared" si="0"/>
        <v>0.95104931984258989</v>
      </c>
      <c r="N10" s="177">
        <f t="shared" si="2"/>
        <v>5.1299999967927411E-2</v>
      </c>
      <c r="O10" s="179">
        <f>ABS(H10-N10)</f>
        <v>3.2072587641263084E-11</v>
      </c>
    </row>
    <row r="11" spans="2:15">
      <c r="F11" s="8">
        <v>6</v>
      </c>
      <c r="G11" s="8" t="str">
        <v>Y</v>
      </c>
      <c r="H11" s="176">
        <v>5.3150000000000003E-2</v>
      </c>
      <c r="I11" s="8">
        <v>1</v>
      </c>
      <c r="J11" s="181">
        <f>J10*M11</f>
        <v>0.7302090768135876</v>
      </c>
      <c r="K11" s="113">
        <f t="shared" si="1"/>
        <v>5.0457935008925681</v>
      </c>
      <c r="L11" s="183">
        <v>6.6284361433552638E-2</v>
      </c>
      <c r="M11" s="113">
        <f t="shared" si="0"/>
        <v>0.93783613093186746</v>
      </c>
      <c r="N11" s="177">
        <f t="shared" si="2"/>
        <v>5.346848283400582E-2</v>
      </c>
      <c r="O11" s="8"/>
    </row>
    <row r="12" spans="2:15" ht="15" thickBot="1">
      <c r="F12" s="8">
        <v>7</v>
      </c>
      <c r="G12" s="8">
        <v>5</v>
      </c>
      <c r="H12" s="176">
        <v>5.5E-2</v>
      </c>
      <c r="I12" s="8">
        <v>1</v>
      </c>
      <c r="J12" s="182">
        <f>J11*M12</f>
        <v>0.68481645537018576</v>
      </c>
      <c r="K12" s="113">
        <f t="shared" si="1"/>
        <v>5.7306099562627537</v>
      </c>
      <c r="L12" s="184">
        <f>L11</f>
        <v>6.6284361433552638E-2</v>
      </c>
      <c r="M12" s="113">
        <f t="shared" si="0"/>
        <v>0.93783613093186746</v>
      </c>
      <c r="N12" s="177">
        <f t="shared" si="2"/>
        <v>5.4999999482666373E-2</v>
      </c>
      <c r="O12" s="179">
        <f>ABS(H12-N12)</f>
        <v>5.1733362732564458E-10</v>
      </c>
    </row>
    <row r="15" spans="2:15">
      <c r="F15" t="s">
        <v>247</v>
      </c>
    </row>
    <row r="16" spans="2:15">
      <c r="F16" t="s">
        <v>42</v>
      </c>
      <c r="G16" t="s">
        <v>2</v>
      </c>
      <c r="H16" t="s">
        <v>248</v>
      </c>
      <c r="I16" t="s">
        <v>249</v>
      </c>
      <c r="J16" t="s">
        <v>250</v>
      </c>
      <c r="L16" t="s">
        <v>251</v>
      </c>
    </row>
    <row r="17" spans="6:14">
      <c r="F17" cm="1">
        <f t="array" ref="F17:F23">_xlfn.ANCHORARRAY(F6)</f>
        <v>1</v>
      </c>
      <c r="G17" s="203" cm="1">
        <f t="array" ref="G17:G23">J6:J12</f>
        <v>0.95238095238095233</v>
      </c>
      <c r="H17" s="17" cm="1">
        <f t="array" ref="H17:H23">-LN(_xlfn.ANCHORARRAY(G17))/_xlfn.ANCHORARRAY(F17)</f>
        <v>4.8790164169432056E-2</v>
      </c>
      <c r="I17" s="17" cm="1">
        <f t="array" ref="I17:I23">fx_Vasicek(_xlfn.ANCHORARRAY(F17),M17,M19,M18, M20)</f>
        <v>4.8462264438888555E-2</v>
      </c>
      <c r="J17" s="17" cm="1">
        <f t="array" ref="J17:J23">(_xlfn.ANCHORARRAY(I17)-_xlfn.ANCHORARRAY(H17))^2</f>
        <v>1.0751823329050007E-7</v>
      </c>
      <c r="L17" t="s">
        <v>165</v>
      </c>
      <c r="M17" s="17">
        <v>4.7722884767816172E-2</v>
      </c>
    </row>
    <row r="18" spans="6:14">
      <c r="F18">
        <v>2</v>
      </c>
      <c r="G18">
        <v>0.90508356325119721</v>
      </c>
      <c r="H18" s="17">
        <v>4.9864002230318311E-2</v>
      </c>
      <c r="I18" s="17">
        <v>4.9167398619883951E-2</v>
      </c>
      <c r="J18" s="17">
        <v>4.8525659007018537E-7</v>
      </c>
      <c r="L18" t="s">
        <v>252</v>
      </c>
      <c r="M18" s="17">
        <v>0.75892940149288657</v>
      </c>
    </row>
    <row r="19" spans="6:14">
      <c r="F19">
        <v>3</v>
      </c>
      <c r="G19">
        <v>0.86082364611837336</v>
      </c>
      <c r="H19" s="17">
        <v>4.9955206672951412E-2</v>
      </c>
      <c r="I19" s="17">
        <v>4.9838447635567683E-2</v>
      </c>
      <c r="J19" s="17">
        <v>1.363267281077504E-8</v>
      </c>
      <c r="L19" t="s">
        <v>1</v>
      </c>
      <c r="M19" s="17">
        <v>2.1275283577221913E-3</v>
      </c>
    </row>
    <row r="20" spans="6:14">
      <c r="F20">
        <v>4</v>
      </c>
      <c r="G20">
        <v>0.8186857431452973</v>
      </c>
      <c r="H20" s="17">
        <v>5.0013744191780077E-2</v>
      </c>
      <c r="I20" s="17">
        <v>5.0475571179343814E-2</v>
      </c>
      <c r="J20" s="17">
        <v>2.1328416644219669E-7</v>
      </c>
      <c r="L20" t="s">
        <v>253</v>
      </c>
      <c r="M20" s="17">
        <v>0.01</v>
      </c>
      <c r="N20" t="s">
        <v>276</v>
      </c>
    </row>
    <row r="21" spans="6:14">
      <c r="F21">
        <v>5</v>
      </c>
      <c r="G21">
        <v>0.77861051918316027</v>
      </c>
      <c r="H21" s="17">
        <v>5.0048866703077267E-2</v>
      </c>
      <c r="I21" s="17">
        <v>5.1078928314825099E-2</v>
      </c>
      <c r="J21" s="17">
        <v>1.0610269239965409E-6</v>
      </c>
      <c r="L21" t="s">
        <v>254</v>
      </c>
      <c r="M21" s="17">
        <f>SUM(_xlfn.ANCHORARRAY(J17))</f>
        <v>6.0665338519696252E-6</v>
      </c>
    </row>
    <row r="22" spans="6:14">
      <c r="F22">
        <v>6</v>
      </c>
      <c r="G22">
        <v>0.7302090768135876</v>
      </c>
      <c r="H22" s="17">
        <v>5.2404063208713943E-2</v>
      </c>
      <c r="I22" s="17">
        <v>5.1648677478647868E-2</v>
      </c>
      <c r="J22" s="17">
        <v>5.7060760118745615E-7</v>
      </c>
    </row>
    <row r="23" spans="6:14">
      <c r="F23">
        <v>7</v>
      </c>
      <c r="G23">
        <v>0.68481645537018576</v>
      </c>
      <c r="H23" s="17">
        <v>5.408634642702586E-2</v>
      </c>
      <c r="I23" s="17">
        <v>5.2184976482966584E-2</v>
      </c>
      <c r="J23" s="17">
        <v>3.6152076641719714E-6</v>
      </c>
    </row>
    <row r="25" spans="6:14">
      <c r="F25" t="s">
        <v>191</v>
      </c>
    </row>
    <row r="26" spans="6:14">
      <c r="F26" t="s">
        <v>0</v>
      </c>
      <c r="G26">
        <v>100</v>
      </c>
    </row>
    <row r="27" spans="6:14">
      <c r="F27" t="s">
        <v>255</v>
      </c>
      <c r="G27">
        <v>2</v>
      </c>
    </row>
    <row r="28" spans="6:14">
      <c r="F28" t="s">
        <v>256</v>
      </c>
      <c r="G28" s="17" cm="1">
        <f t="array" ref="G28">(1-_xlfn.TAKE(_xlfn.ANCHORARRAY(I33),-1))/(SUM(_xlfn.ANCHORARRAY(I33))/G27)</f>
        <v>4.9754535088396848E-2</v>
      </c>
    </row>
    <row r="29" spans="6:14">
      <c r="F29" t="s">
        <v>257</v>
      </c>
      <c r="G29" s="17">
        <f>SUM(_xlfn.ANCHORARRAY(J33))</f>
        <v>1</v>
      </c>
    </row>
    <row r="30" spans="6:14" ht="15" thickBot="1">
      <c r="F30" t="s">
        <v>35</v>
      </c>
      <c r="G30">
        <v>2</v>
      </c>
    </row>
    <row r="31" spans="6:14" ht="15" thickBot="1">
      <c r="F31" s="204" t="s">
        <v>33</v>
      </c>
      <c r="G31" s="205" t="s">
        <v>199</v>
      </c>
      <c r="H31" s="205" t="s">
        <v>258</v>
      </c>
      <c r="I31" s="205" t="s">
        <v>2</v>
      </c>
      <c r="J31" s="206" t="s">
        <v>259</v>
      </c>
    </row>
    <row r="32" spans="6:14">
      <c r="F32" s="8" cm="1">
        <f t="array" ref="F32:F36">_xlfn.SEQUENCE(5,1,0,0.5)</f>
        <v>0</v>
      </c>
      <c r="G32" s="8"/>
      <c r="H32" s="8"/>
      <c r="J32" s="8"/>
    </row>
    <row r="33" spans="6:18">
      <c r="F33" s="8">
        <v>0.5</v>
      </c>
      <c r="G33" s="8" cm="1">
        <f t="array" ref="G33:G36">F33:F36-F32:F35</f>
        <v>0.5</v>
      </c>
      <c r="H33" s="160" cm="1">
        <f t="array" ref="H33:H36">_xlfn.SEQUENCE(4,1,G28/G27,0)+IF(_xlfn.DROP(_xlfn.ANCHORARRAY(F32),1)=G30,1,0)</f>
        <v>2.4877267544198424E-2</v>
      </c>
      <c r="I33" s="8" cm="1">
        <f t="array" ref="I33:I36">_xlfn.LET(_xlpm.pytdates,_xlfn.DROP(_xlfn.ANCHORARRAY(F32),1),EXP(-fx_Vasicek(_xlpm.pytdates,M17,M19,M18, M20)*_xlpm.pytdates))</f>
        <v>0.97623842678204242</v>
      </c>
      <c r="J33" s="160" cm="1">
        <f t="array" ref="J33:J36">_xlfn.ANCHORARRAY(H33)*_xlfn.ANCHORARRAY(I33)</f>
        <v>2.4286144529984233E-2</v>
      </c>
    </row>
    <row r="34" spans="6:18">
      <c r="F34" s="8">
        <v>1</v>
      </c>
      <c r="G34" s="8">
        <v>0.5</v>
      </c>
      <c r="H34" s="160">
        <v>2.4877267544198424E-2</v>
      </c>
      <c r="I34" s="160">
        <v>0.95269328904336803</v>
      </c>
      <c r="J34" s="160">
        <v>2.3700405839094229E-2</v>
      </c>
    </row>
    <row r="35" spans="6:18">
      <c r="F35" s="8">
        <v>1.5</v>
      </c>
      <c r="G35" s="8">
        <v>0.5</v>
      </c>
      <c r="H35" s="160">
        <v>2.4877267544198424E-2</v>
      </c>
      <c r="I35" s="160">
        <v>0.92938829805443679</v>
      </c>
      <c r="J35" s="160">
        <v>2.3120641343147452E-2</v>
      </c>
    </row>
    <row r="36" spans="6:18">
      <c r="F36" s="8">
        <v>2</v>
      </c>
      <c r="G36" s="8">
        <v>0.5</v>
      </c>
      <c r="H36" s="160">
        <v>1.0248772675441984</v>
      </c>
      <c r="I36" s="160">
        <v>0.90634541101060673</v>
      </c>
      <c r="J36" s="160">
        <v>0.9288928082877741</v>
      </c>
    </row>
    <row r="38" spans="6:18">
      <c r="F38" t="s">
        <v>260</v>
      </c>
    </row>
    <row r="39" spans="6:18">
      <c r="F39" t="s">
        <v>164</v>
      </c>
      <c r="G39">
        <f>10/365</f>
        <v>2.7397260273972601E-2</v>
      </c>
    </row>
    <row r="40" spans="6:18">
      <c r="F40" t="s">
        <v>261</v>
      </c>
      <c r="G40">
        <f>EXP(-M19*G39)*M17+(1-EXP(-M19*G39))*M18</f>
        <v>4.7764338683841126E-2</v>
      </c>
    </row>
    <row r="41" spans="6:18">
      <c r="F41" t="s">
        <v>262</v>
      </c>
      <c r="G41">
        <f>M20*M20*(1-EXP(-2*M19*G39))/(2*M19)</f>
        <v>2.7395663392248864E-6</v>
      </c>
    </row>
    <row r="42" spans="6:18">
      <c r="F42" t="s">
        <v>275</v>
      </c>
      <c r="G42">
        <f>G41^0.5</f>
        <v>1.6551635385136075E-3</v>
      </c>
    </row>
    <row r="43" spans="6:18">
      <c r="F43" t="s">
        <v>224</v>
      </c>
      <c r="G43">
        <v>1000</v>
      </c>
    </row>
    <row r="44" spans="6:18">
      <c r="H44" t="s">
        <v>42</v>
      </c>
      <c r="I44" cm="1">
        <f t="array" ref="I44:L44">TRANSPOSE(F33:F36)-10/365</f>
        <v>0.4726027397260274</v>
      </c>
      <c r="J44">
        <v>0.9726027397260274</v>
      </c>
      <c r="K44">
        <v>1.4726027397260273</v>
      </c>
      <c r="L44">
        <v>1.9726027397260273</v>
      </c>
    </row>
    <row r="45" spans="6:18">
      <c r="H45" t="s">
        <v>263</v>
      </c>
      <c r="I45" cm="1">
        <f t="array" ref="I45:L45">TRANSPOSE(H33:H36)</f>
        <v>2.4877267544198424E-2</v>
      </c>
      <c r="J45">
        <v>2.4877267544198424E-2</v>
      </c>
      <c r="K45">
        <v>2.4877267544198424E-2</v>
      </c>
      <c r="L45">
        <v>1.0248772675441984</v>
      </c>
    </row>
    <row r="46" spans="6:18">
      <c r="F46" t="s">
        <v>264</v>
      </c>
      <c r="G46" t="s">
        <v>265</v>
      </c>
      <c r="H46" t="s">
        <v>165</v>
      </c>
      <c r="I46" t="s">
        <v>266</v>
      </c>
      <c r="N46" t="s">
        <v>267</v>
      </c>
      <c r="O46" t="s">
        <v>268</v>
      </c>
    </row>
    <row r="47" spans="6:18">
      <c r="F47" cm="1">
        <f t="array" ref="F47:F1046">_xlfn.SEQUENCE(G43)</f>
        <v>1</v>
      </c>
      <c r="G47" s="17" cm="1">
        <f t="array" aca="1" ref="G47:G1046" ca="1">_xlfn.NORM.S.INV(_xlfn.RANDARRAY(G43,1,0,1,FALSE))</f>
        <v>0.74609003618789771</v>
      </c>
      <c r="H47" s="17" cm="1">
        <f t="array" aca="1" ref="H47:H1046" ca="1">_xlfn.ANCHORARRAY(G47)*G41^0.5+G40</f>
        <v>4.8999239708187634E-2</v>
      </c>
      <c r="I47" s="17" cm="1">
        <f t="array" aca="1" ref="I47:L47" ca="1">EXP(-fx_Vasicek(_xlfn.ANCHORARRAY($I$44),H47,$M$19,$M$18, $M$20)*_xlfn.ANCHORARRAY($I$44))</f>
        <v>0.97694586634736158</v>
      </c>
      <c r="J47" s="17">
        <f ca="1"/>
        <v>0.95279512592147719</v>
      </c>
      <c r="K47" s="17">
        <f ca="1"/>
        <v>0.92891383133339533</v>
      </c>
      <c r="L47" s="17">
        <f ca="1"/>
        <v>0.90532344647456786</v>
      </c>
      <c r="N47" s="17" cm="1">
        <f t="array" aca="1" ref="N47" ca="1">SUM(_xlfn.ANCHORARRAY(I47)*_xlfn.ANCHORARRAY($I$45))</f>
        <v>0.99896094092981758</v>
      </c>
      <c r="O47" s="17" cm="1">
        <f t="array" aca="1" ref="O47" ca="1">_xlfn.ANCHORARRAY(N47)-$G$29</f>
        <v>-1.0390590701824243E-3</v>
      </c>
      <c r="Q47" t="s">
        <v>269</v>
      </c>
      <c r="R47" s="17">
        <v>0.99</v>
      </c>
    </row>
    <row r="48" spans="6:18">
      <c r="F48">
        <v>2</v>
      </c>
      <c r="G48">
        <f ca="1"/>
        <v>-0.87185229200393843</v>
      </c>
      <c r="H48">
        <f ca="1"/>
        <v>4.6321280559146687E-2</v>
      </c>
      <c r="I48" s="17" cm="1">
        <f t="array" aca="1" ref="I48:L48" ca="1">EXP(-fx_Vasicek(_xlfn.ANCHORARRAY($I$44),H48,$M$19,$M$18, $M$20)*_xlfn.ANCHORARRAY($I$44))</f>
        <v>0.97818246018840072</v>
      </c>
      <c r="J48">
        <f ca="1"/>
        <v>0.95527742912815705</v>
      </c>
      <c r="K48">
        <f ca="1"/>
        <v>0.93257854553897979</v>
      </c>
      <c r="L48">
        <f ca="1"/>
        <v>0.91010844204550012</v>
      </c>
      <c r="N48" s="17" cm="1">
        <f t="array" aca="1" ref="N48" ca="1">SUM(_xlfn.ANCHORARRAY(I48)*_xlfn.ANCHORARRAY($I$45))</f>
        <v>1.0040486581883565</v>
      </c>
      <c r="O48" s="17" cm="1">
        <f t="array" aca="1" ref="O48" ca="1">_xlfn.ANCHORARRAY(N48)-$G$29</f>
        <v>4.0486581883565353E-3</v>
      </c>
      <c r="Q48" t="s">
        <v>270</v>
      </c>
      <c r="R48" s="17">
        <f ca="1">-PERCENTILE(O47:O1046,1-R47)</f>
        <v>5.6509068309139208E-3</v>
      </c>
    </row>
    <row r="49" spans="6:18">
      <c r="F49">
        <v>3</v>
      </c>
      <c r="G49">
        <f ca="1"/>
        <v>1.3430696849146471</v>
      </c>
      <c r="H49">
        <f ca="1"/>
        <v>4.9987338655994806E-2</v>
      </c>
      <c r="I49" s="17" cm="1">
        <f t="array" aca="1" ref="I49:L49" ca="1">EXP(-fx_Vasicek(_xlfn.ANCHORARRAY($I$44),H49,$M$19,$M$18, $M$20)*_xlfn.ANCHORARRAY($I$44))</f>
        <v>0.97648998953246069</v>
      </c>
      <c r="J49">
        <f ca="1"/>
        <v>0.95188084901973014</v>
      </c>
      <c r="K49">
        <f ca="1"/>
        <v>0.92756528494113855</v>
      </c>
      <c r="L49">
        <f ca="1"/>
        <v>0.90356426538941792</v>
      </c>
      <c r="N49" s="17" cm="1">
        <f t="array" aca="1" ref="N49" ca="1">SUM(_xlfn.ANCHORARRAY(I49)*_xlfn.ANCHORARRAY($I$45))</f>
        <v>0.99709036239617199</v>
      </c>
      <c r="O49" s="17" cm="1">
        <f t="array" aca="1" ref="O49" ca="1">_xlfn.ANCHORARRAY(N49)-$G$29</f>
        <v>-2.9096376038280081E-3</v>
      </c>
      <c r="Q49" t="s">
        <v>271</v>
      </c>
      <c r="R49" s="17" cm="1">
        <f t="array" aca="1" ref="R49" ca="1">-AVERAGE(_xlfn._xlws.FILTER(O47:O1046,O47:O1046&lt;=-R48))</f>
        <v>6.5738508766637564E-3</v>
      </c>
    </row>
    <row r="50" spans="6:18">
      <c r="F50">
        <v>4</v>
      </c>
      <c r="G50">
        <f ca="1"/>
        <v>-0.56310350596742964</v>
      </c>
      <c r="H50">
        <f ca="1"/>
        <v>4.6832310292354656E-2</v>
      </c>
      <c r="I50" s="17" cm="1">
        <f t="array" aca="1" ref="I50:L50" ca="1">EXP(-fx_Vasicek(_xlfn.ANCHORARRAY($I$44),H50,$M$19,$M$18, $M$20)*_xlfn.ANCHORARRAY($I$44))</f>
        <v>0.97794636260552426</v>
      </c>
      <c r="J50">
        <f ca="1"/>
        <v>0.95480323725146032</v>
      </c>
      <c r="K50">
        <f ca="1"/>
        <v>0.93187810076212874</v>
      </c>
      <c r="L50">
        <f ca="1"/>
        <v>0.90919338214101975</v>
      </c>
      <c r="N50" s="17" cm="1">
        <f t="array" aca="1" ref="N50" ca="1">SUM(_xlfn.ANCHORARRAY(I50)*_xlfn.ANCHORARRAY($I$45))</f>
        <v>1.0030757388807801</v>
      </c>
      <c r="O50" s="17" cm="1">
        <f t="array" aca="1" ref="O50" ca="1">_xlfn.ANCHORARRAY(N50)-$G$29</f>
        <v>3.0757388807800545E-3</v>
      </c>
    </row>
    <row r="51" spans="6:18">
      <c r="F51">
        <v>5</v>
      </c>
      <c r="G51">
        <f ca="1"/>
        <v>0.66366707099903999</v>
      </c>
      <c r="H51">
        <f ca="1"/>
        <v>4.8862816221470859E-2</v>
      </c>
      <c r="I51" s="17" cm="1">
        <f t="array" aca="1" ref="I51:L51" ca="1">EXP(-fx_Vasicek(_xlfn.ANCHORARRAY($I$44),H51,$M$19,$M$18, $M$20)*_xlfn.ANCHORARRAY($I$44))</f>
        <v>0.9770088244389562</v>
      </c>
      <c r="J51">
        <f ca="1"/>
        <v>0.95292142602051688</v>
      </c>
      <c r="K51">
        <f ca="1"/>
        <v>0.92910017455086913</v>
      </c>
      <c r="L51">
        <f ca="1"/>
        <v>0.90556659960342145</v>
      </c>
      <c r="N51" s="17" cm="1">
        <f t="array" aca="1" ref="N51" ca="1">SUM(_xlfn.ANCHORARRAY(I51)*_xlfn.ANCHORARRAY($I$45))</f>
        <v>0.9992194869808313</v>
      </c>
      <c r="O51" s="17" cm="1">
        <f t="array" aca="1" ref="O51" ca="1">_xlfn.ANCHORARRAY(N51)-$G$29</f>
        <v>-7.8051301916870486E-4</v>
      </c>
      <c r="Q51" t="s">
        <v>273</v>
      </c>
      <c r="R51">
        <f>_xlfn.NORM.S.INV(R47)</f>
        <v>2.3263478740408408</v>
      </c>
    </row>
    <row r="52" spans="6:18">
      <c r="F52">
        <v>6</v>
      </c>
      <c r="G52">
        <f ca="1"/>
        <v>1.63062394556813</v>
      </c>
      <c r="H52">
        <f ca="1"/>
        <v>5.0463287983572691E-2</v>
      </c>
      <c r="I52" s="17" cm="1">
        <f t="array" aca="1" ref="I52:L52" ca="1">EXP(-fx_Vasicek(_xlfn.ANCHORARRAY($I$44),H52,$M$19,$M$18, $M$20)*_xlfn.ANCHORARRAY($I$44))</f>
        <v>0.9762704778636212</v>
      </c>
      <c r="J52">
        <f ca="1"/>
        <v>0.95144077155350104</v>
      </c>
      <c r="K52">
        <f ca="1"/>
        <v>0.92691641341853526</v>
      </c>
      <c r="L52">
        <f ca="1"/>
        <v>0.90271812004165064</v>
      </c>
      <c r="N52" s="17" cm="1">
        <f t="array" aca="1" ref="N52" ca="1">SUM(_xlfn.ANCHORARRAY(I52)*_xlfn.ANCHORARRAY($I$45))</f>
        <v>0.99619061633835504</v>
      </c>
      <c r="O52" s="17" cm="1">
        <f t="array" aca="1" ref="O52" ca="1">_xlfn.ANCHORARRAY(N52)-$G$29</f>
        <v>-3.8093836616449606E-3</v>
      </c>
      <c r="Q52" t="s">
        <v>274</v>
      </c>
      <c r="R52">
        <f>G40+R51*G41^0.5</f>
        <v>5.1614824862852175E-2</v>
      </c>
    </row>
    <row r="53" spans="6:18">
      <c r="F53">
        <v>7</v>
      </c>
      <c r="G53">
        <f ca="1"/>
        <v>-1.0617970435986697</v>
      </c>
      <c r="H53">
        <f ca="1"/>
        <v>4.6006890931975061E-2</v>
      </c>
      <c r="I53" s="17" cm="1">
        <f t="array" aca="1" ref="I53:L53" ca="1">EXP(-fx_Vasicek(_xlfn.ANCHORARRAY($I$44),H53,$M$19,$M$18, $M$20)*_xlfn.ANCHORARRAY($I$44))</f>
        <v>0.97832773765072889</v>
      </c>
      <c r="J53">
        <f ca="1"/>
        <v>0.95556927280826831</v>
      </c>
      <c r="K53">
        <f ca="1"/>
        <v>0.93300972639137569</v>
      </c>
      <c r="L53">
        <f ca="1"/>
        <v>0.91067185182051924</v>
      </c>
      <c r="N53" s="17" cm="1">
        <f t="array" aca="1" ref="N53" ca="1">SUM(_xlfn.ANCHORARRAY(I53)*_xlfn.ANCHORARRAY($I$45))</f>
        <v>1.0046476850401205</v>
      </c>
      <c r="O53" s="17" cm="1">
        <f t="array" aca="1" ref="O53" ca="1">_xlfn.ANCHORARRAY(N53)-$G$29</f>
        <v>4.647685040120475E-3</v>
      </c>
      <c r="Q53" t="s">
        <v>272</v>
      </c>
      <c r="R53" s="17" cm="1">
        <f t="array" ref="R53">-(SUM(EXP(-fx_Vasicek(_xlfn.ANCHORARRAY($I$44),R52,$M$19,$M$18, $M$20)*_xlfn.ANCHORARRAY($I$44))*_xlfn.ANCHORARRAY(I45))-G29)</f>
        <v>5.9828461787065912E-3</v>
      </c>
    </row>
    <row r="54" spans="6:18">
      <c r="F54">
        <v>8</v>
      </c>
      <c r="G54">
        <f ca="1"/>
        <v>-2.9104349996792681E-2</v>
      </c>
      <c r="H54">
        <f ca="1"/>
        <v>4.7716166224914293E-2</v>
      </c>
      <c r="I54" s="17" cm="1">
        <f t="array" aca="1" ref="I54:L54" ca="1">EXP(-fx_Vasicek(_xlfn.ANCHORARRAY($I$44),H54,$M$19,$M$18, $M$20)*_xlfn.ANCHORARRAY($I$44))</f>
        <v>0.97753815247576958</v>
      </c>
      <c r="J54">
        <f ca="1"/>
        <v>0.95398365010607411</v>
      </c>
      <c r="K54">
        <f ca="1"/>
        <v>0.93066788198607819</v>
      </c>
      <c r="L54">
        <f ca="1"/>
        <v>0.9076129034896987</v>
      </c>
      <c r="N54" s="17" cm="1">
        <f t="array" aca="1" ref="N54" ca="1">SUM(_xlfn.ANCHORARRAY(I54)*_xlfn.ANCHORARRAY($I$45))</f>
        <v>1.0013952910616197</v>
      </c>
      <c r="O54" s="17" cm="1">
        <f t="array" aca="1" ref="O54" ca="1">_xlfn.ANCHORARRAY(N54)-$G$29</f>
        <v>1.39529106161973E-3</v>
      </c>
    </row>
    <row r="55" spans="6:18">
      <c r="F55">
        <v>9</v>
      </c>
      <c r="G55">
        <f ca="1"/>
        <v>0.76007845371855243</v>
      </c>
      <c r="H55">
        <f ca="1"/>
        <v>4.9022392826845874E-2</v>
      </c>
      <c r="I55" s="17" cm="1">
        <f t="array" aca="1" ref="I55:L55" ca="1">EXP(-fx_Vasicek(_xlfn.ANCHORARRAY($I$44),H55,$M$19,$M$18, $M$20)*_xlfn.ANCHORARRAY($I$44))</f>
        <v>0.97693518181449712</v>
      </c>
      <c r="J55">
        <f ca="1"/>
        <v>0.952773692555688</v>
      </c>
      <c r="K55">
        <f ca="1"/>
        <v>0.92888220979508707</v>
      </c>
      <c r="L55">
        <f ca="1"/>
        <v>0.90528218621052337</v>
      </c>
      <c r="N55" s="17" cm="1">
        <f t="array" aca="1" ref="N55" ca="1">SUM(_xlfn.ANCHORARRAY(I55)*_xlfn.ANCHORARRAY($I$45))</f>
        <v>0.99891706856011908</v>
      </c>
      <c r="O55" s="17" cm="1">
        <f t="array" aca="1" ref="O55" ca="1">_xlfn.ANCHORARRAY(N55)-$G$29</f>
        <v>-1.0829314398809187E-3</v>
      </c>
    </row>
    <row r="56" spans="6:18">
      <c r="F56">
        <v>10</v>
      </c>
      <c r="G56">
        <f ca="1"/>
        <v>-0.38254957817948115</v>
      </c>
      <c r="H56">
        <f ca="1"/>
        <v>4.7131156570364686E-2</v>
      </c>
      <c r="I56" s="17" cm="1">
        <f t="array" aca="1" ref="I56:L56" ca="1">EXP(-fx_Vasicek(_xlfn.ANCHORARRAY($I$44),H56,$M$19,$M$18, $M$20)*_xlfn.ANCHORARRAY($I$44))</f>
        <v>0.97780832095264292</v>
      </c>
      <c r="J56">
        <f ca="1"/>
        <v>0.95452604255196127</v>
      </c>
      <c r="K56">
        <f ca="1"/>
        <v>0.93146872982588313</v>
      </c>
      <c r="L56">
        <f ca="1"/>
        <v>0.90865868850348952</v>
      </c>
      <c r="N56" s="17" cm="1">
        <f t="array" aca="1" ref="N56" ca="1">SUM(_xlfn.ANCHORARRAY(I56)*_xlfn.ANCHORARRAY($I$45))</f>
        <v>1.0025072295504367</v>
      </c>
      <c r="O56" s="17" cm="1">
        <f t="array" aca="1" ref="O56" ca="1">_xlfn.ANCHORARRAY(N56)-$G$29</f>
        <v>2.5072295504366959E-3</v>
      </c>
    </row>
    <row r="57" spans="6:18">
      <c r="F57">
        <v>11</v>
      </c>
      <c r="G57">
        <f ca="1"/>
        <v>-0.89143529368688734</v>
      </c>
      <c r="H57">
        <f ca="1"/>
        <v>4.6288867488786418E-2</v>
      </c>
      <c r="I57" s="17" cm="1">
        <f t="array" aca="1" ref="I57:L57" ca="1">EXP(-fx_Vasicek(_xlfn.ANCHORARRAY($I$44),H57,$M$19,$M$18, $M$20)*_xlfn.ANCHORARRAY($I$44))</f>
        <v>0.97819743706615059</v>
      </c>
      <c r="J57">
        <f ca="1"/>
        <v>0.95530751362575939</v>
      </c>
      <c r="K57">
        <f ca="1"/>
        <v>0.93262299038431007</v>
      </c>
      <c r="L57">
        <f ca="1"/>
        <v>0.91016651257737491</v>
      </c>
      <c r="N57" s="17" cm="1">
        <f t="array" aca="1" ref="N57" ca="1">SUM(_xlfn.ANCHORARRAY(I57)*_xlfn.ANCHORARRAY($I$45))</f>
        <v>1.0041104000265879</v>
      </c>
      <c r="O57" s="17" cm="1">
        <f t="array" aca="1" ref="O57" ca="1">_xlfn.ANCHORARRAY(N57)-$G$29</f>
        <v>4.1104000265879126E-3</v>
      </c>
    </row>
    <row r="58" spans="6:18">
      <c r="F58">
        <v>12</v>
      </c>
      <c r="G58">
        <f ca="1"/>
        <v>1.0245761337201156</v>
      </c>
      <c r="H58">
        <f ca="1"/>
        <v>4.9460179742805907E-2</v>
      </c>
      <c r="I58" s="17" cm="1">
        <f t="array" aca="1" ref="I58:L58" ca="1">EXP(-fx_Vasicek(_xlfn.ANCHORARRAY($I$44),H58,$M$19,$M$18, $M$20)*_xlfn.ANCHORARRAY($I$44))</f>
        <v>0.97673317708372509</v>
      </c>
      <c r="J58">
        <f ca="1"/>
        <v>0.95236851403881639</v>
      </c>
      <c r="K58">
        <f ca="1"/>
        <v>0.92828450172955213</v>
      </c>
      <c r="L58">
        <f ca="1"/>
        <v>0.90450237716451043</v>
      </c>
      <c r="N58" s="17" cm="1">
        <f t="array" aca="1" ref="N58" ca="1">SUM(_xlfn.ANCHORARRAY(I58)*_xlfn.ANCHORARRAY($I$45))</f>
        <v>0.99808788559227546</v>
      </c>
      <c r="O58" s="17" cm="1">
        <f t="array" aca="1" ref="O58" ca="1">_xlfn.ANCHORARRAY(N58)-$G$29</f>
        <v>-1.9121144077245411E-3</v>
      </c>
    </row>
    <row r="59" spans="6:18">
      <c r="F59">
        <v>13</v>
      </c>
      <c r="G59">
        <f ca="1"/>
        <v>0.14221847874457466</v>
      </c>
      <c r="H59">
        <f ca="1"/>
        <v>4.7999733524362022E-2</v>
      </c>
      <c r="I59" s="17" cm="1">
        <f t="array" aca="1" ref="I59:L59" ca="1">EXP(-fx_Vasicek(_xlfn.ANCHORARRAY($I$44),H59,$M$19,$M$18, $M$20)*_xlfn.ANCHORARRAY($I$44))</f>
        <v>0.97740722261840585</v>
      </c>
      <c r="J59">
        <f ca="1"/>
        <v>0.95372085123842698</v>
      </c>
      <c r="K59">
        <f ca="1"/>
        <v>0.93027994087937538</v>
      </c>
      <c r="L59">
        <f ca="1"/>
        <v>0.90710642122980445</v>
      </c>
      <c r="N59" s="17" cm="1">
        <f t="array" aca="1" ref="N59" ca="1">SUM(_xlfn.ANCHORARRAY(I59)*_xlfn.ANCHORARRAY($I$45))</f>
        <v>1.0008567630975049</v>
      </c>
      <c r="O59" s="17" cm="1">
        <f t="array" aca="1" ref="O59" ca="1">_xlfn.ANCHORARRAY(N59)-$G$29</f>
        <v>8.5676309750493118E-4</v>
      </c>
    </row>
    <row r="60" spans="6:18">
      <c r="F60">
        <v>14</v>
      </c>
      <c r="G60">
        <f ca="1"/>
        <v>-1.3624486474534536</v>
      </c>
      <c r="H60">
        <f ca="1"/>
        <v>4.5509263359478989E-2</v>
      </c>
      <c r="I60" s="17" cm="1">
        <f t="array" aca="1" ref="I60:L60" ca="1">EXP(-fx_Vasicek(_xlfn.ANCHORARRAY($I$44),H60,$M$19,$M$18, $M$20)*_xlfn.ANCHORARRAY($I$44))</f>
        <v>0.97855773231648113</v>
      </c>
      <c r="J60">
        <f ca="1"/>
        <v>0.956031396082482</v>
      </c>
      <c r="K60">
        <f ca="1"/>
        <v>0.9336926229958098</v>
      </c>
      <c r="L60">
        <f ca="1"/>
        <v>0.91156435076242137</v>
      </c>
      <c r="N60" s="17" cm="1">
        <f t="array" aca="1" ref="N60" ca="1">SUM(_xlfn.ANCHORARRAY(I60)*_xlfn.ANCHORARRAY($I$45))</f>
        <v>1.0055965935216813</v>
      </c>
      <c r="O60" s="17" cm="1">
        <f t="array" aca="1" ref="O60" ca="1">_xlfn.ANCHORARRAY(N60)-$G$29</f>
        <v>5.5965935216812923E-3</v>
      </c>
    </row>
    <row r="61" spans="6:18">
      <c r="F61">
        <v>15</v>
      </c>
      <c r="G61">
        <f ca="1"/>
        <v>0.45069140060356255</v>
      </c>
      <c r="H61">
        <f ca="1"/>
        <v>4.8510306657241771E-2</v>
      </c>
      <c r="I61" s="17" cm="1">
        <f t="array" aca="1" ref="I61:L61" ca="1">EXP(-fx_Vasicek(_xlfn.ANCHORARRAY($I$44),H61,$M$19,$M$18, $M$20)*_xlfn.ANCHORARRAY($I$44))</f>
        <v>0.97717152290801434</v>
      </c>
      <c r="J61">
        <f ca="1"/>
        <v>0.95324785492498121</v>
      </c>
      <c r="K61">
        <f ca="1"/>
        <v>0.92958184661164089</v>
      </c>
      <c r="L61">
        <f ca="1"/>
        <v>0.90619519416992256</v>
      </c>
      <c r="N61" s="17" cm="1">
        <f t="array" aca="1" ref="N61" ca="1">SUM(_xlfn.ANCHORARRAY(I61)*_xlfn.ANCHORARRAY($I$45))</f>
        <v>0.99988787009979885</v>
      </c>
      <c r="O61" s="17" cm="1">
        <f t="array" aca="1" ref="O61" ca="1">_xlfn.ANCHORARRAY(N61)-$G$29</f>
        <v>-1.1212990020115221E-4</v>
      </c>
    </row>
    <row r="62" spans="6:18">
      <c r="F62">
        <v>16</v>
      </c>
      <c r="G62">
        <f ca="1"/>
        <v>0.49131245251448341</v>
      </c>
      <c r="H62">
        <f ca="1"/>
        <v>4.8577541141260797E-2</v>
      </c>
      <c r="I62" s="17" cm="1">
        <f t="array" aca="1" ref="I62:L62" ca="1">EXP(-fx_Vasicek(_xlfn.ANCHORARRAY($I$44),H62,$M$19,$M$18, $M$20)*_xlfn.ANCHORARRAY($I$44))</f>
        <v>0.97714048918361596</v>
      </c>
      <c r="J62">
        <f ca="1"/>
        <v>0.95318558620127569</v>
      </c>
      <c r="K62">
        <f ca="1"/>
        <v>0.9294899575740373</v>
      </c>
      <c r="L62">
        <f ca="1"/>
        <v>0.90607526806565852</v>
      </c>
      <c r="N62" s="17" cm="1">
        <f t="array" aca="1" ref="N62" ca="1">SUM(_xlfn.ANCHORARRAY(I62)*_xlfn.ANCHORARRAY($I$45))</f>
        <v>0.99976035350361658</v>
      </c>
      <c r="O62" s="17" cm="1">
        <f t="array" aca="1" ref="O62" ca="1">_xlfn.ANCHORARRAY(N62)-$G$29</f>
        <v>-2.3964649638341662E-4</v>
      </c>
    </row>
    <row r="63" spans="6:18">
      <c r="F63">
        <v>17</v>
      </c>
      <c r="G63">
        <f ca="1"/>
        <v>-3.8622782322208581E-2</v>
      </c>
      <c r="H63">
        <f ca="1"/>
        <v>4.7700411662785457E-2</v>
      </c>
      <c r="I63" s="17" cm="1">
        <f t="array" aca="1" ref="I63:L63" ca="1">EXP(-fx_Vasicek(_xlfn.ANCHORARRAY($I$44),H63,$M$19,$M$18, $M$20)*_xlfn.ANCHORARRAY($I$44))</f>
        <v>0.97754542725112192</v>
      </c>
      <c r="J63">
        <f ca="1"/>
        <v>0.95399825292933815</v>
      </c>
      <c r="K63">
        <f ca="1"/>
        <v>0.93068944013919164</v>
      </c>
      <c r="L63">
        <f ca="1"/>
        <v>0.90764105115427685</v>
      </c>
      <c r="N63" s="17" cm="1">
        <f t="array" aca="1" ref="N63" ca="1">SUM(_xlfn.ANCHORARRAY(I63)*_xlfn.ANCHORARRAY($I$45))</f>
        <v>1.0014252195259972</v>
      </c>
      <c r="O63" s="17" cm="1">
        <f t="array" aca="1" ref="O63" ca="1">_xlfn.ANCHORARRAY(N63)-$G$29</f>
        <v>1.4252195259971678E-3</v>
      </c>
    </row>
    <row r="64" spans="6:18">
      <c r="F64">
        <v>18</v>
      </c>
      <c r="G64">
        <f ca="1"/>
        <v>1.0386717176011593</v>
      </c>
      <c r="H64">
        <f ca="1"/>
        <v>4.9483510239299866E-2</v>
      </c>
      <c r="I64" s="17" cm="1">
        <f t="array" aca="1" ref="I64:L64" ca="1">EXP(-fx_Vasicek(_xlfn.ANCHORARRAY($I$44),H64,$M$19,$M$18, $M$20)*_xlfn.ANCHORARRAY($I$44))</f>
        <v>0.97672241304021012</v>
      </c>
      <c r="J64">
        <f ca="1"/>
        <v>0.95234692614247451</v>
      </c>
      <c r="K64">
        <f ca="1"/>
        <v>0.92825265952773484</v>
      </c>
      <c r="L64">
        <f ca="1"/>
        <v>0.90446083851668668</v>
      </c>
      <c r="N64" s="17" cm="1">
        <f t="array" aca="1" ref="N64" ca="1">SUM(_xlfn.ANCHORARRAY(I64)*_xlfn.ANCHORARRAY($I$45))</f>
        <v>0.99804371660155922</v>
      </c>
      <c r="O64" s="17" cm="1">
        <f t="array" aca="1" ref="O64" ca="1">_xlfn.ANCHORARRAY(N64)-$G$29</f>
        <v>-1.9562833984407835E-3</v>
      </c>
    </row>
    <row r="65" spans="6:15">
      <c r="F65">
        <v>19</v>
      </c>
      <c r="G65">
        <f ca="1"/>
        <v>1.8981932041195617</v>
      </c>
      <c r="H65">
        <f ca="1"/>
        <v>5.0906158864354144E-2</v>
      </c>
      <c r="I65" s="17" cm="1">
        <f t="array" aca="1" ref="I65:L65" ca="1">EXP(-fx_Vasicek(_xlfn.ANCHORARRAY($I$44),H65,$M$19,$M$18, $M$20)*_xlfn.ANCHORARRAY($I$44))</f>
        <v>0.97606626656188156</v>
      </c>
      <c r="J65">
        <f ca="1"/>
        <v>0.95103146218331303</v>
      </c>
      <c r="K65">
        <f ca="1"/>
        <v>0.92631304611962828</v>
      </c>
      <c r="L65">
        <f ca="1"/>
        <v>0.90193149343892809</v>
      </c>
      <c r="N65" s="17" cm="1">
        <f t="array" aca="1" ref="N65" ca="1">SUM(_xlfn.ANCHORARRAY(I65)*_xlfn.ANCHORARRAY($I$45))</f>
        <v>0.99535414776755737</v>
      </c>
      <c r="O65" s="17" cm="1">
        <f t="array" aca="1" ref="O65" ca="1">_xlfn.ANCHORARRAY(N65)-$G$29</f>
        <v>-4.6458522324426266E-3</v>
      </c>
    </row>
    <row r="66" spans="6:15">
      <c r="F66">
        <v>20</v>
      </c>
      <c r="G66">
        <f ca="1"/>
        <v>0.64144146728875051</v>
      </c>
      <c r="H66">
        <f ca="1"/>
        <v>4.8826029212588135E-2</v>
      </c>
      <c r="I66" s="17" cm="1">
        <f t="array" aca="1" ref="I66:L66" ca="1">EXP(-fx_Vasicek(_xlfn.ANCHORARRAY($I$44),H66,$M$19,$M$18, $M$20)*_xlfn.ANCHORARRAY($I$44))</f>
        <v>0.97702580197471367</v>
      </c>
      <c r="J66">
        <f ca="1"/>
        <v>0.95295548609292124</v>
      </c>
      <c r="K66">
        <f ca="1"/>
        <v>0.92915042896594657</v>
      </c>
      <c r="L66">
        <f ca="1"/>
        <v>0.90563217776413119</v>
      </c>
      <c r="N66" s="17" cm="1">
        <f t="array" aca="1" ref="N66" ca="1">SUM(_xlfn.ANCHORARRAY(I66)*_xlfn.ANCHORARRAY($I$45))</f>
        <v>0.9992892164157523</v>
      </c>
      <c r="O66" s="17" cm="1">
        <f t="array" aca="1" ref="O66" ca="1">_xlfn.ANCHORARRAY(N66)-$G$29</f>
        <v>-7.1078358424769839E-4</v>
      </c>
    </row>
    <row r="67" spans="6:15">
      <c r="F67">
        <v>21</v>
      </c>
      <c r="G67">
        <f ca="1"/>
        <v>-0.76003250760788899</v>
      </c>
      <c r="H67">
        <f ca="1"/>
        <v>4.6506360589163485E-2</v>
      </c>
      <c r="I67" s="17" cm="1">
        <f t="array" aca="1" ref="I67:L67" ca="1">EXP(-fx_Vasicek(_xlfn.ANCHORARRAY($I$44),H67,$M$19,$M$18, $M$20)*_xlfn.ANCHORARRAY($I$44))</f>
        <v>0.97809694596315344</v>
      </c>
      <c r="J67">
        <f ca="1"/>
        <v>0.95510566349815962</v>
      </c>
      <c r="K67">
        <f ca="1"/>
        <v>0.93232480412801411</v>
      </c>
      <c r="L67">
        <f ca="1"/>
        <v>0.90977692777457286</v>
      </c>
      <c r="N67" s="17" cm="1">
        <f t="array" aca="1" ref="N67" ca="1">SUM(_xlfn.ANCHORARRAY(I67)*_xlfn.ANCHORARRAY($I$45))</f>
        <v>1.0036961839354563</v>
      </c>
      <c r="O67" s="17" cm="1">
        <f t="array" aca="1" ref="O67" ca="1">_xlfn.ANCHORARRAY(N67)-$G$29</f>
        <v>3.6961839354563431E-3</v>
      </c>
    </row>
    <row r="68" spans="6:15">
      <c r="F68">
        <v>22</v>
      </c>
      <c r="G68">
        <f ca="1"/>
        <v>-2.1118733951248694</v>
      </c>
      <c r="H68">
        <f ca="1"/>
        <v>4.4268842842273504E-2</v>
      </c>
      <c r="I68" s="17" cm="1">
        <f t="array" aca="1" ref="I68:L68" ca="1">EXP(-fx_Vasicek(_xlfn.ANCHORARRAY($I$44),H68,$M$19,$M$18, $M$20)*_xlfn.ANCHORARRAY($I$44))</f>
        <v>0.97913126814155049</v>
      </c>
      <c r="J68">
        <f ca="1"/>
        <v>0.95718428924080023</v>
      </c>
      <c r="K68">
        <f ca="1"/>
        <v>0.93539703434708332</v>
      </c>
      <c r="L68">
        <f ca="1"/>
        <v>0.91379286406281512</v>
      </c>
      <c r="N68" s="17" cm="1">
        <f t="array" aca="1" ref="N68" ca="1">SUM(_xlfn.ANCHORARRAY(I68)*_xlfn.ANCHORARRAY($I$45))</f>
        <v>1.0079658960765818</v>
      </c>
      <c r="O68" s="17" cm="1">
        <f t="array" aca="1" ref="O68" ca="1">_xlfn.ANCHORARRAY(N68)-$G$29</f>
        <v>7.9658960765818243E-3</v>
      </c>
    </row>
    <row r="69" spans="6:15">
      <c r="F69">
        <v>23</v>
      </c>
      <c r="G69">
        <f ca="1"/>
        <v>0.77763360634824896</v>
      </c>
      <c r="H69">
        <f ca="1"/>
        <v>4.9051449475391591E-2</v>
      </c>
      <c r="I69" s="17" cm="1">
        <f t="array" aca="1" ref="I69:L69" ca="1">EXP(-fx_Vasicek(_xlfn.ANCHORARRAY($I$44),H69,$M$19,$M$18, $M$20)*_xlfn.ANCHORARRAY($I$44))</f>
        <v>0.9769217731289257</v>
      </c>
      <c r="J69">
        <f ca="1"/>
        <v>0.95274679484093916</v>
      </c>
      <c r="K69">
        <f ca="1"/>
        <v>0.92884252699151326</v>
      </c>
      <c r="L69">
        <f ca="1"/>
        <v>0.90523040815833566</v>
      </c>
      <c r="N69" s="17" cm="1">
        <f t="array" aca="1" ref="N69" ca="1">SUM(_xlfn.ANCHORARRAY(I69)*_xlfn.ANCHORARRAY($I$45))</f>
        <v>0.99886201249864837</v>
      </c>
      <c r="O69" s="17" cm="1">
        <f t="array" aca="1" ref="O69" ca="1">_xlfn.ANCHORARRAY(N69)-$G$29</f>
        <v>-1.1379875013516338E-3</v>
      </c>
    </row>
    <row r="70" spans="6:15">
      <c r="F70">
        <v>24</v>
      </c>
      <c r="G70">
        <f ca="1"/>
        <v>-0.2064847271848787</v>
      </c>
      <c r="H70">
        <f ca="1"/>
        <v>4.7422572692144782E-2</v>
      </c>
      <c r="I70" s="17" cm="1">
        <f t="array" aca="1" ref="I70:L70" ca="1">EXP(-fx_Vasicek(_xlfn.ANCHORARRAY($I$44),H70,$M$19,$M$18, $M$20)*_xlfn.ANCHORARRAY($I$44))</f>
        <v>0.97767373016680226</v>
      </c>
      <c r="J70">
        <f ca="1"/>
        <v>0.95425581718766606</v>
      </c>
      <c r="K70">
        <f ca="1"/>
        <v>0.93106971018339069</v>
      </c>
      <c r="L70">
        <f ca="1"/>
        <v>0.90813759167171493</v>
      </c>
      <c r="N70" s="17" cm="1">
        <f t="array" aca="1" ref="N70" ca="1">SUM(_xlfn.ANCHORARRAY(I70)*_xlfn.ANCHORARRAY($I$45))</f>
        <v>1.001953172015287</v>
      </c>
      <c r="O70" s="17" cm="1">
        <f t="array" aca="1" ref="O70" ca="1">_xlfn.ANCHORARRAY(N70)-$G$29</f>
        <v>1.9531720152869969E-3</v>
      </c>
    </row>
    <row r="71" spans="6:15">
      <c r="F71">
        <v>25</v>
      </c>
      <c r="G71">
        <f ca="1"/>
        <v>1.601020636181991</v>
      </c>
      <c r="H71">
        <f ca="1"/>
        <v>5.041428966525742E-2</v>
      </c>
      <c r="I71" s="17" cm="1">
        <f t="array" aca="1" ref="I71:L71" ca="1">EXP(-fx_Vasicek(_xlfn.ANCHORARRAY($I$44),H71,$M$19,$M$18, $M$20)*_xlfn.ANCHORARRAY($I$44))</f>
        <v>0.97629307400452303</v>
      </c>
      <c r="J71">
        <f ca="1"/>
        <v>0.95148606751749876</v>
      </c>
      <c r="K71">
        <f ca="1"/>
        <v>0.92698319287035169</v>
      </c>
      <c r="L71">
        <f ca="1"/>
        <v>0.90280519292243167</v>
      </c>
      <c r="N71" s="17" cm="1">
        <f t="array" aca="1" ref="N71" ca="1">SUM(_xlfn.ANCHORARRAY(I71)*_xlfn.ANCHORARRAY($I$45))</f>
        <v>0.99628320561483419</v>
      </c>
      <c r="O71" s="17" cm="1">
        <f t="array" aca="1" ref="O71" ca="1">_xlfn.ANCHORARRAY(N71)-$G$29</f>
        <v>-3.7167943851658114E-3</v>
      </c>
    </row>
    <row r="72" spans="6:15">
      <c r="F72">
        <v>26</v>
      </c>
      <c r="G72">
        <f ca="1"/>
        <v>1.1216203874151986</v>
      </c>
      <c r="H72">
        <f ca="1"/>
        <v>4.9620803853144269E-2</v>
      </c>
      <c r="I72" s="17" cm="1">
        <f t="array" aca="1" ref="I72:L72" ca="1">EXP(-fx_Vasicek(_xlfn.ANCHORARRAY($I$44),H72,$M$19,$M$18, $M$20)*_xlfn.ANCHORARRAY($I$44))</f>
        <v>0.97665907198051993</v>
      </c>
      <c r="J72">
        <f ca="1"/>
        <v>0.95221989716812083</v>
      </c>
      <c r="K72">
        <f ca="1"/>
        <v>0.92806529897270507</v>
      </c>
      <c r="L72">
        <f ca="1"/>
        <v>0.90421643353510683</v>
      </c>
      <c r="N72" s="17" cm="1">
        <f t="array" aca="1" ref="N72" ca="1">SUM(_xlfn.ANCHORARRAY(I72)*_xlfn.ANCHORARRAY($I$45))</f>
        <v>0.99778383458693942</v>
      </c>
      <c r="O72" s="17" cm="1">
        <f t="array" aca="1" ref="O72" ca="1">_xlfn.ANCHORARRAY(N72)-$G$29</f>
        <v>-2.2161654130605779E-3</v>
      </c>
    </row>
    <row r="73" spans="6:15">
      <c r="F73">
        <v>27</v>
      </c>
      <c r="G73">
        <f ca="1"/>
        <v>-0.76117124381621504</v>
      </c>
      <c r="H73">
        <f ca="1"/>
        <v>4.6504475794511474E-2</v>
      </c>
      <c r="I73" s="17" cm="1">
        <f t="array" aca="1" ref="I73:L73" ca="1">EXP(-fx_Vasicek(_xlfn.ANCHORARRAY($I$44),H73,$M$19,$M$18, $M$20)*_xlfn.ANCHORARRAY($I$44))</f>
        <v>0.9780978167744494</v>
      </c>
      <c r="J73">
        <f ca="1"/>
        <v>0.95510741254763731</v>
      </c>
      <c r="K73">
        <f ca="1"/>
        <v>0.93232738779978264</v>
      </c>
      <c r="L73">
        <f ca="1"/>
        <v>0.90978030319908043</v>
      </c>
      <c r="N73" s="17" cm="1">
        <f t="array" aca="1" ref="N73" ca="1">SUM(_xlfn.ANCHORARRAY(I73)*_xlfn.ANCHORARRAY($I$45))</f>
        <v>1.0036997727809738</v>
      </c>
      <c r="O73" s="17" cm="1">
        <f t="array" aca="1" ref="O73" ca="1">_xlfn.ANCHORARRAY(N73)-$G$29</f>
        <v>3.6997727809737757E-3</v>
      </c>
    </row>
    <row r="74" spans="6:15">
      <c r="F74">
        <v>28</v>
      </c>
      <c r="G74">
        <f ca="1"/>
        <v>-0.13221734050633502</v>
      </c>
      <c r="H74">
        <f ca="1"/>
        <v>4.7545497362675805E-2</v>
      </c>
      <c r="I74" s="17" cm="1">
        <f t="array" aca="1" ref="I74:L74" ca="1">EXP(-fx_Vasicek(_xlfn.ANCHORARRAY($I$44),H74,$M$19,$M$18, $M$20)*_xlfn.ANCHORARRAY($I$44))</f>
        <v>0.97761696285782707</v>
      </c>
      <c r="J74">
        <f ca="1"/>
        <v>0.95414185410951502</v>
      </c>
      <c r="K74">
        <f ca="1"/>
        <v>0.93090144763425764</v>
      </c>
      <c r="L74">
        <f ca="1"/>
        <v>0.90791787308466831</v>
      </c>
      <c r="N74" s="17" cm="1">
        <f t="array" aca="1" ref="N74" ca="1">SUM(_xlfn.ANCHORARRAY(I74)*_xlfn.ANCHORARRAY($I$45))</f>
        <v>1.0017195542121951</v>
      </c>
      <c r="O74" s="17" cm="1">
        <f t="array" aca="1" ref="O74" ca="1">_xlfn.ANCHORARRAY(N74)-$G$29</f>
        <v>1.7195542121950513E-3</v>
      </c>
    </row>
    <row r="75" spans="6:15">
      <c r="F75">
        <v>29</v>
      </c>
      <c r="G75">
        <f ca="1"/>
        <v>1.3384002507606538</v>
      </c>
      <c r="H75">
        <f ca="1"/>
        <v>4.997960997883763E-2</v>
      </c>
      <c r="I75" s="17" cm="1">
        <f t="array" aca="1" ref="I75:L75" ca="1">EXP(-fx_Vasicek(_xlfn.ANCHORARRAY($I$44),H75,$M$19,$M$18, $M$20)*_xlfn.ANCHORARRAY($I$44))</f>
        <v>0.97649355446791863</v>
      </c>
      <c r="J75">
        <f ca="1"/>
        <v>0.95188799687289705</v>
      </c>
      <c r="K75">
        <f ca="1"/>
        <v>0.92757582535294458</v>
      </c>
      <c r="L75">
        <f ca="1"/>
        <v>0.90357801201648524</v>
      </c>
      <c r="N75" s="17" cm="1">
        <f t="array" aca="1" ref="N75" ca="1">SUM(_xlfn.ANCHORARRAY(I75)*_xlfn.ANCHORARRAY($I$45))</f>
        <v>0.99710497972331202</v>
      </c>
      <c r="O75" s="17" cm="1">
        <f t="array" aca="1" ref="O75" ca="1">_xlfn.ANCHORARRAY(N75)-$G$29</f>
        <v>-2.8950202766879762E-3</v>
      </c>
    </row>
    <row r="76" spans="6:15">
      <c r="F76">
        <v>30</v>
      </c>
      <c r="G76">
        <f ca="1"/>
        <v>0.6329468478934428</v>
      </c>
      <c r="H76">
        <f ca="1"/>
        <v>4.8811969228291473E-2</v>
      </c>
      <c r="I76" s="17" cm="1">
        <f t="array" aca="1" ref="I76:L76" ca="1">EXP(-fx_Vasicek(_xlfn.ANCHORARRAY($I$44),H76,$M$19,$M$18, $M$20)*_xlfn.ANCHORARRAY($I$44))</f>
        <v>0.97703229086196075</v>
      </c>
      <c r="J76">
        <f ca="1"/>
        <v>0.95296850416443402</v>
      </c>
      <c r="K76">
        <f ca="1"/>
        <v>0.92916963690702736</v>
      </c>
      <c r="L76">
        <f ca="1"/>
        <v>0.90565724297280126</v>
      </c>
      <c r="N76" s="17" cm="1">
        <f t="array" aca="1" ref="N76" ca="1">SUM(_xlfn.ANCHORARRAY(I76)*_xlfn.ANCHORARRAY($I$45))</f>
        <v>0.9993158682992459</v>
      </c>
      <c r="O76" s="17" cm="1">
        <f t="array" aca="1" ref="O76" ca="1">_xlfn.ANCHORARRAY(N76)-$G$29</f>
        <v>-6.8413170075409813E-4</v>
      </c>
    </row>
    <row r="77" spans="6:15">
      <c r="F77">
        <v>31</v>
      </c>
      <c r="G77">
        <f ca="1"/>
        <v>-0.51690453904627709</v>
      </c>
      <c r="H77">
        <f ca="1"/>
        <v>4.6908777137919543E-2</v>
      </c>
      <c r="I77" s="17" cm="1">
        <f t="array" aca="1" ref="I77:L77" ca="1">EXP(-fx_Vasicek(_xlfn.ANCHORARRAY($I$44),H77,$M$19,$M$18, $M$20)*_xlfn.ANCHORARRAY($I$44))</f>
        <v>0.97791103954835779</v>
      </c>
      <c r="J77">
        <f ca="1"/>
        <v>0.95473230280873156</v>
      </c>
      <c r="K77">
        <f ca="1"/>
        <v>0.93177333645962346</v>
      </c>
      <c r="L77">
        <f ca="1"/>
        <v>0.90905653825779276</v>
      </c>
      <c r="N77" s="17" cm="1">
        <f t="array" aca="1" ref="N77" ca="1">SUM(_xlfn.ANCHORARRAY(I77)*_xlfn.ANCHORARRAY($I$45))</f>
        <v>1.0029302410498222</v>
      </c>
      <c r="O77" s="17" cm="1">
        <f t="array" aca="1" ref="O77" ca="1">_xlfn.ANCHORARRAY(N77)-$G$29</f>
        <v>2.930241049822202E-3</v>
      </c>
    </row>
    <row r="78" spans="6:15">
      <c r="F78">
        <v>32</v>
      </c>
      <c r="G78">
        <f ca="1"/>
        <v>-1.3812008534131868</v>
      </c>
      <c r="H78">
        <f ca="1"/>
        <v>4.5478225391907739E-2</v>
      </c>
      <c r="I78" s="17" cm="1">
        <f t="array" aca="1" ref="I78:L78" ca="1">EXP(-fx_Vasicek(_xlfn.ANCHORARRAY($I$44),H78,$M$19,$M$18, $M$20)*_xlfn.ANCHORARRAY($I$44))</f>
        <v>0.9785720793075724</v>
      </c>
      <c r="J78">
        <f ca="1"/>
        <v>0.95606022698346216</v>
      </c>
      <c r="K78">
        <f ca="1"/>
        <v>0.93373523309750128</v>
      </c>
      <c r="L78">
        <f ca="1"/>
        <v>0.9116200465704225</v>
      </c>
      <c r="N78" s="17" cm="1">
        <f t="array" aca="1" ref="N78" ca="1">SUM(_xlfn.ANCHORARRAY(I78)*_xlfn.ANCHORARRAY($I$45))</f>
        <v>1.0056558090600722</v>
      </c>
      <c r="O78" s="17" cm="1">
        <f t="array" aca="1" ref="O78" ca="1">_xlfn.ANCHORARRAY(N78)-$G$29</f>
        <v>5.6558090600722366E-3</v>
      </c>
    </row>
    <row r="79" spans="6:15">
      <c r="F79">
        <v>33</v>
      </c>
      <c r="G79">
        <f ca="1"/>
        <v>-0.6408093421183938</v>
      </c>
      <c r="H79">
        <f ca="1"/>
        <v>4.670369442562787E-2</v>
      </c>
      <c r="I79" s="17" cm="1">
        <f t="array" aca="1" ref="I79:L79" ca="1">EXP(-fx_Vasicek(_xlfn.ANCHORARRAY($I$44),H79,$M$19,$M$18, $M$20)*_xlfn.ANCHORARRAY($I$44))</f>
        <v>0.97800577823381907</v>
      </c>
      <c r="J79">
        <f ca="1"/>
        <v>0.95492255960296846</v>
      </c>
      <c r="K79">
        <f ca="1"/>
        <v>0.93205433901433543</v>
      </c>
      <c r="L79">
        <f ca="1"/>
        <v>0.90942359756990532</v>
      </c>
      <c r="N79" s="17" cm="1">
        <f t="array" aca="1" ref="N79" ca="1">SUM(_xlfn.ANCHORARRAY(I79)*_xlfn.ANCHORARRAY($I$45))</f>
        <v>1.0033205122791784</v>
      </c>
      <c r="O79" s="17" cm="1">
        <f t="array" aca="1" ref="O79" ca="1">_xlfn.ANCHORARRAY(N79)-$G$29</f>
        <v>3.3205122791784003E-3</v>
      </c>
    </row>
    <row r="80" spans="6:15">
      <c r="F80">
        <v>34</v>
      </c>
      <c r="G80">
        <f ca="1"/>
        <v>1.0918245845040289</v>
      </c>
      <c r="H80">
        <f ca="1"/>
        <v>4.9571486926564962E-2</v>
      </c>
      <c r="I80" s="17" cm="1">
        <f t="array" aca="1" ref="I80:L80" ca="1">EXP(-fx_Vasicek(_xlfn.ANCHORARRAY($I$44),H80,$M$19,$M$18, $M$20)*_xlfn.ANCHORARRAY($I$44))</f>
        <v>0.97668182410565618</v>
      </c>
      <c r="J80">
        <f ca="1"/>
        <v>0.95226552500675166</v>
      </c>
      <c r="K80">
        <f ca="1"/>
        <v>0.9281325959785458</v>
      </c>
      <c r="L80">
        <f ca="1"/>
        <v>0.90430421809052852</v>
      </c>
      <c r="N80" s="17" cm="1">
        <f t="array" aca="1" ref="N80" ca="1">SUM(_xlfn.ANCHORARRAY(I80)*_xlfn.ANCHORARRAY($I$45))</f>
        <v>0.99787717825450506</v>
      </c>
      <c r="O80" s="17" cm="1">
        <f t="array" aca="1" ref="O80" ca="1">_xlfn.ANCHORARRAY(N80)-$G$29</f>
        <v>-2.1228217454949405E-3</v>
      </c>
    </row>
    <row r="81" spans="6:15">
      <c r="F81">
        <v>35</v>
      </c>
      <c r="G81">
        <f ca="1"/>
        <v>-0.24153325110784057</v>
      </c>
      <c r="H81">
        <f ca="1"/>
        <v>4.7364561653268779E-2</v>
      </c>
      <c r="I81" s="17" cm="1">
        <f t="array" aca="1" ref="I81:L81" ca="1">EXP(-fx_Vasicek(_xlfn.ANCHORARRAY($I$44),H81,$M$19,$M$18, $M$20)*_xlfn.ANCHORARRAY($I$44))</f>
        <v>0.97770052113792694</v>
      </c>
      <c r="J81">
        <f ca="1"/>
        <v>0.95430960376815432</v>
      </c>
      <c r="K81">
        <f ca="1"/>
        <v>0.9311491277948527</v>
      </c>
      <c r="L81">
        <f ca="1"/>
        <v>0.90824130049993135</v>
      </c>
      <c r="N81" s="17" cm="1">
        <f t="array" aca="1" ref="N81" ca="1">SUM(_xlfn.ANCHORARRAY(I81)*_xlfn.ANCHORARRAY($I$45))</f>
        <v>1.0020634410782472</v>
      </c>
      <c r="O81" s="17" cm="1">
        <f t="array" aca="1" ref="O81" ca="1">_xlfn.ANCHORARRAY(N81)-$G$29</f>
        <v>2.0634410782471857E-3</v>
      </c>
    </row>
    <row r="82" spans="6:15">
      <c r="F82">
        <v>36</v>
      </c>
      <c r="G82">
        <f ca="1"/>
        <v>0.65986591308265952</v>
      </c>
      <c r="H82">
        <f ca="1"/>
        <v>4.8856524683483532E-2</v>
      </c>
      <c r="I82" s="17" cm="1">
        <f t="array" aca="1" ref="I82:L82" ca="1">EXP(-fx_Vasicek(_xlfn.ANCHORARRAY($I$44),H82,$M$19,$M$18, $M$20)*_xlfn.ANCHORARRAY($I$44))</f>
        <v>0.9770117280194609</v>
      </c>
      <c r="J82">
        <f ca="1"/>
        <v>0.9529272510949458</v>
      </c>
      <c r="K82">
        <f ca="1"/>
        <v>0.92910876917388519</v>
      </c>
      <c r="L82">
        <f ca="1"/>
        <v>0.90557781484266442</v>
      </c>
      <c r="N82" s="17" cm="1">
        <f t="array" aca="1" ref="N82" ca="1">SUM(_xlfn.ANCHORARRAY(I82)*_xlfn.ANCHORARRAY($I$45))</f>
        <v>0.9992314121804019</v>
      </c>
      <c r="O82" s="17" cm="1">
        <f t="array" aca="1" ref="O82" ca="1">_xlfn.ANCHORARRAY(N82)-$G$29</f>
        <v>-7.6858781959809885E-4</v>
      </c>
    </row>
    <row r="83" spans="6:15">
      <c r="F83">
        <v>37</v>
      </c>
      <c r="G83">
        <f ca="1"/>
        <v>4.1470045105013016E-2</v>
      </c>
      <c r="H83">
        <f ca="1"/>
        <v>4.7832978390439457E-2</v>
      </c>
      <c r="I83" s="17" cm="1">
        <f t="array" aca="1" ref="I83:L83" ca="1">EXP(-fx_Vasicek(_xlfn.ANCHORARRAY($I$44),H83,$M$19,$M$18, $M$20)*_xlfn.ANCHORARRAY($I$44))</f>
        <v>0.97748421535904406</v>
      </c>
      <c r="J83">
        <f ca="1"/>
        <v>0.95387538447832865</v>
      </c>
      <c r="K83">
        <f ca="1"/>
        <v>0.93050805468497655</v>
      </c>
      <c r="L83">
        <f ca="1"/>
        <v>0.9074042299222701</v>
      </c>
      <c r="N83" s="17" cm="1">
        <f t="array" aca="1" ref="N83" ca="1">SUM(_xlfn.ANCHORARRAY(I83)*_xlfn.ANCHORARRAY($I$45))</f>
        <v>1.0011734150384237</v>
      </c>
      <c r="O83" s="17" cm="1">
        <f t="array" aca="1" ref="O83" ca="1">_xlfn.ANCHORARRAY(N83)-$G$29</f>
        <v>1.1734150384237196E-3</v>
      </c>
    </row>
    <row r="84" spans="6:15">
      <c r="F84">
        <v>38</v>
      </c>
      <c r="G84">
        <f ca="1"/>
        <v>-0.2306569039347649</v>
      </c>
      <c r="H84">
        <f ca="1"/>
        <v>4.7382563786541869E-2</v>
      </c>
      <c r="I84" s="17" cm="1">
        <f t="array" aca="1" ref="I84:L84" ca="1">EXP(-fx_Vasicek(_xlfn.ANCHORARRAY($I$44),H84,$M$19,$M$18, $M$20)*_xlfn.ANCHORARRAY($I$44))</f>
        <v>0.9776922072169999</v>
      </c>
      <c r="J84">
        <f ca="1"/>
        <v>0.95429291225514756</v>
      </c>
      <c r="K84">
        <f ca="1"/>
        <v>0.93112448199459863</v>
      </c>
      <c r="L84">
        <f ca="1"/>
        <v>0.90820911604500554</v>
      </c>
      <c r="N84" s="17" cm="1">
        <f t="array" aca="1" ref="N84" ca="1">SUM(_xlfn.ANCHORARRAY(I84)*_xlfn.ANCHORARRAY($I$45))</f>
        <v>1.0020292207749886</v>
      </c>
      <c r="O84" s="17" cm="1">
        <f t="array" aca="1" ref="O84" ca="1">_xlfn.ANCHORARRAY(N84)-$G$29</f>
        <v>2.0292207749885716E-3</v>
      </c>
    </row>
    <row r="85" spans="6:15">
      <c r="F85">
        <v>39</v>
      </c>
      <c r="G85">
        <f ca="1"/>
        <v>2.1132970755311709</v>
      </c>
      <c r="H85">
        <f ca="1"/>
        <v>5.1262190949307757E-2</v>
      </c>
      <c r="I85" s="17" cm="1">
        <f t="array" aca="1" ref="I85:L85" ca="1">EXP(-fx_Vasicek(_xlfn.ANCHORARRAY($I$44),H85,$M$19,$M$18, $M$20)*_xlfn.ANCHORARRAY($I$44))</f>
        <v>0.97590212829653744</v>
      </c>
      <c r="J85">
        <f ca="1"/>
        <v>0.95070253849981889</v>
      </c>
      <c r="K85">
        <f ca="1"/>
        <v>0.92582827279855229</v>
      </c>
      <c r="L85">
        <f ca="1"/>
        <v>0.90129960683672061</v>
      </c>
      <c r="N85" s="17" cm="1">
        <f t="array" aca="1" ref="N85" ca="1">SUM(_xlfn.ANCHORARRAY(I85)*_xlfn.ANCHORARRAY($I$45))</f>
        <v>0.99468221568366544</v>
      </c>
      <c r="O85" s="17" cm="1">
        <f t="array" aca="1" ref="O85" ca="1">_xlfn.ANCHORARRAY(N85)-$G$29</f>
        <v>-5.3177843163345617E-3</v>
      </c>
    </row>
    <row r="86" spans="6:15">
      <c r="F86">
        <v>40</v>
      </c>
      <c r="G86">
        <f ca="1"/>
        <v>-0.18007859958505165</v>
      </c>
      <c r="H86">
        <f ca="1"/>
        <v>4.7466279151741356E-2</v>
      </c>
      <c r="I86" s="17" cm="1">
        <f t="array" aca="1" ref="I86:L86" ca="1">EXP(-fx_Vasicek(_xlfn.ANCHORARRAY($I$44),H86,$M$19,$M$18, $M$20)*_xlfn.ANCHORARRAY($I$44))</f>
        <v>0.97765354589860942</v>
      </c>
      <c r="J86">
        <f ca="1"/>
        <v>0.95421529550608186</v>
      </c>
      <c r="K86">
        <f ca="1"/>
        <v>0.9310098801381852</v>
      </c>
      <c r="L86">
        <f ca="1"/>
        <v>0.90805946357697753</v>
      </c>
      <c r="N86" s="17" cm="1">
        <f t="array" aca="1" ref="N86" ca="1">SUM(_xlfn.ANCHORARRAY(I86)*_xlfn.ANCHORARRAY($I$45))</f>
        <v>1.0018701017008382</v>
      </c>
      <c r="O86" s="17" cm="1">
        <f t="array" aca="1" ref="O86" ca="1">_xlfn.ANCHORARRAY(N86)-$G$29</f>
        <v>1.8701017008382337E-3</v>
      </c>
    </row>
    <row r="87" spans="6:15">
      <c r="F87">
        <v>41</v>
      </c>
      <c r="G87">
        <f ca="1"/>
        <v>-0.70315186383695527</v>
      </c>
      <c r="H87">
        <f ca="1"/>
        <v>4.6600507356780313E-2</v>
      </c>
      <c r="I87" s="17" cm="1">
        <f t="array" aca="1" ref="I87:L87" ca="1">EXP(-fx_Vasicek(_xlfn.ANCHORARRAY($I$44),H87,$M$19,$M$18, $M$20)*_xlfn.ANCHORARRAY($I$44))</f>
        <v>0.97805344933651539</v>
      </c>
      <c r="J87">
        <f ca="1"/>
        <v>0.95501830136948851</v>
      </c>
      <c r="K87">
        <f ca="1"/>
        <v>0.93219575708637425</v>
      </c>
      <c r="L87">
        <f ca="1"/>
        <v>0.90960833897262516</v>
      </c>
      <c r="N87" s="17" cm="1">
        <f t="array" aca="1" ref="N87" ca="1">SUM(_xlfn.ANCHORARRAY(I87)*_xlfn.ANCHORARRAY($I$45))</f>
        <v>1.0035169353587308</v>
      </c>
      <c r="O87" s="17" cm="1">
        <f t="array" aca="1" ref="O87" ca="1">_xlfn.ANCHORARRAY(N87)-$G$29</f>
        <v>3.5169353587307661E-3</v>
      </c>
    </row>
    <row r="88" spans="6:15">
      <c r="F88">
        <v>42</v>
      </c>
      <c r="G88">
        <f ca="1"/>
        <v>-1.0597352591125082</v>
      </c>
      <c r="H88">
        <f ca="1"/>
        <v>4.6010303522480832E-2</v>
      </c>
      <c r="I88" s="17" cm="1">
        <f t="array" aca="1" ref="I88:L88" ca="1">EXP(-fx_Vasicek(_xlfn.ANCHORARRAY($I$44),H88,$M$19,$M$18, $M$20)*_xlfn.ANCHORARRAY($I$44))</f>
        <v>0.9783261605983713</v>
      </c>
      <c r="J88">
        <f ca="1"/>
        <v>0.9555661044676087</v>
      </c>
      <c r="K88">
        <f ca="1"/>
        <v>0.93300504500250447</v>
      </c>
      <c r="L88">
        <f ca="1"/>
        <v>0.91066573433054054</v>
      </c>
      <c r="N88" s="17" cm="1">
        <f t="array" aca="1" ref="N88" ca="1">SUM(_xlfn.ANCHORARRAY(I88)*_xlfn.ANCHORARRAY($I$45))</f>
        <v>1.0046411808511317</v>
      </c>
      <c r="O88" s="17" cm="1">
        <f t="array" aca="1" ref="O88" ca="1">_xlfn.ANCHORARRAY(N88)-$G$29</f>
        <v>4.6411808511317432E-3</v>
      </c>
    </row>
    <row r="89" spans="6:15">
      <c r="F89">
        <v>43</v>
      </c>
      <c r="G89">
        <f ca="1"/>
        <v>-0.7798325940171863</v>
      </c>
      <c r="H89">
        <f ca="1"/>
        <v>4.6473588208079397E-2</v>
      </c>
      <c r="I89" s="17" cm="1">
        <f t="array" aca="1" ref="I89:L89" ca="1">EXP(-fx_Vasicek(_xlfn.ANCHORARRAY($I$44),H89,$M$19,$M$18, $M$20)*_xlfn.ANCHORARRAY($I$44))</f>
        <v>0.97811208754253254</v>
      </c>
      <c r="J89">
        <f ca="1"/>
        <v>0.95513607602934436</v>
      </c>
      <c r="K89">
        <f ca="1"/>
        <v>0.9323697294456893</v>
      </c>
      <c r="L89">
        <f ca="1"/>
        <v>0.9098356206731204</v>
      </c>
      <c r="N89" s="17" cm="1">
        <f t="array" aca="1" ref="N89" ca="1">SUM(_xlfn.ANCHORARRAY(I89)*_xlfn.ANCHORARRAY($I$45))</f>
        <v>1.0037585878338875</v>
      </c>
      <c r="O89" s="17" cm="1">
        <f t="array" aca="1" ref="O89" ca="1">_xlfn.ANCHORARRAY(N89)-$G$29</f>
        <v>3.7585878338874945E-3</v>
      </c>
    </row>
    <row r="90" spans="6:15">
      <c r="F90">
        <v>44</v>
      </c>
      <c r="G90">
        <f ca="1"/>
        <v>-0.43985398260068631</v>
      </c>
      <c r="H90">
        <f ca="1"/>
        <v>4.7036308409570474E-2</v>
      </c>
      <c r="I90" s="17" cm="1">
        <f t="array" aca="1" ref="I90:L90" ca="1">EXP(-fx_Vasicek(_xlfn.ANCHORARRAY($I$44),H90,$M$19,$M$18, $M$20)*_xlfn.ANCHORARRAY($I$44))</f>
        <v>0.97785213065357091</v>
      </c>
      <c r="J90">
        <f ca="1"/>
        <v>0.95461401019244707</v>
      </c>
      <c r="K90">
        <f ca="1"/>
        <v>0.93159863693996769</v>
      </c>
      <c r="L90">
        <f ca="1"/>
        <v>0.9088283560871363</v>
      </c>
      <c r="N90" s="17" cm="1">
        <f t="array" aca="1" ref="N90" ca="1">SUM(_xlfn.ANCHORARRAY(I90)*_xlfn.ANCHORARRAY($I$45))</f>
        <v>1.0026876279941672</v>
      </c>
      <c r="O90" s="17" cm="1">
        <f t="array" aca="1" ref="O90" ca="1">_xlfn.ANCHORARRAY(N90)-$G$29</f>
        <v>2.6876279941672188E-3</v>
      </c>
    </row>
    <row r="91" spans="6:15">
      <c r="F91">
        <v>45</v>
      </c>
      <c r="G91">
        <f ca="1"/>
        <v>-0.36027442630161916</v>
      </c>
      <c r="H91">
        <f ca="1"/>
        <v>4.7168025589567779E-2</v>
      </c>
      <c r="I91" s="17" cm="1">
        <f t="array" aca="1" ref="I91:L91" ca="1">EXP(-fx_Vasicek(_xlfn.ANCHORARRAY($I$44),H91,$M$19,$M$18, $M$20)*_xlfn.ANCHORARRAY($I$44))</f>
        <v>0.97779129194076186</v>
      </c>
      <c r="J91">
        <f ca="1"/>
        <v>0.95449185029062777</v>
      </c>
      <c r="K91">
        <f ca="1"/>
        <v>0.93141823771214638</v>
      </c>
      <c r="L91">
        <f ca="1"/>
        <v>0.90859274451018279</v>
      </c>
      <c r="N91" s="17" cm="1">
        <f t="array" aca="1" ref="N91" ca="1">SUM(_xlfn.ANCHORARRAY(I91)*_xlfn.ANCHORARRAY($I$45))</f>
        <v>1.0024371146996256</v>
      </c>
      <c r="O91" s="17" cm="1">
        <f t="array" aca="1" ref="O91" ca="1">_xlfn.ANCHORARRAY(N91)-$G$29</f>
        <v>2.4371146996255977E-3</v>
      </c>
    </row>
    <row r="92" spans="6:15">
      <c r="F92">
        <v>46</v>
      </c>
      <c r="G92">
        <f ca="1"/>
        <v>-0.24058187796719532</v>
      </c>
      <c r="H92">
        <f ca="1"/>
        <v>4.7366136331402693E-2</v>
      </c>
      <c r="I92" s="17" cm="1">
        <f t="array" aca="1" ref="I92:L92" ca="1">EXP(-fx_Vasicek(_xlfn.ANCHORARRAY($I$44),H92,$M$19,$M$18, $M$20)*_xlfn.ANCHORARRAY($I$44))</f>
        <v>0.97769979390187733</v>
      </c>
      <c r="J92">
        <f ca="1"/>
        <v>0.95430814372061934</v>
      </c>
      <c r="K92">
        <f ca="1"/>
        <v>0.93114697195749441</v>
      </c>
      <c r="L92">
        <f ca="1"/>
        <v>0.90823848522375938</v>
      </c>
      <c r="N92" s="17" cm="1">
        <f t="array" aca="1" ref="N92" ca="1">SUM(_xlfn.ANCHORARRAY(I92)*_xlfn.ANCHORARRAY($I$45))</f>
        <v>1.0020604477207149</v>
      </c>
      <c r="O92" s="17" cm="1">
        <f t="array" aca="1" ref="O92" ca="1">_xlfn.ANCHORARRAY(N92)-$G$29</f>
        <v>2.0604477207148975E-3</v>
      </c>
    </row>
    <row r="93" spans="6:15">
      <c r="F93">
        <v>47</v>
      </c>
      <c r="G93">
        <f ca="1"/>
        <v>-0.16558233884206941</v>
      </c>
      <c r="H93">
        <f ca="1"/>
        <v>4.7490272833967929E-2</v>
      </c>
      <c r="I93" s="17" cm="1">
        <f t="array" aca="1" ref="I93:L93" ca="1">EXP(-fx_Vasicek(_xlfn.ANCHORARRAY($I$44),H93,$M$19,$M$18, $M$20)*_xlfn.ANCHORARRAY($I$44))</f>
        <v>0.97764246545013933</v>
      </c>
      <c r="J93">
        <f ca="1"/>
        <v>0.95419305091376705</v>
      </c>
      <c r="K93">
        <f ca="1"/>
        <v>0.93097703667155429</v>
      </c>
      <c r="L93">
        <f ca="1"/>
        <v>0.90801657619166753</v>
      </c>
      <c r="N93" s="17" cm="1">
        <f t="array" aca="1" ref="N93" ca="1">SUM(_xlfn.ANCHORARRAY(I93)*_xlfn.ANCHORARRAY($I$45))</f>
        <v>1.0018245013029075</v>
      </c>
      <c r="O93" s="17" cm="1">
        <f t="array" aca="1" ref="O93" ca="1">_xlfn.ANCHORARRAY(N93)-$G$29</f>
        <v>1.8245013029074553E-3</v>
      </c>
    </row>
    <row r="94" spans="6:15">
      <c r="F94">
        <v>48</v>
      </c>
      <c r="G94">
        <f ca="1"/>
        <v>1.2977778758535445</v>
      </c>
      <c r="H94">
        <f ca="1"/>
        <v>4.9912373305043549E-2</v>
      </c>
      <c r="I94" s="17" cm="1">
        <f t="array" aca="1" ref="I94:L94" ca="1">EXP(-fx_Vasicek(_xlfn.ANCHORARRAY($I$44),H94,$M$19,$M$18, $M$20)*_xlfn.ANCHORARRAY($I$44))</f>
        <v>0.97652456865593218</v>
      </c>
      <c r="J94">
        <f ca="1"/>
        <v>0.95195018285437627</v>
      </c>
      <c r="K94">
        <f ca="1"/>
        <v>0.92766752814687536</v>
      </c>
      <c r="L94">
        <f ca="1"/>
        <v>0.90369761148489391</v>
      </c>
      <c r="N94" s="17" cm="1">
        <f t="array" aca="1" ref="N94" ca="1">SUM(_xlfn.ANCHORARRAY(I94)*_xlfn.ANCHORARRAY($I$45))</f>
        <v>0.9972321543801852</v>
      </c>
      <c r="O94" s="17" cm="1">
        <f t="array" aca="1" ref="O94" ca="1">_xlfn.ANCHORARRAY(N94)-$G$29</f>
        <v>-2.7678456198148016E-3</v>
      </c>
    </row>
    <row r="95" spans="6:15">
      <c r="F95">
        <v>49</v>
      </c>
      <c r="G95">
        <f ca="1"/>
        <v>1.0910427947484918</v>
      </c>
      <c r="H95">
        <f ca="1"/>
        <v>4.9570192936666813E-2</v>
      </c>
      <c r="I95" s="17" cm="1">
        <f t="array" aca="1" ref="I95:L95" ca="1">EXP(-fx_Vasicek(_xlfn.ANCHORARRAY($I$44),H95,$M$19,$M$18, $M$20)*_xlfn.ANCHORARRAY($I$44))</f>
        <v>0.97668242108876224</v>
      </c>
      <c r="J95">
        <f ca="1"/>
        <v>0.95226672223086961</v>
      </c>
      <c r="K95">
        <f ca="1"/>
        <v>0.92813436179997511</v>
      </c>
      <c r="L95">
        <f ca="1"/>
        <v>0.90430652151846447</v>
      </c>
      <c r="N95" s="17" cm="1">
        <f t="array" aca="1" ref="N95" ca="1">SUM(_xlfn.ANCHORARRAY(I95)*_xlfn.ANCHORARRAY($I$45))</f>
        <v>0.99787962754921933</v>
      </c>
      <c r="O95" s="17" cm="1">
        <f t="array" aca="1" ref="O95" ca="1">_xlfn.ANCHORARRAY(N95)-$G$29</f>
        <v>-2.120372450780672E-3</v>
      </c>
    </row>
    <row r="96" spans="6:15">
      <c r="F96">
        <v>50</v>
      </c>
      <c r="G96">
        <f ca="1"/>
        <v>0.51383199708320626</v>
      </c>
      <c r="H96">
        <f ca="1"/>
        <v>4.8614814670334877E-2</v>
      </c>
      <c r="I96" s="17" cm="1">
        <f t="array" aca="1" ref="I96:L96" ca="1">EXP(-fx_Vasicek(_xlfn.ANCHORARRAY($I$44),H96,$M$19,$M$18, $M$20)*_xlfn.ANCHORARRAY($I$44))</f>
        <v>0.97712328509713953</v>
      </c>
      <c r="J96">
        <f ca="1"/>
        <v>0.9531510673485698</v>
      </c>
      <c r="K96">
        <f ca="1"/>
        <v>0.92943901993939393</v>
      </c>
      <c r="L96">
        <f ca="1"/>
        <v>0.9060087901350623</v>
      </c>
      <c r="N96" s="17" cm="1">
        <f t="array" aca="1" ref="N96" ca="1">SUM(_xlfn.ANCHORARRAY(I96)*_xlfn.ANCHORARRAY($I$45))</f>
        <v>0.99968966786919389</v>
      </c>
      <c r="O96" s="17" cm="1">
        <f t="array" aca="1" ref="O96" ca="1">_xlfn.ANCHORARRAY(N96)-$G$29</f>
        <v>-3.1033213080611244E-4</v>
      </c>
    </row>
    <row r="97" spans="6:15">
      <c r="F97">
        <v>51</v>
      </c>
      <c r="G97">
        <f ca="1"/>
        <v>0.15944535167316806</v>
      </c>
      <c r="H97">
        <f ca="1"/>
        <v>4.8028246816316032E-2</v>
      </c>
      <c r="I97" s="17" cm="1">
        <f t="array" aca="1" ref="I97:L97" ca="1">EXP(-fx_Vasicek(_xlfn.ANCHORARRAY($I$44),H97,$M$19,$M$18, $M$20)*_xlfn.ANCHORARRAY($I$44))</f>
        <v>0.97739405831457615</v>
      </c>
      <c r="J97">
        <f ca="1"/>
        <v>0.95369443026225997</v>
      </c>
      <c r="K97">
        <f ca="1"/>
        <v>0.93024094152902204</v>
      </c>
      <c r="L97">
        <f ca="1"/>
        <v>0.9070555090081972</v>
      </c>
      <c r="N97" s="17" cm="1">
        <f t="array" aca="1" ref="N97" ca="1">SUM(_xlfn.ANCHORARRAY(I97)*_xlfn.ANCHORARRAY($I$45))</f>
        <v>1.0008026293480654</v>
      </c>
      <c r="O97" s="17" cm="1">
        <f t="array" aca="1" ref="O97" ca="1">_xlfn.ANCHORARRAY(N97)-$G$29</f>
        <v>8.0262934806540898E-4</v>
      </c>
    </row>
    <row r="98" spans="6:15">
      <c r="F98">
        <v>52</v>
      </c>
      <c r="G98">
        <f ca="1"/>
        <v>1.6068122931805713</v>
      </c>
      <c r="H98">
        <f ca="1"/>
        <v>5.0423875804749045E-2</v>
      </c>
      <c r="I98" s="17" cm="1">
        <f t="array" aca="1" ref="I98:L98" ca="1">EXP(-fx_Vasicek(_xlfn.ANCHORARRAY($I$44),H98,$M$19,$M$18, $M$20)*_xlfn.ANCHORARRAY($I$44))</f>
        <v>0.976288653204332</v>
      </c>
      <c r="J98">
        <f ca="1"/>
        <v>0.9514772055451316</v>
      </c>
      <c r="K98">
        <f ca="1"/>
        <v>0.92697012761198694</v>
      </c>
      <c r="L98">
        <f ca="1"/>
        <v>0.90278815713041782</v>
      </c>
      <c r="N98" s="17" cm="1">
        <f t="array" aca="1" ref="N98" ca="1">SUM(_xlfn.ANCHORARRAY(I98)*_xlfn.ANCHORARRAY($I$45))</f>
        <v>0.99626509055184997</v>
      </c>
      <c r="O98" s="17" cm="1">
        <f t="array" aca="1" ref="O98" ca="1">_xlfn.ANCHORARRAY(N98)-$G$29</f>
        <v>-3.7349094481500256E-3</v>
      </c>
    </row>
    <row r="99" spans="6:15">
      <c r="F99">
        <v>53</v>
      </c>
      <c r="G99">
        <f ca="1"/>
        <v>-2.1073766721854487E-2</v>
      </c>
      <c r="H99">
        <f ca="1"/>
        <v>4.7729458153543972E-2</v>
      </c>
      <c r="I99" s="17" cm="1">
        <f t="array" aca="1" ref="I99:L99" ca="1">EXP(-fx_Vasicek(_xlfn.ANCHORARRAY($I$44),H99,$M$19,$M$18, $M$20)*_xlfn.ANCHORARRAY($I$44))</f>
        <v>0.97753201488015551</v>
      </c>
      <c r="J99">
        <f ca="1"/>
        <v>0.95397133005908341</v>
      </c>
      <c r="K99">
        <f ca="1"/>
        <v>0.93064969402811026</v>
      </c>
      <c r="L99">
        <f ca="1"/>
        <v>0.90758915633317838</v>
      </c>
      <c r="N99" s="17" cm="1">
        <f t="array" aca="1" ref="N99" ca="1">SUM(_xlfn.ANCHORARRAY(I99)*_xlfn.ANCHORARRAY($I$45))</f>
        <v>1.0013700414983235</v>
      </c>
      <c r="O99" s="17" cm="1">
        <f t="array" aca="1" ref="O99" ca="1">_xlfn.ANCHORARRAY(N99)-$G$29</f>
        <v>1.3700414983235376E-3</v>
      </c>
    </row>
    <row r="100" spans="6:15">
      <c r="F100">
        <v>54</v>
      </c>
      <c r="G100">
        <f ca="1"/>
        <v>-0.50624172963950886</v>
      </c>
      <c r="H100">
        <f ca="1"/>
        <v>4.692642583126775E-2</v>
      </c>
      <c r="I100" s="17" cm="1">
        <f t="array" aca="1" ref="I100:L100" ca="1">EXP(-fx_Vasicek(_xlfn.ANCHORARRAY($I$44),H100,$M$19,$M$18, $M$20)*_xlfn.ANCHORARRAY($I$44))</f>
        <v>0.97790288710082029</v>
      </c>
      <c r="J100">
        <f ca="1"/>
        <v>0.95471593175300196</v>
      </c>
      <c r="K100">
        <f ca="1"/>
        <v>0.93174915833233884</v>
      </c>
      <c r="L100">
        <f ca="1"/>
        <v>0.90902495735491173</v>
      </c>
      <c r="N100" s="17" cm="1">
        <f t="array" aca="1" ref="N100" ca="1">SUM(_xlfn.ANCHORARRAY(I100)*_xlfn.ANCHORARRAY($I$45))</f>
        <v>1.0028966629368778</v>
      </c>
      <c r="O100" s="17" cm="1">
        <f t="array" aca="1" ref="O100" ca="1">_xlfn.ANCHORARRAY(N100)-$G$29</f>
        <v>2.8966629368778474E-3</v>
      </c>
    </row>
    <row r="101" spans="6:15">
      <c r="F101">
        <v>55</v>
      </c>
      <c r="G101">
        <f ca="1"/>
        <v>-1.0903454364576586</v>
      </c>
      <c r="H101">
        <f ca="1"/>
        <v>4.5959638673031704E-2</v>
      </c>
      <c r="I101" s="17" cm="1">
        <f t="array" aca="1" ref="I101:L101" ca="1">EXP(-fx_Vasicek(_xlfn.ANCHORARRAY($I$44),H101,$M$19,$M$18, $M$20)*_xlfn.ANCHORARRAY($I$44))</f>
        <v>0.97834957448639814</v>
      </c>
      <c r="J101">
        <f ca="1"/>
        <v>0.95561314415406884</v>
      </c>
      <c r="K101">
        <f ca="1"/>
        <v>0.93307454941601864</v>
      </c>
      <c r="L101">
        <f ca="1"/>
        <v>0.91075656155498219</v>
      </c>
      <c r="N101" s="17" cm="1">
        <f t="array" aca="1" ref="N101" ca="1">SUM(_xlfn.ANCHORARRAY(I101)*_xlfn.ANCHORARRAY($I$45))</f>
        <v>1.0047377493810485</v>
      </c>
      <c r="O101" s="17" cm="1">
        <f t="array" aca="1" ref="O101" ca="1">_xlfn.ANCHORARRAY(N101)-$G$29</f>
        <v>4.7377493810485394E-3</v>
      </c>
    </row>
    <row r="102" spans="6:15">
      <c r="F102">
        <v>56</v>
      </c>
      <c r="G102">
        <f ca="1"/>
        <v>-1.6464620640377865</v>
      </c>
      <c r="H102">
        <f ca="1"/>
        <v>4.5039174707899927E-2</v>
      </c>
      <c r="I102" s="17" cm="1">
        <f t="array" aca="1" ref="I102:L102" ca="1">EXP(-fx_Vasicek(_xlfn.ANCHORARRAY($I$44),H102,$M$19,$M$18, $M$20)*_xlfn.ANCHORARRAY($I$44))</f>
        <v>0.97877504864348486</v>
      </c>
      <c r="J102">
        <f ca="1"/>
        <v>0.95646815053488288</v>
      </c>
      <c r="K102">
        <f ca="1"/>
        <v>0.93433818691199622</v>
      </c>
      <c r="L102">
        <f ca="1"/>
        <v>0.91240826183944068</v>
      </c>
      <c r="N102" s="17" cm="1">
        <f t="array" aca="1" ref="N102" ca="1">SUM(_xlfn.ANCHORARRAY(I102)*_xlfn.ANCHORARRAY($I$45))</f>
        <v>1.0064938301603792</v>
      </c>
      <c r="O102" s="17" cm="1">
        <f t="array" aca="1" ref="O102" ca="1">_xlfn.ANCHORARRAY(N102)-$G$29</f>
        <v>6.4938301603791881E-3</v>
      </c>
    </row>
    <row r="103" spans="6:15">
      <c r="F103">
        <v>57</v>
      </c>
      <c r="G103">
        <f ca="1"/>
        <v>-0.17130058692380137</v>
      </c>
      <c r="H103">
        <f ca="1"/>
        <v>4.7480808198238869E-2</v>
      </c>
      <c r="I103" s="17" cm="1">
        <f t="array" aca="1" ref="I103:L103" ca="1">EXP(-fx_Vasicek(_xlfn.ANCHORARRAY($I$44),H103,$M$19,$M$18, $M$20)*_xlfn.ANCHORARRAY($I$44))</f>
        <v>0.97764683626940851</v>
      </c>
      <c r="J103">
        <f ca="1"/>
        <v>0.95420182553515298</v>
      </c>
      <c r="K103">
        <f ca="1"/>
        <v>0.93098999208725919</v>
      </c>
      <c r="L103">
        <f ca="1"/>
        <v>0.90803349346476259</v>
      </c>
      <c r="N103" s="17" cm="1">
        <f t="array" aca="1" ref="N103" ca="1">SUM(_xlfn.ANCHORARRAY(I103)*_xlfn.ANCHORARRAY($I$45))</f>
        <v>1.0018424887495183</v>
      </c>
      <c r="O103" s="17" cm="1">
        <f t="array" aca="1" ref="O103" ca="1">_xlfn.ANCHORARRAY(N103)-$G$29</f>
        <v>1.8424887495183118E-3</v>
      </c>
    </row>
    <row r="104" spans="6:15">
      <c r="F104">
        <v>58</v>
      </c>
      <c r="G104">
        <f ca="1"/>
        <v>-0.13256467460949148</v>
      </c>
      <c r="H104">
        <f ca="1"/>
        <v>4.7544922467932578E-2</v>
      </c>
      <c r="I104" s="17" cm="1">
        <f t="array" aca="1" ref="I104:L104" ca="1">EXP(-fx_Vasicek(_xlfn.ANCHORARRAY($I$44),H104,$M$19,$M$18, $M$20)*_xlfn.ANCHORARRAY($I$44))</f>
        <v>0.97761722833980347</v>
      </c>
      <c r="J104">
        <f ca="1"/>
        <v>0.95414238706095766</v>
      </c>
      <c r="K104">
        <f ca="1"/>
        <v>0.93090223449465037</v>
      </c>
      <c r="L104">
        <f ca="1"/>
        <v>0.90791890054197011</v>
      </c>
      <c r="N104" s="17" cm="1">
        <f t="array" aca="1" ref="N104" ca="1">SUM(_xlfn.ANCHORARRAY(I104)*_xlfn.ANCHORARRAY($I$45))</f>
        <v>1.0017206466676054</v>
      </c>
      <c r="O104" s="17" cm="1">
        <f t="array" aca="1" ref="O104" ca="1">_xlfn.ANCHORARRAY(N104)-$G$29</f>
        <v>1.7206466676054077E-3</v>
      </c>
    </row>
    <row r="105" spans="6:15">
      <c r="F105">
        <v>59</v>
      </c>
      <c r="G105">
        <f ca="1"/>
        <v>-0.53918239380684474</v>
      </c>
      <c r="H105">
        <f ca="1"/>
        <v>4.687190364500355E-2</v>
      </c>
      <c r="I105" s="17" cm="1">
        <f t="array" aca="1" ref="I105:L105" ca="1">EXP(-fx_Vasicek(_xlfn.ANCHORARRAY($I$44),H105,$M$19,$M$18, $M$20)*_xlfn.ANCHORARRAY($I$44))</f>
        <v>0.97792807271232196</v>
      </c>
      <c r="J105">
        <f ca="1"/>
        <v>0.95476650783370243</v>
      </c>
      <c r="K105">
        <f ca="1"/>
        <v>0.9318238539524879</v>
      </c>
      <c r="L105">
        <f ca="1"/>
        <v>0.90912252391846415</v>
      </c>
      <c r="N105" s="17" cm="1">
        <f t="array" aca="1" ref="N105" ca="1">SUM(_xlfn.ANCHORARRAY(I105)*_xlfn.ANCHORARRAY($I$45))</f>
        <v>1.0030003996567487</v>
      </c>
      <c r="O105" s="17" cm="1">
        <f t="array" aca="1" ref="O105" ca="1">_xlfn.ANCHORARRAY(N105)-$G$29</f>
        <v>3.0003996567486979E-3</v>
      </c>
    </row>
    <row r="106" spans="6:15">
      <c r="F106">
        <v>60</v>
      </c>
      <c r="G106">
        <f ca="1"/>
        <v>-0.39983842338373882</v>
      </c>
      <c r="H106">
        <f ca="1"/>
        <v>4.7102540704159597E-2</v>
      </c>
      <c r="I106" s="17" cm="1">
        <f t="array" aca="1" ref="I106:L106" ca="1">EXP(-fx_Vasicek(_xlfn.ANCHORARRAY($I$44),H106,$M$19,$M$18, $M$20)*_xlfn.ANCHORARRAY($I$44))</f>
        <v>0.97782153821399009</v>
      </c>
      <c r="J106">
        <f ca="1"/>
        <v>0.95455258169848112</v>
      </c>
      <c r="K106">
        <f ca="1"/>
        <v>0.93150792113506153</v>
      </c>
      <c r="L106">
        <f ca="1"/>
        <v>0.90870987419160265</v>
      </c>
      <c r="N106" s="17" cm="1">
        <f t="array" aca="1" ref="N106" ca="1">SUM(_xlfn.ANCHORARRAY(I106)*_xlfn.ANCHORARRAY($I$45))</f>
        <v>1.0025616526020864</v>
      </c>
      <c r="O106" s="17" cm="1">
        <f t="array" aca="1" ref="O106" ca="1">_xlfn.ANCHORARRAY(N106)-$G$29</f>
        <v>2.5616526020864061E-3</v>
      </c>
    </row>
    <row r="107" spans="6:15">
      <c r="F107">
        <v>61</v>
      </c>
      <c r="G107">
        <f ca="1"/>
        <v>0.77356235396588979</v>
      </c>
      <c r="H107">
        <f ca="1"/>
        <v>4.9044710886892225E-2</v>
      </c>
      <c r="I107" s="17" cm="1">
        <f t="array" aca="1" ref="I107:L107" ca="1">EXP(-fx_Vasicek(_xlfn.ANCHORARRAY($I$44),H107,$M$19,$M$18, $M$20)*_xlfn.ANCHORARRAY($I$44))</f>
        <v>0.97692488274901712</v>
      </c>
      <c r="J107">
        <f ca="1"/>
        <v>0.95275303267892753</v>
      </c>
      <c r="K107">
        <f ca="1"/>
        <v>0.92885172976298991</v>
      </c>
      <c r="L107">
        <f ca="1"/>
        <v>0.90524241585159149</v>
      </c>
      <c r="N107" s="17" cm="1">
        <f t="array" aca="1" ref="N107" ca="1">SUM(_xlfn.ANCHORARRAY(I107)*_xlfn.ANCHORARRAY($I$45))</f>
        <v>0.99887478038952549</v>
      </c>
      <c r="O107" s="17" cm="1">
        <f t="array" aca="1" ref="O107" ca="1">_xlfn.ANCHORARRAY(N107)-$G$29</f>
        <v>-1.1252196104745149E-3</v>
      </c>
    </row>
    <row r="108" spans="6:15">
      <c r="F108">
        <v>62</v>
      </c>
      <c r="G108">
        <f ca="1"/>
        <v>1.1462125893186013</v>
      </c>
      <c r="H108">
        <f ca="1"/>
        <v>4.966150796906655E-2</v>
      </c>
      <c r="I108" s="17" cm="1">
        <f t="array" aca="1" ref="I108:L108" ca="1">EXP(-fx_Vasicek(_xlfn.ANCHORARRAY($I$44),H108,$M$19,$M$18, $M$20)*_xlfn.ANCHORARRAY($I$44))</f>
        <v>0.97664029373310746</v>
      </c>
      <c r="J108">
        <f ca="1"/>
        <v>0.95218223951703806</v>
      </c>
      <c r="K108">
        <f ca="1"/>
        <v>0.92800975853169987</v>
      </c>
      <c r="L108">
        <f ca="1"/>
        <v>0.90414398627632442</v>
      </c>
      <c r="N108" s="17" cm="1">
        <f t="array" aca="1" ref="N108" ca="1">SUM(_xlfn.ANCHORARRAY(I108)*_xlfn.ANCHORARRAY($I$45))</f>
        <v>0.99770679937296103</v>
      </c>
      <c r="O108" s="17" cm="1">
        <f t="array" aca="1" ref="O108" ca="1">_xlfn.ANCHORARRAY(N108)-$G$29</f>
        <v>-2.2932006270389715E-3</v>
      </c>
    </row>
    <row r="109" spans="6:15">
      <c r="F109">
        <v>63</v>
      </c>
      <c r="G109">
        <f ca="1"/>
        <v>0.35179969079236056</v>
      </c>
      <c r="H109">
        <f ca="1"/>
        <v>4.8346624704901003E-2</v>
      </c>
      <c r="I109" s="17" cm="1">
        <f t="array" aca="1" ref="I109:L109" ca="1">EXP(-fx_Vasicek(_xlfn.ANCHORARRAY($I$44),H109,$M$19,$M$18, $M$20)*_xlfn.ANCHORARRAY($I$44))</f>
        <v>0.97724707844647729</v>
      </c>
      <c r="J109">
        <f ca="1"/>
        <v>0.95339946476990933</v>
      </c>
      <c r="K109">
        <f ca="1"/>
        <v>0.92980558790747569</v>
      </c>
      <c r="L109">
        <f ca="1"/>
        <v>0.90648721992298986</v>
      </c>
      <c r="N109" s="17" cm="1">
        <f t="array" aca="1" ref="N109" ca="1">SUM(_xlfn.ANCHORARRAY(I109)*_xlfn.ANCHORARRAY($I$45))</f>
        <v>1.0001983779817516</v>
      </c>
      <c r="O109" s="17" cm="1">
        <f t="array" aca="1" ref="O109" ca="1">_xlfn.ANCHORARRAY(N109)-$G$29</f>
        <v>1.9837798175159627E-4</v>
      </c>
    </row>
    <row r="110" spans="6:15">
      <c r="F110">
        <v>64</v>
      </c>
      <c r="G110">
        <f ca="1"/>
        <v>0.62777170927332449</v>
      </c>
      <c r="H110">
        <f ca="1"/>
        <v>4.8803403527540701E-2</v>
      </c>
      <c r="I110" s="17" cm="1">
        <f t="array" aca="1" ref="I110:L110" ca="1">EXP(-fx_Vasicek(_xlfn.ANCHORARRAY($I$44),H110,$M$19,$M$18, $M$20)*_xlfn.ANCHORARRAY($I$44))</f>
        <v>0.97703624407856537</v>
      </c>
      <c r="J110">
        <f ca="1"/>
        <v>0.95297643519253739</v>
      </c>
      <c r="K110">
        <f ca="1"/>
        <v>0.92918133906888933</v>
      </c>
      <c r="L110">
        <f ca="1"/>
        <v>0.90567251367676627</v>
      </c>
      <c r="N110" s="17" cm="1">
        <f t="array" aca="1" ref="N110" ca="1">SUM(_xlfn.ANCHORARRAY(I110)*_xlfn.ANCHORARRAY($I$45))</f>
        <v>0.99933210566194564</v>
      </c>
      <c r="O110" s="17" cm="1">
        <f t="array" aca="1" ref="O110" ca="1">_xlfn.ANCHORARRAY(N110)-$G$29</f>
        <v>-6.6789433805436449E-4</v>
      </c>
    </row>
    <row r="111" spans="6:15">
      <c r="F111">
        <v>65</v>
      </c>
      <c r="G111">
        <f ca="1"/>
        <v>0.10401712714637681</v>
      </c>
      <c r="H111">
        <f ca="1"/>
        <v>4.793650404007474E-2</v>
      </c>
      <c r="I111" s="17" cm="1">
        <f t="array" aca="1" ref="I111:L111" ca="1">EXP(-fx_Vasicek(_xlfn.ANCHORARRAY($I$44),H111,$M$19,$M$18, $M$20)*_xlfn.ANCHORARRAY($I$44))</f>
        <v>0.97743641567614181</v>
      </c>
      <c r="J111">
        <f ca="1"/>
        <v>0.95377944353136335</v>
      </c>
      <c r="K111">
        <f ca="1"/>
        <v>0.93036642949433335</v>
      </c>
      <c r="L111">
        <f ca="1"/>
        <v>0.90721933152490986</v>
      </c>
      <c r="N111" s="17" cm="1">
        <f t="array" aca="1" ref="N111" ca="1">SUM(_xlfn.ANCHORARRAY(I111)*_xlfn.ANCHORARRAY($I$45))</f>
        <v>1.0009768177522991</v>
      </c>
      <c r="O111" s="17" cm="1">
        <f t="array" aca="1" ref="O111" ca="1">_xlfn.ANCHORARRAY(N111)-$G$29</f>
        <v>9.7681775229907508E-4</v>
      </c>
    </row>
    <row r="112" spans="6:15">
      <c r="F112">
        <v>66</v>
      </c>
      <c r="G112">
        <f ca="1"/>
        <v>-0.46571841906634776</v>
      </c>
      <c r="H112">
        <f ca="1"/>
        <v>4.6993498537388309E-2</v>
      </c>
      <c r="I112" s="17" cm="1">
        <f t="array" aca="1" ref="I112:L112" ca="1">EXP(-fx_Vasicek(_xlfn.ANCHORARRAY($I$44),H112,$M$19,$M$18, $M$20)*_xlfn.ANCHORARRAY($I$44))</f>
        <v>0.97787190487648556</v>
      </c>
      <c r="J112">
        <f ca="1"/>
        <v>0.95465371718582648</v>
      </c>
      <c r="K112">
        <f ca="1"/>
        <v>0.93165727666189346</v>
      </c>
      <c r="L112">
        <f ca="1"/>
        <v>0.9089049462041755</v>
      </c>
      <c r="N112" s="17" cm="1">
        <f t="array" aca="1" ref="N112" ca="1">SUM(_xlfn.ANCHORARRAY(I112)*_xlfn.ANCHORARRAY($I$45))</f>
        <v>1.0027690619902219</v>
      </c>
      <c r="O112" s="17" cm="1">
        <f t="array" aca="1" ref="O112" ca="1">_xlfn.ANCHORARRAY(N112)-$G$29</f>
        <v>2.7690619902218661E-3</v>
      </c>
    </row>
    <row r="113" spans="6:15">
      <c r="F113">
        <v>67</v>
      </c>
      <c r="G113">
        <f ca="1"/>
        <v>1.6557495289820054</v>
      </c>
      <c r="H113">
        <f ca="1"/>
        <v>5.0504874933123223E-2</v>
      </c>
      <c r="I113" s="17" cm="1">
        <f t="array" aca="1" ref="I113:L113" ca="1">EXP(-fx_Vasicek(_xlfn.ANCHORARRAY($I$44),H113,$M$19,$M$18, $M$20)*_xlfn.ANCHORARRAY($I$44))</f>
        <v>0.97625129997140825</v>
      </c>
      <c r="J113">
        <f ca="1"/>
        <v>0.95140232864074881</v>
      </c>
      <c r="K113">
        <f ca="1"/>
        <v>0.92685973864163929</v>
      </c>
      <c r="L113">
        <f ca="1"/>
        <v>0.90264422418578916</v>
      </c>
      <c r="N113" s="17" cm="1">
        <f t="array" aca="1" ref="N113" ca="1">SUM(_xlfn.ANCHORARRAY(I113)*_xlfn.ANCHORARRAY($I$45))</f>
        <v>0.99611203879374788</v>
      </c>
      <c r="O113" s="17" cm="1">
        <f t="array" aca="1" ref="O113" ca="1">_xlfn.ANCHORARRAY(N113)-$G$29</f>
        <v>-3.8879612062521218E-3</v>
      </c>
    </row>
    <row r="114" spans="6:15">
      <c r="F114">
        <v>68</v>
      </c>
      <c r="G114">
        <f ca="1"/>
        <v>-0.28940840988699923</v>
      </c>
      <c r="H114">
        <f ca="1"/>
        <v>4.7285320436056967E-2</v>
      </c>
      <c r="I114" s="17" cm="1">
        <f t="array" aca="1" ref="I114:L114" ca="1">EXP(-fx_Vasicek(_xlfn.ANCHORARRAY($I$44),H114,$M$19,$M$18, $M$20)*_xlfn.ANCHORARRAY($I$44))</f>
        <v>0.97773711793093898</v>
      </c>
      <c r="J114">
        <f ca="1"/>
        <v>0.95438307940977141</v>
      </c>
      <c r="K114">
        <f ca="1"/>
        <v>0.93125762064966322</v>
      </c>
      <c r="L114">
        <f ca="1"/>
        <v>0.90838298256907024</v>
      </c>
      <c r="N114" s="17" cm="1">
        <f t="array" aca="1" ref="N114" ca="1">SUM(_xlfn.ANCHORARRAY(I114)*_xlfn.ANCHORARRAY($I$45))</f>
        <v>1.0022140851173076</v>
      </c>
      <c r="O114" s="17" cm="1">
        <f t="array" aca="1" ref="O114" ca="1">_xlfn.ANCHORARRAY(N114)-$G$29</f>
        <v>2.2140851173075848E-3</v>
      </c>
    </row>
    <row r="115" spans="6:15">
      <c r="F115">
        <v>69</v>
      </c>
      <c r="G115">
        <f ca="1"/>
        <v>1.913837645233873</v>
      </c>
      <c r="H115">
        <f ca="1"/>
        <v>5.0932052972866973E-2</v>
      </c>
      <c r="I115" s="17" cm="1">
        <f t="array" aca="1" ref="I115:L115" ca="1">EXP(-fx_Vasicek(_xlfn.ANCHORARRAY($I$44),H115,$M$19,$M$18, $M$20)*_xlfn.ANCHORARRAY($I$44))</f>
        <v>0.97605432790342117</v>
      </c>
      <c r="J115">
        <f ca="1"/>
        <v>0.95100753582394504</v>
      </c>
      <c r="K115">
        <f ca="1"/>
        <v>0.92627778014135265</v>
      </c>
      <c r="L115">
        <f ca="1"/>
        <v>0.9018855215783268</v>
      </c>
      <c r="N115" s="17" cm="1">
        <f t="array" aca="1" ref="N115" ca="1">SUM(_xlfn.ANCHORARRAY(I115)*_xlfn.ANCHORARRAY($I$45))</f>
        <v>0.99530526270785979</v>
      </c>
      <c r="O115" s="17" cm="1">
        <f t="array" aca="1" ref="O115" ca="1">_xlfn.ANCHORARRAY(N115)-$G$29</f>
        <v>-4.6947372921402053E-3</v>
      </c>
    </row>
    <row r="116" spans="6:15">
      <c r="F116">
        <v>70</v>
      </c>
      <c r="G116">
        <f ca="1"/>
        <v>0.241895927688586</v>
      </c>
      <c r="H116">
        <f ca="1"/>
        <v>4.8164716003466196E-2</v>
      </c>
      <c r="I116" s="17" cm="1">
        <f t="array" aca="1" ref="I116:L116" ca="1">EXP(-fx_Vasicek(_xlfn.ANCHORARRAY($I$44),H116,$M$19,$M$18, $M$20)*_xlfn.ANCHORARRAY($I$44))</f>
        <v>0.97733105430071687</v>
      </c>
      <c r="J116">
        <f ca="1"/>
        <v>0.95356798536860576</v>
      </c>
      <c r="K116">
        <f ca="1"/>
        <v>0.93005430702238678</v>
      </c>
      <c r="L116">
        <f ca="1"/>
        <v>0.90681187451649103</v>
      </c>
      <c r="N116" s="17" cm="1">
        <f t="array" aca="1" ref="N116" ca="1">SUM(_xlfn.ANCHORARRAY(I116)*_xlfn.ANCHORARRAY($I$45))</f>
        <v>1.0005435779682132</v>
      </c>
      <c r="O116" s="17" cm="1">
        <f t="array" aca="1" ref="O116" ca="1">_xlfn.ANCHORARRAY(N116)-$G$29</f>
        <v>5.4357796821324911E-4</v>
      </c>
    </row>
    <row r="117" spans="6:15">
      <c r="F117">
        <v>71</v>
      </c>
      <c r="G117">
        <f ca="1"/>
        <v>1.3637307675650643</v>
      </c>
      <c r="H117">
        <f ca="1"/>
        <v>5.0021536126663997E-2</v>
      </c>
      <c r="I117" s="17" cm="1">
        <f t="array" aca="1" ref="I117:L117" ca="1">EXP(-fx_Vasicek(_xlfn.ANCHORARRAY($I$44),H117,$M$19,$M$18, $M$20)*_xlfn.ANCHORARRAY($I$44))</f>
        <v>0.97647421573752868</v>
      </c>
      <c r="J117">
        <f ca="1"/>
        <v>0.95184922219466395</v>
      </c>
      <c r="K117">
        <f ca="1"/>
        <v>0.92751864768271686</v>
      </c>
      <c r="L117">
        <f ca="1"/>
        <v>0.90350344249979375</v>
      </c>
      <c r="N117" s="17" cm="1">
        <f t="array" aca="1" ref="N117" ca="1">SUM(_xlfn.ANCHORARRAY(I117)*_xlfn.ANCHORARRAY($I$45))</f>
        <v>0.99702568699378902</v>
      </c>
      <c r="O117" s="17" cm="1">
        <f t="array" aca="1" ref="O117" ca="1">_xlfn.ANCHORARRAY(N117)-$G$29</f>
        <v>-2.9743130062109824E-3</v>
      </c>
    </row>
    <row r="118" spans="6:15">
      <c r="F118">
        <v>72</v>
      </c>
      <c r="G118">
        <f ca="1"/>
        <v>-0.37379883118516094</v>
      </c>
      <c r="H118">
        <f ca="1"/>
        <v>4.7145640487724447E-2</v>
      </c>
      <c r="I118" s="17" cm="1">
        <f t="array" aca="1" ref="I118:L118" ca="1">EXP(-fx_Vasicek(_xlfn.ANCHORARRAY($I$44),H118,$M$19,$M$18, $M$20)*_xlfn.ANCHORARRAY($I$44))</f>
        <v>0.97780163110544471</v>
      </c>
      <c r="J118">
        <f ca="1"/>
        <v>0.95451261004727994</v>
      </c>
      <c r="K118">
        <f ca="1"/>
        <v>0.93144889377780105</v>
      </c>
      <c r="L118">
        <f ca="1"/>
        <v>0.90863278197237818</v>
      </c>
      <c r="N118" s="17" cm="1">
        <f t="array" aca="1" ref="N118" ca="1">SUM(_xlfn.ANCHORARRAY(I118)*_xlfn.ANCHORARRAY($I$45))</f>
        <v>1.0024796844798134</v>
      </c>
      <c r="O118" s="17" cm="1">
        <f t="array" aca="1" ref="O118" ca="1">_xlfn.ANCHORARRAY(N118)-$G$29</f>
        <v>2.4796844798133932E-3</v>
      </c>
    </row>
    <row r="119" spans="6:15">
      <c r="F119">
        <v>73</v>
      </c>
      <c r="G119">
        <f ca="1"/>
        <v>-1.5964357312490278</v>
      </c>
      <c r="H119">
        <f ca="1"/>
        <v>4.5121976469897428E-2</v>
      </c>
      <c r="I119" s="17" cm="1">
        <f t="array" aca="1" ref="I119:L119" ca="1">EXP(-fx_Vasicek(_xlfn.ANCHORARRAY($I$44),H119,$M$19,$M$18, $M$20)*_xlfn.ANCHORARRAY($I$44))</f>
        <v>0.97873676688386224</v>
      </c>
      <c r="J119">
        <f ca="1"/>
        <v>0.95639120580869375</v>
      </c>
      <c r="K119">
        <f ca="1"/>
        <v>0.93422444443016439</v>
      </c>
      <c r="L119">
        <f ca="1"/>
        <v>0.91225955805241665</v>
      </c>
      <c r="N119" s="17" cm="1">
        <f t="array" aca="1" ref="N119" ca="1">SUM(_xlfn.ANCHORARRAY(I119)*_xlfn.ANCHORARRAY($I$45))</f>
        <v>1.0063357309071932</v>
      </c>
      <c r="O119" s="17" cm="1">
        <f t="array" aca="1" ref="O119" ca="1">_xlfn.ANCHORARRAY(N119)-$G$29</f>
        <v>6.3357309071931933E-3</v>
      </c>
    </row>
    <row r="120" spans="6:15">
      <c r="F120">
        <v>74</v>
      </c>
      <c r="G120">
        <f ca="1"/>
        <v>0.28557949126319537</v>
      </c>
      <c r="H120">
        <f ca="1"/>
        <v>4.8237019445127233E-2</v>
      </c>
      <c r="I120" s="17" cm="1">
        <f t="array" aca="1" ref="I120:L120" ca="1">EXP(-fx_Vasicek(_xlfn.ANCHORARRAY($I$44),H120,$M$19,$M$18, $M$20)*_xlfn.ANCHORARRAY($I$44))</f>
        <v>0.9772976754661209</v>
      </c>
      <c r="J120">
        <f ca="1"/>
        <v>0.95350099974357772</v>
      </c>
      <c r="K120">
        <f ca="1"/>
        <v>0.92995544041013356</v>
      </c>
      <c r="L120">
        <f ca="1"/>
        <v>0.90668281979519294</v>
      </c>
      <c r="N120" s="17" cm="1">
        <f t="array" aca="1" ref="N120" ca="1">SUM(_xlfn.ANCHORARRAY(I120)*_xlfn.ANCHORARRAY($I$45))</f>
        <v>1.0004063563934076</v>
      </c>
      <c r="O120" s="17" cm="1">
        <f t="array" aca="1" ref="O120" ca="1">_xlfn.ANCHORARRAY(N120)-$G$29</f>
        <v>4.063563934075809E-4</v>
      </c>
    </row>
    <row r="121" spans="6:15">
      <c r="F121">
        <v>75</v>
      </c>
      <c r="G121">
        <f ca="1"/>
        <v>0.47085724724865546</v>
      </c>
      <c r="H121">
        <f ca="1"/>
        <v>4.8543684431331988E-2</v>
      </c>
      <c r="I121" s="17" cm="1">
        <f t="array" aca="1" ref="I121:L121" ca="1">EXP(-fx_Vasicek(_xlfn.ANCHORARRAY($I$44),H121,$M$19,$M$18, $M$20)*_xlfn.ANCHORARRAY($I$44))</f>
        <v>0.9771561164549093</v>
      </c>
      <c r="J121">
        <f ca="1"/>
        <v>0.95321694183614758</v>
      </c>
      <c r="K121">
        <f ca="1"/>
        <v>0.92953622823706195</v>
      </c>
      <c r="L121">
        <f ca="1"/>
        <v>0.90613565627264603</v>
      </c>
      <c r="N121" s="17" cm="1">
        <f t="array" aca="1" ref="N121" ca="1">SUM(_xlfn.ANCHORARRAY(I121)*_xlfn.ANCHORARRAY($I$45))</f>
        <v>0.99982456389817609</v>
      </c>
      <c r="O121" s="17" cm="1">
        <f t="array" aca="1" ref="O121" ca="1">_xlfn.ANCHORARRAY(N121)-$G$29</f>
        <v>-1.7543610182391145E-4</v>
      </c>
    </row>
    <row r="122" spans="6:15">
      <c r="F122">
        <v>76</v>
      </c>
      <c r="G122">
        <f ca="1"/>
        <v>0.69309290779959221</v>
      </c>
      <c r="H122">
        <f ca="1"/>
        <v>4.8911520793633381E-2</v>
      </c>
      <c r="I122" s="17" cm="1">
        <f t="array" aca="1" ref="I122:L122" ca="1">EXP(-fx_Vasicek(_xlfn.ANCHORARRAY($I$44),H122,$M$19,$M$18, $M$20)*_xlfn.ANCHORARRAY($I$44))</f>
        <v>0.97698634729431733</v>
      </c>
      <c r="J122">
        <f ca="1"/>
        <v>0.95287633367922542</v>
      </c>
      <c r="K122">
        <f ca="1"/>
        <v>0.92903364383705456</v>
      </c>
      <c r="L122">
        <f ca="1"/>
        <v>0.90547978396883022</v>
      </c>
      <c r="N122" s="17" cm="1">
        <f t="array" aca="1" ref="N122" ca="1">SUM(_xlfn.ANCHORARRAY(I122)*_xlfn.ANCHORARRAY($I$45))</f>
        <v>0.99912717556392461</v>
      </c>
      <c r="O122" s="17" cm="1">
        <f t="array" aca="1" ref="O122" ca="1">_xlfn.ANCHORARRAY(N122)-$G$29</f>
        <v>-8.7282443607539228E-4</v>
      </c>
    </row>
    <row r="123" spans="6:15">
      <c r="F123">
        <v>77</v>
      </c>
      <c r="G123">
        <f ca="1"/>
        <v>1.2250038343291445</v>
      </c>
      <c r="H123">
        <f ca="1"/>
        <v>4.9791920364962092E-2</v>
      </c>
      <c r="I123" s="17" cm="1">
        <f t="array" aca="1" ref="I123:L123" ca="1">EXP(-fx_Vasicek(_xlfn.ANCHORARRAY($I$44),H123,$M$19,$M$18, $M$20)*_xlfn.ANCHORARRAY($I$44))</f>
        <v>0.97658013231674157</v>
      </c>
      <c r="J123">
        <f ca="1"/>
        <v>0.95206159775475541</v>
      </c>
      <c r="K123">
        <f ca="1"/>
        <v>0.92783183424267279</v>
      </c>
      <c r="L123">
        <f ca="1"/>
        <v>0.90391191074015353</v>
      </c>
      <c r="N123" s="17" cm="1">
        <f t="array" aca="1" ref="N123" ca="1">SUM(_xlfn.ANCHORARRAY(I123)*_xlfn.ANCHORARRAY($I$45))</f>
        <v>0.9974600262723976</v>
      </c>
      <c r="O123" s="17" cm="1">
        <f t="array" aca="1" ref="O123" ca="1">_xlfn.ANCHORARRAY(N123)-$G$29</f>
        <v>-2.5399737276023959E-3</v>
      </c>
    </row>
    <row r="124" spans="6:15">
      <c r="F124">
        <v>78</v>
      </c>
      <c r="G124">
        <f ca="1"/>
        <v>-0.8018416739262233</v>
      </c>
      <c r="H124">
        <f ca="1"/>
        <v>4.6437159581497724E-2</v>
      </c>
      <c r="I124" s="17" cm="1">
        <f t="array" aca="1" ref="I124:L124" ca="1">EXP(-fx_Vasicek(_xlfn.ANCHORARRAY($I$44),H124,$M$19,$M$18, $M$20)*_xlfn.ANCHORARRAY($I$44))</f>
        <v>0.97812891866490037</v>
      </c>
      <c r="J124">
        <f ca="1"/>
        <v>0.95516988266623137</v>
      </c>
      <c r="K124">
        <f ca="1"/>
        <v>0.93241966938983967</v>
      </c>
      <c r="L124">
        <f ca="1"/>
        <v>0.90990086607930287</v>
      </c>
      <c r="N124" s="17" cm="1">
        <f t="array" aca="1" ref="N124" ca="1">SUM(_xlfn.ANCHORARRAY(I124)*_xlfn.ANCHORARRAY($I$45))</f>
        <v>1.0038279584659324</v>
      </c>
      <c r="O124" s="17" cm="1">
        <f t="array" aca="1" ref="O124" ca="1">_xlfn.ANCHORARRAY(N124)-$G$29</f>
        <v>3.8279584659324239E-3</v>
      </c>
    </row>
    <row r="125" spans="6:15">
      <c r="F125">
        <v>79</v>
      </c>
      <c r="G125">
        <f ca="1"/>
        <v>1.5796711332194753</v>
      </c>
      <c r="H125">
        <f ca="1"/>
        <v>5.037895274638847E-2</v>
      </c>
      <c r="I125" s="17" cm="1">
        <f t="array" aca="1" ref="I125:L125" ca="1">EXP(-fx_Vasicek(_xlfn.ANCHORARRAY($I$44),H125,$M$19,$M$18, $M$20)*_xlfn.ANCHORARRAY($I$44))</f>
        <v>0.9763093703577429</v>
      </c>
      <c r="J125">
        <f ca="1"/>
        <v>0.95151873568731515</v>
      </c>
      <c r="K125">
        <f ca="1"/>
        <v>0.92703135628616551</v>
      </c>
      <c r="L125">
        <f ca="1"/>
        <v>0.90286799390905204</v>
      </c>
      <c r="N125" s="17" cm="1">
        <f t="array" aca="1" ref="N125" ca="1">SUM(_xlfn.ANCHORARRAY(I125)*_xlfn.ANCHORARRAY($I$45))</f>
        <v>0.9963499851961215</v>
      </c>
      <c r="O125" s="17" cm="1">
        <f t="array" aca="1" ref="O125" ca="1">_xlfn.ANCHORARRAY(N125)-$G$29</f>
        <v>-3.6500148038784985E-3</v>
      </c>
    </row>
    <row r="126" spans="6:15">
      <c r="F126">
        <v>80</v>
      </c>
      <c r="G126">
        <f ca="1"/>
        <v>-0.10039401123204712</v>
      </c>
      <c r="H126">
        <f ca="1"/>
        <v>4.7598170176964716E-2</v>
      </c>
      <c r="I126" s="17" cm="1">
        <f t="array" aca="1" ref="I126:L126" ca="1">EXP(-fx_Vasicek(_xlfn.ANCHORARRAY($I$44),H126,$M$19,$M$18, $M$20)*_xlfn.ANCHORARRAY($I$44))</f>
        <v>0.97759263926269957</v>
      </c>
      <c r="J126">
        <f ca="1"/>
        <v>0.95409302547341557</v>
      </c>
      <c r="K126">
        <f ca="1"/>
        <v>0.93082935699599856</v>
      </c>
      <c r="L126">
        <f ca="1"/>
        <v>0.90782374066807736</v>
      </c>
      <c r="N126" s="17" cm="1">
        <f t="array" aca="1" ref="N126" ca="1">SUM(_xlfn.ANCHORARRAY(I126)*_xlfn.ANCHORARRAY($I$45))</f>
        <v>1.0016194667925689</v>
      </c>
      <c r="O126" s="17" cm="1">
        <f t="array" aca="1" ref="O126" ca="1">_xlfn.ANCHORARRAY(N126)-$G$29</f>
        <v>1.6194667925688577E-3</v>
      </c>
    </row>
    <row r="127" spans="6:15">
      <c r="F127">
        <v>81</v>
      </c>
      <c r="G127">
        <f ca="1"/>
        <v>0.13018058094946292</v>
      </c>
      <c r="H127">
        <f ca="1"/>
        <v>4.7979808834851194E-2</v>
      </c>
      <c r="I127" s="17" cm="1">
        <f t="array" aca="1" ref="I127:L127" ca="1">EXP(-fx_Vasicek(_xlfn.ANCHORARRAY($I$44),H127,$M$19,$M$18, $M$20)*_xlfn.ANCHORARRAY($I$44))</f>
        <v>0.97741642175499033</v>
      </c>
      <c r="J127">
        <f ca="1"/>
        <v>0.95373931428138814</v>
      </c>
      <c r="K127">
        <f ca="1"/>
        <v>0.93030719405023732</v>
      </c>
      <c r="L127">
        <f ca="1"/>
        <v>0.90714199967412745</v>
      </c>
      <c r="N127" s="17" cm="1">
        <f t="array" aca="1" ref="N127" ca="1">SUM(_xlfn.ANCHORARRAY(I127)*_xlfn.ANCHORARRAY($I$45))</f>
        <v>1.0008945927801705</v>
      </c>
      <c r="O127" s="17" cm="1">
        <f t="array" aca="1" ref="O127" ca="1">_xlfn.ANCHORARRAY(N127)-$G$29</f>
        <v>8.9459278017045563E-4</v>
      </c>
    </row>
    <row r="128" spans="6:15">
      <c r="F128">
        <v>82</v>
      </c>
      <c r="G128">
        <f ca="1"/>
        <v>0.3178015152535652</v>
      </c>
      <c r="H128">
        <f ca="1"/>
        <v>4.8290352164373204E-2</v>
      </c>
      <c r="I128" s="17" cm="1">
        <f t="array" aca="1" ref="I128:L128" ca="1">EXP(-fx_Vasicek(_xlfn.ANCHORARRAY($I$44),H128,$M$19,$M$18, $M$20)*_xlfn.ANCHORARRAY($I$44))</f>
        <v>0.97727305518317764</v>
      </c>
      <c r="J128">
        <f ca="1"/>
        <v>0.9534515925865692</v>
      </c>
      <c r="K128">
        <f ca="1"/>
        <v>0.92988252080673361</v>
      </c>
      <c r="L128">
        <f ca="1"/>
        <v>0.90658763776775997</v>
      </c>
      <c r="N128" s="17" cm="1">
        <f t="array" aca="1" ref="N128" ca="1">SUM(_xlfn.ANCHORARRAY(I128)*_xlfn.ANCHORARRAY($I$45))</f>
        <v>1.0003051508563003</v>
      </c>
      <c r="O128" s="17" cm="1">
        <f t="array" aca="1" ref="O128" ca="1">_xlfn.ANCHORARRAY(N128)-$G$29</f>
        <v>3.0515085630034022E-4</v>
      </c>
    </row>
    <row r="129" spans="6:15">
      <c r="F129">
        <v>83</v>
      </c>
      <c r="G129">
        <f ca="1"/>
        <v>1.1003196215191862</v>
      </c>
      <c r="H129">
        <f ca="1"/>
        <v>4.9585547602090774E-2</v>
      </c>
      <c r="I129" s="17" cm="1">
        <f t="array" aca="1" ref="I129:L129" ca="1">EXP(-fx_Vasicek(_xlfn.ANCHORARRAY($I$44),H129,$M$19,$M$18, $M$20)*_xlfn.ANCHORARRAY($I$44))</f>
        <v>0.9766753372271112</v>
      </c>
      <c r="J129">
        <f ca="1"/>
        <v>0.95225251589878979</v>
      </c>
      <c r="K129">
        <f ca="1"/>
        <v>0.92811340853208468</v>
      </c>
      <c r="L129">
        <f ca="1"/>
        <v>0.90427918909811233</v>
      </c>
      <c r="N129" s="17" cm="1">
        <f t="array" aca="1" ref="N129" ca="1">SUM(_xlfn.ANCHORARRAY(I129)*_xlfn.ANCHORARRAY($I$45))</f>
        <v>0.9978505642710368</v>
      </c>
      <c r="O129" s="17" cm="1">
        <f t="array" aca="1" ref="O129" ca="1">_xlfn.ANCHORARRAY(N129)-$G$29</f>
        <v>-2.1494357289632005E-3</v>
      </c>
    </row>
    <row r="130" spans="6:15">
      <c r="F130">
        <v>84</v>
      </c>
      <c r="G130">
        <f ca="1"/>
        <v>-0.96679435057695629</v>
      </c>
      <c r="H130">
        <f ca="1"/>
        <v>4.6164135925525207E-2</v>
      </c>
      <c r="I130" s="17" cm="1">
        <f t="array" aca="1" ref="I130:L130" ca="1">EXP(-fx_Vasicek(_xlfn.ANCHORARRAY($I$44),H130,$M$19,$M$18, $M$20)*_xlfn.ANCHORARRAY($I$44))</f>
        <v>0.97825507303488524</v>
      </c>
      <c r="J130">
        <f ca="1"/>
        <v>0.95542329324350139</v>
      </c>
      <c r="K130">
        <f ca="1"/>
        <v>0.93279404223009954</v>
      </c>
      <c r="L130">
        <f ca="1"/>
        <v>0.9103900134223426</v>
      </c>
      <c r="N130" s="17" cm="1">
        <f t="array" aca="1" ref="N130" ca="1">SUM(_xlfn.ANCHORARRAY(I130)*_xlfn.ANCHORARRAY($I$45))</f>
        <v>1.0043480303703451</v>
      </c>
      <c r="O130" s="17" cm="1">
        <f t="array" aca="1" ref="O130" ca="1">_xlfn.ANCHORARRAY(N130)-$G$29</f>
        <v>4.3480303703451462E-3</v>
      </c>
    </row>
    <row r="131" spans="6:15">
      <c r="F131">
        <v>85</v>
      </c>
      <c r="G131">
        <f ca="1"/>
        <v>1.5202804995049108</v>
      </c>
      <c r="H131">
        <f ca="1"/>
        <v>5.0280651534934911E-2</v>
      </c>
      <c r="I131" s="17" cm="1">
        <f t="array" aca="1" ref="I131:L131" ca="1">EXP(-fx_Vasicek(_xlfn.ANCHORARRAY($I$44),H131,$M$19,$M$18, $M$20)*_xlfn.ANCHORARRAY($I$44))</f>
        <v>0.97635470543160852</v>
      </c>
      <c r="J131">
        <f ca="1"/>
        <v>0.95160961879943662</v>
      </c>
      <c r="K131">
        <f ca="1"/>
        <v>0.92716535176280646</v>
      </c>
      <c r="L131">
        <f ca="1"/>
        <v>0.9030427183989499</v>
      </c>
      <c r="N131" s="17" cm="1">
        <f t="array" aca="1" ref="N131" ca="1">SUM(_xlfn.ANCHORARRAY(I131)*_xlfn.ANCHORARRAY($I$45))</f>
        <v>0.99653577853148034</v>
      </c>
      <c r="O131" s="17" cm="1">
        <f t="array" aca="1" ref="O131" ca="1">_xlfn.ANCHORARRAY(N131)-$G$29</f>
        <v>-3.4642214685196571E-3</v>
      </c>
    </row>
    <row r="132" spans="6:15">
      <c r="F132">
        <v>86</v>
      </c>
      <c r="G132">
        <f ca="1"/>
        <v>0.9169285585371606</v>
      </c>
      <c r="H132">
        <f ca="1"/>
        <v>4.9282005401353676E-2</v>
      </c>
      <c r="I132" s="17" cm="1">
        <f t="array" aca="1" ref="I132:L132" ca="1">EXP(-fx_Vasicek(_xlfn.ANCHORARRAY($I$44),H132,$M$19,$M$18, $M$20)*_xlfn.ANCHORARRAY($I$44))</f>
        <v>0.97681538569181592</v>
      </c>
      <c r="J132">
        <f ca="1"/>
        <v>0.95253339633209011</v>
      </c>
      <c r="K132">
        <f ca="1"/>
        <v>0.92852771575046411</v>
      </c>
      <c r="L132">
        <f ca="1"/>
        <v>0.90481966956570004</v>
      </c>
      <c r="N132" s="17" cm="1">
        <f t="array" aca="1" ref="N132" ca="1">SUM(_xlfn.ANCHORARRAY(I132)*_xlfn.ANCHORARRAY($I$45))</f>
        <v>0.99842526880814886</v>
      </c>
      <c r="O132" s="17" cm="1">
        <f t="array" aca="1" ref="O132" ca="1">_xlfn.ANCHORARRAY(N132)-$G$29</f>
        <v>-1.574731191851142E-3</v>
      </c>
    </row>
    <row r="133" spans="6:15">
      <c r="F133">
        <v>87</v>
      </c>
      <c r="G133">
        <f ca="1"/>
        <v>-2.1616026357303957</v>
      </c>
      <c r="H133">
        <f ca="1"/>
        <v>4.4186532816425261E-2</v>
      </c>
      <c r="I133" s="17" cm="1">
        <f t="array" aca="1" ref="I133:L133" ca="1">EXP(-fx_Vasicek(_xlfn.ANCHORARRAY($I$44),H133,$M$19,$M$18, $M$20)*_xlfn.ANCHORARRAY($I$44))</f>
        <v>0.97916933789091731</v>
      </c>
      <c r="J133">
        <f ca="1"/>
        <v>0.95726084042299342</v>
      </c>
      <c r="K133">
        <f ca="1"/>
        <v>0.93551024321950471</v>
      </c>
      <c r="L133">
        <f ca="1"/>
        <v>0.91394093312239155</v>
      </c>
      <c r="N133" s="17" cm="1">
        <f t="array" aca="1" ref="N133" ca="1">SUM(_xlfn.ANCHORARRAY(I133)*_xlfn.ANCHORARRAY($I$45))</f>
        <v>1.0081233164727563</v>
      </c>
      <c r="O133" s="17" cm="1">
        <f t="array" aca="1" ref="O133" ca="1">_xlfn.ANCHORARRAY(N133)-$G$29</f>
        <v>8.1233164727563256E-3</v>
      </c>
    </row>
    <row r="134" spans="6:15">
      <c r="F134">
        <v>88</v>
      </c>
      <c r="G134">
        <f ca="1"/>
        <v>1.7584685509098423</v>
      </c>
      <c r="H134">
        <f ca="1"/>
        <v>5.0674891712929958E-2</v>
      </c>
      <c r="I134" s="17" cm="1">
        <f t="array" aca="1" ref="I134:L134" ca="1">EXP(-fx_Vasicek(_xlfn.ANCHORARRAY($I$44),H134,$M$19,$M$18, $M$20)*_xlfn.ANCHORARRAY($I$44))</f>
        <v>0.97617290036374083</v>
      </c>
      <c r="J134">
        <f ca="1"/>
        <v>0.95124518154361892</v>
      </c>
      <c r="K134">
        <f ca="1"/>
        <v>0.92662807547851356</v>
      </c>
      <c r="L134">
        <f ca="1"/>
        <v>0.90234218425886237</v>
      </c>
      <c r="N134" s="17" cm="1">
        <f t="array" aca="1" ref="N134" ca="1">SUM(_xlfn.ANCHORARRAY(I134)*_xlfn.ANCHORARRAY($I$45))</f>
        <v>0.99579086203386624</v>
      </c>
      <c r="O134" s="17" cm="1">
        <f t="array" aca="1" ref="O134" ca="1">_xlfn.ANCHORARRAY(N134)-$G$29</f>
        <v>-4.209137966133758E-3</v>
      </c>
    </row>
    <row r="135" spans="6:15">
      <c r="F135">
        <v>89</v>
      </c>
      <c r="G135">
        <f ca="1"/>
        <v>0.70991044455662333</v>
      </c>
      <c r="H135">
        <f ca="1"/>
        <v>4.8939356567281232E-2</v>
      </c>
      <c r="I135" s="17" cm="1">
        <f t="array" aca="1" ref="I135:L135" ca="1">EXP(-fx_Vasicek(_xlfn.ANCHORARRAY($I$44),H135,$M$19,$M$18, $M$20)*_xlfn.ANCHORARRAY($I$44))</f>
        <v>0.97697350132581351</v>
      </c>
      <c r="J135">
        <f ca="1"/>
        <v>0.9528505633361366</v>
      </c>
      <c r="K135">
        <f ca="1"/>
        <v>0.92899562215643727</v>
      </c>
      <c r="L135">
        <f ca="1"/>
        <v>0.905430170591632</v>
      </c>
      <c r="N135" s="17" cm="1">
        <f t="array" aca="1" ref="N135" ca="1">SUM(_xlfn.ANCHORARRAY(I135)*_xlfn.ANCHORARRAY($I$45))</f>
        <v>0.99907442139763181</v>
      </c>
      <c r="O135" s="17" cm="1">
        <f t="array" aca="1" ref="O135" ca="1">_xlfn.ANCHORARRAY(N135)-$G$29</f>
        <v>-9.2557860236819334E-4</v>
      </c>
    </row>
    <row r="136" spans="6:15">
      <c r="F136">
        <v>90</v>
      </c>
      <c r="G136">
        <f ca="1"/>
        <v>7.8512824645493001E-2</v>
      </c>
      <c r="H136">
        <f ca="1"/>
        <v>4.789429024850006E-2</v>
      </c>
      <c r="I136" s="17" cm="1">
        <f t="array" aca="1" ref="I136:L136" ca="1">EXP(-fx_Vasicek(_xlfn.ANCHORARRAY($I$44),H136,$M$19,$M$18, $M$20)*_xlfn.ANCHORARRAY($I$44))</f>
        <v>0.97745590627232826</v>
      </c>
      <c r="J136">
        <f ca="1"/>
        <v>0.95381856340670124</v>
      </c>
      <c r="K136">
        <f ca="1"/>
        <v>0.930424176215355</v>
      </c>
      <c r="L136">
        <f ca="1"/>
        <v>0.90729472145415513</v>
      </c>
      <c r="N136" s="17" cm="1">
        <f t="array" aca="1" ref="N136" ca="1">SUM(_xlfn.ANCHORARRAY(I136)*_xlfn.ANCHORARRAY($I$45))</f>
        <v>1.0010569778259941</v>
      </c>
      <c r="O136" s="17" cm="1">
        <f t="array" aca="1" ref="O136" ca="1">_xlfn.ANCHORARRAY(N136)-$G$29</f>
        <v>1.0569778259941209E-3</v>
      </c>
    </row>
    <row r="137" spans="6:15">
      <c r="F137">
        <v>91</v>
      </c>
      <c r="G137">
        <f ca="1"/>
        <v>0.2515893568717158</v>
      </c>
      <c r="H137">
        <f ca="1"/>
        <v>4.8180760214013275E-2</v>
      </c>
      <c r="I137" s="17" cm="1">
        <f t="array" aca="1" ref="I137:L137" ca="1">EXP(-fx_Vasicek(_xlfn.ANCHORARRAY($I$44),H137,$M$19,$M$18, $M$20)*_xlfn.ANCHORARRAY($I$44))</f>
        <v>0.97732364740342792</v>
      </c>
      <c r="J137">
        <f ca="1"/>
        <v>0.95355312078097076</v>
      </c>
      <c r="K137">
        <f ca="1"/>
        <v>0.93003236750868834</v>
      </c>
      <c r="L137">
        <f ca="1"/>
        <v>0.90678323555094054</v>
      </c>
      <c r="N137" s="17" cm="1">
        <f t="array" aca="1" ref="N137" ca="1">SUM(_xlfn.ANCHORARRAY(I137)*_xlfn.ANCHORARRAY($I$45))</f>
        <v>1.0005131266946135</v>
      </c>
      <c r="O137" s="17" cm="1">
        <f t="array" aca="1" ref="O137" ca="1">_xlfn.ANCHORARRAY(N137)-$G$29</f>
        <v>5.1312669461345273E-4</v>
      </c>
    </row>
    <row r="138" spans="6:15">
      <c r="F138">
        <v>92</v>
      </c>
      <c r="G138">
        <f ca="1"/>
        <v>-1.3931339064309005</v>
      </c>
      <c r="H138">
        <f ca="1"/>
        <v>4.5458474237649669E-2</v>
      </c>
      <c r="I138" s="17" cm="1">
        <f t="array" aca="1" ref="I138:L138" ca="1">EXP(-fx_Vasicek(_xlfn.ANCHORARRAY($I$44),H138,$M$19,$M$18, $M$20)*_xlfn.ANCHORARRAY($I$44))</f>
        <v>0.97858120919124525</v>
      </c>
      <c r="J138">
        <f ca="1"/>
        <v>0.95607857411336228</v>
      </c>
      <c r="K138">
        <f ca="1"/>
        <v>0.93376234924527513</v>
      </c>
      <c r="L138">
        <f ca="1"/>
        <v>0.91165549062725981</v>
      </c>
      <c r="N138" s="17" cm="1">
        <f t="array" aca="1" ref="N138" ca="1">SUM(_xlfn.ANCHORARRAY(I138)*_xlfn.ANCHORARRAY($I$45))</f>
        <v>1.0056934929968753</v>
      </c>
      <c r="O138" s="17" cm="1">
        <f t="array" aca="1" ref="O138" ca="1">_xlfn.ANCHORARRAY(N138)-$G$29</f>
        <v>5.6934929968752712E-3</v>
      </c>
    </row>
    <row r="139" spans="6:15">
      <c r="F139">
        <v>93</v>
      </c>
      <c r="G139">
        <f ca="1"/>
        <v>0.3508233922446285</v>
      </c>
      <c r="H139">
        <f ca="1"/>
        <v>4.8345008771142089E-2</v>
      </c>
      <c r="I139" s="17" cm="1">
        <f t="array" aca="1" ref="I139:L139" ca="1">EXP(-fx_Vasicek(_xlfn.ANCHORARRAY($I$44),H139,$M$19,$M$18, $M$20)*_xlfn.ANCHORARRAY($I$44))</f>
        <v>0.97724782439012081</v>
      </c>
      <c r="J139">
        <f ca="1"/>
        <v>0.95340096164318588</v>
      </c>
      <c r="K139">
        <f ca="1"/>
        <v>0.92980779703954564</v>
      </c>
      <c r="L139">
        <f ca="1"/>
        <v>0.90649010338719405</v>
      </c>
      <c r="N139" s="17" cm="1">
        <f t="array" aca="1" ref="N139" ca="1">SUM(_xlfn.ANCHORARRAY(I139)*_xlfn.ANCHORARRAY($I$45))</f>
        <v>1.0002014439309923</v>
      </c>
      <c r="O139" s="17" cm="1">
        <f t="array" aca="1" ref="O139" ca="1">_xlfn.ANCHORARRAY(N139)-$G$29</f>
        <v>2.0144393099230662E-4</v>
      </c>
    </row>
    <row r="140" spans="6:15">
      <c r="F140">
        <v>94</v>
      </c>
      <c r="G140">
        <f ca="1"/>
        <v>-2.0212874886809939</v>
      </c>
      <c r="H140">
        <f ca="1"/>
        <v>4.4418777331722607E-2</v>
      </c>
      <c r="I140" s="17" cm="1">
        <f t="array" aca="1" ref="I140:L140" ca="1">EXP(-fx_Vasicek(_xlfn.ANCHORARRAY($I$44),H140,$M$19,$M$18, $M$20)*_xlfn.ANCHORARRAY($I$44))</f>
        <v>0.97906192476215992</v>
      </c>
      <c r="J140">
        <f ca="1"/>
        <v>0.95704486069094497</v>
      </c>
      <c r="K140">
        <f ca="1"/>
        <v>0.9351908502698254</v>
      </c>
      <c r="L140">
        <f ca="1"/>
        <v>0.91352320572456258</v>
      </c>
      <c r="N140" s="17" cm="1">
        <f t="array" aca="1" ref="N140" ca="1">SUM(_xlfn.ANCHORARRAY(I140)*_xlfn.ANCHORARRAY($I$45))</f>
        <v>1.00767920640411</v>
      </c>
      <c r="O140" s="17" cm="1">
        <f t="array" aca="1" ref="O140" ca="1">_xlfn.ANCHORARRAY(N140)-$G$29</f>
        <v>7.6792064041100172E-3</v>
      </c>
    </row>
    <row r="141" spans="6:15">
      <c r="F141">
        <v>95</v>
      </c>
      <c r="G141">
        <f ca="1"/>
        <v>-0.1669649369355406</v>
      </c>
      <c r="H141">
        <f ca="1"/>
        <v>4.7487984408015195E-2</v>
      </c>
      <c r="I141" s="17" cm="1">
        <f t="array" aca="1" ref="I141:L141" ca="1">EXP(-fx_Vasicek(_xlfn.ANCHORARRAY($I$44),H141,$M$19,$M$18, $M$20)*_xlfn.ANCHORARRAY($I$44))</f>
        <v>0.97764352225566087</v>
      </c>
      <c r="J141">
        <f ca="1"/>
        <v>0.9541951724958202</v>
      </c>
      <c r="K141">
        <f ca="1"/>
        <v>0.93098016910622672</v>
      </c>
      <c r="L141">
        <f ca="1"/>
        <v>0.90802066653961855</v>
      </c>
      <c r="N141" s="17" cm="1">
        <f t="array" aca="1" ref="N141" ca="1">SUM(_xlfn.ANCHORARRAY(I141)*_xlfn.ANCHORARRAY($I$45))</f>
        <v>1.0018288504035524</v>
      </c>
      <c r="O141" s="17" cm="1">
        <f t="array" aca="1" ref="O141" ca="1">_xlfn.ANCHORARRAY(N141)-$G$29</f>
        <v>1.8288504035524067E-3</v>
      </c>
    </row>
    <row r="142" spans="6:15">
      <c r="F142">
        <v>96</v>
      </c>
      <c r="G142">
        <f ca="1"/>
        <v>-0.75694250190154855</v>
      </c>
      <c r="H142">
        <f ca="1"/>
        <v>4.6511475053942417E-2</v>
      </c>
      <c r="I142" s="17" cm="1">
        <f t="array" aca="1" ref="I142:L142" ca="1">EXP(-fx_Vasicek(_xlfn.ANCHORARRAY($I$44),H142,$M$19,$M$18, $M$20)*_xlfn.ANCHORARRAY($I$44))</f>
        <v>0.9780945829861919</v>
      </c>
      <c r="J142">
        <f ca="1"/>
        <v>0.95510091739941383</v>
      </c>
      <c r="K142">
        <f ca="1"/>
        <v>0.93231779326863307</v>
      </c>
      <c r="L142">
        <f ca="1"/>
        <v>0.90976776848986585</v>
      </c>
      <c r="N142" s="17" cm="1">
        <f t="array" aca="1" ref="N142" ca="1">SUM(_xlfn.ANCHORARRAY(I142)*_xlfn.ANCHORARRAY($I$45))</f>
        <v>1.0036864455273704</v>
      </c>
      <c r="O142" s="17" cm="1">
        <f t="array" aca="1" ref="O142" ca="1">_xlfn.ANCHORARRAY(N142)-$G$29</f>
        <v>3.6864455273704078E-3</v>
      </c>
    </row>
    <row r="143" spans="6:15">
      <c r="F143">
        <v>97</v>
      </c>
      <c r="G143">
        <f ca="1"/>
        <v>1.1333744776372665</v>
      </c>
      <c r="H143">
        <f ca="1"/>
        <v>4.9640258794708236E-2</v>
      </c>
      <c r="I143" s="17" cm="1">
        <f t="array" aca="1" ref="I143:L143" ca="1">EXP(-fx_Vasicek(_xlfn.ANCHORARRAY($I$44),H143,$M$19,$M$18, $M$20)*_xlfn.ANCHORARRAY($I$44))</f>
        <v>0.97665009668327352</v>
      </c>
      <c r="J143">
        <f ca="1"/>
        <v>0.95220189812926603</v>
      </c>
      <c r="K143">
        <f ca="1"/>
        <v>0.92803875244567435</v>
      </c>
      <c r="L143">
        <f ca="1"/>
        <v>0.90418180591498065</v>
      </c>
      <c r="N143" s="17" cm="1">
        <f t="array" aca="1" ref="N143" ca="1">SUM(_xlfn.ANCHORARRAY(I143)*_xlfn.ANCHORARRAY($I$45))</f>
        <v>0.99774701407341171</v>
      </c>
      <c r="O143" s="17" cm="1">
        <f t="array" aca="1" ref="O143" ca="1">_xlfn.ANCHORARRAY(N143)-$G$29</f>
        <v>-2.2529859265882912E-3</v>
      </c>
    </row>
    <row r="144" spans="6:15">
      <c r="F144">
        <v>98</v>
      </c>
      <c r="G144">
        <f ca="1"/>
        <v>0.19405069181271992</v>
      </c>
      <c r="H144">
        <f ca="1"/>
        <v>4.8085524313552883E-2</v>
      </c>
      <c r="I144" s="17" cm="1">
        <f t="array" aca="1" ref="I144:L144" ca="1">EXP(-fx_Vasicek(_xlfn.ANCHORARRAY($I$44),H144,$M$19,$M$18, $M$20)*_xlfn.ANCHORARRAY($I$44))</f>
        <v>0.97736761439854292</v>
      </c>
      <c r="J144">
        <f ca="1"/>
        <v>0.95364135802064387</v>
      </c>
      <c r="K144">
        <f ca="1"/>
        <v>0.93016260457978484</v>
      </c>
      <c r="L144">
        <f ca="1"/>
        <v>0.90695324517923681</v>
      </c>
      <c r="N144" s="17" cm="1">
        <f t="array" aca="1" ref="N144" ca="1">SUM(_xlfn.ANCHORARRAY(I144)*_xlfn.ANCHORARRAY($I$45))</f>
        <v>1.0006938945204991</v>
      </c>
      <c r="O144" s="17" cm="1">
        <f t="array" aca="1" ref="O144" ca="1">_xlfn.ANCHORARRAY(N144)-$G$29</f>
        <v>6.9389452049906097E-4</v>
      </c>
    </row>
    <row r="145" spans="6:15">
      <c r="F145">
        <v>99</v>
      </c>
      <c r="G145">
        <f ca="1"/>
        <v>1.1085565264248447</v>
      </c>
      <c r="H145">
        <f ca="1"/>
        <v>4.9599181026760822E-2</v>
      </c>
      <c r="I145" s="17" cm="1">
        <f t="array" aca="1" ref="I145:L145" ca="1">EXP(-fx_Vasicek(_xlfn.ANCHORARRAY($I$44),H145,$M$19,$M$18, $M$20)*_xlfn.ANCHORARRAY($I$44))</f>
        <v>0.97666904750146022</v>
      </c>
      <c r="J145">
        <f ca="1"/>
        <v>0.95223990225821664</v>
      </c>
      <c r="K145">
        <f ca="1"/>
        <v>0.92809480449846538</v>
      </c>
      <c r="L145">
        <f ca="1"/>
        <v>0.90425492130378937</v>
      </c>
      <c r="N145" s="17" cm="1">
        <f t="array" aca="1" ref="N145" ca="1">SUM(_xlfn.ANCHORARRAY(I145)*_xlfn.ANCHORARRAY($I$45))</f>
        <v>0.99782475967868101</v>
      </c>
      <c r="O145" s="17" cm="1">
        <f t="array" aca="1" ref="O145" ca="1">_xlfn.ANCHORARRAY(N145)-$G$29</f>
        <v>-2.1752403213189941E-3</v>
      </c>
    </row>
    <row r="146" spans="6:15">
      <c r="F146">
        <v>100</v>
      </c>
      <c r="G146">
        <f ca="1"/>
        <v>-0.5545688005187499</v>
      </c>
      <c r="H146">
        <f ca="1"/>
        <v>4.6846436625625265E-2</v>
      </c>
      <c r="I146" s="17" cm="1">
        <f t="array" aca="1" ref="I146:L146" ca="1">EXP(-fx_Vasicek(_xlfn.ANCHORARRAY($I$44),H146,$M$19,$M$18, $M$20)*_xlfn.ANCHORARRAY($I$44))</f>
        <v>0.97793983699797571</v>
      </c>
      <c r="J146">
        <f ca="1"/>
        <v>0.95479013256644285</v>
      </c>
      <c r="K146">
        <f ca="1"/>
        <v>0.93185874592583684</v>
      </c>
      <c r="L146">
        <f ca="1"/>
        <v>0.90916810032249051</v>
      </c>
      <c r="N146" s="17" cm="1">
        <f t="array" aca="1" ref="N146" ca="1">SUM(_xlfn.ANCHORARRAY(I146)*_xlfn.ANCHORARRAY($I$45))</f>
        <v>1.0030488582762065</v>
      </c>
      <c r="O146" s="17" cm="1">
        <f t="array" aca="1" ref="O146" ca="1">_xlfn.ANCHORARRAY(N146)-$G$29</f>
        <v>3.0488582762064897E-3</v>
      </c>
    </row>
    <row r="147" spans="6:15">
      <c r="F147">
        <v>101</v>
      </c>
      <c r="G147">
        <f ca="1"/>
        <v>-0.84805303586876057</v>
      </c>
      <c r="H147">
        <f ca="1"/>
        <v>4.636067222014538E-2</v>
      </c>
      <c r="I147" s="17" cm="1">
        <f t="array" aca="1" ref="I147:L147" ca="1">EXP(-fx_Vasicek(_xlfn.ANCHORARRAY($I$44),H147,$M$19,$M$18, $M$20)*_xlfn.ANCHORARRAY($I$44))</f>
        <v>0.97816425907139892</v>
      </c>
      <c r="J147">
        <f ca="1"/>
        <v>0.95524086866104352</v>
      </c>
      <c r="K147">
        <f ca="1"/>
        <v>0.932524534492018</v>
      </c>
      <c r="L147">
        <f ca="1"/>
        <v>0.91003787381414558</v>
      </c>
      <c r="N147" s="17" cm="1">
        <f t="array" aca="1" ref="N147" ca="1">SUM(_xlfn.ANCHORARRAY(I147)*_xlfn.ANCHORARRAY($I$45))</f>
        <v>1.0039736284463856</v>
      </c>
      <c r="O147" s="17" cm="1">
        <f t="array" aca="1" ref="O147" ca="1">_xlfn.ANCHORARRAY(N147)-$G$29</f>
        <v>3.973628446385602E-3</v>
      </c>
    </row>
    <row r="148" spans="6:15">
      <c r="F148">
        <v>102</v>
      </c>
      <c r="G148">
        <f ca="1"/>
        <v>-0.39493215449940766</v>
      </c>
      <c r="H148">
        <f ca="1"/>
        <v>4.7110661381527086E-2</v>
      </c>
      <c r="I148" s="17" cm="1">
        <f t="array" aca="1" ref="I148:L148" ca="1">EXP(-fx_Vasicek(_xlfn.ANCHORARRAY($I$44),H148,$M$19,$M$18, $M$20)*_xlfn.ANCHORARRAY($I$44))</f>
        <v>0.97781778737052893</v>
      </c>
      <c r="J148">
        <f ca="1"/>
        <v>0.95454505028249159</v>
      </c>
      <c r="K148">
        <f ca="1"/>
        <v>0.93149679916620653</v>
      </c>
      <c r="L148">
        <f ca="1"/>
        <v>0.90869534830443122</v>
      </c>
      <c r="N148" s="17" cm="1">
        <f t="array" aca="1" ref="N148" ca="1">SUM(_xlfn.ANCHORARRAY(I148)*_xlfn.ANCHORARRAY($I$45))</f>
        <v>1.002546207994552</v>
      </c>
      <c r="O148" s="17" cm="1">
        <f t="array" aca="1" ref="O148" ca="1">_xlfn.ANCHORARRAY(N148)-$G$29</f>
        <v>2.5462079945519633E-3</v>
      </c>
    </row>
    <row r="149" spans="6:15">
      <c r="F149">
        <v>103</v>
      </c>
      <c r="G149">
        <f ca="1"/>
        <v>-8.956877043784392E-2</v>
      </c>
      <c r="H149">
        <f ca="1"/>
        <v>4.761608772082291E-2</v>
      </c>
      <c r="I149" s="17" cm="1">
        <f t="array" aca="1" ref="I149:L149" ca="1">EXP(-fx_Vasicek(_xlfn.ANCHORARRAY($I$44),H149,$M$19,$M$18, $M$20)*_xlfn.ANCHORARRAY($I$44))</f>
        <v>0.97758436532058446</v>
      </c>
      <c r="J149">
        <f ca="1"/>
        <v>0.9540764161610259</v>
      </c>
      <c r="K149">
        <f ca="1"/>
        <v>0.93080483542523607</v>
      </c>
      <c r="L149">
        <f ca="1"/>
        <v>0.90779172216770476</v>
      </c>
      <c r="N149" s="17" cm="1">
        <f t="array" aca="1" ref="N149" ca="1">SUM(_xlfn.ANCHORARRAY(I149)*_xlfn.ANCHORARRAY($I$45))</f>
        <v>1.00158542270234</v>
      </c>
      <c r="O149" s="17" cm="1">
        <f t="array" aca="1" ref="O149" ca="1">_xlfn.ANCHORARRAY(N149)-$G$29</f>
        <v>1.585422702339967E-3</v>
      </c>
    </row>
    <row r="150" spans="6:15">
      <c r="F150">
        <v>104</v>
      </c>
      <c r="G150">
        <f ca="1"/>
        <v>0.12663391321684039</v>
      </c>
      <c r="H150">
        <f ca="1"/>
        <v>4.7973938519736935E-2</v>
      </c>
      <c r="I150" s="17" cm="1">
        <f t="array" aca="1" ref="I150:L150" ca="1">EXP(-fx_Vasicek(_xlfn.ANCHORARRAY($I$44),H150,$M$19,$M$18, $M$20)*_xlfn.ANCHORARRAY($I$44))</f>
        <v>0.97741913206871933</v>
      </c>
      <c r="J150">
        <f ca="1"/>
        <v>0.95374475402679926</v>
      </c>
      <c r="K150">
        <f ca="1"/>
        <v>0.93031522367271036</v>
      </c>
      <c r="L150">
        <f ca="1"/>
        <v>0.90715248224560829</v>
      </c>
      <c r="N150" s="17" cm="1">
        <f t="array" aca="1" ref="N150" ca="1">SUM(_xlfn.ANCHORARRAY(I150)*_xlfn.ANCHORARRAY($I$45))</f>
        <v>1.0009057386356548</v>
      </c>
      <c r="O150" s="17" cm="1">
        <f t="array" aca="1" ref="O150" ca="1">_xlfn.ANCHORARRAY(N150)-$G$29</f>
        <v>9.0573863565479584E-4</v>
      </c>
    </row>
    <row r="151" spans="6:15">
      <c r="F151">
        <v>105</v>
      </c>
      <c r="G151">
        <f ca="1"/>
        <v>0.78359186480874088</v>
      </c>
      <c r="H151">
        <f ca="1"/>
        <v>4.9061311367548439E-2</v>
      </c>
      <c r="I151" s="17" cm="1">
        <f t="array" aca="1" ref="I151:L151" ca="1">EXP(-fx_Vasicek(_xlfn.ANCHORARRAY($I$44),H151,$M$19,$M$18, $M$20)*_xlfn.ANCHORARRAY($I$44))</f>
        <v>0.97691722223258337</v>
      </c>
      <c r="J151">
        <f ca="1"/>
        <v>0.95273766586838959</v>
      </c>
      <c r="K151">
        <f ca="1"/>
        <v>0.92882905894367462</v>
      </c>
      <c r="L151">
        <f ca="1"/>
        <v>0.90521283524359908</v>
      </c>
      <c r="N151" s="17" cm="1">
        <f t="array" aca="1" ref="N151" ca="1">SUM(_xlfn.ANCHORARRAY(I151)*_xlfn.ANCHORARRAY($I$45))</f>
        <v>0.99884332705182244</v>
      </c>
      <c r="O151" s="17" cm="1">
        <f t="array" aca="1" ref="O151" ca="1">_xlfn.ANCHORARRAY(N151)-$G$29</f>
        <v>-1.1566729481775617E-3</v>
      </c>
    </row>
    <row r="152" spans="6:15">
      <c r="F152">
        <v>106</v>
      </c>
      <c r="G152">
        <f ca="1"/>
        <v>1.2020339260634434</v>
      </c>
      <c r="H152">
        <f ca="1"/>
        <v>4.97539014103177E-2</v>
      </c>
      <c r="I152" s="17" cm="1">
        <f t="array" aca="1" ref="I152:L152" ca="1">EXP(-fx_Vasicek(_xlfn.ANCHORARRAY($I$44),H152,$M$19,$M$18, $M$20)*_xlfn.ANCHORARRAY($I$44))</f>
        <v>0.97659767071278436</v>
      </c>
      <c r="J152">
        <f ca="1"/>
        <v>0.95209676671080234</v>
      </c>
      <c r="K152">
        <f ca="1"/>
        <v>0.92788370075405591</v>
      </c>
      <c r="L152">
        <f ca="1"/>
        <v>0.90397956126430346</v>
      </c>
      <c r="N152" s="17" cm="1">
        <f t="array" aca="1" ref="N152" ca="1">SUM(_xlfn.ANCHORARRAY(I152)*_xlfn.ANCHORARRAY($I$45))</f>
        <v>0.99753196126871613</v>
      </c>
      <c r="O152" s="17" cm="1">
        <f t="array" aca="1" ref="O152" ca="1">_xlfn.ANCHORARRAY(N152)-$G$29</f>
        <v>-2.4680387312838725E-3</v>
      </c>
    </row>
    <row r="153" spans="6:15">
      <c r="F153">
        <v>107</v>
      </c>
      <c r="G153">
        <f ca="1"/>
        <v>-1.5116128051511677</v>
      </c>
      <c r="H153">
        <f ca="1"/>
        <v>4.5262372284404641E-2</v>
      </c>
      <c r="I153" s="17" cm="1">
        <f t="array" aca="1" ref="I153:L153" ca="1">EXP(-fx_Vasicek(_xlfn.ANCHORARRAY($I$44),H153,$M$19,$M$18, $M$20)*_xlfn.ANCHORARRAY($I$44))</f>
        <v>0.97867186107295434</v>
      </c>
      <c r="J153">
        <f ca="1"/>
        <v>0.9562607551276312</v>
      </c>
      <c r="K153">
        <f ca="1"/>
        <v>0.93403161823921432</v>
      </c>
      <c r="L153">
        <f ca="1"/>
        <v>0.91200747641763524</v>
      </c>
      <c r="N153" s="17" cm="1">
        <f t="array" aca="1" ref="N153" ca="1">SUM(_xlfn.ANCHORARRAY(I153)*_xlfn.ANCHORARRAY($I$45))</f>
        <v>1.0060677212456812</v>
      </c>
      <c r="O153" s="17" cm="1">
        <f t="array" aca="1" ref="O153" ca="1">_xlfn.ANCHORARRAY(N153)-$G$29</f>
        <v>6.0677212456812235E-3</v>
      </c>
    </row>
    <row r="154" spans="6:15">
      <c r="F154">
        <v>108</v>
      </c>
      <c r="G154">
        <f ca="1"/>
        <v>-0.33891596055778828</v>
      </c>
      <c r="H154">
        <f ca="1"/>
        <v>4.7203377343305562E-2</v>
      </c>
      <c r="I154" s="17" cm="1">
        <f t="array" aca="1" ref="I154:L154" ca="1">EXP(-fx_Vasicek(_xlfn.ANCHORARRAY($I$44),H154,$M$19,$M$18, $M$20)*_xlfn.ANCHORARRAY($I$44))</f>
        <v>0.97777496399987995</v>
      </c>
      <c r="J154">
        <f ca="1"/>
        <v>0.95445906628876509</v>
      </c>
      <c r="K154">
        <f ca="1"/>
        <v>0.93136982606352292</v>
      </c>
      <c r="L154">
        <f ca="1"/>
        <v>0.90852951879496813</v>
      </c>
      <c r="N154" s="17" cm="1">
        <f t="array" aca="1" ref="N154" ca="1">SUM(_xlfn.ANCHORARRAY(I154)*_xlfn.ANCHORARRAY($I$45))</f>
        <v>1.0023698899809035</v>
      </c>
      <c r="O154" s="17" cm="1">
        <f t="array" aca="1" ref="O154" ca="1">_xlfn.ANCHORARRAY(N154)-$G$29</f>
        <v>2.3698899809034835E-3</v>
      </c>
    </row>
    <row r="155" spans="6:15">
      <c r="F155">
        <v>109</v>
      </c>
      <c r="G155">
        <f ca="1"/>
        <v>1.197808480154184</v>
      </c>
      <c r="H155">
        <f ca="1"/>
        <v>4.9746907606314734E-2</v>
      </c>
      <c r="I155" s="17" cm="1">
        <f t="array" aca="1" ref="I155:L155" ca="1">EXP(-fx_Vasicek(_xlfn.ANCHORARRAY($I$44),H155,$M$19,$M$18, $M$20)*_xlfn.ANCHORARRAY($I$44))</f>
        <v>0.97660089703527608</v>
      </c>
      <c r="J155">
        <f ca="1"/>
        <v>0.95210323638274552</v>
      </c>
      <c r="K155">
        <f ca="1"/>
        <v>0.92789324221099712</v>
      </c>
      <c r="L155">
        <f ca="1"/>
        <v>0.90399200651622369</v>
      </c>
      <c r="N155" s="17" cm="1">
        <f t="array" aca="1" ref="N155" ca="1">SUM(_xlfn.ANCHORARRAY(I155)*_xlfn.ANCHORARRAY($I$45))</f>
        <v>0.99754519469972269</v>
      </c>
      <c r="O155" s="17" cm="1">
        <f t="array" aca="1" ref="O155" ca="1">_xlfn.ANCHORARRAY(N155)-$G$29</f>
        <v>-2.4548053002773074E-3</v>
      </c>
    </row>
    <row r="156" spans="6:15">
      <c r="F156">
        <v>110</v>
      </c>
      <c r="G156">
        <f ca="1"/>
        <v>-0.17148225390931396</v>
      </c>
      <c r="H156">
        <f ca="1"/>
        <v>4.7480507509668299E-2</v>
      </c>
      <c r="I156" s="17" cm="1">
        <f t="array" aca="1" ref="I156:L156" ca="1">EXP(-fx_Vasicek(_xlfn.ANCHORARRAY($I$44),H156,$M$19,$M$18, $M$20)*_xlfn.ANCHORARRAY($I$44))</f>
        <v>0.97764697512931464</v>
      </c>
      <c r="J156">
        <f ca="1"/>
        <v>0.95420210430350216</v>
      </c>
      <c r="K156">
        <f ca="1"/>
        <v>0.93099040367979236</v>
      </c>
      <c r="L156">
        <f ca="1"/>
        <v>0.90803403092649926</v>
      </c>
      <c r="N156" s="17" cm="1">
        <f t="array" aca="1" ref="N156" ca="1">SUM(_xlfn.ANCHORARRAY(I156)*_xlfn.ANCHORARRAY($I$45))</f>
        <v>1.0018430602105817</v>
      </c>
      <c r="O156" s="17" cm="1">
        <f t="array" aca="1" ref="O156" ca="1">_xlfn.ANCHORARRAY(N156)-$G$29</f>
        <v>1.8430602105816707E-3</v>
      </c>
    </row>
    <row r="157" spans="6:15">
      <c r="F157">
        <v>111</v>
      </c>
      <c r="G157">
        <f ca="1"/>
        <v>-9.7849742159096975E-2</v>
      </c>
      <c r="H157">
        <f ca="1"/>
        <v>4.7602381358366433E-2</v>
      </c>
      <c r="I157" s="17" cm="1">
        <f t="array" aca="1" ref="I157:L157" ca="1">EXP(-fx_Vasicek(_xlfn.ANCHORARRAY($I$44),H157,$M$19,$M$18, $M$20)*_xlfn.ANCHORARRAY($I$44))</f>
        <v>0.97759069462206005</v>
      </c>
      <c r="J157">
        <f ca="1"/>
        <v>0.9540891217412012</v>
      </c>
      <c r="K157">
        <f ca="1"/>
        <v>0.93082359360431521</v>
      </c>
      <c r="L157">
        <f ca="1"/>
        <v>0.90781621522076583</v>
      </c>
      <c r="N157" s="17" cm="1">
        <f t="array" aca="1" ref="N157" ca="1">SUM(_xlfn.ANCHORARRAY(I157)*_xlfn.ANCHORARRAY($I$45))</f>
        <v>1.001611465263718</v>
      </c>
      <c r="O157" s="17" cm="1">
        <f t="array" aca="1" ref="O157" ca="1">_xlfn.ANCHORARRAY(N157)-$G$29</f>
        <v>1.611465263718026E-3</v>
      </c>
    </row>
    <row r="158" spans="6:15">
      <c r="F158">
        <v>112</v>
      </c>
      <c r="G158">
        <f ca="1"/>
        <v>0.17871308708548964</v>
      </c>
      <c r="H158">
        <f ca="1"/>
        <v>4.8060138069440234E-2</v>
      </c>
      <c r="I158" s="17" cm="1">
        <f t="array" aca="1" ref="I158:L158" ca="1">EXP(-fx_Vasicek(_xlfn.ANCHORARRAY($I$44),H158,$M$19,$M$18, $M$20)*_xlfn.ANCHORARRAY($I$44))</f>
        <v>0.97737933464966553</v>
      </c>
      <c r="J158">
        <f ca="1"/>
        <v>0.95366488006809469</v>
      </c>
      <c r="K158">
        <f ca="1"/>
        <v>0.93019732387423915</v>
      </c>
      <c r="L158">
        <f ca="1"/>
        <v>0.9069985686162555</v>
      </c>
      <c r="N158" s="17" cm="1">
        <f t="array" aca="1" ref="N158" ca="1">SUM(_xlfn.ANCHORARRAY(I158)*_xlfn.ANCHORARRAY($I$45))</f>
        <v>1.0007420859340541</v>
      </c>
      <c r="O158" s="17" cm="1">
        <f t="array" aca="1" ref="O158" ca="1">_xlfn.ANCHORARRAY(N158)-$G$29</f>
        <v>7.4208593405411527E-4</v>
      </c>
    </row>
    <row r="159" spans="6:15">
      <c r="F159">
        <v>113</v>
      </c>
      <c r="G159">
        <f ca="1"/>
        <v>0.69085193124433575</v>
      </c>
      <c r="H159">
        <f ca="1"/>
        <v>4.8907811610948461E-2</v>
      </c>
      <c r="I159" s="17" cm="1">
        <f t="array" aca="1" ref="I159:L159" ca="1">EXP(-fx_Vasicek(_xlfn.ANCHORARRAY($I$44),H159,$M$19,$M$18, $M$20)*_xlfn.ANCHORARRAY($I$44))</f>
        <v>0.9769880590627612</v>
      </c>
      <c r="J159">
        <f ca="1"/>
        <v>0.95287976769102656</v>
      </c>
      <c r="K159">
        <f ca="1"/>
        <v>0.92903871043343211</v>
      </c>
      <c r="L159">
        <f ca="1"/>
        <v>0.90548639527396513</v>
      </c>
      <c r="N159" s="17" cm="1">
        <f t="array" aca="1" ref="N159" ca="1">SUM(_xlfn.ANCHORARRAY(I159)*_xlfn.ANCHORARRAY($I$45))</f>
        <v>0.99913420539629172</v>
      </c>
      <c r="O159" s="17" cm="1">
        <f t="array" aca="1" ref="O159" ca="1">_xlfn.ANCHORARRAY(N159)-$G$29</f>
        <v>-8.6579460370828087E-4</v>
      </c>
    </row>
    <row r="160" spans="6:15">
      <c r="F160">
        <v>114</v>
      </c>
      <c r="G160">
        <f ca="1"/>
        <v>-0.73224251933111262</v>
      </c>
      <c r="H160">
        <f ca="1"/>
        <v>4.6552357564494926E-2</v>
      </c>
      <c r="I160" s="17" cm="1">
        <f t="array" aca="1" ref="I160:L160" ca="1">EXP(-fx_Vasicek(_xlfn.ANCHORARRAY($I$44),H160,$M$19,$M$18, $M$20)*_xlfn.ANCHORARRAY($I$44))</f>
        <v>0.97807569471825651</v>
      </c>
      <c r="J160">
        <f ca="1"/>
        <v>0.95506298027308667</v>
      </c>
      <c r="K160">
        <f ca="1"/>
        <v>0.93226175380933074</v>
      </c>
      <c r="L160">
        <f ca="1"/>
        <v>0.9096945569969499</v>
      </c>
      <c r="N160" s="17" cm="1">
        <f t="array" aca="1" ref="N160" ca="1">SUM(_xlfn.ANCHORARRAY(I160)*_xlfn.ANCHORARRAY($I$45))</f>
        <v>1.0036086049633992</v>
      </c>
      <c r="O160" s="17" cm="1">
        <f t="array" aca="1" ref="O160" ca="1">_xlfn.ANCHORARRAY(N160)-$G$29</f>
        <v>3.608604963399209E-3</v>
      </c>
    </row>
    <row r="161" spans="6:15">
      <c r="F161">
        <v>115</v>
      </c>
      <c r="G161">
        <f ca="1"/>
        <v>0.11201593333830791</v>
      </c>
      <c r="H161">
        <f ca="1"/>
        <v>4.7949743372435266E-2</v>
      </c>
      <c r="I161" s="17" cm="1">
        <f t="array" aca="1" ref="I161:L161" ca="1">EXP(-fx_Vasicek(_xlfn.ANCHORARRAY($I$44),H161,$M$19,$M$18, $M$20)*_xlfn.ANCHORARRAY($I$44))</f>
        <v>0.97743030300320699</v>
      </c>
      <c r="J161">
        <f ca="1"/>
        <v>0.95376717486133789</v>
      </c>
      <c r="K161">
        <f ca="1"/>
        <v>0.93034831937350904</v>
      </c>
      <c r="L161">
        <f ca="1"/>
        <v>0.90719568859168698</v>
      </c>
      <c r="N161" s="17" cm="1">
        <f t="array" aca="1" ref="N161" ca="1">SUM(_xlfn.ANCHORARRAY(I161)*_xlfn.ANCHORARRAY($I$45))</f>
        <v>1.0009516788395934</v>
      </c>
      <c r="O161" s="17" cm="1">
        <f t="array" aca="1" ref="O161" ca="1">_xlfn.ANCHORARRAY(N161)-$G$29</f>
        <v>9.5167883959335065E-4</v>
      </c>
    </row>
    <row r="162" spans="6:15">
      <c r="F162">
        <v>116</v>
      </c>
      <c r="G162">
        <f ca="1"/>
        <v>-1.6384699306953114</v>
      </c>
      <c r="H162">
        <f ca="1"/>
        <v>4.5052402995603327E-2</v>
      </c>
      <c r="I162" s="17" cm="1">
        <f t="array" aca="1" ref="I162:L162" ca="1">EXP(-fx_Vasicek(_xlfn.ANCHORARRAY($I$44),H162,$M$19,$M$18, $M$20)*_xlfn.ANCHORARRAY($I$44))</f>
        <v>0.97876893270538012</v>
      </c>
      <c r="J162">
        <f ca="1"/>
        <v>0.95645585754312834</v>
      </c>
      <c r="K162">
        <f ca="1"/>
        <v>0.93432001465098313</v>
      </c>
      <c r="L162">
        <f ca="1"/>
        <v>0.91238450351434597</v>
      </c>
      <c r="N162" s="17" cm="1">
        <f t="array" aca="1" ref="N162" ca="1">SUM(_xlfn.ANCHORARRAY(I162)*_xlfn.ANCHORARRAY($I$45))</f>
        <v>1.0064685707530023</v>
      </c>
      <c r="O162" s="17" cm="1">
        <f t="array" aca="1" ref="O162" ca="1">_xlfn.ANCHORARRAY(N162)-$G$29</f>
        <v>6.468570753002334E-3</v>
      </c>
    </row>
    <row r="163" spans="6:15">
      <c r="F163">
        <v>117</v>
      </c>
      <c r="G163">
        <f ca="1"/>
        <v>0.33165820034196625</v>
      </c>
      <c r="H163">
        <f ca="1"/>
        <v>4.8313287244296191E-2</v>
      </c>
      <c r="I163" s="17" cm="1">
        <f t="array" aca="1" ref="I163:L163" ca="1">EXP(-fx_Vasicek(_xlfn.ANCHORARRAY($I$44),H163,$M$19,$M$18, $M$20)*_xlfn.ANCHORARRAY($I$44))</f>
        <v>0.9772624677240408</v>
      </c>
      <c r="J163">
        <f ca="1"/>
        <v>0.95343034643360547</v>
      </c>
      <c r="K163">
        <f ca="1"/>
        <v>0.92985116438635174</v>
      </c>
      <c r="L163">
        <f ca="1"/>
        <v>0.90654670898006151</v>
      </c>
      <c r="N163" s="17" cm="1">
        <f t="array" aca="1" ref="N163" ca="1">SUM(_xlfn.ANCHORARRAY(I163)*_xlfn.ANCHORARRAY($I$45))</f>
        <v>1.0002616318768558</v>
      </c>
      <c r="O163" s="17" cm="1">
        <f t="array" aca="1" ref="O163" ca="1">_xlfn.ANCHORARRAY(N163)-$G$29</f>
        <v>2.6163187685579459E-4</v>
      </c>
    </row>
    <row r="164" spans="6:15">
      <c r="F164">
        <v>118</v>
      </c>
      <c r="G164">
        <f ca="1"/>
        <v>-0.39086502056710154</v>
      </c>
      <c r="H164">
        <f ca="1"/>
        <v>4.7117393153318088E-2</v>
      </c>
      <c r="I164" s="17" cm="1">
        <f t="array" aca="1" ref="I164:L164" ca="1">EXP(-fx_Vasicek(_xlfn.ANCHORARRAY($I$44),H164,$M$19,$M$18, $M$20)*_xlfn.ANCHORARRAY($I$44))</f>
        <v>0.97781467805679956</v>
      </c>
      <c r="J164">
        <f ca="1"/>
        <v>0.9545388070338563</v>
      </c>
      <c r="K164">
        <f ca="1"/>
        <v>0.93148757952413475</v>
      </c>
      <c r="L164">
        <f ca="1"/>
        <v>0.90868330700250088</v>
      </c>
      <c r="N164" s="17" cm="1">
        <f t="array" aca="1" ref="N164" ca="1">SUM(_xlfn.ANCHORARRAY(I164)*_xlfn.ANCHORARRAY($I$45))</f>
        <v>1.0025334051122332</v>
      </c>
      <c r="O164" s="17" cm="1">
        <f t="array" aca="1" ref="O164" ca="1">_xlfn.ANCHORARRAY(N164)-$G$29</f>
        <v>2.5334051122332113E-3</v>
      </c>
    </row>
    <row r="165" spans="6:15">
      <c r="F165">
        <v>119</v>
      </c>
      <c r="G165">
        <f ca="1"/>
        <v>0.17789262106223411</v>
      </c>
      <c r="H165">
        <f ca="1"/>
        <v>4.8058780063993951E-2</v>
      </c>
      <c r="I165" s="17" cm="1">
        <f t="array" aca="1" ref="I165:L165" ca="1">EXP(-fx_Vasicek(_xlfn.ANCHORARRAY($I$44),H165,$M$19,$M$18, $M$20)*_xlfn.ANCHORARRAY($I$44))</f>
        <v>0.97737996161383245</v>
      </c>
      <c r="J165">
        <f ca="1"/>
        <v>0.95366613836701519</v>
      </c>
      <c r="K165">
        <f ca="1"/>
        <v>0.93019918117608158</v>
      </c>
      <c r="L165">
        <f ca="1"/>
        <v>0.90700099320077465</v>
      </c>
      <c r="N165" s="17" cm="1">
        <f t="array" aca="1" ref="N165" ca="1">SUM(_xlfn.ANCHORARRAY(I165)*_xlfn.ANCHORARRAY($I$45))</f>
        <v>1.0007446639404003</v>
      </c>
      <c r="O165" s="17" cm="1">
        <f t="array" aca="1" ref="O165" ca="1">_xlfn.ANCHORARRAY(N165)-$G$29</f>
        <v>7.4466394040029193E-4</v>
      </c>
    </row>
    <row r="166" spans="6:15">
      <c r="F166">
        <v>120</v>
      </c>
      <c r="G166">
        <f ca="1"/>
        <v>-0.90947615336022569</v>
      </c>
      <c r="H166">
        <f ca="1"/>
        <v>4.6259006915651671E-2</v>
      </c>
      <c r="I166" s="17" cm="1">
        <f t="array" aca="1" ref="I166:L166" ca="1">EXP(-fx_Vasicek(_xlfn.ANCHORARRAY($I$44),H166,$M$19,$M$18, $M$20)*_xlfn.ANCHORARRAY($I$44))</f>
        <v>0.9782112347325278</v>
      </c>
      <c r="J166">
        <f ca="1"/>
        <v>0.95533522983740771</v>
      </c>
      <c r="K166">
        <f ca="1"/>
        <v>0.9326639371165536</v>
      </c>
      <c r="L166">
        <f ca="1"/>
        <v>0.91022001339137559</v>
      </c>
      <c r="N166" s="17" cm="1">
        <f t="array" aca="1" ref="N166" ca="1">SUM(_xlfn.ANCHORARRAY(I166)*_xlfn.ANCHORARRAY($I$45))</f>
        <v>1.004167283189316</v>
      </c>
      <c r="O166" s="17" cm="1">
        <f t="array" aca="1" ref="O166" ca="1">_xlfn.ANCHORARRAY(N166)-$G$29</f>
        <v>4.1672831893160289E-3</v>
      </c>
    </row>
    <row r="167" spans="6:15">
      <c r="F167">
        <v>121</v>
      </c>
      <c r="G167">
        <f ca="1"/>
        <v>-0.28040921529228646</v>
      </c>
      <c r="H167">
        <f ca="1"/>
        <v>4.7300215574826124E-2</v>
      </c>
      <c r="I167" s="17" cm="1">
        <f t="array" aca="1" ref="I167:L167" ca="1">EXP(-fx_Vasicek(_xlfn.ANCHORARRAY($I$44),H167,$M$19,$M$18, $M$20)*_xlfn.ANCHORARRAY($I$44))</f>
        <v>0.97773023865000463</v>
      </c>
      <c r="J167">
        <f ca="1"/>
        <v>0.95436926760667373</v>
      </c>
      <c r="K167">
        <f ca="1"/>
        <v>0.93123722605415304</v>
      </c>
      <c r="L167">
        <f ca="1"/>
        <v>0.90835634860494396</v>
      </c>
      <c r="N167" s="17" cm="1">
        <f t="array" aca="1" ref="N167" ca="1">SUM(_xlfn.ANCHORARRAY(I167)*_xlfn.ANCHORARRAY($I$45))</f>
        <v>1.0021857664734877</v>
      </c>
      <c r="O167" s="17" cm="1">
        <f t="array" aca="1" ref="O167" ca="1">_xlfn.ANCHORARRAY(N167)-$G$29</f>
        <v>2.1857664734876714E-3</v>
      </c>
    </row>
    <row r="168" spans="6:15">
      <c r="F168">
        <v>122</v>
      </c>
      <c r="G168">
        <f ca="1"/>
        <v>-2.4218720133538718</v>
      </c>
      <c r="H168">
        <f ca="1"/>
        <v>4.3755744432391254E-2</v>
      </c>
      <c r="I168" s="17" cm="1">
        <f t="array" aca="1" ref="I168:L168" ca="1">EXP(-fx_Vasicek(_xlfn.ANCHORARRAY($I$44),H168,$M$19,$M$18, $M$20)*_xlfn.ANCHORARRAY($I$44))</f>
        <v>0.9793686087965261</v>
      </c>
      <c r="J168">
        <f ca="1"/>
        <v>0.95766158846076876</v>
      </c>
      <c r="K168">
        <f ca="1"/>
        <v>0.93610297134517584</v>
      </c>
      <c r="L168">
        <f ca="1"/>
        <v>0.91471627795986366</v>
      </c>
      <c r="N168" s="17" cm="1">
        <f t="array" aca="1" ref="N168" ca="1">SUM(_xlfn.ANCHORARRAY(I168)*_xlfn.ANCHORARRAY($I$45))</f>
        <v>1.0089476220591389</v>
      </c>
      <c r="O168" s="17" cm="1">
        <f t="array" aca="1" ref="O168" ca="1">_xlfn.ANCHORARRAY(N168)-$G$29</f>
        <v>8.9476220591389044E-3</v>
      </c>
    </row>
    <row r="169" spans="6:15">
      <c r="F169">
        <v>123</v>
      </c>
      <c r="G169">
        <f ca="1"/>
        <v>0.72690629147205132</v>
      </c>
      <c r="H169">
        <f ca="1"/>
        <v>4.8967487473401808E-2</v>
      </c>
      <c r="I169" s="17" cm="1">
        <f t="array" aca="1" ref="I169:L169" ca="1">EXP(-fx_Vasicek(_xlfn.ANCHORARRAY($I$44),H169,$M$19,$M$18, $M$20)*_xlfn.ANCHORARRAY($I$44))</f>
        <v>0.97696051932783101</v>
      </c>
      <c r="J169">
        <f ca="1"/>
        <v>0.95282452046765276</v>
      </c>
      <c r="K169">
        <f ca="1"/>
        <v>0.92895719892683337</v>
      </c>
      <c r="L169">
        <f ca="1"/>
        <v>0.90538003394385869</v>
      </c>
      <c r="N169" s="17" cm="1">
        <f t="array" aca="1" ref="N169" ca="1">SUM(_xlfn.ANCHORARRAY(I169)*_xlfn.ANCHORARRAY($I$45))</f>
        <v>0.99902111079005129</v>
      </c>
      <c r="O169" s="17" cm="1">
        <f t="array" aca="1" ref="O169" ca="1">_xlfn.ANCHORARRAY(N169)-$G$29</f>
        <v>-9.7888920994870787E-4</v>
      </c>
    </row>
    <row r="170" spans="6:15">
      <c r="F170">
        <v>124</v>
      </c>
      <c r="G170">
        <f ca="1"/>
        <v>-0.24870184010749521</v>
      </c>
      <c r="H170">
        <f ca="1"/>
        <v>4.7352696466133957E-2</v>
      </c>
      <c r="I170" s="17" cm="1">
        <f t="array" aca="1" ref="I170:L170" ca="1">EXP(-fx_Vasicek(_xlfn.ANCHORARRAY($I$44),H170,$M$19,$M$18, $M$20)*_xlfn.ANCHORARRAY($I$44))</f>
        <v>0.97770600087313353</v>
      </c>
      <c r="J170">
        <f ca="1"/>
        <v>0.95432060528647344</v>
      </c>
      <c r="K170">
        <f ca="1"/>
        <v>0.9311653721725901</v>
      </c>
      <c r="L170">
        <f ca="1"/>
        <v>0.90826251386396128</v>
      </c>
      <c r="N170" s="17" cm="1">
        <f t="array" aca="1" ref="N170" ca="1">SUM(_xlfn.ANCHORARRAY(I170)*_xlfn.ANCHORARRAY($I$45))</f>
        <v>1.0020859962970941</v>
      </c>
      <c r="O170" s="17" cm="1">
        <f t="array" aca="1" ref="O170" ca="1">_xlfn.ANCHORARRAY(N170)-$G$29</f>
        <v>2.0859962970940504E-3</v>
      </c>
    </row>
    <row r="171" spans="6:15">
      <c r="F171">
        <v>125</v>
      </c>
      <c r="G171">
        <f ca="1"/>
        <v>0.25206652346137781</v>
      </c>
      <c r="H171">
        <f ca="1"/>
        <v>4.8181550002754286E-2</v>
      </c>
      <c r="I171" s="17" cm="1">
        <f t="array" aca="1" ref="I171:L171" ca="1">EXP(-fx_Vasicek(_xlfn.ANCHORARRAY($I$44),H171,$M$19,$M$18, $M$20)*_xlfn.ANCHORARRAY($I$44))</f>
        <v>0.97732328279459857</v>
      </c>
      <c r="J171">
        <f ca="1"/>
        <v>0.95355238906606887</v>
      </c>
      <c r="K171">
        <f ca="1"/>
        <v>0.93003128753243058</v>
      </c>
      <c r="L171">
        <f ca="1"/>
        <v>0.90678182579894795</v>
      </c>
      <c r="N171" s="17" cm="1">
        <f t="array" aca="1" ref="N171" ca="1">SUM(_xlfn.ANCHORARRAY(I171)*_xlfn.ANCHORARRAY($I$45))</f>
        <v>1.0005116277314463</v>
      </c>
      <c r="O171" s="17" cm="1">
        <f t="array" aca="1" ref="O171" ca="1">_xlfn.ANCHORARRAY(N171)-$G$29</f>
        <v>5.1162773144630691E-4</v>
      </c>
    </row>
    <row r="172" spans="6:15">
      <c r="F172">
        <v>126</v>
      </c>
      <c r="G172">
        <f ca="1"/>
        <v>-0.95876096249218035</v>
      </c>
      <c r="H172">
        <f ca="1"/>
        <v>4.6177432496573856E-2</v>
      </c>
      <c r="I172" s="17" cm="1">
        <f t="array" aca="1" ref="I172:L172" ca="1">EXP(-fx_Vasicek(_xlfn.ANCHORARRAY($I$44),H172,$M$19,$M$18, $M$20)*_xlfn.ANCHORARRAY($I$44))</f>
        <v>0.9782489287927767</v>
      </c>
      <c r="J172">
        <f ca="1"/>
        <v>0.95541095029506384</v>
      </c>
      <c r="K172">
        <f ca="1"/>
        <v>0.93277580635388913</v>
      </c>
      <c r="L172">
        <f ca="1"/>
        <v>0.91036618528503421</v>
      </c>
      <c r="N172" s="17" cm="1">
        <f t="array" aca="1" ref="N172" ca="1">SUM(_xlfn.ANCHORARRAY(I172)*_xlfn.ANCHORARRAY($I$45))</f>
        <v>1.004322695884533</v>
      </c>
      <c r="O172" s="17" cm="1">
        <f t="array" aca="1" ref="O172" ca="1">_xlfn.ANCHORARRAY(N172)-$G$29</f>
        <v>4.3226958845330454E-3</v>
      </c>
    </row>
    <row r="173" spans="6:15">
      <c r="F173">
        <v>127</v>
      </c>
      <c r="G173">
        <f ca="1"/>
        <v>-0.95630133846091869</v>
      </c>
      <c r="H173">
        <f ca="1"/>
        <v>4.6181503576588852E-2</v>
      </c>
      <c r="I173" s="17" cm="1">
        <f t="array" aca="1" ref="I173:L173" ca="1">EXP(-fx_Vasicek(_xlfn.ANCHORARRAY($I$44),H173,$M$19,$M$18, $M$20)*_xlfn.ANCHORARRAY($I$44))</f>
        <v>0.97824704758606862</v>
      </c>
      <c r="J173">
        <f ca="1"/>
        <v>0.95540717122250696</v>
      </c>
      <c r="K173">
        <f ca="1"/>
        <v>0.93277022305252133</v>
      </c>
      <c r="L173">
        <f ca="1"/>
        <v>0.9103588898255478</v>
      </c>
      <c r="N173" s="17" cm="1">
        <f t="array" aca="1" ref="N173" ca="1">SUM(_xlfn.ANCHORARRAY(I173)*_xlfn.ANCHORARRAY($I$45))</f>
        <v>1.0043149392243855</v>
      </c>
      <c r="O173" s="17" cm="1">
        <f t="array" aca="1" ref="O173" ca="1">_xlfn.ANCHORARRAY(N173)-$G$29</f>
        <v>4.3149392243855278E-3</v>
      </c>
    </row>
    <row r="174" spans="6:15">
      <c r="F174">
        <v>128</v>
      </c>
      <c r="G174">
        <f ca="1"/>
        <v>1.9086778334401169</v>
      </c>
      <c r="H174">
        <f ca="1"/>
        <v>5.0923512640520356E-2</v>
      </c>
      <c r="I174" s="17" cm="1">
        <f t="array" aca="1" ref="I174:L174" ca="1">EXP(-fx_Vasicek(_xlfn.ANCHORARRAY($I$44),H174,$M$19,$M$18, $M$20)*_xlfn.ANCHORARRAY($I$44))</f>
        <v>0.97605826546678909</v>
      </c>
      <c r="J174">
        <f ca="1"/>
        <v>0.95101542709149267</v>
      </c>
      <c r="K174">
        <f ca="1"/>
        <v>0.92628941133276754</v>
      </c>
      <c r="L174">
        <f ca="1"/>
        <v>0.90190068364741349</v>
      </c>
      <c r="N174" s="17" cm="1">
        <f t="array" aca="1" ref="N174" ca="1">SUM(_xlfn.ANCHORARRAY(I174)*_xlfn.ANCHORARRAY($I$45))</f>
        <v>0.9953213855890477</v>
      </c>
      <c r="O174" s="17" cm="1">
        <f t="array" aca="1" ref="O174" ca="1">_xlfn.ANCHORARRAY(N174)-$G$29</f>
        <v>-4.6786144109522976E-3</v>
      </c>
    </row>
    <row r="175" spans="6:15">
      <c r="F175">
        <v>129</v>
      </c>
      <c r="G175">
        <f ca="1"/>
        <v>1.391552139035346</v>
      </c>
      <c r="H175">
        <f ca="1"/>
        <v>5.0067585046313048E-2</v>
      </c>
      <c r="I175" s="17" cm="1">
        <f t="array" aca="1" ref="I175:L175" ca="1">EXP(-fx_Vasicek(_xlfn.ANCHORARRAY($I$44),H175,$M$19,$M$18, $M$20)*_xlfn.ANCHORARRAY($I$44))</f>
        <v>0.97645297579098778</v>
      </c>
      <c r="J175">
        <f ca="1"/>
        <v>0.95180663646174468</v>
      </c>
      <c r="K175">
        <f ca="1"/>
        <v>0.92745585155673516</v>
      </c>
      <c r="L175">
        <f ca="1"/>
        <v>0.903421547345021</v>
      </c>
      <c r="N175" s="17" cm="1">
        <f t="array" aca="1" ref="N175" ca="1">SUM(_xlfn.ANCHORARRAY(I175)*_xlfn.ANCHORARRAY($I$45))</f>
        <v>0.9969386045068096</v>
      </c>
      <c r="O175" s="17" cm="1">
        <f t="array" aca="1" ref="O175" ca="1">_xlfn.ANCHORARRAY(N175)-$G$29</f>
        <v>-3.0613954931903997E-3</v>
      </c>
    </row>
    <row r="176" spans="6:15">
      <c r="F176">
        <v>130</v>
      </c>
      <c r="G176">
        <f ca="1"/>
        <v>4.0370878970625482E-2</v>
      </c>
      <c r="H176">
        <f ca="1"/>
        <v>4.7831159090731053E-2</v>
      </c>
      <c r="I176" s="17" cm="1">
        <f t="array" aca="1" ref="I176:L176" ca="1">EXP(-fx_Vasicek(_xlfn.ANCHORARRAY($I$44),H176,$M$19,$M$18, $M$20)*_xlfn.ANCHORARRAY($I$44))</f>
        <v>0.97748505538384145</v>
      </c>
      <c r="J176">
        <f ca="1"/>
        <v>0.95387707057515791</v>
      </c>
      <c r="K176">
        <f ca="1"/>
        <v>0.9305105437166673</v>
      </c>
      <c r="L176">
        <f ca="1"/>
        <v>0.9074074795563527</v>
      </c>
      <c r="N176" s="17" cm="1">
        <f t="array" aca="1" ref="N176" ca="1">SUM(_xlfn.ANCHORARRAY(I176)*_xlfn.ANCHORARRAY($I$45))</f>
        <v>1.0011768702778339</v>
      </c>
      <c r="O176" s="17" cm="1">
        <f t="array" aca="1" ref="O176" ca="1">_xlfn.ANCHORARRAY(N176)-$G$29</f>
        <v>1.1768702778338636E-3</v>
      </c>
    </row>
    <row r="177" spans="6:15">
      <c r="F177">
        <v>131</v>
      </c>
      <c r="G177">
        <f ca="1"/>
        <v>2.5960537835587023</v>
      </c>
      <c r="H177">
        <f ca="1"/>
        <v>5.2061232250407784E-2</v>
      </c>
      <c r="I177" s="17" cm="1">
        <f t="array" aca="1" ref="I177:L177" ca="1">EXP(-fx_Vasicek(_xlfn.ANCHORARRAY($I$44),H177,$M$19,$M$18, $M$20)*_xlfn.ANCHORARRAY($I$44))</f>
        <v>0.97553385396268799</v>
      </c>
      <c r="J177">
        <f ca="1"/>
        <v>0.94996475056783969</v>
      </c>
      <c r="K177">
        <f ca="1"/>
        <v>0.92474122149903248</v>
      </c>
      <c r="L177">
        <f ca="1"/>
        <v>0.89988307760886443</v>
      </c>
      <c r="N177" s="17" cm="1">
        <f t="array" aca="1" ref="N177" ca="1">SUM(_xlfn.ANCHORARRAY(I177)*_xlfn.ANCHORARRAY($I$45))</f>
        <v>0.99317588840630366</v>
      </c>
      <c r="O177" s="17" cm="1">
        <f t="array" aca="1" ref="O177" ca="1">_xlfn.ANCHORARRAY(N177)-$G$29</f>
        <v>-6.8241115936963359E-3</v>
      </c>
    </row>
    <row r="178" spans="6:15">
      <c r="F178">
        <v>132</v>
      </c>
      <c r="G178">
        <f ca="1"/>
        <v>0.58396080589533506</v>
      </c>
      <c r="H178">
        <f ca="1"/>
        <v>4.8730889317680104E-2</v>
      </c>
      <c r="I178" s="17" cm="1">
        <f t="array" aca="1" ref="I178:L178" ca="1">EXP(-fx_Vasicek(_xlfn.ANCHORARRAY($I$44),H178,$M$19,$M$18, $M$20)*_xlfn.ANCHORARRAY($I$44))</f>
        <v>0.97706971126081088</v>
      </c>
      <c r="J178">
        <f ca="1"/>
        <v>0.95304357913165094</v>
      </c>
      <c r="K178">
        <f ca="1"/>
        <v>0.9292804113605303</v>
      </c>
      <c r="L178">
        <f ca="1"/>
        <v>0.90580180040257186</v>
      </c>
      <c r="N178" s="17" cm="1">
        <f t="array" aca="1" ref="N178" ca="1">SUM(_xlfn.ANCHORARRAY(I178)*_xlfn.ANCHORARRAY($I$45))</f>
        <v>0.99946957626590827</v>
      </c>
      <c r="O178" s="17" cm="1">
        <f t="array" aca="1" ref="O178" ca="1">_xlfn.ANCHORARRAY(N178)-$G$29</f>
        <v>-5.3042373409173393E-4</v>
      </c>
    </row>
    <row r="179" spans="6:15">
      <c r="F179">
        <v>133</v>
      </c>
      <c r="G179">
        <f ca="1"/>
        <v>-1.5781492331813989</v>
      </c>
      <c r="H179">
        <f ca="1"/>
        <v>4.5152243614746068E-2</v>
      </c>
      <c r="I179" s="17" cm="1">
        <f t="array" aca="1" ref="I179:L179" ca="1">EXP(-fx_Vasicek(_xlfn.ANCHORARRAY($I$44),H179,$M$19,$M$18, $M$20)*_xlfn.ANCHORARRAY($I$44))</f>
        <v>0.97872277384079742</v>
      </c>
      <c r="J179">
        <f ca="1"/>
        <v>0.95636308117467184</v>
      </c>
      <c r="K179">
        <f ca="1"/>
        <v>0.93418287074939355</v>
      </c>
      <c r="L179">
        <f ca="1"/>
        <v>0.91220520729834442</v>
      </c>
      <c r="N179" s="17" cm="1">
        <f t="array" aca="1" ref="N179" ca="1">SUM(_xlfn.ANCHORARRAY(I179)*_xlfn.ANCHORARRAY($I$45))</f>
        <v>1.0062779460425701</v>
      </c>
      <c r="O179" s="17" cm="1">
        <f t="array" aca="1" ref="O179" ca="1">_xlfn.ANCHORARRAY(N179)-$G$29</f>
        <v>6.2779460425701483E-3</v>
      </c>
    </row>
    <row r="180" spans="6:15">
      <c r="F180">
        <v>134</v>
      </c>
      <c r="G180">
        <f ca="1"/>
        <v>-1.0334889334874466</v>
      </c>
      <c r="H180">
        <f ca="1"/>
        <v>4.6053745483675392E-2</v>
      </c>
      <c r="I180" s="17" cm="1">
        <f t="array" aca="1" ref="I180:L180" ca="1">EXP(-fx_Vasicek(_xlfn.ANCHORARRAY($I$44),H180,$M$19,$M$18, $M$20)*_xlfn.ANCHORARRAY($I$44))</f>
        <v>0.97830608509002759</v>
      </c>
      <c r="J180">
        <f ca="1"/>
        <v>0.95552577270237748</v>
      </c>
      <c r="K180">
        <f ca="1"/>
        <v>0.93294545340824764</v>
      </c>
      <c r="L180">
        <f ca="1"/>
        <v>0.91058786284065107</v>
      </c>
      <c r="N180" s="17" cm="1">
        <f t="array" aca="1" ref="N180" ca="1">SUM(_xlfn.ANCHORARRAY(I180)*_xlfn.ANCHORARRAY($I$45))</f>
        <v>1.0045583868874142</v>
      </c>
      <c r="O180" s="17" cm="1">
        <f t="array" aca="1" ref="O180" ca="1">_xlfn.ANCHORARRAY(N180)-$G$29</f>
        <v>4.5583868874141675E-3</v>
      </c>
    </row>
    <row r="181" spans="6:15">
      <c r="F181">
        <v>135</v>
      </c>
      <c r="G181">
        <f ca="1"/>
        <v>0.16398262313123693</v>
      </c>
      <c r="H181">
        <f ca="1"/>
        <v>4.8035756742597767E-2</v>
      </c>
      <c r="I181" s="17" cm="1">
        <f t="array" aca="1" ref="I181:L181" ca="1">EXP(-fx_Vasicek(_xlfn.ANCHORARRAY($I$44),H181,$M$19,$M$18, $M$20)*_xlfn.ANCHORARRAY($I$44))</f>
        <v>0.97739059108566617</v>
      </c>
      <c r="J181">
        <f ca="1"/>
        <v>0.95368747153889322</v>
      </c>
      <c r="K181">
        <f ca="1"/>
        <v>0.93023067002159643</v>
      </c>
      <c r="L181">
        <f ca="1"/>
        <v>0.9070421000522727</v>
      </c>
      <c r="N181" s="17" cm="1">
        <f t="array" aca="1" ref="N181" ca="1">SUM(_xlfn.ANCHORARRAY(I181)*_xlfn.ANCHORARRAY($I$45))</f>
        <v>1.0007883719177144</v>
      </c>
      <c r="O181" s="17" cm="1">
        <f t="array" aca="1" ref="O181" ca="1">_xlfn.ANCHORARRAY(N181)-$G$29</f>
        <v>7.8837191771441439E-4</v>
      </c>
    </row>
    <row r="182" spans="6:15">
      <c r="F182">
        <v>136</v>
      </c>
      <c r="G182">
        <f ca="1"/>
        <v>-0.40147836016543703</v>
      </c>
      <c r="H182">
        <f ca="1"/>
        <v>4.7099826340593058E-2</v>
      </c>
      <c r="I182" s="17" cm="1">
        <f t="array" aca="1" ref="I182:L182" ca="1">EXP(-fx_Vasicek(_xlfn.ANCHORARRAY($I$44),H182,$M$19,$M$18, $M$20)*_xlfn.ANCHORARRAY($I$44))</f>
        <v>0.97782279194916855</v>
      </c>
      <c r="J182">
        <f ca="1"/>
        <v>0.95455509911271219</v>
      </c>
      <c r="K182">
        <f ca="1"/>
        <v>0.93151163871995624</v>
      </c>
      <c r="L182">
        <f ca="1"/>
        <v>0.90871472956974442</v>
      </c>
      <c r="N182" s="17" cm="1">
        <f t="array" aca="1" ref="N182" ca="1">SUM(_xlfn.ANCHORARRAY(I182)*_xlfn.ANCHORARRAY($I$45))</f>
        <v>1.0025668150680163</v>
      </c>
      <c r="O182" s="17" cm="1">
        <f t="array" aca="1" ref="O182" ca="1">_xlfn.ANCHORARRAY(N182)-$G$29</f>
        <v>2.5668150680162594E-3</v>
      </c>
    </row>
    <row r="183" spans="6:15">
      <c r="F183">
        <v>137</v>
      </c>
      <c r="G183">
        <f ca="1"/>
        <v>1.2055351804424579</v>
      </c>
      <c r="H183">
        <f ca="1"/>
        <v>4.9759696558904908E-2</v>
      </c>
      <c r="I183" s="17" cm="1">
        <f t="array" aca="1" ref="I183:L183" ca="1">EXP(-fx_Vasicek(_xlfn.ANCHORARRAY($I$44),H183,$M$19,$M$18, $M$20)*_xlfn.ANCHORARRAY($I$44))</f>
        <v>0.97659499735194277</v>
      </c>
      <c r="J183">
        <f ca="1"/>
        <v>0.95209140589753549</v>
      </c>
      <c r="K183">
        <f ca="1"/>
        <v>0.92787579466449055</v>
      </c>
      <c r="L183">
        <f ca="1"/>
        <v>0.90396924911139875</v>
      </c>
      <c r="N183" s="17" cm="1">
        <f t="array" aca="1" ref="N183" ca="1">SUM(_xlfn.ANCHORARRAY(I183)*_xlfn.ANCHORARRAY($I$45))</f>
        <v>0.99752099602742039</v>
      </c>
      <c r="O183" s="17" cm="1">
        <f t="array" aca="1" ref="O183" ca="1">_xlfn.ANCHORARRAY(N183)-$G$29</f>
        <v>-2.4790039725796076E-3</v>
      </c>
    </row>
    <row r="184" spans="6:15">
      <c r="F184">
        <v>138</v>
      </c>
      <c r="G184">
        <f ca="1"/>
        <v>1.0625609173289674</v>
      </c>
      <c r="H184">
        <f ca="1"/>
        <v>4.9523050771653601E-2</v>
      </c>
      <c r="I184" s="17" cm="1">
        <f t="array" aca="1" ref="I184:L184" ca="1">EXP(-fx_Vasicek(_xlfn.ANCHORARRAY($I$44),H184,$M$19,$M$18, $M$20)*_xlfn.ANCHORARRAY($I$44))</f>
        <v>0.97670417040696678</v>
      </c>
      <c r="J184">
        <f ca="1"/>
        <v>0.95231034008682458</v>
      </c>
      <c r="K184">
        <f ca="1"/>
        <v>0.9281986958489149</v>
      </c>
      <c r="L184">
        <f ca="1"/>
        <v>0.90439044316025441</v>
      </c>
      <c r="N184" s="17" cm="1">
        <f t="array" aca="1" ref="N184" ca="1">SUM(_xlfn.ANCHORARRAY(I184)*_xlfn.ANCHORARRAY($I$45))</f>
        <v>0.9979688635441728</v>
      </c>
      <c r="O184" s="17" cm="1">
        <f t="array" aca="1" ref="O184" ca="1">_xlfn.ANCHORARRAY(N184)-$G$29</f>
        <v>-2.0311364558271983E-3</v>
      </c>
    </row>
    <row r="185" spans="6:15">
      <c r="F185">
        <v>139</v>
      </c>
      <c r="G185">
        <f ca="1"/>
        <v>-2.9822317091382961E-2</v>
      </c>
      <c r="H185">
        <f ca="1"/>
        <v>4.7714977871957477E-2</v>
      </c>
      <c r="I185" s="17" cm="1">
        <f t="array" aca="1" ref="I185:L185" ca="1">EXP(-fx_Vasicek(_xlfn.ANCHORARRAY($I$44),H185,$M$19,$M$18, $M$20)*_xlfn.ANCHORARRAY($I$44))</f>
        <v>0.97753870120387687</v>
      </c>
      <c r="J185">
        <f ca="1"/>
        <v>0.95398475157657303</v>
      </c>
      <c r="K185">
        <f ca="1"/>
        <v>0.93066950808145632</v>
      </c>
      <c r="L185">
        <f ca="1"/>
        <v>0.9076150266131856</v>
      </c>
      <c r="N185" s="17" cm="1">
        <f t="array" aca="1" ref="N185" ca="1">SUM(_xlfn.ANCHORARRAY(I185)*_xlfn.ANCHORARRAY($I$45))</f>
        <v>1.0013975485078597</v>
      </c>
      <c r="O185" s="17" cm="1">
        <f t="array" aca="1" ref="O185" ca="1">_xlfn.ANCHORARRAY(N185)-$G$29</f>
        <v>1.3975485078596694E-3</v>
      </c>
    </row>
    <row r="186" spans="6:15">
      <c r="F186">
        <v>140</v>
      </c>
      <c r="G186">
        <f ca="1"/>
        <v>0.51625806299235222</v>
      </c>
      <c r="H186">
        <f ca="1"/>
        <v>4.8618830206169729E-2</v>
      </c>
      <c r="I186" s="17" cm="1">
        <f t="array" aca="1" ref="I186:L186" ca="1">EXP(-fx_Vasicek(_xlfn.ANCHORARRAY($I$44),H186,$M$19,$M$18, $M$20)*_xlfn.ANCHORARRAY($I$44))</f>
        <v>0.97712143169195398</v>
      </c>
      <c r="J186">
        <f ca="1"/>
        <v>0.95314734865293815</v>
      </c>
      <c r="K186">
        <f ca="1"/>
        <v>0.92943353251456962</v>
      </c>
      <c r="L186">
        <f ca="1"/>
        <v>0.90600162865421507</v>
      </c>
      <c r="N186" s="17" cm="1">
        <f t="array" aca="1" ref="N186" ca="1">SUM(_xlfn.ANCHORARRAY(I186)*_xlfn.ANCHORARRAY($I$45))</f>
        <v>0.99968205309949332</v>
      </c>
      <c r="O186" s="17" cm="1">
        <f t="array" aca="1" ref="O186" ca="1">_xlfn.ANCHORARRAY(N186)-$G$29</f>
        <v>-3.1794690050668262E-4</v>
      </c>
    </row>
    <row r="187" spans="6:15">
      <c r="F187">
        <v>141</v>
      </c>
      <c r="G187">
        <f ca="1"/>
        <v>-0.58878504333362913</v>
      </c>
      <c r="H187">
        <f ca="1"/>
        <v>4.6789803148093147E-2</v>
      </c>
      <c r="I187" s="17" cm="1">
        <f t="array" aca="1" ref="I187:L187" ca="1">EXP(-fx_Vasicek(_xlfn.ANCHORARRAY($I$44),H187,$M$19,$M$18, $M$20)*_xlfn.ANCHORARRAY($I$44))</f>
        <v>0.97796599888667601</v>
      </c>
      <c r="J187">
        <f ca="1"/>
        <v>0.95484267126818179</v>
      </c>
      <c r="K187">
        <f ca="1"/>
        <v>0.93193634326969299</v>
      </c>
      <c r="L187">
        <f ca="1"/>
        <v>0.90926946117659724</v>
      </c>
      <c r="N187" s="17" cm="1">
        <f t="array" aca="1" ref="N187" ca="1">SUM(_xlfn.ANCHORARRAY(I187)*_xlfn.ANCHORARRAY($I$45))</f>
        <v>1.0031566289769274</v>
      </c>
      <c r="O187" s="17" cm="1">
        <f t="array" aca="1" ref="O187" ca="1">_xlfn.ANCHORARRAY(N187)-$G$29</f>
        <v>3.156628976927367E-3</v>
      </c>
    </row>
    <row r="188" spans="6:15">
      <c r="F188">
        <v>142</v>
      </c>
      <c r="G188">
        <f ca="1"/>
        <v>-1.6499642471207663</v>
      </c>
      <c r="H188">
        <f ca="1"/>
        <v>4.5033378022155776E-2</v>
      </c>
      <c r="I188" s="17" cm="1">
        <f t="array" aca="1" ref="I188:L188" ca="1">EXP(-fx_Vasicek(_xlfn.ANCHORARRAY($I$44),H188,$M$19,$M$18, $M$20)*_xlfn.ANCHORARRAY($I$44))</f>
        <v>0.97877772868275514</v>
      </c>
      <c r="J188">
        <f ca="1"/>
        <v>0.95647353742018892</v>
      </c>
      <c r="K188">
        <f ca="1"/>
        <v>0.93434615017693379</v>
      </c>
      <c r="L188">
        <f ca="1"/>
        <v>0.91241867302237634</v>
      </c>
      <c r="N188" s="17" cm="1">
        <f t="array" aca="1" ref="N188" ca="1">SUM(_xlfn.ANCHORARRAY(I188)*_xlfn.ANCHORARRAY($I$45))</f>
        <v>1.0065048991324115</v>
      </c>
      <c r="O188" s="17" cm="1">
        <f t="array" aca="1" ref="O188" ca="1">_xlfn.ANCHORARRAY(N188)-$G$29</f>
        <v>6.5048991324114791E-3</v>
      </c>
    </row>
    <row r="189" spans="6:15">
      <c r="F189">
        <v>143</v>
      </c>
      <c r="G189">
        <f ca="1"/>
        <v>0.92403205463125082</v>
      </c>
      <c r="H189">
        <f ca="1"/>
        <v>4.9293762849084585E-2</v>
      </c>
      <c r="I189" s="17" cm="1">
        <f t="array" aca="1" ref="I189:L189" ca="1">EXP(-fx_Vasicek(_xlfn.ANCHORARRAY($I$44),H189,$M$19,$M$18, $M$20)*_xlfn.ANCHORARRAY($I$44))</f>
        <v>0.97680996066037862</v>
      </c>
      <c r="J189">
        <f ca="1"/>
        <v>0.95252251512630637</v>
      </c>
      <c r="K189">
        <f ca="1"/>
        <v>0.92851166447185507</v>
      </c>
      <c r="L189">
        <f ca="1"/>
        <v>0.90479872850391874</v>
      </c>
      <c r="N189" s="17" cm="1">
        <f t="array" aca="1" ref="N189" ca="1">SUM(_xlfn.ANCHORARRAY(I189)*_xlfn.ANCHORARRAY($I$45))</f>
        <v>0.9984030018233927</v>
      </c>
      <c r="O189" s="17" cm="1">
        <f t="array" aca="1" ref="O189" ca="1">_xlfn.ANCHORARRAY(N189)-$G$29</f>
        <v>-1.5969981766073005E-3</v>
      </c>
    </row>
    <row r="190" spans="6:15">
      <c r="F190">
        <v>144</v>
      </c>
      <c r="G190">
        <f ca="1"/>
        <v>-0.22533066512820213</v>
      </c>
      <c r="H190">
        <f ca="1"/>
        <v>4.7391379582811907E-2</v>
      </c>
      <c r="I190" s="17" cm="1">
        <f t="array" aca="1" ref="I190:L190" ca="1">EXP(-fx_Vasicek(_xlfn.ANCHORARRAY($I$44),H190,$M$19,$M$18, $M$20)*_xlfn.ANCHORARRAY($I$44))</f>
        <v>0.97768813584569358</v>
      </c>
      <c r="J190">
        <f ca="1"/>
        <v>0.95428473838715022</v>
      </c>
      <c r="K190">
        <f ca="1"/>
        <v>0.93111241297660341</v>
      </c>
      <c r="L190">
        <f ca="1"/>
        <v>0.90819335546239355</v>
      </c>
      <c r="N190" s="17" cm="1">
        <f t="array" aca="1" ref="N190" ca="1">SUM(_xlfn.ANCHORARRAY(I190)*_xlfn.ANCHORARRAY($I$45))</f>
        <v>1.0020124632398624</v>
      </c>
      <c r="O190" s="17" cm="1">
        <f t="array" aca="1" ref="O190" ca="1">_xlfn.ANCHORARRAY(N190)-$G$29</f>
        <v>2.0124632398623721E-3</v>
      </c>
    </row>
    <row r="191" spans="6:15">
      <c r="F191">
        <v>145</v>
      </c>
      <c r="G191">
        <f ca="1"/>
        <v>0.99862867383847753</v>
      </c>
      <c r="H191">
        <f ca="1"/>
        <v>4.941723245329277E-2</v>
      </c>
      <c r="I191" s="17" cm="1">
        <f t="array" aca="1" ref="I191:L191" ca="1">EXP(-fx_Vasicek(_xlfn.ANCHORARRAY($I$44),H191,$M$19,$M$18, $M$20)*_xlfn.ANCHORARRAY($I$44))</f>
        <v>0.97675299208122546</v>
      </c>
      <c r="J191">
        <f ca="1"/>
        <v>0.95240825479130009</v>
      </c>
      <c r="K191">
        <f ca="1"/>
        <v>0.92834312040893741</v>
      </c>
      <c r="L191">
        <f ca="1"/>
        <v>0.90457884740646921</v>
      </c>
      <c r="N191" s="17" cm="1">
        <f t="array" aca="1" ref="N191" ca="1">SUM(_xlfn.ANCHORARRAY(I191)*_xlfn.ANCHORARRAY($I$45))</f>
        <v>0.99816919806179893</v>
      </c>
      <c r="O191" s="17" cm="1">
        <f t="array" aca="1" ref="O191" ca="1">_xlfn.ANCHORARRAY(N191)-$G$29</f>
        <v>-1.8308019382010654E-3</v>
      </c>
    </row>
    <row r="192" spans="6:15">
      <c r="F192">
        <v>146</v>
      </c>
      <c r="G192">
        <f ca="1"/>
        <v>1.9495446441304085</v>
      </c>
      <c r="H192">
        <f ca="1"/>
        <v>5.0991153895510268E-2</v>
      </c>
      <c r="I192" s="17" cm="1">
        <f t="array" aca="1" ref="I192:L192" ca="1">EXP(-fx_Vasicek(_xlfn.ANCHORARRAY($I$44),H192,$M$19,$M$18, $M$20)*_xlfn.ANCHORARRAY($I$44))</f>
        <v>0.97602707955981582</v>
      </c>
      <c r="J192">
        <f ca="1"/>
        <v>0.95095292836266876</v>
      </c>
      <c r="K192">
        <f ca="1"/>
        <v>0.92619729381663007</v>
      </c>
      <c r="L192">
        <f ca="1"/>
        <v>0.90178060380919378</v>
      </c>
      <c r="N192" s="17" cm="1">
        <f t="array" aca="1" ref="N192" ca="1">SUM(_xlfn.ANCHORARRAY(I192)*_xlfn.ANCHORARRAY($I$45))</f>
        <v>0.99519369624272203</v>
      </c>
      <c r="O192" s="17" cm="1">
        <f t="array" aca="1" ref="O192" ca="1">_xlfn.ANCHORARRAY(N192)-$G$29</f>
        <v>-4.8063037572779743E-3</v>
      </c>
    </row>
    <row r="193" spans="6:15">
      <c r="F193">
        <v>147</v>
      </c>
      <c r="G193">
        <f ca="1"/>
        <v>-0.72926007543445981</v>
      </c>
      <c r="H193">
        <f ca="1"/>
        <v>4.6557293996888328E-2</v>
      </c>
      <c r="I193" s="17" cm="1">
        <f t="array" aca="1" ref="I193:L193" ca="1">EXP(-fx_Vasicek(_xlfn.ANCHORARRAY($I$44),H193,$M$19,$M$18, $M$20)*_xlfn.ANCHORARRAY($I$44))</f>
        <v>0.97807341404499504</v>
      </c>
      <c r="J193">
        <f ca="1"/>
        <v>0.95505839958838012</v>
      </c>
      <c r="K193">
        <f ca="1"/>
        <v>0.93225498745177393</v>
      </c>
      <c r="L193">
        <f ca="1"/>
        <v>0.90968571734198456</v>
      </c>
      <c r="N193" s="17" cm="1">
        <f t="array" aca="1" ref="N193" ca="1">SUM(_xlfn.ANCHORARRAY(I193)*_xlfn.ANCHORARRAY($I$45))</f>
        <v>1.0035992063816472</v>
      </c>
      <c r="O193" s="17" cm="1">
        <f t="array" aca="1" ref="O193" ca="1">_xlfn.ANCHORARRAY(N193)-$G$29</f>
        <v>3.5992063816472353E-3</v>
      </c>
    </row>
    <row r="194" spans="6:15">
      <c r="F194">
        <v>148</v>
      </c>
      <c r="G194">
        <f ca="1"/>
        <v>1.4667505409454431</v>
      </c>
      <c r="H194">
        <f ca="1"/>
        <v>5.0192050699309133E-2</v>
      </c>
      <c r="I194" s="17" cm="1">
        <f t="array" aca="1" ref="I194:L194" ca="1">EXP(-fx_Vasicek(_xlfn.ANCHORARRAY($I$44),H194,$M$19,$M$18, $M$20)*_xlfn.ANCHORARRAY($I$44))</f>
        <v>0.97639556863850563</v>
      </c>
      <c r="J194">
        <f ca="1"/>
        <v>0.95169154099262454</v>
      </c>
      <c r="K194">
        <f ca="1"/>
        <v>0.92728614114447916</v>
      </c>
      <c r="L194">
        <f ca="1"/>
        <v>0.90320023002676875</v>
      </c>
      <c r="N194" s="17" cm="1">
        <f t="array" aca="1" ref="N194" ca="1">SUM(_xlfn.ANCHORARRAY(I194)*_xlfn.ANCHORARRAY($I$45))</f>
        <v>0.99670326809321863</v>
      </c>
      <c r="O194" s="17" cm="1">
        <f t="array" aca="1" ref="O194" ca="1">_xlfn.ANCHORARRAY(N194)-$G$29</f>
        <v>-3.2967319067813694E-3</v>
      </c>
    </row>
    <row r="195" spans="6:15">
      <c r="F195">
        <v>149</v>
      </c>
      <c r="G195">
        <f ca="1"/>
        <v>-0.13468435322491779</v>
      </c>
      <c r="H195">
        <f ca="1"/>
        <v>4.7541414053174955E-2</v>
      </c>
      <c r="I195" s="17" cm="1">
        <f t="array" aca="1" ref="I195:L195" ca="1">EXP(-fx_Vasicek(_xlfn.ANCHORARRAY($I$44),H195,$M$19,$M$18, $M$20)*_xlfn.ANCHORARRAY($I$44))</f>
        <v>0.97761884850035075</v>
      </c>
      <c r="J195">
        <f ca="1"/>
        <v>0.95414563951444975</v>
      </c>
      <c r="K195">
        <f ca="1"/>
        <v>0.93090703648829121</v>
      </c>
      <c r="L195">
        <f ca="1"/>
        <v>0.90792517083908197</v>
      </c>
      <c r="N195" s="17" cm="1">
        <f t="array" aca="1" ref="N195" ca="1">SUM(_xlfn.ANCHORARRAY(I195)*_xlfn.ANCHORARRAY($I$45))</f>
        <v>1.0017273136303797</v>
      </c>
      <c r="O195" s="17" cm="1">
        <f t="array" aca="1" ref="O195" ca="1">_xlfn.ANCHORARRAY(N195)-$G$29</f>
        <v>1.727313630379701E-3</v>
      </c>
    </row>
    <row r="196" spans="6:15">
      <c r="F196">
        <v>150</v>
      </c>
      <c r="G196">
        <f ca="1"/>
        <v>1.0952888933073073</v>
      </c>
      <c r="H196">
        <f ca="1"/>
        <v>4.9577220924182305E-2</v>
      </c>
      <c r="I196" s="17" cm="1">
        <f t="array" aca="1" ref="I196:L196" ca="1">EXP(-fx_Vasicek(_xlfn.ANCHORARRAY($I$44),H196,$M$19,$M$18, $M$20)*_xlfn.ANCHORARRAY($I$44))</f>
        <v>0.97667917872640664</v>
      </c>
      <c r="J196">
        <f ca="1"/>
        <v>0.95226021982097586</v>
      </c>
      <c r="K196">
        <f ca="1"/>
        <v>0.92812477121610348</v>
      </c>
      <c r="L196">
        <f ca="1"/>
        <v>0.90429401108740193</v>
      </c>
      <c r="N196" s="17" cm="1">
        <f t="array" aca="1" ref="N196" ca="1">SUM(_xlfn.ANCHORARRAY(I196)*_xlfn.ANCHORARRAY($I$45))</f>
        <v>0.9978663248819889</v>
      </c>
      <c r="O196" s="17" cm="1">
        <f t="array" aca="1" ref="O196" ca="1">_xlfn.ANCHORARRAY(N196)-$G$29</f>
        <v>-2.1336751180111024E-3</v>
      </c>
    </row>
    <row r="197" spans="6:15">
      <c r="F197">
        <v>151</v>
      </c>
      <c r="G197">
        <f ca="1"/>
        <v>1.1842392964125568</v>
      </c>
      <c r="H197">
        <f ca="1"/>
        <v>4.97244483881382E-2</v>
      </c>
      <c r="I197" s="17" cm="1">
        <f t="array" aca="1" ref="I197:L197" ca="1">EXP(-fx_Vasicek(_xlfn.ANCHORARRAY($I$44),H197,$M$19,$M$18, $M$20)*_xlfn.ANCHORARRAY($I$44))</f>
        <v>0.97661125780386204</v>
      </c>
      <c r="J197">
        <f ca="1"/>
        <v>0.95212401275175718</v>
      </c>
      <c r="K197">
        <f ca="1"/>
        <v>0.92792388337610487</v>
      </c>
      <c r="L197">
        <f ca="1"/>
        <v>0.90403197313965256</v>
      </c>
      <c r="N197" s="17" cm="1">
        <f t="array" aca="1" ref="N197" ca="1">SUM(_xlfn.ANCHORARRAY(I197)*_xlfn.ANCHORARRAY($I$45))</f>
        <v>0.99758769245890033</v>
      </c>
      <c r="O197" s="17" cm="1">
        <f t="array" aca="1" ref="O197" ca="1">_xlfn.ANCHORARRAY(N197)-$G$29</f>
        <v>-2.4123075410996675E-3</v>
      </c>
    </row>
    <row r="198" spans="6:15">
      <c r="F198">
        <v>152</v>
      </c>
      <c r="G198">
        <f ca="1"/>
        <v>-1.2243613065951253</v>
      </c>
      <c r="H198">
        <f ca="1"/>
        <v>4.5737820491197997E-2</v>
      </c>
      <c r="I198" s="17" cm="1">
        <f t="array" aca="1" ref="I198:L198" ca="1">EXP(-fx_Vasicek(_xlfn.ANCHORARRAY($I$44),H198,$M$19,$M$18, $M$20)*_xlfn.ANCHORARRAY($I$44))</f>
        <v>0.97845209053807813</v>
      </c>
      <c r="J198">
        <f ca="1"/>
        <v>0.95581911810150633</v>
      </c>
      <c r="K198">
        <f ca="1"/>
        <v>0.93337891095093406</v>
      </c>
      <c r="L198">
        <f ca="1"/>
        <v>0.9111543232000896</v>
      </c>
      <c r="N198" s="17" cm="1">
        <f t="array" aca="1" ref="N198" ca="1">SUM(_xlfn.ANCHORARRAY(I198)*_xlfn.ANCHORARRAY($I$45))</f>
        <v>1.0051606523205971</v>
      </c>
      <c r="O198" s="17" cm="1">
        <f t="array" aca="1" ref="O198" ca="1">_xlfn.ANCHORARRAY(N198)-$G$29</f>
        <v>5.1606523205971477E-3</v>
      </c>
    </row>
    <row r="199" spans="6:15">
      <c r="F199">
        <v>153</v>
      </c>
      <c r="G199">
        <f ca="1"/>
        <v>-0.15132825766657118</v>
      </c>
      <c r="H199">
        <f ca="1"/>
        <v>4.7513865669404624E-2</v>
      </c>
      <c r="I199" s="17" cm="1">
        <f t="array" aca="1" ref="I199:L199" ca="1">EXP(-fx_Vasicek(_xlfn.ANCHORARRAY($I$44),H199,$M$19,$M$18, $M$20)*_xlfn.ANCHORARRAY($I$44))</f>
        <v>0.97763157023794356</v>
      </c>
      <c r="J199">
        <f ca="1"/>
        <v>0.95417117845298016</v>
      </c>
      <c r="K199">
        <f ca="1"/>
        <v>0.93094474302904007</v>
      </c>
      <c r="L199">
        <f ca="1"/>
        <v>0.90797440727299672</v>
      </c>
      <c r="N199" s="17" cm="1">
        <f t="array" aca="1" ref="N199" ca="1">SUM(_xlfn.ANCHORARRAY(I199)*_xlfn.ANCHORARRAY($I$45))</f>
        <v>1.0017796647890125</v>
      </c>
      <c r="O199" s="17" cm="1">
        <f t="array" aca="1" ref="O199" ca="1">_xlfn.ANCHORARRAY(N199)-$G$29</f>
        <v>1.7796647890124806E-3</v>
      </c>
    </row>
    <row r="200" spans="6:15">
      <c r="F200">
        <v>154</v>
      </c>
      <c r="G200">
        <f ca="1"/>
        <v>1.0892725627687887</v>
      </c>
      <c r="H200">
        <f ca="1"/>
        <v>4.9567262913239298E-2</v>
      </c>
      <c r="I200" s="17" cm="1">
        <f t="array" aca="1" ref="I200:L200" ca="1">EXP(-fx_Vasicek(_xlfn.ANCHORARRAY($I$44),H200,$M$19,$M$18, $M$20)*_xlfn.ANCHORARRAY($I$44))</f>
        <v>0.97668377285838126</v>
      </c>
      <c r="J200">
        <f ca="1"/>
        <v>0.95226943314995549</v>
      </c>
      <c r="K200">
        <f ca="1"/>
        <v>0.9281383602193064</v>
      </c>
      <c r="L200">
        <f ca="1"/>
        <v>0.90431173726696823</v>
      </c>
      <c r="N200" s="17" cm="1">
        <f t="array" aca="1" ref="N200" ca="1">SUM(_xlfn.ANCHORARRAY(I200)*_xlfn.ANCHORARRAY($I$45))</f>
        <v>0.99788517358963547</v>
      </c>
      <c r="O200" s="17" cm="1">
        <f t="array" aca="1" ref="O200" ca="1">_xlfn.ANCHORARRAY(N200)-$G$29</f>
        <v>-2.1148264103645342E-3</v>
      </c>
    </row>
    <row r="201" spans="6:15">
      <c r="F201">
        <v>155</v>
      </c>
      <c r="G201">
        <f ca="1"/>
        <v>0.47066062345835225</v>
      </c>
      <c r="H201">
        <f ca="1"/>
        <v>4.8543358986803474E-2</v>
      </c>
      <c r="I201" s="17" cm="1">
        <f t="array" aca="1" ref="I201:L201" ca="1">EXP(-fx_Vasicek(_xlfn.ANCHORARRAY($I$44),H201,$M$19,$M$18, $M$20)*_xlfn.ANCHORARRAY($I$44))</f>
        <v>0.97715626667183852</v>
      </c>
      <c r="J201">
        <f ca="1"/>
        <v>0.95321724324432588</v>
      </c>
      <c r="K201">
        <f ca="1"/>
        <v>0.92953667302075638</v>
      </c>
      <c r="L201">
        <f ca="1"/>
        <v>0.90613623676829336</v>
      </c>
      <c r="N201" s="17" cm="1">
        <f t="array" aca="1" ref="N201" ca="1">SUM(_xlfn.ANCHORARRAY(I201)*_xlfn.ANCHORARRAY($I$45))</f>
        <v>0.99982518113517049</v>
      </c>
      <c r="O201" s="17" cm="1">
        <f t="array" aca="1" ref="O201" ca="1">_xlfn.ANCHORARRAY(N201)-$G$29</f>
        <v>-1.7481886482950681E-4</v>
      </c>
    </row>
    <row r="202" spans="6:15">
      <c r="F202">
        <v>156</v>
      </c>
      <c r="G202">
        <f ca="1"/>
        <v>-0.2054668019506376</v>
      </c>
      <c r="H202">
        <f ca="1"/>
        <v>4.7424257524877431E-2</v>
      </c>
      <c r="I202" s="17" cm="1">
        <f t="array" aca="1" ref="I202:L202" ca="1">EXP(-fx_Vasicek(_xlfn.ANCHORARRAY($I$44),H202,$M$19,$M$18, $M$20)*_xlfn.ANCHORARRAY($I$44))</f>
        <v>0.97767295207922522</v>
      </c>
      <c r="J202">
        <f ca="1"/>
        <v>0.95425425509250061</v>
      </c>
      <c r="K202">
        <f ca="1"/>
        <v>0.93106740373410235</v>
      </c>
      <c r="L202">
        <f ca="1"/>
        <v>0.90813457980077272</v>
      </c>
      <c r="N202" s="17" cm="1">
        <f t="array" aca="1" ref="N202" ca="1">SUM(_xlfn.ANCHORARRAY(I202)*_xlfn.ANCHORARRAY($I$45))</f>
        <v>1.0019499696217173</v>
      </c>
      <c r="O202" s="17" cm="1">
        <f t="array" aca="1" ref="O202" ca="1">_xlfn.ANCHORARRAY(N202)-$G$29</f>
        <v>1.9499696217173401E-3</v>
      </c>
    </row>
    <row r="203" spans="6:15">
      <c r="F203">
        <v>157</v>
      </c>
      <c r="G203">
        <f ca="1"/>
        <v>-0.90641362412083892</v>
      </c>
      <c r="H203">
        <f ca="1"/>
        <v>4.6264075902384336E-2</v>
      </c>
      <c r="I203" s="17" cm="1">
        <f t="array" aca="1" ref="I203:L203" ca="1">EXP(-fx_Vasicek(_xlfn.ANCHORARRAY($I$44),H203,$M$19,$M$18, $M$20)*_xlfn.ANCHORARRAY($I$44))</f>
        <v>0.97820889249358223</v>
      </c>
      <c r="J203">
        <f ca="1"/>
        <v>0.95533052481046277</v>
      </c>
      <c r="K203">
        <f ca="1"/>
        <v>0.93265698607028835</v>
      </c>
      <c r="L203">
        <f ca="1"/>
        <v>0.91021093112987539</v>
      </c>
      <c r="N203" s="17" cm="1">
        <f t="array" aca="1" ref="N203" ca="1">SUM(_xlfn.ANCHORARRAY(I203)*_xlfn.ANCHORARRAY($I$45))</f>
        <v>1.0041576267462098</v>
      </c>
      <c r="O203" s="17" cm="1">
        <f t="array" aca="1" ref="O203" ca="1">_xlfn.ANCHORARRAY(N203)-$G$29</f>
        <v>4.157626746209786E-3</v>
      </c>
    </row>
    <row r="204" spans="6:15">
      <c r="F204">
        <v>158</v>
      </c>
      <c r="G204">
        <f ca="1"/>
        <v>1.3943581348667848</v>
      </c>
      <c r="H204">
        <f ca="1"/>
        <v>5.0072229428302466E-2</v>
      </c>
      <c r="I204" s="17" cm="1">
        <f t="array" aca="1" ref="I204:L204" ca="1">EXP(-fx_Vasicek(_xlfn.ANCHORARRAY($I$44),H204,$M$19,$M$18, $M$20)*_xlfn.ANCHORARRAY($I$44))</f>
        <v>0.97645083360730911</v>
      </c>
      <c r="J204">
        <f ca="1"/>
        <v>0.95180234147411547</v>
      </c>
      <c r="K204">
        <f ca="1"/>
        <v>0.92744951832829126</v>
      </c>
      <c r="L204">
        <f ca="1"/>
        <v>0.90341328801108323</v>
      </c>
      <c r="N204" s="17" cm="1">
        <f t="array" aca="1" ref="N204" ca="1">SUM(_xlfn.ANCHORARRAY(I204)*_xlfn.ANCHORARRAY($I$45))</f>
        <v>0.99692982201056046</v>
      </c>
      <c r="O204" s="17" cm="1">
        <f t="array" aca="1" ref="O204" ca="1">_xlfn.ANCHORARRAY(N204)-$G$29</f>
        <v>-3.0701779894395376E-3</v>
      </c>
    </row>
    <row r="205" spans="6:15">
      <c r="F205">
        <v>159</v>
      </c>
      <c r="G205">
        <f ca="1"/>
        <v>1.6943500075311364</v>
      </c>
      <c r="H205">
        <f ca="1"/>
        <v>5.0568765037786921E-2</v>
      </c>
      <c r="I205" s="17" cm="1">
        <f t="array" aca="1" ref="I205:L205" ca="1">EXP(-fx_Vasicek(_xlfn.ANCHORARRAY($I$44),H205,$M$19,$M$18, $M$20)*_xlfn.ANCHORARRAY($I$44))</f>
        <v>0.97622183767541304</v>
      </c>
      <c r="J205">
        <f ca="1"/>
        <v>0.95134327175160083</v>
      </c>
      <c r="K205">
        <f ca="1"/>
        <v>0.92677267583216483</v>
      </c>
      <c r="L205">
        <f ca="1"/>
        <v>0.90253070963580284</v>
      </c>
      <c r="N205" s="17" cm="1">
        <f t="array" aca="1" ref="N205" ca="1">SUM(_xlfn.ANCHORARRAY(I205)*_xlfn.ANCHORARRAY($I$45))</f>
        <v>0.99599133231167536</v>
      </c>
      <c r="O205" s="17" cm="1">
        <f t="array" aca="1" ref="O205" ca="1">_xlfn.ANCHORARRAY(N205)-$G$29</f>
        <v>-4.0086676883246408E-3</v>
      </c>
    </row>
    <row r="206" spans="6:15">
      <c r="F206">
        <v>160</v>
      </c>
      <c r="G206">
        <f ca="1"/>
        <v>0.18548329285963921</v>
      </c>
      <c r="H206">
        <f ca="1"/>
        <v>4.807134386718584E-2</v>
      </c>
      <c r="I206" s="17" cm="1">
        <f t="array" aca="1" ref="I206:L206" ca="1">EXP(-fx_Vasicek(_xlfn.ANCHORARRAY($I$44),H206,$M$19,$M$18, $M$20)*_xlfn.ANCHORARRAY($I$44))</f>
        <v>0.97737416117056053</v>
      </c>
      <c r="J206">
        <f ca="1"/>
        <v>0.95365449707796379</v>
      </c>
      <c r="K206">
        <f ca="1"/>
        <v>0.9301819981944881</v>
      </c>
      <c r="L206">
        <f ca="1"/>
        <v>0.9069785620191938</v>
      </c>
      <c r="N206" s="17" cm="1">
        <f t="array" aca="1" ref="N206" ca="1">SUM(_xlfn.ANCHORARRAY(I206)*_xlfn.ANCHORARRAY($I$45))</f>
        <v>1.000720813364042</v>
      </c>
      <c r="O206" s="17" cm="1">
        <f t="array" aca="1" ref="O206" ca="1">_xlfn.ANCHORARRAY(N206)-$G$29</f>
        <v>7.2081336404195007E-4</v>
      </c>
    </row>
    <row r="207" spans="6:15">
      <c r="F207">
        <v>161</v>
      </c>
      <c r="G207">
        <f ca="1"/>
        <v>-0.24244931326056787</v>
      </c>
      <c r="H207">
        <f ca="1"/>
        <v>4.7363045420594573E-2</v>
      </c>
      <c r="I207" s="17" cm="1">
        <f t="array" aca="1" ref="I207:L207" ca="1">EXP(-fx_Vasicek(_xlfn.ANCHORARRAY($I$44),H207,$M$19,$M$18, $M$20)*_xlfn.ANCHORARRAY($I$44))</f>
        <v>0.97770122138253024</v>
      </c>
      <c r="J207">
        <f ca="1"/>
        <v>0.95431100962694859</v>
      </c>
      <c r="K207">
        <f ca="1"/>
        <v>0.9311512036212708</v>
      </c>
      <c r="L207">
        <f ca="1"/>
        <v>0.90824401129308507</v>
      </c>
      <c r="N207" s="17" cm="1">
        <f t="array" aca="1" ref="N207" ca="1">SUM(_xlfn.ANCHORARRAY(I207)*_xlfn.ANCHORARRAY($I$45))</f>
        <v>1.0020663233435143</v>
      </c>
      <c r="O207" s="17" cm="1">
        <f t="array" aca="1" ref="O207" ca="1">_xlfn.ANCHORARRAY(N207)-$G$29</f>
        <v>2.0663233435143091E-3</v>
      </c>
    </row>
    <row r="208" spans="6:15">
      <c r="F208">
        <v>162</v>
      </c>
      <c r="G208">
        <f ca="1"/>
        <v>-0.31215952509634648</v>
      </c>
      <c r="H208">
        <f ca="1"/>
        <v>4.7247663619701931E-2</v>
      </c>
      <c r="I208" s="17" cm="1">
        <f t="array" aca="1" ref="I208:L208" ca="1">EXP(-fx_Vasicek(_xlfn.ANCHORARRAY($I$44),H208,$M$19,$M$18, $M$20)*_xlfn.ANCHORARRAY($I$44))</f>
        <v>0.97775450984907786</v>
      </c>
      <c r="J208">
        <f ca="1"/>
        <v>0.95441799830641505</v>
      </c>
      <c r="K208">
        <f ca="1"/>
        <v>0.93130918278820329</v>
      </c>
      <c r="L208">
        <f ca="1"/>
        <v>0.90845032012053872</v>
      </c>
      <c r="N208" s="17" cm="1">
        <f t="array" aca="1" ref="N208" ca="1">SUM(_xlfn.ANCHORARRAY(I208)*_xlfn.ANCHORARRAY($I$45))</f>
        <v>1.0022856819183099</v>
      </c>
      <c r="O208" s="17" cm="1">
        <f t="array" aca="1" ref="O208" ca="1">_xlfn.ANCHORARRAY(N208)-$G$29</f>
        <v>2.285681918309912E-3</v>
      </c>
    </row>
    <row r="209" spans="6:15">
      <c r="F209">
        <v>163</v>
      </c>
      <c r="G209">
        <f ca="1"/>
        <v>0.82573557040209911</v>
      </c>
      <c r="H209">
        <f ca="1"/>
        <v>4.9131066092424416E-2</v>
      </c>
      <c r="I209" s="17" cm="1">
        <f t="array" aca="1" ref="I209:L209" ca="1">EXP(-fx_Vasicek(_xlfn.ANCHORARRAY($I$44),H209,$M$19,$M$18, $M$20)*_xlfn.ANCHORARRAY($I$44))</f>
        <v>0.97688503362739132</v>
      </c>
      <c r="J209">
        <f ca="1"/>
        <v>0.95267309769733588</v>
      </c>
      <c r="K209">
        <f ca="1"/>
        <v>0.92873380288408747</v>
      </c>
      <c r="L209">
        <f ca="1"/>
        <v>0.90508854897449598</v>
      </c>
      <c r="N209" s="17" cm="1">
        <f t="array" aca="1" ref="N209" ca="1">SUM(_xlfn.ANCHORARRAY(I209)*_xlfn.ANCHORARRAY($I$45))</f>
        <v>0.99871117212526195</v>
      </c>
      <c r="O209" s="17" cm="1">
        <f t="array" aca="1" ref="O209" ca="1">_xlfn.ANCHORARRAY(N209)-$G$29</f>
        <v>-1.2888278747380522E-3</v>
      </c>
    </row>
    <row r="210" spans="6:15">
      <c r="F210">
        <v>164</v>
      </c>
      <c r="G210">
        <f ca="1"/>
        <v>1.2125307376042875</v>
      </c>
      <c r="H210">
        <f ca="1"/>
        <v>4.9771275350050756E-2</v>
      </c>
      <c r="I210" s="17" cm="1">
        <f t="array" aca="1" ref="I210:L210" ca="1">EXP(-fx_Vasicek(_xlfn.ANCHORARRAY($I$44),H210,$M$19,$M$18, $M$20)*_xlfn.ANCHORARRAY($I$44))</f>
        <v>0.97658965596002534</v>
      </c>
      <c r="J210">
        <f ca="1"/>
        <v>0.95208069500507819</v>
      </c>
      <c r="K210">
        <f ca="1"/>
        <v>0.92785999838433253</v>
      </c>
      <c r="L210">
        <f ca="1"/>
        <v>0.90394864563226662</v>
      </c>
      <c r="N210" s="17" cm="1">
        <f t="array" aca="1" ref="N210" ca="1">SUM(_xlfn.ANCHORARRAY(I210)*_xlfn.ANCHORARRAY($I$45))</f>
        <v>0.99749908768476481</v>
      </c>
      <c r="O210" s="17" cm="1">
        <f t="array" aca="1" ref="O210" ca="1">_xlfn.ANCHORARRAY(N210)-$G$29</f>
        <v>-2.5009123152351931E-3</v>
      </c>
    </row>
    <row r="211" spans="6:15">
      <c r="F211">
        <v>165</v>
      </c>
      <c r="G211">
        <f ca="1"/>
        <v>-4.6988616895782966E-2</v>
      </c>
      <c r="H211">
        <f ca="1"/>
        <v>4.7686564838430041E-2</v>
      </c>
      <c r="I211" s="17" cm="1">
        <f t="array" aca="1" ref="I211:L211" ca="1">EXP(-fx_Vasicek(_xlfn.ANCHORARRAY($I$44),H211,$M$19,$M$18, $M$20)*_xlfn.ANCHORARRAY($I$44))</f>
        <v>0.97755182116038852</v>
      </c>
      <c r="J211">
        <f ca="1"/>
        <v>0.95401108766475851</v>
      </c>
      <c r="K211">
        <f ca="1"/>
        <v>0.93070838820345803</v>
      </c>
      <c r="L211">
        <f ca="1"/>
        <v>0.90766579110704892</v>
      </c>
      <c r="N211" s="17" cm="1">
        <f t="array" aca="1" ref="N211" ca="1">SUM(_xlfn.ANCHORARRAY(I211)*_xlfn.ANCHORARRAY($I$45))</f>
        <v>1.0014515246733959</v>
      </c>
      <c r="O211" s="17" cm="1">
        <f t="array" aca="1" ref="O211" ca="1">_xlfn.ANCHORARRAY(N211)-$G$29</f>
        <v>1.4515246733959319E-3</v>
      </c>
    </row>
    <row r="212" spans="6:15">
      <c r="F212">
        <v>166</v>
      </c>
      <c r="G212">
        <f ca="1"/>
        <v>0.60335069859057311</v>
      </c>
      <c r="H212">
        <f ca="1"/>
        <v>4.8762982761084955E-2</v>
      </c>
      <c r="I212" s="17" cm="1">
        <f t="array" aca="1" ref="I212:L212" ca="1">EXP(-fx_Vasicek(_xlfn.ANCHORARRAY($I$44),H212,$M$19,$M$18, $M$20)*_xlfn.ANCHORARRAY($I$44))</f>
        <v>0.9770548991657021</v>
      </c>
      <c r="J212">
        <f ca="1"/>
        <v>0.95301386188687776</v>
      </c>
      <c r="K212">
        <f ca="1"/>
        <v>0.92923656250010755</v>
      </c>
      <c r="L212">
        <f ca="1"/>
        <v>0.90574457822090459</v>
      </c>
      <c r="N212" s="17" cm="1">
        <f t="array" aca="1" ref="N212" ca="1">SUM(_xlfn.ANCHORARRAY(I212)*_xlfn.ANCHORARRAY($I$45))</f>
        <v>0.99940873194458413</v>
      </c>
      <c r="O212" s="17" cm="1">
        <f t="array" aca="1" ref="O212" ca="1">_xlfn.ANCHORARRAY(N212)-$G$29</f>
        <v>-5.9126805541587224E-4</v>
      </c>
    </row>
    <row r="213" spans="6:15">
      <c r="F213">
        <v>167</v>
      </c>
      <c r="G213">
        <f ca="1"/>
        <v>0.38566019150884606</v>
      </c>
      <c r="H213">
        <f ca="1"/>
        <v>4.8402669371082743E-2</v>
      </c>
      <c r="I213" s="17" cm="1">
        <f t="array" aca="1" ref="I213:L213" ca="1">EXP(-fx_Vasicek(_xlfn.ANCHORARRAY($I$44),H213,$M$19,$M$18, $M$20)*_xlfn.ANCHORARRAY($I$44))</f>
        <v>0.97722120758826403</v>
      </c>
      <c r="J213">
        <f ca="1"/>
        <v>0.95334755087631562</v>
      </c>
      <c r="K213">
        <f ca="1"/>
        <v>0.92972897287256384</v>
      </c>
      <c r="L213">
        <f ca="1"/>
        <v>0.90638721977322667</v>
      </c>
      <c r="N213" s="17" cm="1">
        <f t="array" aca="1" ref="N213" ca="1">SUM(_xlfn.ANCHORARRAY(I213)*_xlfn.ANCHORARRAY($I$45))</f>
        <v>1.0000920490567053</v>
      </c>
      <c r="O213" s="17" cm="1">
        <f t="array" aca="1" ref="O213" ca="1">_xlfn.ANCHORARRAY(N213)-$G$29</f>
        <v>9.2049056705345578E-5</v>
      </c>
    </row>
    <row r="214" spans="6:15">
      <c r="F214">
        <v>168</v>
      </c>
      <c r="G214">
        <f ca="1"/>
        <v>0.53386385666874991</v>
      </c>
      <c r="H214">
        <f ca="1"/>
        <v>4.8647970673929494E-2</v>
      </c>
      <c r="I214" s="17" cm="1">
        <f t="array" aca="1" ref="I214:L214" ca="1">EXP(-fx_Vasicek(_xlfn.ANCHORARRAY($I$44),H214,$M$19,$M$18, $M$20)*_xlfn.ANCHORARRAY($I$44))</f>
        <v>0.97710798176314284</v>
      </c>
      <c r="J214">
        <f ca="1"/>
        <v>0.95312036276881396</v>
      </c>
      <c r="K214">
        <f ca="1"/>
        <v>0.92939371162013196</v>
      </c>
      <c r="L214">
        <f ca="1"/>
        <v>0.90594965997549892</v>
      </c>
      <c r="N214" s="17" cm="1">
        <f t="array" aca="1" ref="N214" ca="1">SUM(_xlfn.ANCHORARRAY(I214)*_xlfn.ANCHORARRAY($I$45))</f>
        <v>0.99962679501447127</v>
      </c>
      <c r="O214" s="17" cm="1">
        <f t="array" aca="1" ref="O214" ca="1">_xlfn.ANCHORARRAY(N214)-$G$29</f>
        <v>-3.7320498552873005E-4</v>
      </c>
    </row>
    <row r="215" spans="6:15">
      <c r="F215">
        <v>169</v>
      </c>
      <c r="G215">
        <f ca="1"/>
        <v>-0.97937975773072572</v>
      </c>
      <c r="H215">
        <f ca="1"/>
        <v>4.6143305018486937E-2</v>
      </c>
      <c r="I215" s="17" cm="1">
        <f t="array" aca="1" ref="I215:L215" ca="1">EXP(-fx_Vasicek(_xlfn.ANCHORARRAY($I$44),H215,$M$19,$M$18, $M$20)*_xlfn.ANCHORARRAY($I$44))</f>
        <v>0.97826469891266676</v>
      </c>
      <c r="J215">
        <f ca="1"/>
        <v>0.95544263049017231</v>
      </c>
      <c r="K215">
        <f ca="1"/>
        <v>0.93282261195467842</v>
      </c>
      <c r="L215">
        <f ca="1"/>
        <v>0.91042734473010356</v>
      </c>
      <c r="N215" s="17" cm="1">
        <f t="array" aca="1" ref="N215" ca="1">SUM(_xlfn.ANCHORARRAY(I215)*_xlfn.ANCHORARRAY($I$45))</f>
        <v>1.0043877216391148</v>
      </c>
      <c r="O215" s="17" cm="1">
        <f t="array" aca="1" ref="O215" ca="1">_xlfn.ANCHORARRAY(N215)-$G$29</f>
        <v>4.3877216391148277E-3</v>
      </c>
    </row>
    <row r="216" spans="6:15">
      <c r="F216">
        <v>170</v>
      </c>
      <c r="G216">
        <f ca="1"/>
        <v>-0.99264096395565171</v>
      </c>
      <c r="H216">
        <f ca="1"/>
        <v>4.6121355553466734E-2</v>
      </c>
      <c r="I216" s="17" cm="1">
        <f t="array" aca="1" ref="I216:L216" ca="1">EXP(-fx_Vasicek(_xlfn.ANCHORARRAY($I$44),H216,$M$19,$M$18, $M$20)*_xlfn.ANCHORARRAY($I$44))</f>
        <v>0.97827484177404467</v>
      </c>
      <c r="J216">
        <f ca="1"/>
        <v>0.95546300651315286</v>
      </c>
      <c r="K216">
        <f ca="1"/>
        <v>0.93285271673558867</v>
      </c>
      <c r="L216">
        <f ca="1"/>
        <v>0.91046668227478056</v>
      </c>
      <c r="N216" s="17" cm="1">
        <f t="array" aca="1" ref="N216" ca="1">SUM(_xlfn.ANCHORARRAY(I216)*_xlfn.ANCHORARRAY($I$45))</f>
        <v>1.0044295459455557</v>
      </c>
      <c r="O216" s="17" cm="1">
        <f t="array" aca="1" ref="O216" ca="1">_xlfn.ANCHORARRAY(N216)-$G$29</f>
        <v>4.4295459455556685E-3</v>
      </c>
    </row>
    <row r="217" spans="6:15">
      <c r="F217">
        <v>171</v>
      </c>
      <c r="G217">
        <f ca="1"/>
        <v>0.75693944102320443</v>
      </c>
      <c r="H217">
        <f ca="1"/>
        <v>4.9017197247485607E-2</v>
      </c>
      <c r="I217" s="17" cm="1">
        <f t="array" aca="1" ref="I217:L217" ca="1">EXP(-fx_Vasicek(_xlfn.ANCHORARRAY($I$44),H217,$M$19,$M$18, $M$20)*_xlfn.ANCHORARRAY($I$44))</f>
        <v>0.97693757942251713</v>
      </c>
      <c r="J217">
        <f ca="1"/>
        <v>0.95277850217909532</v>
      </c>
      <c r="K217">
        <f ca="1"/>
        <v>0.92888930560128535</v>
      </c>
      <c r="L217">
        <f ca="1"/>
        <v>0.90529144488494051</v>
      </c>
      <c r="N217" s="17" cm="1">
        <f t="array" aca="1" ref="N217" ca="1">SUM(_xlfn.ANCHORARRAY(I217)*_xlfn.ANCHORARRAY($I$45))</f>
        <v>0.99892691338555051</v>
      </c>
      <c r="O217" s="17" cm="1">
        <f t="array" aca="1" ref="O217" ca="1">_xlfn.ANCHORARRAY(N217)-$G$29</f>
        <v>-1.0730866144494922E-3</v>
      </c>
    </row>
    <row r="218" spans="6:15">
      <c r="F218">
        <v>172</v>
      </c>
      <c r="G218">
        <f ca="1"/>
        <v>0.5854952427210437</v>
      </c>
      <c r="H218">
        <f ca="1"/>
        <v>4.8733429061566171E-2</v>
      </c>
      <c r="I218" s="17" cm="1">
        <f t="array" aca="1" ref="I218:L218" ca="1">EXP(-fx_Vasicek(_xlfn.ANCHORARRAY($I$44),H218,$M$19,$M$18, $M$20)*_xlfn.ANCHORARRAY($I$44))</f>
        <v>0.9770685390839865</v>
      </c>
      <c r="J218">
        <f ca="1"/>
        <v>0.95304122739664476</v>
      </c>
      <c r="K218">
        <f ca="1"/>
        <v>0.929276941265616</v>
      </c>
      <c r="L218">
        <f ca="1"/>
        <v>0.90579727194136694</v>
      </c>
      <c r="N218" s="17" cm="1">
        <f t="array" aca="1" ref="N218" ca="1">SUM(_xlfn.ANCHORARRAY(I218)*_xlfn.ANCHORARRAY($I$45))</f>
        <v>0.99946476115718541</v>
      </c>
      <c r="O218" s="17" cm="1">
        <f t="array" aca="1" ref="O218" ca="1">_xlfn.ANCHORARRAY(N218)-$G$29</f>
        <v>-5.3523884281458933E-4</v>
      </c>
    </row>
    <row r="219" spans="6:15">
      <c r="F219">
        <v>173</v>
      </c>
      <c r="G219">
        <f ca="1"/>
        <v>1.2368835906042279</v>
      </c>
      <c r="H219">
        <f ca="1"/>
        <v>4.9811583304395037E-2</v>
      </c>
      <c r="I219" s="17" cm="1">
        <f t="array" aca="1" ref="I219:L219" ca="1">EXP(-fx_Vasicek(_xlfn.ANCHORARRAY($I$44),H219,$M$19,$M$18, $M$20)*_xlfn.ANCHORARRAY($I$44))</f>
        <v>0.97657106179588538</v>
      </c>
      <c r="J219">
        <f ca="1"/>
        <v>0.95204340930950171</v>
      </c>
      <c r="K219">
        <f ca="1"/>
        <v>0.92780501065333865</v>
      </c>
      <c r="L219">
        <f ca="1"/>
        <v>0.90387692470084602</v>
      </c>
      <c r="N219" s="17" cm="1">
        <f t="array" aca="1" ref="N219" ca="1">SUM(_xlfn.ANCHORARRAY(I219)*_xlfn.ANCHORARRAY($I$45))</f>
        <v>0.99742282444982866</v>
      </c>
      <c r="O219" s="17" cm="1">
        <f t="array" aca="1" ref="O219" ca="1">_xlfn.ANCHORARRAY(N219)-$G$29</f>
        <v>-2.57717555017134E-3</v>
      </c>
    </row>
    <row r="220" spans="6:15">
      <c r="F220">
        <v>174</v>
      </c>
      <c r="G220">
        <f ca="1"/>
        <v>-1.0788637693719745</v>
      </c>
      <c r="H220">
        <f ca="1"/>
        <v>4.5978642709753277E-2</v>
      </c>
      <c r="I220" s="17" cm="1">
        <f t="array" aca="1" ref="I220:L220" ca="1">EXP(-fx_Vasicek(_xlfn.ANCHORARRAY($I$44),H220,$M$19,$M$18, $M$20)*_xlfn.ANCHORARRAY($I$44))</f>
        <v>0.97834079203229085</v>
      </c>
      <c r="J220">
        <f ca="1"/>
        <v>0.95559549961967938</v>
      </c>
      <c r="K220">
        <f ca="1"/>
        <v>0.93304847818152636</v>
      </c>
      <c r="L220">
        <f ca="1"/>
        <v>0.91072249182586518</v>
      </c>
      <c r="N220" s="17" cm="1">
        <f t="array" aca="1" ref="N220" ca="1">SUM(_xlfn.ANCHORARRAY(I220)*_xlfn.ANCHORARRAY($I$45))</f>
        <v>1.0047015260778263</v>
      </c>
      <c r="O220" s="17" cm="1">
        <f t="array" aca="1" ref="O220" ca="1">_xlfn.ANCHORARRAY(N220)-$G$29</f>
        <v>4.7015260778262569E-3</v>
      </c>
    </row>
    <row r="221" spans="6:15">
      <c r="F221">
        <v>175</v>
      </c>
      <c r="G221">
        <f ca="1"/>
        <v>0.3155638572183434</v>
      </c>
      <c r="H221">
        <f ca="1"/>
        <v>4.828664847438164E-2</v>
      </c>
      <c r="I221" s="17" cm="1">
        <f t="array" aca="1" ref="I221:L221" ca="1">EXP(-fx_Vasicek(_xlfn.ANCHORARRAY($I$44),H221,$M$19,$M$18, $M$20)*_xlfn.ANCHORARRAY($I$44))</f>
        <v>0.97727476491836429</v>
      </c>
      <c r="J221">
        <f ca="1"/>
        <v>0.95345502358322076</v>
      </c>
      <c r="K221">
        <f ca="1"/>
        <v>0.92988758452288645</v>
      </c>
      <c r="L221">
        <f ca="1"/>
        <v>0.90659424735954497</v>
      </c>
      <c r="N221" s="17" cm="1">
        <f t="array" aca="1" ref="N221" ca="1">SUM(_xlfn.ANCHORARRAY(I221)*_xlfn.ANCHORARRAY($I$45))</f>
        <v>1.0003121787354514</v>
      </c>
      <c r="O221" s="17" cm="1">
        <f t="array" aca="1" ref="O221" ca="1">_xlfn.ANCHORARRAY(N221)-$G$29</f>
        <v>3.1217873545141828E-4</v>
      </c>
    </row>
    <row r="222" spans="6:15">
      <c r="F222">
        <v>176</v>
      </c>
      <c r="G222">
        <f ca="1"/>
        <v>0.53532359248499273</v>
      </c>
      <c r="H222">
        <f ca="1"/>
        <v>4.8650386775428406E-2</v>
      </c>
      <c r="I222" s="17" cm="1">
        <f t="array" aca="1" ref="I222:L222" ca="1">EXP(-fx_Vasicek(_xlfn.ANCHORARRAY($I$44),H222,$M$19,$M$18, $M$20)*_xlfn.ANCHORARRAY($I$44))</f>
        <v>0.97710686660770918</v>
      </c>
      <c r="J222">
        <f ca="1"/>
        <v>0.95311812534297402</v>
      </c>
      <c r="K222">
        <f ca="1"/>
        <v>0.92939041005711087</v>
      </c>
      <c r="L222">
        <f ca="1"/>
        <v>0.90594535126968834</v>
      </c>
      <c r="N222" s="17" cm="1">
        <f t="array" aca="1" ref="N222" ca="1">SUM(_xlfn.ANCHORARRAY(I222)*_xlfn.ANCHORARRAY($I$45))</f>
        <v>0.99962221358290559</v>
      </c>
      <c r="O222" s="17" cm="1">
        <f t="array" aca="1" ref="O222" ca="1">_xlfn.ANCHORARRAY(N222)-$G$29</f>
        <v>-3.7778641709440564E-4</v>
      </c>
    </row>
    <row r="223" spans="6:15">
      <c r="F223">
        <v>177</v>
      </c>
      <c r="G223">
        <f ca="1"/>
        <v>7.6862375825515306E-2</v>
      </c>
      <c r="H223">
        <f ca="1"/>
        <v>4.7891558485791047E-2</v>
      </c>
      <c r="I223" s="17" cm="1">
        <f t="array" aca="1" ref="I223:L223" ca="1">EXP(-fx_Vasicek(_xlfn.ANCHORARRAY($I$44),H223,$M$19,$M$18, $M$20)*_xlfn.ANCHORARRAY($I$44))</f>
        <v>0.97745716757217971</v>
      </c>
      <c r="J223">
        <f ca="1"/>
        <v>0.95382109500943169</v>
      </c>
      <c r="K223">
        <f ca="1"/>
        <v>0.93042791327723851</v>
      </c>
      <c r="L223">
        <f ca="1"/>
        <v>0.90729960034563328</v>
      </c>
      <c r="N223" s="17" cm="1">
        <f t="array" aca="1" ref="N223" ca="1">SUM(_xlfn.ANCHORARRAY(I223)*_xlfn.ANCHORARRAY($I$45))</f>
        <v>1.0010621654159015</v>
      </c>
      <c r="O223" s="17" cm="1">
        <f t="array" aca="1" ref="O223" ca="1">_xlfn.ANCHORARRAY(N223)-$G$29</f>
        <v>1.0621654159015392E-3</v>
      </c>
    </row>
    <row r="224" spans="6:15">
      <c r="F224">
        <v>178</v>
      </c>
      <c r="G224">
        <f ca="1"/>
        <v>-0.48420285928643703</v>
      </c>
      <c r="H224">
        <f ca="1"/>
        <v>4.6962903765906179E-2</v>
      </c>
      <c r="I224" s="17" cm="1">
        <f t="array" aca="1" ref="I224:L224" ca="1">EXP(-fx_Vasicek(_xlfn.ANCHORARRAY($I$44),H224,$M$19,$M$18, $M$20)*_xlfn.ANCHORARRAY($I$44))</f>
        <v>0.97788603709153732</v>
      </c>
      <c r="J224">
        <f ca="1"/>
        <v>0.95468209544644822</v>
      </c>
      <c r="K224">
        <f ca="1"/>
        <v>0.93169918675452157</v>
      </c>
      <c r="L224">
        <f ca="1"/>
        <v>0.90895968653179504</v>
      </c>
      <c r="N224" s="17" cm="1">
        <f t="array" aca="1" ref="N224" ca="1">SUM(_xlfn.ANCHORARRAY(I224)*_xlfn.ANCHORARRAY($I$45))</f>
        <v>1.002827264260681</v>
      </c>
      <c r="O224" s="17" cm="1">
        <f t="array" aca="1" ref="O224" ca="1">_xlfn.ANCHORARRAY(N224)-$G$29</f>
        <v>2.8272642606810283E-3</v>
      </c>
    </row>
    <row r="225" spans="6:15">
      <c r="F225">
        <v>179</v>
      </c>
      <c r="G225">
        <f ca="1"/>
        <v>1.1839564380990102</v>
      </c>
      <c r="H225">
        <f ca="1"/>
        <v>4.9723980211371054E-2</v>
      </c>
      <c r="I225" s="17" cm="1">
        <f t="array" aca="1" ref="I225:L225" ca="1">EXP(-fx_Vasicek(_xlfn.ANCHORARRAY($I$44),H225,$M$19,$M$18, $M$20)*_xlfn.ANCHORARRAY($I$44))</f>
        <v>0.97661147378187918</v>
      </c>
      <c r="J225">
        <f ca="1"/>
        <v>0.95212444585328104</v>
      </c>
      <c r="K225">
        <f ca="1"/>
        <v>0.92792452212155474</v>
      </c>
      <c r="L225">
        <f ca="1"/>
        <v>0.90403280628827987</v>
      </c>
      <c r="N225" s="17" cm="1">
        <f t="array" aca="1" ref="N225" ca="1">SUM(_xlfn.ANCHORARRAY(I225)*_xlfn.ANCHORARRAY($I$45))</f>
        <v>0.99758857837155568</v>
      </c>
      <c r="O225" s="17" cm="1">
        <f t="array" aca="1" ref="O225" ca="1">_xlfn.ANCHORARRAY(N225)-$G$29</f>
        <v>-2.4114216284443213E-3</v>
      </c>
    </row>
    <row r="226" spans="6:15">
      <c r="F226">
        <v>180</v>
      </c>
      <c r="G226">
        <f ca="1"/>
        <v>-1.45851833547526</v>
      </c>
      <c r="H226">
        <f ca="1"/>
        <v>4.5350252314708919E-2</v>
      </c>
      <c r="I226" s="17" cm="1">
        <f t="array" aca="1" ref="I226:L226" ca="1">EXP(-fx_Vasicek(_xlfn.ANCHORARRAY($I$44),H226,$M$19,$M$18, $M$20)*_xlfn.ANCHORARRAY($I$44))</f>
        <v>0.97863123580836719</v>
      </c>
      <c r="J226">
        <f ca="1"/>
        <v>0.95617910925665883</v>
      </c>
      <c r="K226">
        <f ca="1"/>
        <v>0.93391093994098717</v>
      </c>
      <c r="L226">
        <f ca="1"/>
        <v>0.91184972267660347</v>
      </c>
      <c r="N226" s="17" cm="1">
        <f t="array" aca="1" ref="N226" ca="1">SUM(_xlfn.ANCHORARRAY(I226)*_xlfn.ANCHORARRAY($I$45))</f>
        <v>1.0058999991045638</v>
      </c>
      <c r="O226" s="17" cm="1">
        <f t="array" aca="1" ref="O226" ca="1">_xlfn.ANCHORARRAY(N226)-$G$29</f>
        <v>5.8999991045638467E-3</v>
      </c>
    </row>
    <row r="227" spans="6:15">
      <c r="F227">
        <v>181</v>
      </c>
      <c r="G227">
        <f ca="1"/>
        <v>-0.62096144543756771</v>
      </c>
      <c r="H227">
        <f ca="1"/>
        <v>4.6736545940530158E-2</v>
      </c>
      <c r="I227" s="17" cm="1">
        <f t="array" aca="1" ref="I227:L227" ca="1">EXP(-fx_Vasicek(_xlfn.ANCHORARRAY($I$44),H227,$M$19,$M$18, $M$20)*_xlfn.ANCHORARRAY($I$44))</f>
        <v>0.97799060174280028</v>
      </c>
      <c r="J227">
        <f ca="1"/>
        <v>0.9548920804523503</v>
      </c>
      <c r="K227">
        <f ca="1"/>
        <v>0.93200932045384943</v>
      </c>
      <c r="L227">
        <f ca="1"/>
        <v>0.90936478959667133</v>
      </c>
      <c r="N227" s="17" cm="1">
        <f t="array" aca="1" ref="N227" ca="1">SUM(_xlfn.ANCHORARRAY(I227)*_xlfn.ANCHORARRAY($I$45))</f>
        <v>1.0032579855978749</v>
      </c>
      <c r="O227" s="17" cm="1">
        <f t="array" aca="1" ref="O227" ca="1">_xlfn.ANCHORARRAY(N227)-$G$29</f>
        <v>3.257985597874935E-3</v>
      </c>
    </row>
    <row r="228" spans="6:15">
      <c r="F228">
        <v>182</v>
      </c>
      <c r="G228">
        <f ca="1"/>
        <v>0.76836437900027932</v>
      </c>
      <c r="H228">
        <f ca="1"/>
        <v>4.9036107388255042E-2</v>
      </c>
      <c r="I228" s="17" cm="1">
        <f t="array" aca="1" ref="I228:L228" ca="1">EXP(-fx_Vasicek(_xlfn.ANCHORARRAY($I$44),H228,$M$19,$M$18, $M$20)*_xlfn.ANCHORARRAY($I$44))</f>
        <v>0.97692885297351806</v>
      </c>
      <c r="J228">
        <f ca="1"/>
        <v>0.95276099690327953</v>
      </c>
      <c r="K228">
        <f ca="1"/>
        <v>0.92886347954187531</v>
      </c>
      <c r="L228">
        <f ca="1"/>
        <v>0.90525774691573935</v>
      </c>
      <c r="N228" s="17" cm="1">
        <f t="array" aca="1" ref="N228" ca="1">SUM(_xlfn.ANCHORARRAY(I228)*_xlfn.ANCHORARRAY($I$45))</f>
        <v>0.99889108204752797</v>
      </c>
      <c r="O228" s="17" cm="1">
        <f t="array" aca="1" ref="O228" ca="1">_xlfn.ANCHORARRAY(N228)-$G$29</f>
        <v>-1.1089179524720327E-3</v>
      </c>
    </row>
    <row r="229" spans="6:15">
      <c r="F229">
        <v>183</v>
      </c>
      <c r="G229">
        <f ca="1"/>
        <v>-0.39936661805379331</v>
      </c>
      <c r="H229">
        <f ca="1"/>
        <v>4.7103321619138994E-2</v>
      </c>
      <c r="I229" s="17" cm="1">
        <f t="array" aca="1" ref="I229:L229" ca="1">EXP(-fx_Vasicek(_xlfn.ANCHORARRAY($I$44),H229,$M$19,$M$18, $M$20)*_xlfn.ANCHORARRAY($I$44))</f>
        <v>0.9778211775181036</v>
      </c>
      <c r="J229">
        <f ca="1"/>
        <v>0.95455185744651694</v>
      </c>
      <c r="K229">
        <f ca="1"/>
        <v>0.9315068515987962</v>
      </c>
      <c r="L229">
        <f ca="1"/>
        <v>0.90870847731738713</v>
      </c>
      <c r="N229" s="17" cm="1">
        <f t="array" aca="1" ref="N229" ca="1">SUM(_xlfn.ANCHORARRAY(I229)*_xlfn.ANCHORARRAY($I$45))</f>
        <v>1.0025601673797797</v>
      </c>
      <c r="O229" s="17" cm="1">
        <f t="array" aca="1" ref="O229" ca="1">_xlfn.ANCHORARRAY(N229)-$G$29</f>
        <v>2.5601673797797098E-3</v>
      </c>
    </row>
    <row r="230" spans="6:15">
      <c r="F230">
        <v>184</v>
      </c>
      <c r="G230">
        <f ca="1"/>
        <v>-0.60948013960948255</v>
      </c>
      <c r="H230">
        <f ca="1"/>
        <v>4.6755549379311326E-2</v>
      </c>
      <c r="I230" s="17" cm="1">
        <f t="array" aca="1" ref="I230:L230" ca="1">EXP(-fx_Vasicek(_xlfn.ANCHORARRAY($I$44),H230,$M$19,$M$18, $M$20)*_xlfn.ANCHORARRAY($I$44))</f>
        <v>0.97798182278734891</v>
      </c>
      <c r="J230">
        <f ca="1"/>
        <v>0.95487444978649272</v>
      </c>
      <c r="K230">
        <f ca="1"/>
        <v>0.93198327980250006</v>
      </c>
      <c r="L230">
        <f ca="1"/>
        <v>0.90933077300149245</v>
      </c>
      <c r="N230" s="17" cm="1">
        <f t="array" aca="1" ref="N230" ca="1">SUM(_xlfn.ANCHORARRAY(I230)*_xlfn.ANCHORARRAY($I$45))</f>
        <v>1.0032218179432912</v>
      </c>
      <c r="O230" s="17" cm="1">
        <f t="array" aca="1" ref="O230" ca="1">_xlfn.ANCHORARRAY(N230)-$G$29</f>
        <v>3.2218179432912386E-3</v>
      </c>
    </row>
    <row r="231" spans="6:15">
      <c r="F231">
        <v>185</v>
      </c>
      <c r="G231">
        <f ca="1"/>
        <v>0.39115326061844974</v>
      </c>
      <c r="H231">
        <f ca="1"/>
        <v>4.8411761298787492E-2</v>
      </c>
      <c r="I231" s="17" cm="1">
        <f t="array" aca="1" ref="I231:L231" ca="1">EXP(-fx_Vasicek(_xlfn.ANCHORARRAY($I$44),H231,$M$19,$M$18, $M$20)*_xlfn.ANCHORARRAY($I$44))</f>
        <v>0.97721701071512712</v>
      </c>
      <c r="J231">
        <f ca="1"/>
        <v>0.95333912933570841</v>
      </c>
      <c r="K231">
        <f ca="1"/>
        <v>0.9297165444819453</v>
      </c>
      <c r="L231">
        <f ca="1"/>
        <v>0.90637099814309996</v>
      </c>
      <c r="N231" s="17" cm="1">
        <f t="array" aca="1" ref="N231" ca="1">SUM(_xlfn.ANCHORARRAY(I231)*_xlfn.ANCHORARRAY($I$45))</f>
        <v>1.0000748007806926</v>
      </c>
      <c r="O231" s="17" cm="1">
        <f t="array" aca="1" ref="O231" ca="1">_xlfn.ANCHORARRAY(N231)-$G$29</f>
        <v>7.4800780692552138E-5</v>
      </c>
    </row>
    <row r="232" spans="6:15">
      <c r="F232">
        <v>186</v>
      </c>
      <c r="G232">
        <f ca="1"/>
        <v>1.8094124245109378</v>
      </c>
      <c r="H232">
        <f ca="1"/>
        <v>5.0759212155025137E-2</v>
      </c>
      <c r="I232" s="17" cm="1">
        <f t="array" aca="1" ref="I232:L232" ca="1">EXP(-fx_Vasicek(_xlfn.ANCHORARRAY($I$44),H232,$M$19,$M$18, $M$20)*_xlfn.ANCHORARRAY($I$44))</f>
        <v>0.97613402012796413</v>
      </c>
      <c r="J232">
        <f ca="1"/>
        <v>0.95116725349678144</v>
      </c>
      <c r="K232">
        <f ca="1"/>
        <v>0.92651320276840099</v>
      </c>
      <c r="L232">
        <f ca="1"/>
        <v>0.90219242394973131</v>
      </c>
      <c r="N232" s="17" cm="1">
        <f t="array" aca="1" ref="N232" ca="1">SUM(_xlfn.ANCHORARRAY(I232)*_xlfn.ANCHORARRAY($I$45))</f>
        <v>0.9956316125074165</v>
      </c>
      <c r="O232" s="17" cm="1">
        <f t="array" aca="1" ref="O232" ca="1">_xlfn.ANCHORARRAY(N232)-$G$29</f>
        <v>-4.3683874925835031E-3</v>
      </c>
    </row>
    <row r="233" spans="6:15">
      <c r="F233">
        <v>187</v>
      </c>
      <c r="G233">
        <f ca="1"/>
        <v>-0.48185189695374242</v>
      </c>
      <c r="H233">
        <f ca="1"/>
        <v>4.6966794993039677E-2</v>
      </c>
      <c r="I233" s="17" cm="1">
        <f t="array" aca="1" ref="I233:L233" ca="1">EXP(-fx_Vasicek(_xlfn.ANCHORARRAY($I$44),H233,$M$19,$M$18, $M$20)*_xlfn.ANCHORARRAY($I$44))</f>
        <v>0.97788423966005378</v>
      </c>
      <c r="J233">
        <f ca="1"/>
        <v>0.95467848608168104</v>
      </c>
      <c r="K233">
        <f ca="1"/>
        <v>0.93169385627211587</v>
      </c>
      <c r="L233">
        <f ca="1"/>
        <v>0.90895272414455619</v>
      </c>
      <c r="N233" s="17" cm="1">
        <f t="array" aca="1" ref="N233" ca="1">SUM(_xlfn.ANCHORARRAY(I233)*_xlfn.ANCHORARRAY($I$45))</f>
        <v>1.0028198615541182</v>
      </c>
      <c r="O233" s="17" cm="1">
        <f t="array" aca="1" ref="O233" ca="1">_xlfn.ANCHORARRAY(N233)-$G$29</f>
        <v>2.8198615541181749E-3</v>
      </c>
    </row>
    <row r="234" spans="6:15">
      <c r="F234">
        <v>188</v>
      </c>
      <c r="G234">
        <f ca="1"/>
        <v>-8.1385553719504011E-2</v>
      </c>
      <c r="H234">
        <f ca="1"/>
        <v>4.762963228276286E-2</v>
      </c>
      <c r="I234" s="17" cm="1">
        <f t="array" aca="1" ref="I234:L234" ca="1">EXP(-fx_Vasicek(_xlfn.ANCHORARRAY($I$44),H234,$M$19,$M$18, $M$20)*_xlfn.ANCHORARRAY($I$44))</f>
        <v>0.97757811077534051</v>
      </c>
      <c r="J234">
        <f ca="1"/>
        <v>0.95406386073357363</v>
      </c>
      <c r="K234">
        <f ca="1"/>
        <v>0.93078629905358101</v>
      </c>
      <c r="L234">
        <f ca="1"/>
        <v>0.90776751889878127</v>
      </c>
      <c r="N234" s="17" cm="1">
        <f t="array" aca="1" ref="N234" ca="1">SUM(_xlfn.ANCHORARRAY(I234)*_xlfn.ANCHORARRAY($I$45))</f>
        <v>1.0015596882472197</v>
      </c>
      <c r="O234" s="17" cm="1">
        <f t="array" aca="1" ref="O234" ca="1">_xlfn.ANCHORARRAY(N234)-$G$29</f>
        <v>1.5596882472197482E-3</v>
      </c>
    </row>
    <row r="235" spans="6:15">
      <c r="F235">
        <v>189</v>
      </c>
      <c r="G235">
        <f ca="1"/>
        <v>-0.16486594301875812</v>
      </c>
      <c r="H235">
        <f ca="1"/>
        <v>4.7491458586213814E-2</v>
      </c>
      <c r="I235" s="17" cm="1">
        <f t="array" aca="1" ref="I235:L235" ca="1">EXP(-fx_Vasicek(_xlfn.ANCHORARRAY($I$44),H235,$M$19,$M$18, $M$20)*_xlfn.ANCHORARRAY($I$44))</f>
        <v>0.97764191786480414</v>
      </c>
      <c r="J235">
        <f ca="1"/>
        <v>0.95419195161385939</v>
      </c>
      <c r="K235">
        <f ca="1"/>
        <v>0.93097541359873559</v>
      </c>
      <c r="L235">
        <f ca="1"/>
        <v>0.90801445677736925</v>
      </c>
      <c r="N235" s="17" cm="1">
        <f t="array" aca="1" ref="N235" ca="1">SUM(_xlfn.ANCHORARRAY(I235)*_xlfn.ANCHORARRAY($I$45))</f>
        <v>1.0018222478157512</v>
      </c>
      <c r="O235" s="17" cm="1">
        <f t="array" aca="1" ref="O235" ca="1">_xlfn.ANCHORARRAY(N235)-$G$29</f>
        <v>1.8222478157512434E-3</v>
      </c>
    </row>
    <row r="236" spans="6:15">
      <c r="F236">
        <v>190</v>
      </c>
      <c r="G236">
        <f ca="1"/>
        <v>-1.8582712388275862</v>
      </c>
      <c r="H236">
        <f ca="1"/>
        <v>4.4688595884665193E-2</v>
      </c>
      <c r="I236" s="17" cm="1">
        <f t="array" aca="1" ref="I236:L236" ca="1">EXP(-fx_Vasicek(_xlfn.ANCHORARRAY($I$44),H236,$M$19,$M$18, $M$20)*_xlfn.ANCHORARRAY($I$44))</f>
        <v>0.97893714843110402</v>
      </c>
      <c r="J236">
        <f ca="1"/>
        <v>0.95679399953702693</v>
      </c>
      <c r="K236">
        <f ca="1"/>
        <v>0.93481992076989762</v>
      </c>
      <c r="L236">
        <f ca="1"/>
        <v>0.91303813540864132</v>
      </c>
      <c r="N236" s="17" cm="1">
        <f t="array" aca="1" ref="N236" ca="1">SUM(_xlfn.ANCHORARRAY(I236)*_xlfn.ANCHORARRAY($I$45))</f>
        <v>1.0071634963175389</v>
      </c>
      <c r="O236" s="17" cm="1">
        <f t="array" aca="1" ref="O236" ca="1">_xlfn.ANCHORARRAY(N236)-$G$29</f>
        <v>7.1634963175388755E-3</v>
      </c>
    </row>
    <row r="237" spans="6:15">
      <c r="F237">
        <v>191</v>
      </c>
      <c r="G237">
        <f ca="1"/>
        <v>-0.38598079598660651</v>
      </c>
      <c r="H237">
        <f ca="1"/>
        <v>4.7125477343757632E-2</v>
      </c>
      <c r="I237" s="17" cm="1">
        <f t="array" aca="1" ref="I237:L237" ca="1">EXP(-fx_Vasicek(_xlfn.ANCHORARRAY($I$44),H237,$M$19,$M$18, $M$20)*_xlfn.ANCHORARRAY($I$44))</f>
        <v>0.97781094409237734</v>
      </c>
      <c r="J237">
        <f ca="1"/>
        <v>0.95453130956525167</v>
      </c>
      <c r="K237">
        <f ca="1"/>
        <v>0.93147650776876367</v>
      </c>
      <c r="L237">
        <f ca="1"/>
        <v>0.90866884680369031</v>
      </c>
      <c r="N237" s="17" cm="1">
        <f t="array" aca="1" ref="N237" ca="1">SUM(_xlfn.ANCHORARRAY(I237)*_xlfn.ANCHORARRAY($I$45))</f>
        <v>1.0025180303408032</v>
      </c>
      <c r="O237" s="17" cm="1">
        <f t="array" aca="1" ref="O237" ca="1">_xlfn.ANCHORARRAY(N237)-$G$29</f>
        <v>2.5180303408032234E-3</v>
      </c>
    </row>
    <row r="238" spans="6:15">
      <c r="F238">
        <v>192</v>
      </c>
      <c r="G238">
        <f ca="1"/>
        <v>-1.9145640119357685</v>
      </c>
      <c r="H238">
        <f ca="1"/>
        <v>4.4595422139134713E-2</v>
      </c>
      <c r="I238" s="17" cm="1">
        <f t="array" aca="1" ref="I238:L238" ca="1">EXP(-fx_Vasicek(_xlfn.ANCHORARRAY($I$44),H238,$M$19,$M$18, $M$20)*_xlfn.ANCHORARRAY($I$44))</f>
        <v>0.97898023439742388</v>
      </c>
      <c r="J238">
        <f ca="1"/>
        <v>0.95688061947960401</v>
      </c>
      <c r="K238">
        <f ca="1"/>
        <v>0.93494799351531843</v>
      </c>
      <c r="L238">
        <f ca="1"/>
        <v>0.91320561077369833</v>
      </c>
      <c r="N238" s="17" cm="1">
        <f t="array" aca="1" ref="N238" ca="1">SUM(_xlfn.ANCHORARRAY(I238)*_xlfn.ANCHORARRAY($I$45))</f>
        <v>1.0073415508406101</v>
      </c>
      <c r="O238" s="17" cm="1">
        <f t="array" aca="1" ref="O238" ca="1">_xlfn.ANCHORARRAY(N238)-$G$29</f>
        <v>7.341550840610056E-3</v>
      </c>
    </row>
    <row r="239" spans="6:15">
      <c r="F239">
        <v>193</v>
      </c>
      <c r="G239">
        <f ca="1"/>
        <v>-0.37199902373367827</v>
      </c>
      <c r="H239">
        <f ca="1"/>
        <v>4.7148619463394485E-2</v>
      </c>
      <c r="I239" s="17" cm="1">
        <f t="array" aca="1" ref="I239:L239" ca="1">EXP(-fx_Vasicek(_xlfn.ANCHORARRAY($I$44),H239,$M$19,$M$18, $M$20)*_xlfn.ANCHORARRAY($I$44))</f>
        <v>0.97780025517865987</v>
      </c>
      <c r="J239">
        <f ca="1"/>
        <v>0.95450984734405708</v>
      </c>
      <c r="K239">
        <f ca="1"/>
        <v>0.93144481405651014</v>
      </c>
      <c r="L239">
        <f ca="1"/>
        <v>0.90862745374538556</v>
      </c>
      <c r="N239" s="17" cm="1">
        <f t="array" aca="1" ref="N239" ca="1">SUM(_xlfn.ANCHORARRAY(I239)*_xlfn.ANCHORARRAY($I$45))</f>
        <v>1.0024740192509682</v>
      </c>
      <c r="O239" s="17" cm="1">
        <f t="array" aca="1" ref="O239" ca="1">_xlfn.ANCHORARRAY(N239)-$G$29</f>
        <v>2.4740192509682402E-3</v>
      </c>
    </row>
    <row r="240" spans="6:15">
      <c r="F240">
        <v>194</v>
      </c>
      <c r="G240">
        <f ca="1"/>
        <v>-1.2914157167426885</v>
      </c>
      <c r="H240">
        <f ca="1"/>
        <v>4.562683447642521E-2</v>
      </c>
      <c r="I240" s="17" cm="1">
        <f t="array" aca="1" ref="I240:L240" ca="1">EXP(-fx_Vasicek(_xlfn.ANCHORARRAY($I$44),H240,$M$19,$M$18, $M$20)*_xlfn.ANCHORARRAY($I$44))</f>
        <v>0.9785033881471894</v>
      </c>
      <c r="J240">
        <f ca="1"/>
        <v>0.95592219316774041</v>
      </c>
      <c r="K240">
        <f ca="1"/>
        <v>0.93353123452981435</v>
      </c>
      <c r="L240">
        <f ca="1"/>
        <v>0.9113534071611219</v>
      </c>
      <c r="N240" s="17" cm="1">
        <f t="array" aca="1" ref="N240" ca="1">SUM(_xlfn.ANCHORARRAY(I240)*_xlfn.ANCHORARRAY($I$45))</f>
        <v>1.005372318711363</v>
      </c>
      <c r="O240" s="17" cm="1">
        <f t="array" aca="1" ref="O240" ca="1">_xlfn.ANCHORARRAY(N240)-$G$29</f>
        <v>5.3723187113630111E-3</v>
      </c>
    </row>
    <row r="241" spans="6:15">
      <c r="F241">
        <v>195</v>
      </c>
      <c r="G241">
        <f ca="1"/>
        <v>2.2191869341190871</v>
      </c>
      <c r="H241">
        <f ca="1"/>
        <v>5.1437455982340841E-2</v>
      </c>
      <c r="I241" s="17" cm="1">
        <f t="array" aca="1" ref="I241:L241" ca="1">EXP(-fx_Vasicek(_xlfn.ANCHORARRAY($I$44),H241,$M$19,$M$18, $M$20)*_xlfn.ANCHORARRAY($I$44))</f>
        <v>0.97582133757555256</v>
      </c>
      <c r="J241">
        <f ca="1"/>
        <v>0.95054065999213577</v>
      </c>
      <c r="K241">
        <f ca="1"/>
        <v>0.92558972510558446</v>
      </c>
      <c r="L241">
        <f ca="1"/>
        <v>0.90098870865633696</v>
      </c>
      <c r="N241" s="17" cm="1">
        <f t="array" aca="1" ref="N241" ca="1">SUM(_xlfn.ANCHORARRAY(I241)*_xlfn.ANCHORARRAY($I$45))</f>
        <v>0.99435161184396303</v>
      </c>
      <c r="O241" s="17" cm="1">
        <f t="array" aca="1" ref="O241" ca="1">_xlfn.ANCHORARRAY(N241)-$G$29</f>
        <v>-5.6483881560369653E-3</v>
      </c>
    </row>
    <row r="242" spans="6:15">
      <c r="F242">
        <v>196</v>
      </c>
      <c r="G242">
        <f ca="1"/>
        <v>0.62468416597783682</v>
      </c>
      <c r="H242">
        <f ca="1"/>
        <v>4.8798293138454421E-2</v>
      </c>
      <c r="I242" s="17" cm="1">
        <f t="array" aca="1" ref="I242:L242" ca="1">EXP(-fx_Vasicek(_xlfn.ANCHORARRAY($I$44),H242,$M$19,$M$18, $M$20)*_xlfn.ANCHORARRAY($I$44))</f>
        <v>0.97703860261767794</v>
      </c>
      <c r="J242">
        <f ca="1"/>
        <v>0.95298116696054114</v>
      </c>
      <c r="K242">
        <f ca="1"/>
        <v>0.92918832077456204</v>
      </c>
      <c r="L242">
        <f ca="1"/>
        <v>0.90568162446543443</v>
      </c>
      <c r="N242" s="17" cm="1">
        <f t="array" aca="1" ref="N242" ca="1">SUM(_xlfn.ANCHORARRAY(I242)*_xlfn.ANCHORARRAY($I$45))</f>
        <v>0.99934179317536798</v>
      </c>
      <c r="O242" s="17" cm="1">
        <f t="array" aca="1" ref="O242" ca="1">_xlfn.ANCHORARRAY(N242)-$G$29</f>
        <v>-6.5820682463202385E-4</v>
      </c>
    </row>
    <row r="243" spans="6:15">
      <c r="F243">
        <v>197</v>
      </c>
      <c r="G243">
        <f ca="1"/>
        <v>-0.22268395886948564</v>
      </c>
      <c r="H243">
        <f ca="1"/>
        <v>4.7395760314508491E-2</v>
      </c>
      <c r="I243" s="17" cm="1">
        <f t="array" aca="1" ref="I243:L243" ca="1">EXP(-fx_Vasicek(_xlfn.ANCHORARRAY($I$44),H243,$M$19,$M$18, $M$20)*_xlfn.ANCHORARRAY($I$44))</f>
        <v>0.97768611271253647</v>
      </c>
      <c r="J243">
        <f ca="1"/>
        <v>0.95428067666748628</v>
      </c>
      <c r="K243">
        <f ca="1"/>
        <v>0.93110641571723662</v>
      </c>
      <c r="L243">
        <f ca="1"/>
        <v>0.90818552384004969</v>
      </c>
      <c r="N243" s="17" cm="1">
        <f t="array" aca="1" ref="N243" ca="1">SUM(_xlfn.ANCHORARRAY(I243)*_xlfn.ANCHORARRAY($I$45))</f>
        <v>1.0020041362182168</v>
      </c>
      <c r="O243" s="17" cm="1">
        <f t="array" aca="1" ref="O243" ca="1">_xlfn.ANCHORARRAY(N243)-$G$29</f>
        <v>2.0041362182168232E-3</v>
      </c>
    </row>
    <row r="244" spans="6:15">
      <c r="F244">
        <v>198</v>
      </c>
      <c r="G244">
        <f ca="1"/>
        <v>0.14858325823611299</v>
      </c>
      <c r="H244">
        <f ca="1"/>
        <v>4.8010268275307091E-2</v>
      </c>
      <c r="I244" s="17" cm="1">
        <f t="array" aca="1" ref="I244:L244" ca="1">EXP(-fx_Vasicek(_xlfn.ANCHORARRAY($I$44),H244,$M$19,$M$18, $M$20)*_xlfn.ANCHORARRAY($I$44))</f>
        <v>0.97740235880782544</v>
      </c>
      <c r="J244">
        <f ca="1"/>
        <v>0.95371108944609906</v>
      </c>
      <c r="K244">
        <f ca="1"/>
        <v>0.93026553167422954</v>
      </c>
      <c r="L244">
        <f ca="1"/>
        <v>0.90708761045669883</v>
      </c>
      <c r="N244" s="17" cm="1">
        <f t="array" aca="1" ref="N244" ca="1">SUM(_xlfn.ANCHORARRAY(I244)*_xlfn.ANCHORARRAY($I$45))</f>
        <v>1.0008367620570759</v>
      </c>
      <c r="O244" s="17" cm="1">
        <f t="array" aca="1" ref="O244" ca="1">_xlfn.ANCHORARRAY(N244)-$G$29</f>
        <v>8.3676205707594598E-4</v>
      </c>
    </row>
    <row r="245" spans="6:15">
      <c r="F245">
        <v>199</v>
      </c>
      <c r="G245">
        <f ca="1"/>
        <v>-1.283399078381076</v>
      </c>
      <c r="H245">
        <f ca="1"/>
        <v>4.5640103323942804E-2</v>
      </c>
      <c r="I245" s="17" cm="1">
        <f t="array" aca="1" ref="I245:L245" ca="1">EXP(-fx_Vasicek(_xlfn.ANCHORARRAY($I$44),H245,$M$19,$M$18, $M$20)*_xlfn.ANCHORARRAY($I$44))</f>
        <v>0.9784972551594987</v>
      </c>
      <c r="J245">
        <f ca="1"/>
        <v>0.95590986952258827</v>
      </c>
      <c r="K245">
        <f ca="1"/>
        <v>0.93351302229341704</v>
      </c>
      <c r="L245">
        <f ca="1"/>
        <v>0.9113296035422952</v>
      </c>
      <c r="N245" s="17" cm="1">
        <f t="array" aca="1" ref="N245" ca="1">SUM(_xlfn.ANCHORARRAY(I245)*_xlfn.ANCHORARRAY($I$45))</f>
        <v>1.0053470107022715</v>
      </c>
      <c r="O245" s="17" cm="1">
        <f t="array" aca="1" ref="O245" ca="1">_xlfn.ANCHORARRAY(N245)-$G$29</f>
        <v>5.3470107022715041E-3</v>
      </c>
    </row>
    <row r="246" spans="6:15">
      <c r="F246">
        <v>200</v>
      </c>
      <c r="G246">
        <f ca="1"/>
        <v>-2.2730739379835745</v>
      </c>
      <c r="H246">
        <f ca="1"/>
        <v>4.4002029581345171E-2</v>
      </c>
      <c r="I246" s="17" cm="1">
        <f t="array" aca="1" ref="I246:L246" ca="1">EXP(-fx_Vasicek(_xlfn.ANCHORARRAY($I$44),H246,$M$19,$M$18, $M$20)*_xlfn.ANCHORARRAY($I$44))</f>
        <v>0.979254679068844</v>
      </c>
      <c r="J246">
        <f ca="1"/>
        <v>0.95743245708162039</v>
      </c>
      <c r="K246">
        <f ca="1"/>
        <v>0.93576405799422024</v>
      </c>
      <c r="L246">
        <f ca="1"/>
        <v>0.9142729266493318</v>
      </c>
      <c r="N246" s="17" cm="1">
        <f t="array" aca="1" ref="N246" ca="1">SUM(_xlfn.ANCHORARRAY(I246)*_xlfn.ANCHORARRAY($I$45))</f>
        <v>1.008476275718394</v>
      </c>
      <c r="O246" s="17" cm="1">
        <f t="array" aca="1" ref="O246" ca="1">_xlfn.ANCHORARRAY(N246)-$G$29</f>
        <v>8.476275718394044E-3</v>
      </c>
    </row>
    <row r="247" spans="6:15">
      <c r="F247">
        <v>201</v>
      </c>
      <c r="G247">
        <f ca="1"/>
        <v>4.5250462794563698E-2</v>
      </c>
      <c r="H247">
        <f ca="1"/>
        <v>4.7839235599959555E-2</v>
      </c>
      <c r="I247" s="17" cm="1">
        <f t="array" aca="1" ref="I247:L247" ca="1">EXP(-fx_Vasicek(_xlfn.ANCHORARRAY($I$44),H247,$M$19,$M$18, $M$20)*_xlfn.ANCHORARRAY($I$44))</f>
        <v>0.97748132622477535</v>
      </c>
      <c r="J247">
        <f ca="1"/>
        <v>0.95386958542296196</v>
      </c>
      <c r="K247">
        <f ca="1"/>
        <v>0.9304994940831981</v>
      </c>
      <c r="L247">
        <f ca="1"/>
        <v>0.90739305338022491</v>
      </c>
      <c r="N247" s="17" cm="1">
        <f t="array" aca="1" ref="N247" ca="1">SUM(_xlfn.ANCHORARRAY(I247)*_xlfn.ANCHORARRAY($I$45))</f>
        <v>1.001161531351753</v>
      </c>
      <c r="O247" s="17" cm="1">
        <f t="array" aca="1" ref="O247" ca="1">_xlfn.ANCHORARRAY(N247)-$G$29</f>
        <v>1.161531351753009E-3</v>
      </c>
    </row>
    <row r="248" spans="6:15">
      <c r="F248">
        <v>202</v>
      </c>
      <c r="G248">
        <f ca="1"/>
        <v>1.9288541563118344</v>
      </c>
      <c r="H248">
        <f ca="1"/>
        <v>5.0956907754478899E-2</v>
      </c>
      <c r="I248" s="17" cm="1">
        <f t="array" aca="1" ref="I248:L248" ca="1">EXP(-fx_Vasicek(_xlfn.ANCHORARRAY($I$44),H248,$M$19,$M$18, $M$20)*_xlfn.ANCHORARRAY($I$44))</f>
        <v>0.97604286857119493</v>
      </c>
      <c r="J248">
        <f ca="1"/>
        <v>0.9509845703769767</v>
      </c>
      <c r="K248">
        <f ca="1"/>
        <v>0.9262439309170386</v>
      </c>
      <c r="L248">
        <f ca="1"/>
        <v>0.90184139712106481</v>
      </c>
      <c r="N248" s="17" cm="1">
        <f t="array" aca="1" ref="N248" ca="1">SUM(_xlfn.ANCHORARRAY(I248)*_xlfn.ANCHORARRAY($I$45))</f>
        <v>0.99525834208401753</v>
      </c>
      <c r="O248" s="17" cm="1">
        <f t="array" aca="1" ref="O248" ca="1">_xlfn.ANCHORARRAY(N248)-$G$29</f>
        <v>-4.7416579159824668E-3</v>
      </c>
    </row>
    <row r="249" spans="6:15">
      <c r="F249">
        <v>203</v>
      </c>
      <c r="G249">
        <f ca="1"/>
        <v>-1.0331595427911131</v>
      </c>
      <c r="H249">
        <f ca="1"/>
        <v>4.6054290679145883E-2</v>
      </c>
      <c r="I249" s="17" cm="1">
        <f t="array" aca="1" ref="I249:L249" ca="1">EXP(-fx_Vasicek(_xlfn.ANCHORARRAY($I$44),H249,$M$19,$M$18, $M$20)*_xlfn.ANCHORARRAY($I$44))</f>
        <v>0.97830583314554331</v>
      </c>
      <c r="J249">
        <f ca="1"/>
        <v>0.95552526655060066</v>
      </c>
      <c r="K249">
        <f ca="1"/>
        <v>0.93294470555949072</v>
      </c>
      <c r="L249">
        <f ca="1"/>
        <v>0.91058688559781054</v>
      </c>
      <c r="N249" s="17" cm="1">
        <f t="array" aca="1" ref="N249" ca="1">SUM(_xlfn.ANCHORARRAY(I249)*_xlfn.ANCHORARRAY($I$45))</f>
        <v>1.004557347869645</v>
      </c>
      <c r="O249" s="17" cm="1">
        <f t="array" aca="1" ref="O249" ca="1">_xlfn.ANCHORARRAY(N249)-$G$29</f>
        <v>4.557347869645012E-3</v>
      </c>
    </row>
    <row r="250" spans="6:15">
      <c r="F250">
        <v>204</v>
      </c>
      <c r="G250">
        <f ca="1"/>
        <v>-0.10382719590860856</v>
      </c>
      <c r="H250">
        <f ca="1"/>
        <v>4.759248769486709E-2</v>
      </c>
      <c r="I250" s="17" cm="1">
        <f t="array" aca="1" ref="I250:L250" ca="1">EXP(-fx_Vasicek(_xlfn.ANCHORARRAY($I$44),H250,$M$19,$M$18, $M$20)*_xlfn.ANCHORARRAY($I$44))</f>
        <v>0.97759526332715763</v>
      </c>
      <c r="J250">
        <f ca="1"/>
        <v>0.95409829311518268</v>
      </c>
      <c r="K250">
        <f ca="1"/>
        <v>0.93083713405548429</v>
      </c>
      <c r="L250">
        <f ca="1"/>
        <v>0.90783389545172632</v>
      </c>
      <c r="N250" s="17" cm="1">
        <f t="array" aca="1" ref="N250" ca="1">SUM(_xlfn.ANCHORARRAY(I250)*_xlfn.ANCHORARRAY($I$45))</f>
        <v>1.0016302639955641</v>
      </c>
      <c r="O250" s="17" cm="1">
        <f t="array" aca="1" ref="O250" ca="1">_xlfn.ANCHORARRAY(N250)-$G$29</f>
        <v>1.6302639955640963E-3</v>
      </c>
    </row>
    <row r="251" spans="6:15">
      <c r="F251">
        <v>205</v>
      </c>
      <c r="G251">
        <f ca="1"/>
        <v>0.22227300256282012</v>
      </c>
      <c r="H251">
        <f ca="1"/>
        <v>4.8132236853279046E-2</v>
      </c>
      <c r="I251" s="17" cm="1">
        <f t="array" aca="1" ref="I251:L251" ca="1">EXP(-fx_Vasicek(_xlfn.ANCHORARRAY($I$44),H251,$M$19,$M$18, $M$20)*_xlfn.ANCHORARRAY($I$44))</f>
        <v>0.97734604864935115</v>
      </c>
      <c r="J251">
        <f ca="1"/>
        <v>0.95359807725462209</v>
      </c>
      <c r="K251">
        <f ca="1"/>
        <v>0.93009872193316279</v>
      </c>
      <c r="L251">
        <f ca="1"/>
        <v>0.90686985266911768</v>
      </c>
      <c r="N251" s="17" cm="1">
        <f t="array" aca="1" ref="N251" ca="1">SUM(_xlfn.ANCHORARRAY(I251)*_xlfn.ANCHORARRAY($I$45))</f>
        <v>1.000605225002795</v>
      </c>
      <c r="O251" s="17" cm="1">
        <f t="array" aca="1" ref="O251" ca="1">_xlfn.ANCHORARRAY(N251)-$G$29</f>
        <v>6.05225002795029E-4</v>
      </c>
    </row>
    <row r="252" spans="6:15">
      <c r="F252">
        <v>206</v>
      </c>
      <c r="G252">
        <f ca="1"/>
        <v>-1.0561858074688391</v>
      </c>
      <c r="H252">
        <f ca="1"/>
        <v>4.6016178445423148E-2</v>
      </c>
      <c r="I252" s="17" cm="1">
        <f t="array" aca="1" ref="I252:L252" ca="1">EXP(-fx_Vasicek(_xlfn.ANCHORARRAY($I$44),H252,$M$19,$M$18, $M$20)*_xlfn.ANCHORARRAY($I$44))</f>
        <v>0.97832344564011964</v>
      </c>
      <c r="J252">
        <f ca="1"/>
        <v>0.95556065005600677</v>
      </c>
      <c r="K252">
        <f ca="1"/>
        <v>0.9329969858430317</v>
      </c>
      <c r="L252">
        <f ca="1"/>
        <v>0.91065520290181001</v>
      </c>
      <c r="N252" s="17" cm="1">
        <f t="array" aca="1" ref="N252" ca="1">SUM(_xlfn.ANCHORARRAY(I252)*_xlfn.ANCHORARRAY($I$45))</f>
        <v>1.0046299837077652</v>
      </c>
      <c r="O252" s="17" cm="1">
        <f t="array" aca="1" ref="O252" ca="1">_xlfn.ANCHORARRAY(N252)-$G$29</f>
        <v>4.6299837077652395E-3</v>
      </c>
    </row>
    <row r="253" spans="6:15">
      <c r="F253">
        <v>207</v>
      </c>
      <c r="G253">
        <f ca="1"/>
        <v>1.4499192333876516</v>
      </c>
      <c r="H253">
        <f ca="1"/>
        <v>5.0164192132733966E-2</v>
      </c>
      <c r="I253" s="17" cm="1">
        <f t="array" aca="1" ref="I253:L253" ca="1">EXP(-fx_Vasicek(_xlfn.ANCHORARRAY($I$44),H253,$M$19,$M$18, $M$20)*_xlfn.ANCHORARRAY($I$44))</f>
        <v>0.97640841752050933</v>
      </c>
      <c r="J253">
        <f ca="1"/>
        <v>0.95171730106564301</v>
      </c>
      <c r="K253">
        <f ca="1"/>
        <v>0.92732412393678054</v>
      </c>
      <c r="L253">
        <f ca="1"/>
        <v>0.90324976173982396</v>
      </c>
      <c r="N253" s="17" cm="1">
        <f t="array" aca="1" ref="N253" ca="1">SUM(_xlfn.ANCHORARRAY(I253)*_xlfn.ANCHORARRAY($I$45))</f>
        <v>0.99675593741334134</v>
      </c>
      <c r="O253" s="17" cm="1">
        <f t="array" aca="1" ref="O253" ca="1">_xlfn.ANCHORARRAY(N253)-$G$29</f>
        <v>-3.2440625866586581E-3</v>
      </c>
    </row>
    <row r="254" spans="6:15">
      <c r="F254">
        <v>208</v>
      </c>
      <c r="G254">
        <f ca="1"/>
        <v>0.99496059813967352</v>
      </c>
      <c r="H254">
        <f ca="1"/>
        <v>4.9411161188139603E-2</v>
      </c>
      <c r="I254" s="17" cm="1">
        <f t="array" aca="1" ref="I254:L254" ca="1">EXP(-fx_Vasicek(_xlfn.ANCHORARRAY($I$44),H254,$M$19,$M$18, $M$20)*_xlfn.ANCHORARRAY($I$44))</f>
        <v>0.97675579327072959</v>
      </c>
      <c r="J254">
        <f ca="1"/>
        <v>0.95241387289651824</v>
      </c>
      <c r="K254">
        <f ca="1"/>
        <v>0.92835140736661281</v>
      </c>
      <c r="L254">
        <f ca="1"/>
        <v>0.90458965818219084</v>
      </c>
      <c r="N254" s="17" cm="1">
        <f t="array" aca="1" ref="N254" ca="1">SUM(_xlfn.ANCHORARRAY(I254)*_xlfn.ANCHORARRAY($I$45))</f>
        <v>0.99818069338599114</v>
      </c>
      <c r="O254" s="17" cm="1">
        <f t="array" aca="1" ref="O254" ca="1">_xlfn.ANCHORARRAY(N254)-$G$29</f>
        <v>-1.8193066140088643E-3</v>
      </c>
    </row>
    <row r="255" spans="6:15">
      <c r="F255">
        <v>209</v>
      </c>
      <c r="G255">
        <f ca="1"/>
        <v>-1.3666686016326619</v>
      </c>
      <c r="H255">
        <f ca="1"/>
        <v>4.5502278645187369E-2</v>
      </c>
      <c r="I255" s="17" cm="1">
        <f t="array" aca="1" ref="I255:L255" ca="1">EXP(-fx_Vasicek(_xlfn.ANCHORARRAY($I$44),H255,$M$19,$M$18, $M$20)*_xlfn.ANCHORARRAY($I$44))</f>
        <v>0.97856096091268996</v>
      </c>
      <c r="J255">
        <f ca="1"/>
        <v>0.95603788404766787</v>
      </c>
      <c r="K255">
        <f ca="1"/>
        <v>0.93370221170753409</v>
      </c>
      <c r="L255">
        <f ca="1"/>
        <v>0.91157688412484683</v>
      </c>
      <c r="N255" s="17" cm="1">
        <f t="array" aca="1" ref="N255" ca="1">SUM(_xlfn.ANCHORARRAY(I255)*_xlfn.ANCHORARRAY($I$45))</f>
        <v>1.0056099189423615</v>
      </c>
      <c r="O255" s="17" cm="1">
        <f t="array" aca="1" ref="O255" ca="1">_xlfn.ANCHORARRAY(N255)-$G$29</f>
        <v>5.6099189423615137E-3</v>
      </c>
    </row>
    <row r="256" spans="6:15">
      <c r="F256">
        <v>210</v>
      </c>
      <c r="G256">
        <f ca="1"/>
        <v>0.84341639651863909</v>
      </c>
      <c r="H256">
        <f ca="1"/>
        <v>4.9160330751143309E-2</v>
      </c>
      <c r="I256" s="17" cm="1">
        <f t="array" aca="1" ref="I256:L256" ca="1">EXP(-fx_Vasicek(_xlfn.ANCHORARRAY($I$44),H256,$M$19,$M$18, $M$20)*_xlfn.ANCHORARRAY($I$44))</f>
        <v>0.97687152964586865</v>
      </c>
      <c r="J256">
        <f ca="1"/>
        <v>0.95264601029070406</v>
      </c>
      <c r="K256">
        <f ca="1"/>
        <v>0.92869384239162134</v>
      </c>
      <c r="L256">
        <f ca="1"/>
        <v>0.9050364114197248</v>
      </c>
      <c r="N256" s="17" cm="1">
        <f t="array" aca="1" ref="N256" ca="1">SUM(_xlfn.ANCHORARRAY(I256)*_xlfn.ANCHORARRAY($I$45))</f>
        <v>0.99865573361990623</v>
      </c>
      <c r="O256" s="17" cm="1">
        <f t="array" aca="1" ref="O256" ca="1">_xlfn.ANCHORARRAY(N256)-$G$29</f>
        <v>-1.3442663800937726E-3</v>
      </c>
    </row>
    <row r="257" spans="6:15">
      <c r="F257">
        <v>211</v>
      </c>
      <c r="G257">
        <f ca="1"/>
        <v>-1.6615356923508589</v>
      </c>
      <c r="H257">
        <f ca="1"/>
        <v>4.5014225387923025E-2</v>
      </c>
      <c r="I257" s="17" cm="1">
        <f t="array" aca="1" ref="I257:L257" ca="1">EXP(-fx_Vasicek(_xlfn.ANCHORARRAY($I$44),H257,$M$19,$M$18, $M$20)*_xlfn.ANCHORARRAY($I$44))</f>
        <v>0.97878658376246896</v>
      </c>
      <c r="J257">
        <f ca="1"/>
        <v>0.95649133626231631</v>
      </c>
      <c r="K257">
        <f ca="1"/>
        <v>0.93437246181513633</v>
      </c>
      <c r="L257">
        <f ca="1"/>
        <v>0.91245307310616075</v>
      </c>
      <c r="N257" s="17" cm="1">
        <f t="array" aca="1" ref="N257" ca="1">SUM(_xlfn.ANCHORARRAY(I257)*_xlfn.ANCHORARRAY($I$45))</f>
        <v>1.0065414726346915</v>
      </c>
      <c r="O257" s="17" cm="1">
        <f t="array" aca="1" ref="O257" ca="1">_xlfn.ANCHORARRAY(N257)-$G$29</f>
        <v>6.5414726346915142E-3</v>
      </c>
    </row>
    <row r="258" spans="6:15">
      <c r="F258">
        <v>212</v>
      </c>
      <c r="G258">
        <f ca="1"/>
        <v>-0.40267213627000525</v>
      </c>
      <c r="H258">
        <f ca="1"/>
        <v>4.7097850445911631E-2</v>
      </c>
      <c r="I258" s="17" cm="1">
        <f t="array" aca="1" ref="I258:L258" ca="1">EXP(-fx_Vasicek(_xlfn.ANCHORARRAY($I$44),H258,$M$19,$M$18, $M$20)*_xlfn.ANCHORARRAY($I$44))</f>
        <v>0.9778237045945658</v>
      </c>
      <c r="J258">
        <f ca="1"/>
        <v>0.95455693164420696</v>
      </c>
      <c r="K258">
        <f ca="1"/>
        <v>0.93151434490922269</v>
      </c>
      <c r="L258">
        <f ca="1"/>
        <v>0.90871826401157552</v>
      </c>
      <c r="N258" s="17" cm="1">
        <f t="array" aca="1" ref="N258" ca="1">SUM(_xlfn.ANCHORARRAY(I258)*_xlfn.ANCHORARRAY($I$45))</f>
        <v>1.0025705730521968</v>
      </c>
      <c r="O258" s="17" cm="1">
        <f t="array" aca="1" ref="O258" ca="1">_xlfn.ANCHORARRAY(N258)-$G$29</f>
        <v>2.5705730521967673E-3</v>
      </c>
    </row>
    <row r="259" spans="6:15">
      <c r="F259">
        <v>213</v>
      </c>
      <c r="G259">
        <f ca="1"/>
        <v>1.1398150831943328</v>
      </c>
      <c r="H259">
        <f ca="1"/>
        <v>4.9650919050192241E-2</v>
      </c>
      <c r="I259" s="17" cm="1">
        <f t="array" aca="1" ref="I259:L259" ca="1">EXP(-fx_Vasicek(_xlfn.ANCHORARRAY($I$44),H259,$M$19,$M$18, $M$20)*_xlfn.ANCHORARRAY($I$44))</f>
        <v>0.97664517874091694</v>
      </c>
      <c r="J259">
        <f ca="1"/>
        <v>0.95219203577399036</v>
      </c>
      <c r="K259">
        <f ca="1"/>
        <v>0.92802420670703667</v>
      </c>
      <c r="L259">
        <f ca="1"/>
        <v>0.90416283241486306</v>
      </c>
      <c r="N259" s="17" cm="1">
        <f t="array" aca="1" ref="N259" ca="1">SUM(_xlfn.ANCHORARRAY(I259)*_xlfn.ANCHORARRAY($I$45))</f>
        <v>0.99772683901280512</v>
      </c>
      <c r="O259" s="17" cm="1">
        <f t="array" aca="1" ref="O259" ca="1">_xlfn.ANCHORARRAY(N259)-$G$29</f>
        <v>-2.2731609871948777E-3</v>
      </c>
    </row>
    <row r="260" spans="6:15">
      <c r="F260">
        <v>214</v>
      </c>
      <c r="G260">
        <f ca="1"/>
        <v>2.2998822954054807</v>
      </c>
      <c r="H260">
        <f ca="1"/>
        <v>5.1571020002069257E-2</v>
      </c>
      <c r="I260" s="17" cm="1">
        <f t="array" aca="1" ref="I260:L260" ca="1">EXP(-fx_Vasicek(_xlfn.ANCHORARRAY($I$44),H260,$M$19,$M$18, $M$20)*_xlfn.ANCHORARRAY($I$44))</f>
        <v>0.9757597739754692</v>
      </c>
      <c r="J260">
        <f ca="1"/>
        <v>0.95041731593280143</v>
      </c>
      <c r="K260">
        <f ca="1"/>
        <v>0.92540797661109642</v>
      </c>
      <c r="L260">
        <f ca="1"/>
        <v>0.90075185484745113</v>
      </c>
      <c r="N260" s="17" cm="1">
        <f t="array" aca="1" ref="N260" ca="1">SUM(_xlfn.ANCHORARRAY(I260)*_xlfn.ANCHORARRAY($I$45))</f>
        <v>0.99409974435626725</v>
      </c>
      <c r="O260" s="17" cm="1">
        <f t="array" aca="1" ref="O260" ca="1">_xlfn.ANCHORARRAY(N260)-$G$29</f>
        <v>-5.9002556437327547E-3</v>
      </c>
    </row>
    <row r="261" spans="6:15">
      <c r="F261">
        <v>215</v>
      </c>
      <c r="G261">
        <f ca="1"/>
        <v>3.8503550078810116E-2</v>
      </c>
      <c r="H261">
        <f ca="1"/>
        <v>4.7828068356034904E-2</v>
      </c>
      <c r="I261" s="17" cm="1">
        <f t="array" aca="1" ref="I261:L261" ca="1">EXP(-fx_Vasicek(_xlfn.ANCHORARRAY($I$44),H261,$M$19,$M$18, $M$20)*_xlfn.ANCHORARRAY($I$44))</f>
        <v>0.9774864824696512</v>
      </c>
      <c r="J261">
        <f ca="1"/>
        <v>0.95387993502370239</v>
      </c>
      <c r="K261">
        <f ca="1"/>
        <v>0.93051477224720547</v>
      </c>
      <c r="L261">
        <f ca="1"/>
        <v>0.9074130002549492</v>
      </c>
      <c r="N261" s="17" cm="1">
        <f t="array" aca="1" ref="N261" ca="1">SUM(_xlfn.ANCHORARRAY(I261)*_xlfn.ANCHORARRAY($I$45))</f>
        <v>1.0011827402722602</v>
      </c>
      <c r="O261" s="17" cm="1">
        <f t="array" aca="1" ref="O261" ca="1">_xlfn.ANCHORARRAY(N261)-$G$29</f>
        <v>1.1827402722601743E-3</v>
      </c>
    </row>
    <row r="262" spans="6:15">
      <c r="F262">
        <v>216</v>
      </c>
      <c r="G262">
        <f ca="1"/>
        <v>-1.6685256315768757</v>
      </c>
      <c r="H262">
        <f ca="1"/>
        <v>4.500265589537969E-2</v>
      </c>
      <c r="I262" s="17" cm="1">
        <f t="array" aca="1" ref="I262:L262" ca="1">EXP(-fx_Vasicek(_xlfn.ANCHORARRAY($I$44),H262,$M$19,$M$18, $M$20)*_xlfn.ANCHORARRAY($I$44))</f>
        <v>0.97879193287115285</v>
      </c>
      <c r="J262">
        <f ca="1"/>
        <v>0.95650208813290238</v>
      </c>
      <c r="K262">
        <f ca="1"/>
        <v>0.93438835619152427</v>
      </c>
      <c r="L262">
        <f ca="1"/>
        <v>0.91247385372268286</v>
      </c>
      <c r="N262" s="17" cm="1">
        <f t="array" aca="1" ref="N262" ca="1">SUM(_xlfn.ANCHORARRAY(I262)*_xlfn.ANCHORARRAY($I$45))</f>
        <v>1.0065635661731935</v>
      </c>
      <c r="O262" s="17" cm="1">
        <f t="array" aca="1" ref="O262" ca="1">_xlfn.ANCHORARRAY(N262)-$G$29</f>
        <v>6.5635661731935357E-3</v>
      </c>
    </row>
    <row r="263" spans="6:15">
      <c r="F263">
        <v>217</v>
      </c>
      <c r="G263">
        <f ca="1"/>
        <v>-1.1545287821808194</v>
      </c>
      <c r="H263">
        <f ca="1"/>
        <v>4.5853404739410915E-2</v>
      </c>
      <c r="I263" s="17" cm="1">
        <f t="array" aca="1" ref="I263:L263" ca="1">EXP(-fx_Vasicek(_xlfn.ANCHORARRAY($I$44),H263,$M$19,$M$18, $M$20)*_xlfn.ANCHORARRAY($I$44))</f>
        <v>0.97839867048941631</v>
      </c>
      <c r="J263">
        <f ca="1"/>
        <v>0.95571178437293758</v>
      </c>
      <c r="K263">
        <f ca="1"/>
        <v>0.93322030291288149</v>
      </c>
      <c r="L263">
        <f ca="1"/>
        <v>0.91094703727146942</v>
      </c>
      <c r="N263" s="17" cm="1">
        <f t="array" aca="1" ref="N263" ca="1">SUM(_xlfn.ANCHORARRAY(I263)*_xlfn.ANCHORARRAY($I$45))</f>
        <v>1.0049402648351504</v>
      </c>
      <c r="O263" s="17" cm="1">
        <f t="array" aca="1" ref="O263" ca="1">_xlfn.ANCHORARRAY(N263)-$G$29</f>
        <v>4.9402648351504208E-3</v>
      </c>
    </row>
    <row r="264" spans="6:15">
      <c r="F264">
        <v>218</v>
      </c>
      <c r="G264">
        <f ca="1"/>
        <v>-9.6329148318471489E-2</v>
      </c>
      <c r="H264">
        <f ca="1"/>
        <v>4.7604898189848324E-2</v>
      </c>
      <c r="I264" s="17" cm="1">
        <f t="array" aca="1" ref="I264:L264" ca="1">EXP(-fx_Vasicek(_xlfn.ANCHORARRAY($I$44),H264,$M$19,$M$18, $M$20)*_xlfn.ANCHORARRAY($I$44))</f>
        <v>0.97758953240069302</v>
      </c>
      <c r="J264">
        <f ca="1"/>
        <v>0.95408678866573282</v>
      </c>
      <c r="K264">
        <f ca="1"/>
        <v>0.93082014910442279</v>
      </c>
      <c r="L264">
        <f ca="1"/>
        <v>0.90781171763315771</v>
      </c>
      <c r="N264" s="17" cm="1">
        <f t="array" aca="1" ref="N264" ca="1">SUM(_xlfn.ANCHORARRAY(I264)*_xlfn.ANCHORARRAY($I$45))</f>
        <v>1.0016066831452399</v>
      </c>
      <c r="O264" s="17" cm="1">
        <f t="array" aca="1" ref="O264" ca="1">_xlfn.ANCHORARRAY(N264)-$G$29</f>
        <v>1.6066831452399288E-3</v>
      </c>
    </row>
    <row r="265" spans="6:15">
      <c r="F265">
        <v>219</v>
      </c>
      <c r="G265">
        <f ca="1"/>
        <v>1.2332293789724675</v>
      </c>
      <c r="H265">
        <f ca="1"/>
        <v>4.9805534986540133E-2</v>
      </c>
      <c r="I265" s="17" cm="1">
        <f t="array" aca="1" ref="I265:L265" ca="1">EXP(-fx_Vasicek(_xlfn.ANCHORARRAY($I$44),H265,$M$19,$M$18, $M$20)*_xlfn.ANCHORARRAY($I$44))</f>
        <v>0.97657385187806134</v>
      </c>
      <c r="J265">
        <f ca="1"/>
        <v>0.95204900403611714</v>
      </c>
      <c r="K265">
        <f ca="1"/>
        <v>0.9278132615036786</v>
      </c>
      <c r="L265">
        <f ca="1"/>
        <v>0.90388768625821225</v>
      </c>
      <c r="N265" s="17" cm="1">
        <f t="array" aca="1" ref="N265" ca="1">SUM(_xlfn.ANCHORARRAY(I265)*_xlfn.ANCHORARRAY($I$45))</f>
        <v>0.99743426757507969</v>
      </c>
      <c r="O265" s="17" cm="1">
        <f t="array" aca="1" ref="O265" ca="1">_xlfn.ANCHORARRAY(N265)-$G$29</f>
        <v>-2.5657324249203084E-3</v>
      </c>
    </row>
    <row r="266" spans="6:15">
      <c r="F266">
        <v>220</v>
      </c>
      <c r="G266">
        <f ca="1"/>
        <v>0.13275542177047808</v>
      </c>
      <c r="H266">
        <f ca="1"/>
        <v>4.7984070617495614E-2</v>
      </c>
      <c r="I266" s="17" cm="1">
        <f t="array" aca="1" ref="I266:L266" ca="1">EXP(-fx_Vasicek(_xlfn.ANCHORARRAY($I$44),H266,$M$19,$M$18, $M$20)*_xlfn.ANCHORARRAY($I$44))</f>
        <v>0.97741445410246308</v>
      </c>
      <c r="J266">
        <f ca="1"/>
        <v>0.95373536510693646</v>
      </c>
      <c r="K266">
        <f ca="1"/>
        <v>0.93030136467819569</v>
      </c>
      <c r="L266">
        <f ca="1"/>
        <v>0.90713438952120917</v>
      </c>
      <c r="N266" s="17" cm="1">
        <f t="array" aca="1" ref="N266" ca="1">SUM(_xlfn.ANCHORARRAY(I266)*_xlfn.ANCHORARRAY($I$45))</f>
        <v>1.0008865010941064</v>
      </c>
      <c r="O266" s="17" cm="1">
        <f t="array" aca="1" ref="O266" ca="1">_xlfn.ANCHORARRAY(N266)-$G$29</f>
        <v>8.8650109410637334E-4</v>
      </c>
    </row>
    <row r="267" spans="6:15">
      <c r="F267">
        <v>221</v>
      </c>
      <c r="G267">
        <f ca="1"/>
        <v>0.68027212858093777</v>
      </c>
      <c r="H267">
        <f ca="1"/>
        <v>4.8890300307335335E-2</v>
      </c>
      <c r="I267" s="17" cm="1">
        <f t="array" aca="1" ref="I267:L267" ca="1">EXP(-fx_Vasicek(_xlfn.ANCHORARRAY($I$44),H267,$M$19,$M$18, $M$20)*_xlfn.ANCHORARRAY($I$44))</f>
        <v>0.9769961404784574</v>
      </c>
      <c r="J267">
        <f ca="1"/>
        <v>0.95289598006132115</v>
      </c>
      <c r="K267">
        <f ca="1"/>
        <v>0.92906263055252492</v>
      </c>
      <c r="L267">
        <f ca="1"/>
        <v>0.90551760834686601</v>
      </c>
      <c r="N267" s="17" cm="1">
        <f t="array" aca="1" ref="N267" ca="1">SUM(_xlfn.ANCHORARRAY(I267)*_xlfn.ANCHORARRAY($I$45))</f>
        <v>0.99916739439537405</v>
      </c>
      <c r="O267" s="17" cm="1">
        <f t="array" aca="1" ref="O267" ca="1">_xlfn.ANCHORARRAY(N267)-$G$29</f>
        <v>-8.3260560462594668E-4</v>
      </c>
    </row>
    <row r="268" spans="6:15">
      <c r="F268">
        <v>222</v>
      </c>
      <c r="G268">
        <f ca="1"/>
        <v>0.20391022622280094</v>
      </c>
      <c r="H268">
        <f ca="1"/>
        <v>4.8101843455415169E-2</v>
      </c>
      <c r="I268" s="17" cm="1">
        <f t="array" aca="1" ref="I268:L268" ca="1">EXP(-fx_Vasicek(_xlfn.ANCHORARRAY($I$44),H268,$M$19,$M$18, $M$20)*_xlfn.ANCHORARRAY($I$44))</f>
        <v>0.97736008029637644</v>
      </c>
      <c r="J268">
        <f ca="1"/>
        <v>0.95362623755420328</v>
      </c>
      <c r="K268">
        <f ca="1"/>
        <v>0.93014028651974212</v>
      </c>
      <c r="L268">
        <f ca="1"/>
        <v>0.90692411092703895</v>
      </c>
      <c r="N268" s="17" cm="1">
        <f t="array" aca="1" ref="N268" ca="1">SUM(_xlfn.ANCHORARRAY(I268)*_xlfn.ANCHORARRAY($I$45))</f>
        <v>1.0006629166915997</v>
      </c>
      <c r="O268" s="17" cm="1">
        <f t="array" aca="1" ref="O268" ca="1">_xlfn.ANCHORARRAY(N268)-$G$29</f>
        <v>6.6291669159967981E-4</v>
      </c>
    </row>
    <row r="269" spans="6:15">
      <c r="F269">
        <v>223</v>
      </c>
      <c r="G269">
        <f ca="1"/>
        <v>-1.0022732964385892</v>
      </c>
      <c r="H269">
        <f ca="1"/>
        <v>4.6105412467950135E-2</v>
      </c>
      <c r="I269" s="17" cm="1">
        <f t="array" aca="1" ref="I269:L269" ca="1">EXP(-fx_Vasicek(_xlfn.ANCHORARRAY($I$44),H269,$M$19,$M$18, $M$20)*_xlfn.ANCHORARRAY($I$44))</f>
        <v>0.9782822091496689</v>
      </c>
      <c r="J269">
        <f ca="1"/>
        <v>0.95547780699492435</v>
      </c>
      <c r="K269">
        <f ca="1"/>
        <v>0.9328745840779783</v>
      </c>
      <c r="L269">
        <f ca="1"/>
        <v>0.91049525633017248</v>
      </c>
      <c r="N269" s="17" cm="1">
        <f t="array" aca="1" ref="N269" ca="1">SUM(_xlfn.ANCHORARRAY(I269)*_xlfn.ANCHORARRAY($I$45))</f>
        <v>1.0044599263208149</v>
      </c>
      <c r="O269" s="17" cm="1">
        <f t="array" aca="1" ref="O269" ca="1">_xlfn.ANCHORARRAY(N269)-$G$29</f>
        <v>4.4599263208149331E-3</v>
      </c>
    </row>
    <row r="270" spans="6:15">
      <c r="F270">
        <v>224</v>
      </c>
      <c r="G270">
        <f ca="1"/>
        <v>-1.5463707460120095</v>
      </c>
      <c r="H270">
        <f ca="1"/>
        <v>4.5204842208017959E-2</v>
      </c>
      <c r="I270" s="17" cm="1">
        <f t="array" aca="1" ref="I270:L270" ca="1">EXP(-fx_Vasicek(_xlfn.ANCHORARRAY($I$44),H270,$M$19,$M$18, $M$20)*_xlfn.ANCHORARRAY($I$44))</f>
        <v>0.97869845704515079</v>
      </c>
      <c r="J270">
        <f ca="1"/>
        <v>0.95631420782890031</v>
      </c>
      <c r="K270">
        <f ca="1"/>
        <v>0.9341106279287007</v>
      </c>
      <c r="L270">
        <f ca="1"/>
        <v>0.9121107636343484</v>
      </c>
      <c r="N270" s="17" cm="1">
        <f t="array" aca="1" ref="N270" ca="1">SUM(_xlfn.ANCHORARRAY(I270)*_xlfn.ANCHORARRAY($I$45))</f>
        <v>1.0061775349035689</v>
      </c>
      <c r="O270" s="17" cm="1">
        <f t="array" aca="1" ref="O270" ca="1">_xlfn.ANCHORARRAY(N270)-$G$29</f>
        <v>6.1775349035688709E-3</v>
      </c>
    </row>
    <row r="271" spans="6:15">
      <c r="F271">
        <v>225</v>
      </c>
      <c r="G271">
        <f ca="1"/>
        <v>-1.0818222428351789</v>
      </c>
      <c r="H271">
        <f ca="1"/>
        <v>4.5973745952347322E-2</v>
      </c>
      <c r="I271" s="17" cm="1">
        <f t="array" aca="1" ref="I271:L271" ca="1">EXP(-fx_Vasicek(_xlfn.ANCHORARRAY($I$44),H271,$M$19,$M$18, $M$20)*_xlfn.ANCHORARRAY($I$44))</f>
        <v>0.97834305499381491</v>
      </c>
      <c r="J271">
        <f ca="1"/>
        <v>0.95560004604387239</v>
      </c>
      <c r="K271">
        <f ca="1"/>
        <v>0.93305519586937624</v>
      </c>
      <c r="L271">
        <f ca="1"/>
        <v>0.91073127042824287</v>
      </c>
      <c r="N271" s="17" cm="1">
        <f t="array" aca="1" ref="N271" ca="1">SUM(_xlfn.ANCHORARRAY(I271)*_xlfn.ANCHORARRAY($I$45))</f>
        <v>1.0047108595844723</v>
      </c>
      <c r="O271" s="17" cm="1">
        <f t="array" aca="1" ref="O271" ca="1">_xlfn.ANCHORARRAY(N271)-$G$29</f>
        <v>4.7108595844722601E-3</v>
      </c>
    </row>
    <row r="272" spans="6:15">
      <c r="F272">
        <v>226</v>
      </c>
      <c r="G272">
        <f ca="1"/>
        <v>1.4029115458784429</v>
      </c>
      <c r="H272">
        <f ca="1"/>
        <v>5.0086386722338887E-2</v>
      </c>
      <c r="I272" s="17" cm="1">
        <f t="array" aca="1" ref="I272:L272" ca="1">EXP(-fx_Vasicek(_xlfn.ANCHORARRAY($I$44),H272,$M$19,$M$18, $M$20)*_xlfn.ANCHORARRAY($I$44))</f>
        <v>0.97644430369878399</v>
      </c>
      <c r="J272">
        <f ca="1"/>
        <v>0.95178924934527964</v>
      </c>
      <c r="K272">
        <f ca="1"/>
        <v>0.92743021325429198</v>
      </c>
      <c r="L272">
        <f ca="1"/>
        <v>0.90338811186158186</v>
      </c>
      <c r="N272" s="17" cm="1">
        <f t="array" aca="1" ref="N272" ca="1">SUM(_xlfn.ANCHORARRAY(I272)*_xlfn.ANCHORARRAY($I$45))</f>
        <v>0.99690305114708821</v>
      </c>
      <c r="O272" s="17" cm="1">
        <f t="array" aca="1" ref="O272" ca="1">_xlfn.ANCHORARRAY(N272)-$G$29</f>
        <v>-3.096948852911785E-3</v>
      </c>
    </row>
    <row r="273" spans="6:15">
      <c r="F273">
        <v>227</v>
      </c>
      <c r="G273">
        <f ca="1"/>
        <v>-0.28203137499636743</v>
      </c>
      <c r="H273">
        <f ca="1"/>
        <v>4.7297530635230282E-2</v>
      </c>
      <c r="I273" s="17" cm="1">
        <f t="array" aca="1" ref="I273:L273" ca="1">EXP(-fx_Vasicek(_xlfn.ANCHORARRAY($I$44),H273,$M$19,$M$18, $M$20)*_xlfn.ANCHORARRAY($I$44))</f>
        <v>0.97773147867876786</v>
      </c>
      <c r="J273">
        <f ca="1"/>
        <v>0.95437175725364054</v>
      </c>
      <c r="K273">
        <f ca="1"/>
        <v>0.93124090227136391</v>
      </c>
      <c r="L273">
        <f ca="1"/>
        <v>0.90836114948169944</v>
      </c>
      <c r="N273" s="17" cm="1">
        <f t="array" aca="1" ref="N273" ca="1">SUM(_xlfn.ANCHORARRAY(I273)*_xlfn.ANCHORARRAY($I$45))</f>
        <v>1.0021908710213188</v>
      </c>
      <c r="O273" s="17" cm="1">
        <f t="array" aca="1" ref="O273" ca="1">_xlfn.ANCHORARRAY(N273)-$G$29</f>
        <v>2.1908710213187632E-3</v>
      </c>
    </row>
    <row r="274" spans="6:15">
      <c r="F274">
        <v>228</v>
      </c>
      <c r="G274">
        <f ca="1"/>
        <v>-1.1087526441842683</v>
      </c>
      <c r="H274">
        <f ca="1"/>
        <v>4.5929171733956775E-2</v>
      </c>
      <c r="I274" s="17" cm="1">
        <f t="array" aca="1" ref="I274:L274" ca="1">EXP(-fx_Vasicek(_xlfn.ANCHORARRAY($I$44),H274,$M$19,$M$18, $M$20)*_xlfn.ANCHORARRAY($I$44))</f>
        <v>0.97836365452763063</v>
      </c>
      <c r="J274">
        <f ca="1"/>
        <v>0.95564143224263609</v>
      </c>
      <c r="K274">
        <f ca="1"/>
        <v>0.9331163478829978</v>
      </c>
      <c r="L274">
        <f ca="1"/>
        <v>0.91081118420800933</v>
      </c>
      <c r="N274" s="17" cm="1">
        <f t="array" aca="1" ref="N274" ca="1">SUM(_xlfn.ANCHORARRAY(I274)*_xlfn.ANCHORARRAY($I$45))</f>
        <v>1.0047958247313755</v>
      </c>
      <c r="O274" s="17" cm="1">
        <f t="array" aca="1" ref="O274" ca="1">_xlfn.ANCHORARRAY(N274)-$G$29</f>
        <v>4.7958247313755198E-3</v>
      </c>
    </row>
    <row r="275" spans="6:15">
      <c r="F275">
        <v>229</v>
      </c>
      <c r="G275">
        <f ca="1"/>
        <v>-0.99176743932358213</v>
      </c>
      <c r="H275">
        <f ca="1"/>
        <v>4.6122801379587727E-2</v>
      </c>
      <c r="I275" s="17" cm="1">
        <f t="array" aca="1" ref="I275:L275" ca="1">EXP(-fx_Vasicek(_xlfn.ANCHORARRAY($I$44),H275,$M$19,$M$18, $M$20)*_xlfn.ANCHORARRAY($I$44))</f>
        <v>0.97827417365366343</v>
      </c>
      <c r="J275">
        <f ca="1"/>
        <v>0.95546166431735524</v>
      </c>
      <c r="K275">
        <f ca="1"/>
        <v>0.9328507336833981</v>
      </c>
      <c r="L275">
        <f ca="1"/>
        <v>0.91046409103178894</v>
      </c>
      <c r="N275" s="17" cm="1">
        <f t="array" aca="1" ref="N275" ca="1">SUM(_xlfn.ANCHORARRAY(I275)*_xlfn.ANCHORARRAY($I$45))</f>
        <v>1.0044267908954256</v>
      </c>
      <c r="O275" s="17" cm="1">
        <f t="array" aca="1" ref="O275" ca="1">_xlfn.ANCHORARRAY(N275)-$G$29</f>
        <v>4.4267908954256363E-3</v>
      </c>
    </row>
    <row r="276" spans="6:15">
      <c r="F276">
        <v>230</v>
      </c>
      <c r="G276">
        <f ca="1"/>
        <v>-0.13304980461990104</v>
      </c>
      <c r="H276">
        <f ca="1"/>
        <v>4.7544119498427906E-2</v>
      </c>
      <c r="I276" s="17" cm="1">
        <f t="array" aca="1" ref="I276:L276" ca="1">EXP(-fx_Vasicek(_xlfn.ANCHORARRAY($I$44),H276,$M$19,$M$18, $M$20)*_xlfn.ANCHORARRAY($I$44))</f>
        <v>0.97761759914507329</v>
      </c>
      <c r="J276">
        <f ca="1"/>
        <v>0.95414313144772989</v>
      </c>
      <c r="K276">
        <f ca="1"/>
        <v>0.93090333352285903</v>
      </c>
      <c r="L276">
        <f ca="1"/>
        <v>0.90792033561858076</v>
      </c>
      <c r="N276" s="17" cm="1">
        <f t="array" aca="1" ref="N276" ca="1">SUM(_xlfn.ANCHORARRAY(I276)*_xlfn.ANCHORARRAY($I$45))</f>
        <v>1.0017221725287504</v>
      </c>
      <c r="O276" s="17" cm="1">
        <f t="array" aca="1" ref="O276" ca="1">_xlfn.ANCHORARRAY(N276)-$G$29</f>
        <v>1.7221725287503986E-3</v>
      </c>
    </row>
    <row r="277" spans="6:15">
      <c r="F277">
        <v>231</v>
      </c>
      <c r="G277">
        <f ca="1"/>
        <v>1.5125861092682522</v>
      </c>
      <c r="H277">
        <f ca="1"/>
        <v>5.0267916060764098E-2</v>
      </c>
      <c r="I277" s="17" cm="1">
        <f t="array" aca="1" ref="I277:L277" ca="1">EXP(-fx_Vasicek(_xlfn.ANCHORARRAY($I$44),H277,$M$19,$M$18, $M$20)*_xlfn.ANCHORARRAY($I$44))</f>
        <v>0.9763605789991382</v>
      </c>
      <c r="J277">
        <f ca="1"/>
        <v>0.95162139385230837</v>
      </c>
      <c r="K277">
        <f ca="1"/>
        <v>0.92718271304665545</v>
      </c>
      <c r="L277">
        <f ca="1"/>
        <v>0.90306535741212712</v>
      </c>
      <c r="N277" s="17" cm="1">
        <f t="array" aca="1" ref="N277" ca="1">SUM(_xlfn.ANCHORARRAY(I277)*_xlfn.ANCHORARRAY($I$45))</f>
        <v>0.99655985169220007</v>
      </c>
      <c r="O277" s="17" cm="1">
        <f t="array" aca="1" ref="O277" ca="1">_xlfn.ANCHORARRAY(N277)-$G$29</f>
        <v>-3.4401483077999284E-3</v>
      </c>
    </row>
    <row r="278" spans="6:15">
      <c r="F278">
        <v>232</v>
      </c>
      <c r="G278">
        <f ca="1"/>
        <v>-0.59344621189974345</v>
      </c>
      <c r="H278">
        <f ca="1"/>
        <v>4.6782088151835648E-2</v>
      </c>
      <c r="I278" s="17" cm="1">
        <f t="array" aca="1" ref="I278:L278" ca="1">EXP(-fx_Vasicek(_xlfn.ANCHORARRAY($I$44),H278,$M$19,$M$18, $M$20)*_xlfn.ANCHORARRAY($I$44))</f>
        <v>0.97796956289068515</v>
      </c>
      <c r="J278">
        <f ca="1"/>
        <v>0.95484982867005896</v>
      </c>
      <c r="K278">
        <f ca="1"/>
        <v>0.9319469146060162</v>
      </c>
      <c r="L278">
        <f ca="1"/>
        <v>0.90928327011386256</v>
      </c>
      <c r="N278" s="17" cm="1">
        <f t="array" aca="1" ref="N278" ca="1">SUM(_xlfn.ANCHORARRAY(I278)*_xlfn.ANCHORARRAY($I$45))</f>
        <v>1.0031713111480642</v>
      </c>
      <c r="O278" s="17" cm="1">
        <f t="array" aca="1" ref="O278" ca="1">_xlfn.ANCHORARRAY(N278)-$G$29</f>
        <v>3.1713111480642375E-3</v>
      </c>
    </row>
    <row r="279" spans="6:15">
      <c r="F279">
        <v>233</v>
      </c>
      <c r="G279">
        <f ca="1"/>
        <v>-0.17391254456070041</v>
      </c>
      <c r="H279">
        <f ca="1"/>
        <v>4.7476484981194132E-2</v>
      </c>
      <c r="I279" s="17" cm="1">
        <f t="array" aca="1" ref="I279:L279" ca="1">EXP(-fx_Vasicek(_xlfn.ANCHORARRAY($I$44),H279,$M$19,$M$18, $M$20)*_xlfn.ANCHORARRAY($I$44))</f>
        <v>0.97764883276060355</v>
      </c>
      <c r="J279">
        <f ca="1"/>
        <v>0.95420583359715494</v>
      </c>
      <c r="K279">
        <f ca="1"/>
        <v>0.93099590986828296</v>
      </c>
      <c r="L279">
        <f ca="1"/>
        <v>0.90804122097145157</v>
      </c>
      <c r="N279" s="17" cm="1">
        <f t="array" aca="1" ref="N279" ca="1">SUM(_xlfn.ANCHORARRAY(I279)*_xlfn.ANCHORARRAY($I$45))</f>
        <v>1.0018507050905567</v>
      </c>
      <c r="O279" s="17" cm="1">
        <f t="array" aca="1" ref="O279" ca="1">_xlfn.ANCHORARRAY(N279)-$G$29</f>
        <v>1.8507050905567368E-3</v>
      </c>
    </row>
    <row r="280" spans="6:15">
      <c r="F280">
        <v>234</v>
      </c>
      <c r="G280">
        <f ca="1"/>
        <v>0.29779636106402535</v>
      </c>
      <c r="H280">
        <f ca="1"/>
        <v>4.8257240362576337E-2</v>
      </c>
      <c r="I280" s="17" cm="1">
        <f t="array" aca="1" ref="I280:L280" ca="1">EXP(-fx_Vasicek(_xlfn.ANCHORARRAY($I$44),H280,$M$19,$M$18, $M$20)*_xlfn.ANCHORARRAY($I$44))</f>
        <v>0.97728834069734538</v>
      </c>
      <c r="J280">
        <f ca="1"/>
        <v>0.95348226688825111</v>
      </c>
      <c r="K280">
        <f ca="1"/>
        <v>0.92992779251979141</v>
      </c>
      <c r="L280">
        <f ca="1"/>
        <v>0.90664673068008039</v>
      </c>
      <c r="N280" s="17" cm="1">
        <f t="array" aca="1" ref="N280" ca="1">SUM(_xlfn.ANCHORARRAY(I280)*_xlfn.ANCHORARRAY($I$45))</f>
        <v>1.0003679834299637</v>
      </c>
      <c r="O280" s="17" cm="1">
        <f t="array" aca="1" ref="O280" ca="1">_xlfn.ANCHORARRAY(N280)-$G$29</f>
        <v>3.6798342996369193E-4</v>
      </c>
    </row>
    <row r="281" spans="6:15">
      <c r="F281">
        <v>235</v>
      </c>
      <c r="G281">
        <f ca="1"/>
        <v>-0.62821582509536356</v>
      </c>
      <c r="H281">
        <f ca="1"/>
        <v>4.6724538755826037E-2</v>
      </c>
      <c r="I281" s="17" cm="1">
        <f t="array" aca="1" ref="I281:L281" ca="1">EXP(-fx_Vasicek(_xlfn.ANCHORARRAY($I$44),H281,$M$19,$M$18, $M$20)*_xlfn.ANCHORARRAY($I$44))</f>
        <v>0.97799614870263607</v>
      </c>
      <c r="J281">
        <f ca="1"/>
        <v>0.95490322042827946</v>
      </c>
      <c r="K281">
        <f ca="1"/>
        <v>0.93202577442528223</v>
      </c>
      <c r="L281">
        <f ca="1"/>
        <v>0.90938628339116823</v>
      </c>
      <c r="N281" s="17" cm="1">
        <f t="array" aca="1" ref="N281" ca="1">SUM(_xlfn.ANCHORARRAY(I281)*_xlfn.ANCHORARRAY($I$45))</f>
        <v>1.0032808385544632</v>
      </c>
      <c r="O281" s="17" cm="1">
        <f t="array" aca="1" ref="O281" ca="1">_xlfn.ANCHORARRAY(N281)-$G$29</f>
        <v>3.2808385544631502E-3</v>
      </c>
    </row>
    <row r="282" spans="6:15">
      <c r="F282">
        <v>236</v>
      </c>
      <c r="G282">
        <f ca="1"/>
        <v>-1.1261464312722844</v>
      </c>
      <c r="H282">
        <f ca="1"/>
        <v>4.5900382171772024E-2</v>
      </c>
      <c r="I282" s="17" cm="1">
        <f t="array" aca="1" ref="I282:L282" ca="1">EXP(-fx_Vasicek(_xlfn.ANCHORARRAY($I$44),H282,$M$19,$M$18, $M$20)*_xlfn.ANCHORARRAY($I$44))</f>
        <v>0.97837695956936133</v>
      </c>
      <c r="J282">
        <f ca="1"/>
        <v>0.95566816368182606</v>
      </c>
      <c r="K282">
        <f ca="1"/>
        <v>0.93315584682917307</v>
      </c>
      <c r="L282">
        <f ca="1"/>
        <v>0.91086280258622088</v>
      </c>
      <c r="N282" s="17" cm="1">
        <f t="array" aca="1" ref="N282" ca="1">SUM(_xlfn.ANCHORARRAY(I282)*_xlfn.ANCHORARRAY($I$45))</f>
        <v>1.004850705857891</v>
      </c>
      <c r="O282" s="17" cm="1">
        <f t="array" aca="1" ref="O282" ca="1">_xlfn.ANCHORARRAY(N282)-$G$29</f>
        <v>4.8507058578910467E-3</v>
      </c>
    </row>
    <row r="283" spans="6:15">
      <c r="F283">
        <v>237</v>
      </c>
      <c r="G283">
        <f ca="1"/>
        <v>-6.6761706293020348E-2</v>
      </c>
      <c r="H283">
        <f ca="1"/>
        <v>4.7653837141815966E-2</v>
      </c>
      <c r="I283" s="17" cm="1">
        <f t="array" aca="1" ref="I283:L283" ca="1">EXP(-fx_Vasicek(_xlfn.ANCHORARRAY($I$44),H283,$M$19,$M$18, $M$20)*_xlfn.ANCHORARRAY($I$44))</f>
        <v>0.97756693366699332</v>
      </c>
      <c r="J283">
        <f ca="1"/>
        <v>0.95404142392239533</v>
      </c>
      <c r="K283">
        <f ca="1"/>
        <v>0.93075317448194894</v>
      </c>
      <c r="L283">
        <f ca="1"/>
        <v>0.90772426796533556</v>
      </c>
      <c r="N283" s="17" cm="1">
        <f t="array" aca="1" ref="N283" ca="1">SUM(_xlfn.ANCHORARRAY(I283)*_xlfn.ANCHORARRAY($I$45))</f>
        <v>1.0015137010774311</v>
      </c>
      <c r="O283" s="17" cm="1">
        <f t="array" aca="1" ref="O283" ca="1">_xlfn.ANCHORARRAY(N283)-$G$29</f>
        <v>1.5137010774310955E-3</v>
      </c>
    </row>
    <row r="284" spans="6:15">
      <c r="F284">
        <v>238</v>
      </c>
      <c r="G284">
        <f ca="1"/>
        <v>1.0771147837429158</v>
      </c>
      <c r="H284">
        <f ca="1"/>
        <v>4.9547139800686368E-2</v>
      </c>
      <c r="I284" s="17" cm="1">
        <f t="array" aca="1" ref="I284:L284" ca="1">EXP(-fx_Vasicek(_xlfn.ANCHORARRAY($I$44),H284,$M$19,$M$18, $M$20)*_xlfn.ANCHORARRAY($I$44))</f>
        <v>0.97669305672964335</v>
      </c>
      <c r="J284">
        <f ca="1"/>
        <v>0.95228805168396358</v>
      </c>
      <c r="K284">
        <f ca="1"/>
        <v>0.92816582143518034</v>
      </c>
      <c r="L284">
        <f ca="1"/>
        <v>0.90434755932718791</v>
      </c>
      <c r="N284" s="17" cm="1">
        <f t="array" aca="1" ref="N284" ca="1">SUM(_xlfn.ANCHORARRAY(I284)*_xlfn.ANCHORARRAY($I$45))</f>
        <v>0.99792326410044652</v>
      </c>
      <c r="O284" s="17" cm="1">
        <f t="array" aca="1" ref="O284" ca="1">_xlfn.ANCHORARRAY(N284)-$G$29</f>
        <v>-2.0767358995534835E-3</v>
      </c>
    </row>
    <row r="285" spans="6:15">
      <c r="F285">
        <v>239</v>
      </c>
      <c r="G285">
        <f ca="1"/>
        <v>-1.1505814647093411</v>
      </c>
      <c r="H285">
        <f ca="1"/>
        <v>4.5859938195364644E-2</v>
      </c>
      <c r="I285" s="17" cm="1">
        <f t="array" aca="1" ref="I285:L285" ca="1">EXP(-fx_Vasicek(_xlfn.ANCHORARRAY($I$44),H285,$M$19,$M$18, $M$20)*_xlfn.ANCHORARRAY($I$44))</f>
        <v>0.97839565098222492</v>
      </c>
      <c r="J285">
        <f ca="1"/>
        <v>0.95570571764154744</v>
      </c>
      <c r="K285">
        <f ca="1"/>
        <v>0.9332113383210825</v>
      </c>
      <c r="L285">
        <f ca="1"/>
        <v>0.91093532174157332</v>
      </c>
      <c r="N285" s="17" cm="1">
        <f t="array" aca="1" ref="N285" ca="1">SUM(_xlfn.ANCHORARRAY(I285)*_xlfn.ANCHORARRAY($I$45))</f>
        <v>1.0049278087995459</v>
      </c>
      <c r="O285" s="17" cm="1">
        <f t="array" aca="1" ref="O285" ca="1">_xlfn.ANCHORARRAY(N285)-$G$29</f>
        <v>4.9278087995459074E-3</v>
      </c>
    </row>
    <row r="286" spans="6:15">
      <c r="F286">
        <v>240</v>
      </c>
      <c r="G286">
        <f ca="1"/>
        <v>0.39040321462839789</v>
      </c>
      <c r="H286">
        <f ca="1"/>
        <v>4.8410519850012552E-2</v>
      </c>
      <c r="I286" s="17" cm="1">
        <f t="array" aca="1" ref="I286:L286" ca="1">EXP(-fx_Vasicek(_xlfn.ANCHORARRAY($I$44),H286,$M$19,$M$18, $M$20)*_xlfn.ANCHORARRAY($I$44))</f>
        <v>0.97721758377218637</v>
      </c>
      <c r="J286">
        <f ca="1"/>
        <v>0.95334027924271791</v>
      </c>
      <c r="K286">
        <f ca="1"/>
        <v>0.92971824149513793</v>
      </c>
      <c r="L286">
        <f ca="1"/>
        <v>0.90637321309331731</v>
      </c>
      <c r="N286" s="17" cm="1">
        <f t="array" aca="1" ref="N286" ca="1">SUM(_xlfn.ANCHORARRAY(I286)*_xlfn.ANCHORARRAY($I$45))</f>
        <v>1.0000771559125086</v>
      </c>
      <c r="O286" s="17" cm="1">
        <f t="array" aca="1" ref="O286" ca="1">_xlfn.ANCHORARRAY(N286)-$G$29</f>
        <v>7.7155912508564128E-5</v>
      </c>
    </row>
    <row r="287" spans="6:15">
      <c r="F287">
        <v>241</v>
      </c>
      <c r="G287">
        <f ca="1"/>
        <v>8.1132491640171361E-3</v>
      </c>
      <c r="H287">
        <f ca="1"/>
        <v>4.7777767438036287E-2</v>
      </c>
      <c r="I287" s="17" cm="1">
        <f t="array" aca="1" ref="I287:L287" ca="1">EXP(-fx_Vasicek(_xlfn.ANCHORARRAY($I$44),H287,$M$19,$M$18, $M$20)*_xlfn.ANCHORARRAY($I$44))</f>
        <v>0.97750970821969585</v>
      </c>
      <c r="J287">
        <f ca="1"/>
        <v>0.9539265544015455</v>
      </c>
      <c r="K287">
        <f ca="1"/>
        <v>0.93058359320325146</v>
      </c>
      <c r="L287">
        <f ca="1"/>
        <v>0.90750285293662802</v>
      </c>
      <c r="N287" s="17" cm="1">
        <f t="array" aca="1" ref="N287" ca="1">SUM(_xlfn.ANCHORARRAY(I287)*_xlfn.ANCHORARRAY($I$45))</f>
        <v>1.00127827787641</v>
      </c>
      <c r="O287" s="17" cm="1">
        <f t="array" aca="1" ref="O287" ca="1">_xlfn.ANCHORARRAY(N287)-$G$29</f>
        <v>1.2782778764099945E-3</v>
      </c>
    </row>
    <row r="288" spans="6:15">
      <c r="F288">
        <v>242</v>
      </c>
      <c r="G288">
        <f ca="1"/>
        <v>0.91209099170069485</v>
      </c>
      <c r="H288">
        <f ca="1"/>
        <v>4.9273998437110833E-2</v>
      </c>
      <c r="I288" s="17" cm="1">
        <f t="array" aca="1" ref="I288:L288" ca="1">EXP(-fx_Vasicek(_xlfn.ANCHORARRAY($I$44),H288,$M$19,$M$18, $M$20)*_xlfn.ANCHORARRAY($I$44))</f>
        <v>0.97681908022114716</v>
      </c>
      <c r="J288">
        <f ca="1"/>
        <v>0.95254080663610885</v>
      </c>
      <c r="K288">
        <f ca="1"/>
        <v>0.92853864702434497</v>
      </c>
      <c r="L288">
        <f ca="1"/>
        <v>0.90483393095971132</v>
      </c>
      <c r="N288" s="17" cm="1">
        <f t="array" aca="1" ref="N288" ca="1">SUM(_xlfn.ANCHORARRAY(I288)*_xlfn.ANCHORARRAY($I$45))</f>
        <v>0.99844043318480979</v>
      </c>
      <c r="O288" s="17" cm="1">
        <f t="array" aca="1" ref="O288" ca="1">_xlfn.ANCHORARRAY(N288)-$G$29</f>
        <v>-1.5595668151902053E-3</v>
      </c>
    </row>
    <row r="289" spans="6:15">
      <c r="F289">
        <v>243</v>
      </c>
      <c r="G289">
        <f ca="1"/>
        <v>-0.9362525673439277</v>
      </c>
      <c r="H289">
        <f ca="1"/>
        <v>4.62146875715337E-2</v>
      </c>
      <c r="I289" s="17" cm="1">
        <f t="array" aca="1" ref="I289:L289" ca="1">EXP(-fx_Vasicek(_xlfn.ANCHORARRAY($I$44),H289,$M$19,$M$18, $M$20)*_xlfn.ANCHORARRAY($I$44))</f>
        <v>0.97823171371781326</v>
      </c>
      <c r="J289">
        <f ca="1"/>
        <v>0.95537636798244396</v>
      </c>
      <c r="K289">
        <f ca="1"/>
        <v>0.93272471395679835</v>
      </c>
      <c r="L289">
        <f ca="1"/>
        <v>0.91029942560154686</v>
      </c>
      <c r="N289" s="17" cm="1">
        <f t="array" aca="1" ref="N289" ca="1">SUM(_xlfn.ANCHORARRAY(I289)*_xlfn.ANCHORARRAY($I$45))</f>
        <v>1.0042517157858375</v>
      </c>
      <c r="O289" s="17" cm="1">
        <f t="array" aca="1" ref="O289" ca="1">_xlfn.ANCHORARRAY(N289)-$G$29</f>
        <v>4.2517157858374954E-3</v>
      </c>
    </row>
    <row r="290" spans="6:15">
      <c r="F290">
        <v>244</v>
      </c>
      <c r="G290">
        <f ca="1"/>
        <v>-0.713085063918238</v>
      </c>
      <c r="H290">
        <f ca="1"/>
        <v>4.6584066286185014E-2</v>
      </c>
      <c r="I290" s="17" cm="1">
        <f t="array" aca="1" ref="I290:L290" ca="1">EXP(-fx_Vasicek(_xlfn.ANCHORARRAY($I$44),H290,$M$19,$M$18, $M$20)*_xlfn.ANCHORARRAY($I$44))</f>
        <v>0.97806104511492353</v>
      </c>
      <c r="J290">
        <f ca="1"/>
        <v>0.95503355704678228</v>
      </c>
      <c r="K290">
        <f ca="1"/>
        <v>0.93221829158624259</v>
      </c>
      <c r="L290">
        <f ca="1"/>
        <v>0.90963777777845234</v>
      </c>
      <c r="N290" s="17" cm="1">
        <f t="array" aca="1" ref="N290" ca="1">SUM(_xlfn.ANCHORARRAY(I290)*_xlfn.ANCHORARRAY($I$45))</f>
        <v>1.0035482356001661</v>
      </c>
      <c r="O290" s="17" cm="1">
        <f t="array" aca="1" ref="O290" ca="1">_xlfn.ANCHORARRAY(N290)-$G$29</f>
        <v>3.5482356001661497E-3</v>
      </c>
    </row>
    <row r="291" spans="6:15">
      <c r="F291">
        <v>245</v>
      </c>
      <c r="G291">
        <f ca="1"/>
        <v>-0.29201822011468709</v>
      </c>
      <c r="H291">
        <f ca="1"/>
        <v>4.7281000773325657E-2</v>
      </c>
      <c r="I291" s="17" cm="1">
        <f t="array" aca="1" ref="I291:L291" ca="1">EXP(-fx_Vasicek(_xlfn.ANCHORARRAY($I$44),H291,$M$19,$M$18, $M$20)*_xlfn.ANCHORARRAY($I$44))</f>
        <v>0.97773911296494243</v>
      </c>
      <c r="J291">
        <f ca="1"/>
        <v>0.95438708493727542</v>
      </c>
      <c r="K291">
        <f ca="1"/>
        <v>0.93126353526516048</v>
      </c>
      <c r="L291">
        <f ca="1"/>
        <v>0.90839070669435895</v>
      </c>
      <c r="N291" s="17" cm="1">
        <f t="array" aca="1" ref="N291" ca="1">SUM(_xlfn.ANCHORARRAY(I291)*_xlfn.ANCHORARRAY($I$45))</f>
        <v>1.0022222978147737</v>
      </c>
      <c r="O291" s="17" cm="1">
        <f t="array" aca="1" ref="O291" ca="1">_xlfn.ANCHORARRAY(N291)-$G$29</f>
        <v>2.2222978147736772E-3</v>
      </c>
    </row>
    <row r="292" spans="6:15">
      <c r="F292">
        <v>246</v>
      </c>
      <c r="G292">
        <f ca="1"/>
        <v>-1.1100308210718055</v>
      </c>
      <c r="H292">
        <f ca="1"/>
        <v>4.592705614217675E-2</v>
      </c>
      <c r="I292" s="17" cm="1">
        <f t="array" aca="1" ref="I292:L292" ca="1">EXP(-fx_Vasicek(_xlfn.ANCHORARRAY($I$44),H292,$M$19,$M$18, $M$20)*_xlfn.ANCHORARRAY($I$44))</f>
        <v>0.97836463223821224</v>
      </c>
      <c r="J292">
        <f ca="1"/>
        <v>0.95564339656845099</v>
      </c>
      <c r="K292">
        <f ca="1"/>
        <v>0.93311925039352206</v>
      </c>
      <c r="L292">
        <f ca="1"/>
        <v>0.9108149772684595</v>
      </c>
      <c r="N292" s="17" cm="1">
        <f t="array" aca="1" ref="N292" ca="1">SUM(_xlfn.ANCHORARRAY(I292)*_xlfn.ANCHORARRAY($I$45))</f>
        <v>1.0047998575491626</v>
      </c>
      <c r="O292" s="17" cm="1">
        <f t="array" aca="1" ref="O292" ca="1">_xlfn.ANCHORARRAY(N292)-$G$29</f>
        <v>4.7998575491625672E-3</v>
      </c>
    </row>
    <row r="293" spans="6:15">
      <c r="F293">
        <v>247</v>
      </c>
      <c r="G293">
        <f ca="1"/>
        <v>-0.65425220044088606</v>
      </c>
      <c r="H293">
        <f ca="1"/>
        <v>4.6681444296679073E-2</v>
      </c>
      <c r="I293" s="17" cm="1">
        <f t="array" aca="1" ref="I293:L293" ca="1">EXP(-fx_Vasicek(_xlfn.ANCHORARRAY($I$44),H293,$M$19,$M$18, $M$20)*_xlfn.ANCHORARRAY($I$44))</f>
        <v>0.97801605731159558</v>
      </c>
      <c r="J293">
        <f ca="1"/>
        <v>0.95494320349677586</v>
      </c>
      <c r="K293">
        <f ca="1"/>
        <v>0.93208483104355166</v>
      </c>
      <c r="L293">
        <f ca="1"/>
        <v>0.90946343000857255</v>
      </c>
      <c r="N293" s="17" cm="1">
        <f t="array" aca="1" ref="N293" ca="1">SUM(_xlfn.ANCHORARRAY(I293)*_xlfn.ANCHORARRAY($I$45))</f>
        <v>1.0033628634774854</v>
      </c>
      <c r="O293" s="17" cm="1">
        <f t="array" aca="1" ref="O293" ca="1">_xlfn.ANCHORARRAY(N293)-$G$29</f>
        <v>3.3628634774853783E-3</v>
      </c>
    </row>
    <row r="294" spans="6:15">
      <c r="F294">
        <v>248</v>
      </c>
      <c r="G294">
        <f ca="1"/>
        <v>-0.63982920220127226</v>
      </c>
      <c r="H294">
        <f ca="1"/>
        <v>4.6705316717481328E-2</v>
      </c>
      <c r="I294" s="17" cm="1">
        <f t="array" aca="1" ref="I294:L294" ca="1">EXP(-fx_Vasicek(_xlfn.ANCHORARRAY($I$44),H294,$M$19,$M$18, $M$20)*_xlfn.ANCHORARRAY($I$44))</f>
        <v>0.97800502877433715</v>
      </c>
      <c r="J294">
        <f ca="1"/>
        <v>0.95492105444169806</v>
      </c>
      <c r="K294">
        <f ca="1"/>
        <v>0.93205211583160352</v>
      </c>
      <c r="L294">
        <f ca="1"/>
        <v>0.90942069339246878</v>
      </c>
      <c r="N294" s="17" cm="1">
        <f t="array" aca="1" ref="N294" ca="1">SUM(_xlfn.ANCHORARRAY(I294)*_xlfn.ANCHORARRAY($I$45))</f>
        <v>1.0033174244582275</v>
      </c>
      <c r="O294" s="17" cm="1">
        <f t="array" aca="1" ref="O294" ca="1">_xlfn.ANCHORARRAY(N294)-$G$29</f>
        <v>3.3174244582274692E-3</v>
      </c>
    </row>
    <row r="295" spans="6:15">
      <c r="F295">
        <v>249</v>
      </c>
      <c r="G295">
        <f ca="1"/>
        <v>-0.70235623555995386</v>
      </c>
      <c r="H295">
        <f ca="1"/>
        <v>4.6601824251694617E-2</v>
      </c>
      <c r="I295" s="17" cm="1">
        <f t="array" aca="1" ref="I295:L295" ca="1">EXP(-fx_Vasicek(_xlfn.ANCHORARRAY($I$44),H295,$M$19,$M$18, $M$20)*_xlfn.ANCHORARRAY($I$44))</f>
        <v>0.97805284093331291</v>
      </c>
      <c r="J295">
        <f ca="1"/>
        <v>0.95501707943260716</v>
      </c>
      <c r="K295">
        <f ca="1"/>
        <v>0.93219395214425105</v>
      </c>
      <c r="L295">
        <f ca="1"/>
        <v>0.90960598102787504</v>
      </c>
      <c r="N295" s="17" cm="1">
        <f t="array" aca="1" ref="N295" ca="1">SUM(_xlfn.ANCHORARRAY(I295)*_xlfn.ANCHORARRAY($I$45))</f>
        <v>1.0035144283188702</v>
      </c>
      <c r="O295" s="17" cm="1">
        <f t="array" aca="1" ref="O295" ca="1">_xlfn.ANCHORARRAY(N295)-$G$29</f>
        <v>3.5144283188701664E-3</v>
      </c>
    </row>
    <row r="296" spans="6:15">
      <c r="F296">
        <v>250</v>
      </c>
      <c r="G296">
        <f ca="1"/>
        <v>0.52483470905521024</v>
      </c>
      <c r="H296">
        <f ca="1"/>
        <v>4.8633025958015705E-2</v>
      </c>
      <c r="I296" s="17" cm="1">
        <f t="array" aca="1" ref="I296:L296" ca="1">EXP(-fx_Vasicek(_xlfn.ANCHORARRAY($I$44),H296,$M$19,$M$18, $M$20)*_xlfn.ANCHORARRAY($I$44))</f>
        <v>0.97711487954847942</v>
      </c>
      <c r="J296">
        <f ca="1"/>
        <v>0.95313420240906954</v>
      </c>
      <c r="K296">
        <f ca="1"/>
        <v>0.92941413358964609</v>
      </c>
      <c r="L296">
        <f ca="1"/>
        <v>0.90597631178818816</v>
      </c>
      <c r="N296" s="17" cm="1">
        <f t="array" aca="1" ref="N296" ca="1">SUM(_xlfn.ANCHORARRAY(I296)*_xlfn.ANCHORARRAY($I$45))</f>
        <v>0.99965513378471937</v>
      </c>
      <c r="O296" s="17" cm="1">
        <f t="array" aca="1" ref="O296" ca="1">_xlfn.ANCHORARRAY(N296)-$G$29</f>
        <v>-3.4486621528062589E-4</v>
      </c>
    </row>
    <row r="297" spans="6:15">
      <c r="F297">
        <v>251</v>
      </c>
      <c r="G297">
        <f ca="1"/>
        <v>-0.805842627529332</v>
      </c>
      <c r="H297">
        <f ca="1"/>
        <v>4.6430537348974572E-2</v>
      </c>
      <c r="I297" s="17" cm="1">
        <f t="array" aca="1" ref="I297:L297" ca="1">EXP(-fx_Vasicek(_xlfn.ANCHORARRAY($I$44),H297,$M$19,$M$18, $M$20)*_xlfn.ANCHORARRAY($I$44))</f>
        <v>0.97813197836683574</v>
      </c>
      <c r="J297">
        <f ca="1"/>
        <v>0.9551760283849553</v>
      </c>
      <c r="K297">
        <f ca="1"/>
        <v>0.93242874808481713</v>
      </c>
      <c r="L297">
        <f ca="1"/>
        <v>0.90991272731590156</v>
      </c>
      <c r="N297" s="17" cm="1">
        <f t="array" aca="1" ref="N297" ca="1">SUM(_xlfn.ANCHORARRAY(I297)*_xlfn.ANCHORARRAY($I$45))</f>
        <v>1.0038405696365238</v>
      </c>
      <c r="O297" s="17" cm="1">
        <f t="array" aca="1" ref="O297" ca="1">_xlfn.ANCHORARRAY(N297)-$G$29</f>
        <v>3.840569636523794E-3</v>
      </c>
    </row>
    <row r="298" spans="6:15">
      <c r="F298">
        <v>252</v>
      </c>
      <c r="G298">
        <f ca="1"/>
        <v>-0.11473805488459686</v>
      </c>
      <c r="H298">
        <f ca="1"/>
        <v>4.7574428438916169E-2</v>
      </c>
      <c r="I298" s="17" cm="1">
        <f t="array" aca="1" ref="I298:L298" ca="1">EXP(-fx_Vasicek(_xlfn.ANCHORARRAY($I$44),H298,$M$19,$M$18, $M$20)*_xlfn.ANCHORARRAY($I$44))</f>
        <v>0.97760360280216019</v>
      </c>
      <c r="J298">
        <f ca="1"/>
        <v>0.95411503417771493</v>
      </c>
      <c r="K298">
        <f ca="1"/>
        <v>0.93086185043060865</v>
      </c>
      <c r="L298">
        <f ca="1"/>
        <v>0.90786616869416803</v>
      </c>
      <c r="N298" s="17" cm="1">
        <f t="array" aca="1" ref="N298" ca="1">SUM(_xlfn.ANCHORARRAY(I298)*_xlfn.ANCHORARRAY($I$45))</f>
        <v>1.0016645789192118</v>
      </c>
      <c r="O298" s="17" cm="1">
        <f t="array" aca="1" ref="O298" ca="1">_xlfn.ANCHORARRAY(N298)-$G$29</f>
        <v>1.6645789192117899E-3</v>
      </c>
    </row>
    <row r="299" spans="6:15">
      <c r="F299">
        <v>253</v>
      </c>
      <c r="G299">
        <f ca="1"/>
        <v>-0.74397829060298193</v>
      </c>
      <c r="H299">
        <f ca="1"/>
        <v>4.6532932943789393E-2</v>
      </c>
      <c r="I299" s="17" cm="1">
        <f t="array" aca="1" ref="I299:L299" ca="1">EXP(-fx_Vasicek(_xlfn.ANCHORARRAY($I$44),H299,$M$19,$M$18, $M$20)*_xlfn.ANCHORARRAY($I$44))</f>
        <v>0.97808466910794156</v>
      </c>
      <c r="J299">
        <f ca="1"/>
        <v>0.95508100525731232</v>
      </c>
      <c r="K299">
        <f ca="1"/>
        <v>0.9322883795731417</v>
      </c>
      <c r="L299">
        <f ca="1"/>
        <v>0.90972934144212425</v>
      </c>
      <c r="N299" s="17" cm="1">
        <f t="array" aca="1" ref="N299" ca="1">SUM(_xlfn.ANCHORARRAY(I299)*_xlfn.ANCHORARRAY($I$45))</f>
        <v>1.0036455887974207</v>
      </c>
      <c r="O299" s="17" cm="1">
        <f t="array" aca="1" ref="O299" ca="1">_xlfn.ANCHORARRAY(N299)-$G$29</f>
        <v>3.645588797420718E-3</v>
      </c>
    </row>
    <row r="300" spans="6:15">
      <c r="F300">
        <v>254</v>
      </c>
      <c r="G300">
        <f ca="1"/>
        <v>-0.20853694417836571</v>
      </c>
      <c r="H300">
        <f ca="1"/>
        <v>4.7419175937404044E-2</v>
      </c>
      <c r="I300" s="17" cm="1">
        <f t="array" aca="1" ref="I300:L300" ca="1">EXP(-fx_Vasicek(_xlfn.ANCHORARRAY($I$44),H300,$M$19,$M$18, $M$20)*_xlfn.ANCHORARRAY($I$44))</f>
        <v>0.97767529885417825</v>
      </c>
      <c r="J300">
        <f ca="1"/>
        <v>0.95425896650163344</v>
      </c>
      <c r="K300">
        <f ca="1"/>
        <v>0.93107436018316214</v>
      </c>
      <c r="L300">
        <f ca="1"/>
        <v>0.90814366386978607</v>
      </c>
      <c r="N300" s="17" cm="1">
        <f t="array" aca="1" ref="N300" ca="1">SUM(_xlfn.ANCHORARRAY(I300)*_xlfn.ANCHORARRAY($I$45))</f>
        <v>1.0019596283233241</v>
      </c>
      <c r="O300" s="17" cm="1">
        <f t="array" aca="1" ref="O300" ca="1">_xlfn.ANCHORARRAY(N300)-$G$29</f>
        <v>1.9596283233240808E-3</v>
      </c>
    </row>
    <row r="301" spans="6:15">
      <c r="F301">
        <v>255</v>
      </c>
      <c r="G301">
        <f ca="1"/>
        <v>0.80081110096425856</v>
      </c>
      <c r="H301">
        <f ca="1"/>
        <v>4.9089812019394108E-2</v>
      </c>
      <c r="I301" s="17" cm="1">
        <f t="array" aca="1" ref="I301:L301" ca="1">EXP(-fx_Vasicek(_xlfn.ANCHORARRAY($I$44),H301,$M$19,$M$18, $M$20)*_xlfn.ANCHORARRAY($I$44))</f>
        <v>0.97690407036121896</v>
      </c>
      <c r="J301">
        <f ca="1"/>
        <v>0.95271128382979187</v>
      </c>
      <c r="K301">
        <f ca="1"/>
        <v>0.92879013767874874</v>
      </c>
      <c r="L301">
        <f ca="1"/>
        <v>0.90516205182326737</v>
      </c>
      <c r="N301" s="17" cm="1">
        <f t="array" aca="1" ref="N301" ca="1">SUM(_xlfn.ANCHORARRAY(I301)*_xlfn.ANCHORARRAY($I$45))</f>
        <v>0.99878932852838043</v>
      </c>
      <c r="O301" s="17" cm="1">
        <f t="array" aca="1" ref="O301" ca="1">_xlfn.ANCHORARRAY(N301)-$G$29</f>
        <v>-1.2106714716195732E-3</v>
      </c>
    </row>
    <row r="302" spans="6:15">
      <c r="F302">
        <v>256</v>
      </c>
      <c r="G302">
        <f ca="1"/>
        <v>-0.30122949549264866</v>
      </c>
      <c r="H302">
        <f ca="1"/>
        <v>4.7265754606176845E-2</v>
      </c>
      <c r="I302" s="17" cm="1">
        <f t="array" aca="1" ref="I302:L302" ca="1">EXP(-fx_Vasicek(_xlfn.ANCHORARRAY($I$44),H302,$M$19,$M$18, $M$20)*_xlfn.ANCHORARRAY($I$44))</f>
        <v>0.97774615443191182</v>
      </c>
      <c r="J302">
        <f ca="1"/>
        <v>0.95440122250451376</v>
      </c>
      <c r="K302">
        <f ca="1"/>
        <v>0.9312844110879217</v>
      </c>
      <c r="L302">
        <f ca="1"/>
        <v>0.90841796937211716</v>
      </c>
      <c r="N302" s="17" cm="1">
        <f t="array" aca="1" ref="N302" ca="1">SUM(_xlfn.ANCHORARRAY(I302)*_xlfn.ANCHORARRAY($I$45))</f>
        <v>1.0022512849233889</v>
      </c>
      <c r="O302" s="17" cm="1">
        <f t="array" aca="1" ref="O302" ca="1">_xlfn.ANCHORARRAY(N302)-$G$29</f>
        <v>2.2512849233888854E-3</v>
      </c>
    </row>
    <row r="303" spans="6:15">
      <c r="F303">
        <v>257</v>
      </c>
      <c r="G303">
        <f ca="1"/>
        <v>0.60742695149504278</v>
      </c>
      <c r="H303">
        <f ca="1"/>
        <v>4.8769729626266196E-2</v>
      </c>
      <c r="I303" s="17" cm="1">
        <f t="array" aca="1" ref="I303:L303" ca="1">EXP(-fx_Vasicek(_xlfn.ANCHORARRAY($I$44),H303,$M$19,$M$18, $M$20)*_xlfn.ANCHORARRAY($I$44))</f>
        <v>0.97705178531186132</v>
      </c>
      <c r="J303">
        <f ca="1"/>
        <v>0.95300761467748896</v>
      </c>
      <c r="K303">
        <f ca="1"/>
        <v>0.92922734460788348</v>
      </c>
      <c r="L303">
        <f ca="1"/>
        <v>0.90573254911010626</v>
      </c>
      <c r="N303" s="17" cm="1">
        <f t="array" aca="1" ref="N303" ca="1">SUM(_xlfn.ANCHORARRAY(I303)*_xlfn.ANCHORARRAY($I$45))</f>
        <v>0.99939594138873267</v>
      </c>
      <c r="O303" s="17" cm="1">
        <f t="array" aca="1" ref="O303" ca="1">_xlfn.ANCHORARRAY(N303)-$G$29</f>
        <v>-6.0405861126733296E-4</v>
      </c>
    </row>
    <row r="304" spans="6:15">
      <c r="F304">
        <v>258</v>
      </c>
      <c r="G304">
        <f ca="1"/>
        <v>0.6527264735929732</v>
      </c>
      <c r="H304">
        <f ca="1"/>
        <v>4.8844707743554781E-2</v>
      </c>
      <c r="I304" s="17" cm="1">
        <f t="array" aca="1" ref="I304:L304" ca="1">EXP(-fx_Vasicek(_xlfn.ANCHORARRAY($I$44),H304,$M$19,$M$18, $M$20)*_xlfn.ANCHORARRAY($I$44))</f>
        <v>0.97701718162765938</v>
      </c>
      <c r="J304">
        <f ca="1"/>
        <v>0.95293819200641949</v>
      </c>
      <c r="K304">
        <f ca="1"/>
        <v>0.92912491204644598</v>
      </c>
      <c r="L304">
        <f ca="1"/>
        <v>0.90559887998934063</v>
      </c>
      <c r="N304" s="17" cm="1">
        <f t="array" aca="1" ref="N304" ca="1">SUM(_xlfn.ANCHORARRAY(I304)*_xlfn.ANCHORARRAY($I$45))</f>
        <v>0.99925381081177944</v>
      </c>
      <c r="O304" s="17" cm="1">
        <f t="array" aca="1" ref="O304" ca="1">_xlfn.ANCHORARRAY(N304)-$G$29</f>
        <v>-7.4618918822055846E-4</v>
      </c>
    </row>
    <row r="305" spans="6:15">
      <c r="F305">
        <v>259</v>
      </c>
      <c r="G305">
        <f ca="1"/>
        <v>-1.1539826598616136</v>
      </c>
      <c r="H305">
        <f ca="1"/>
        <v>4.5854308661161233E-2</v>
      </c>
      <c r="I305" s="17" cm="1">
        <f t="array" aca="1" ref="I305:L305" ca="1">EXP(-fx_Vasicek(_xlfn.ANCHORARRAY($I$44),H305,$M$19,$M$18, $M$20)*_xlfn.ANCHORARRAY($I$44))</f>
        <v>0.97839825273166703</v>
      </c>
      <c r="J305">
        <f ca="1"/>
        <v>0.95571094502152953</v>
      </c>
      <c r="K305">
        <f ca="1"/>
        <v>0.93321906263161181</v>
      </c>
      <c r="L305">
        <f ca="1"/>
        <v>0.91094541638643689</v>
      </c>
      <c r="N305" s="17" cm="1">
        <f t="array" aca="1" ref="N305" ca="1">SUM(_xlfn.ANCHORARRAY(I305)*_xlfn.ANCHORARRAY($I$45))</f>
        <v>1.0049385414986773</v>
      </c>
      <c r="O305" s="17" cm="1">
        <f t="array" aca="1" ref="O305" ca="1">_xlfn.ANCHORARRAY(N305)-$G$29</f>
        <v>4.9385414986773402E-3</v>
      </c>
    </row>
    <row r="306" spans="6:15">
      <c r="F306">
        <v>260</v>
      </c>
      <c r="G306">
        <f ca="1"/>
        <v>0.86234374129065527</v>
      </c>
      <c r="H306">
        <f ca="1"/>
        <v>4.9191658602090828E-2</v>
      </c>
      <c r="I306" s="17" cm="1">
        <f t="array" aca="1" ref="I306:L306" ca="1">EXP(-fx_Vasicek(_xlfn.ANCHORARRAY($I$44),H306,$M$19,$M$18, $M$20)*_xlfn.ANCHORARRAY($I$44))</f>
        <v>0.97685707382493425</v>
      </c>
      <c r="J306">
        <f ca="1"/>
        <v>0.95261701404416843</v>
      </c>
      <c r="K306">
        <f ca="1"/>
        <v>0.92865106654377017</v>
      </c>
      <c r="L306">
        <f ca="1"/>
        <v>0.904980601435596</v>
      </c>
      <c r="N306" s="17" cm="1">
        <f t="array" aca="1" ref="N306" ca="1">SUM(_xlfn.ANCHORARRAY(I306)*_xlfn.ANCHORARRAY($I$45))</f>
        <v>0.99859639012095136</v>
      </c>
      <c r="O306" s="17" cm="1">
        <f t="array" aca="1" ref="O306" ca="1">_xlfn.ANCHORARRAY(N306)-$G$29</f>
        <v>-1.4036098790486395E-3</v>
      </c>
    </row>
    <row r="307" spans="6:15">
      <c r="F307">
        <v>261</v>
      </c>
      <c r="G307">
        <f ca="1"/>
        <v>-0.39556524902667861</v>
      </c>
      <c r="H307">
        <f ca="1"/>
        <v>4.710961350654911E-2</v>
      </c>
      <c r="I307" s="17" cm="1">
        <f t="array" aca="1" ref="I307:L307" ca="1">EXP(-fx_Vasicek(_xlfn.ANCHORARRAY($I$44),H307,$M$19,$M$18, $M$20)*_xlfn.ANCHORARRAY($I$44))</f>
        <v>0.97781827137060262</v>
      </c>
      <c r="J307">
        <f ca="1"/>
        <v>0.95454602211709239</v>
      </c>
      <c r="K307">
        <f ca="1"/>
        <v>0.93149823431400813</v>
      </c>
      <c r="L307">
        <f ca="1"/>
        <v>0.90869722268104436</v>
      </c>
      <c r="N307" s="17" cm="1">
        <f t="array" aca="1" ref="N307" ca="1">SUM(_xlfn.ANCHORARRAY(I307)*_xlfn.ANCHORARRAY($I$45))</f>
        <v>1.0025482009202782</v>
      </c>
      <c r="O307" s="17" cm="1">
        <f t="array" aca="1" ref="O307" ca="1">_xlfn.ANCHORARRAY(N307)-$G$29</f>
        <v>2.5482009202781875E-3</v>
      </c>
    </row>
    <row r="308" spans="6:15">
      <c r="F308">
        <v>262</v>
      </c>
      <c r="G308">
        <f ca="1"/>
        <v>-1.1777631112096558</v>
      </c>
      <c r="H308">
        <f ca="1"/>
        <v>4.5814948125160557E-2</v>
      </c>
      <c r="I308" s="17" cm="1">
        <f t="array" aca="1" ref="I308:L308" ca="1">EXP(-fx_Vasicek(_xlfn.ANCHORARRAY($I$44),H308,$M$19,$M$18, $M$20)*_xlfn.ANCHORARRAY($I$44))</f>
        <v>0.97841644381765058</v>
      </c>
      <c r="J308">
        <f ca="1"/>
        <v>0.95574749457741615</v>
      </c>
      <c r="K308">
        <f ca="1"/>
        <v>0.93327307119566061</v>
      </c>
      <c r="L308">
        <f ca="1"/>
        <v>0.91101599917584863</v>
      </c>
      <c r="N308" s="17" cm="1">
        <f t="array" aca="1" ref="N308" ca="1">SUM(_xlfn.ANCHORARRAY(I308)*_xlfn.ANCHORARRAY($I$45))</f>
        <v>1.0050135855781162</v>
      </c>
      <c r="O308" s="17" cm="1">
        <f t="array" aca="1" ref="O308" ca="1">_xlfn.ANCHORARRAY(N308)-$G$29</f>
        <v>5.0135855781161531E-3</v>
      </c>
    </row>
    <row r="309" spans="6:15">
      <c r="F309">
        <v>263</v>
      </c>
      <c r="G309">
        <f ca="1"/>
        <v>0.32758740179219831</v>
      </c>
      <c r="H309">
        <f ca="1"/>
        <v>4.8306549406963981E-2</v>
      </c>
      <c r="I309" s="17" cm="1">
        <f t="array" aca="1" ref="I309:L309" ca="1">EXP(-fx_Vasicek(_xlfn.ANCHORARRAY($I$44),H309,$M$19,$M$18, $M$20)*_xlfn.ANCHORARRAY($I$44))</f>
        <v>0.9772655780818319</v>
      </c>
      <c r="J309">
        <f ca="1"/>
        <v>0.95343658805110465</v>
      </c>
      <c r="K309">
        <f ca="1"/>
        <v>0.92986037612421535</v>
      </c>
      <c r="L309">
        <f ca="1"/>
        <v>0.90655873279329158</v>
      </c>
      <c r="N309" s="17" cm="1">
        <f t="array" aca="1" ref="N309" ca="1">SUM(_xlfn.ANCHORARRAY(I309)*_xlfn.ANCHORARRAY($I$45))</f>
        <v>1.0002744166241633</v>
      </c>
      <c r="O309" s="17" cm="1">
        <f t="array" aca="1" ref="O309" ca="1">_xlfn.ANCHORARRAY(N309)-$G$29</f>
        <v>2.7441662416327617E-4</v>
      </c>
    </row>
    <row r="310" spans="6:15">
      <c r="F310">
        <v>264</v>
      </c>
      <c r="G310">
        <f ca="1"/>
        <v>-0.83992582319082232</v>
      </c>
      <c r="H310">
        <f ca="1"/>
        <v>4.637412408623965E-2</v>
      </c>
      <c r="I310" s="17" cm="1">
        <f t="array" aca="1" ref="I310:L310" ca="1">EXP(-fx_Vasicek(_xlfn.ANCHORARRAY($I$44),H310,$M$19,$M$18, $M$20)*_xlfn.ANCHORARRAY($I$44))</f>
        <v>0.97815804364593284</v>
      </c>
      <c r="J310">
        <f ca="1"/>
        <v>0.95522838394041221</v>
      </c>
      <c r="K310">
        <f ca="1"/>
        <v>0.9325060909654318</v>
      </c>
      <c r="L310">
        <f ca="1"/>
        <v>0.91001377670822192</v>
      </c>
      <c r="N310" s="17" cm="1">
        <f t="array" aca="1" ref="N310" ca="1">SUM(_xlfn.ANCHORARRAY(I310)*_xlfn.ANCHORARRAY($I$45))</f>
        <v>1.003948007837228</v>
      </c>
      <c r="O310" s="17" cm="1">
        <f t="array" aca="1" ref="O310" ca="1">_xlfn.ANCHORARRAY(N310)-$G$29</f>
        <v>3.9480078372280403E-3</v>
      </c>
    </row>
    <row r="311" spans="6:15">
      <c r="F311">
        <v>265</v>
      </c>
      <c r="G311">
        <f ca="1"/>
        <v>0.59091423124195486</v>
      </c>
      <c r="H311">
        <f ca="1"/>
        <v>4.8742398373781609E-2</v>
      </c>
      <c r="I311" s="17" cm="1">
        <f t="array" aca="1" ref="I311:L311" ca="1">EXP(-fx_Vasicek(_xlfn.ANCHORARRAY($I$44),H311,$M$19,$M$18, $M$20)*_xlfn.ANCHORARRAY($I$44))</f>
        <v>0.97706439945739287</v>
      </c>
      <c r="J311">
        <f ca="1"/>
        <v>0.95303292209952462</v>
      </c>
      <c r="K311">
        <f ca="1"/>
        <v>0.92926468644672022</v>
      </c>
      <c r="L311">
        <f ca="1"/>
        <v>0.90578127949325726</v>
      </c>
      <c r="N311" s="17" cm="1">
        <f t="array" aca="1" ref="N311" ca="1">SUM(_xlfn.ANCHORARRAY(I311)*_xlfn.ANCHORARRAY($I$45))</f>
        <v>0.99944775639856032</v>
      </c>
      <c r="O311" s="17" cm="1">
        <f t="array" aca="1" ref="O311" ca="1">_xlfn.ANCHORARRAY(N311)-$G$29</f>
        <v>-5.5224360143968365E-4</v>
      </c>
    </row>
    <row r="312" spans="6:15">
      <c r="F312">
        <v>266</v>
      </c>
      <c r="G312">
        <f ca="1"/>
        <v>1.0179052816975593</v>
      </c>
      <c r="H312">
        <f ca="1"/>
        <v>4.9449138391767351E-2</v>
      </c>
      <c r="I312" s="17" cm="1">
        <f t="array" aca="1" ref="I312:L312" ca="1">EXP(-fx_Vasicek(_xlfn.ANCHORARRAY($I$44),H312,$M$19,$M$18, $M$20)*_xlfn.ANCHORARRAY($I$44))</f>
        <v>0.97673827129798252</v>
      </c>
      <c r="J312">
        <f ca="1"/>
        <v>0.95237873086047142</v>
      </c>
      <c r="K312">
        <f ca="1"/>
        <v>0.92829957169654542</v>
      </c>
      <c r="L312">
        <f ca="1"/>
        <v>0.90452203633929507</v>
      </c>
      <c r="N312" s="17" cm="1">
        <f t="array" aca="1" ref="N312" ca="1">SUM(_xlfn.ANCHORARRAY(I312)*_xlfn.ANCHORARRAY($I$45))</f>
        <v>0.99810878962994842</v>
      </c>
      <c r="O312" s="17" cm="1">
        <f t="array" aca="1" ref="O312" ca="1">_xlfn.ANCHORARRAY(N312)-$G$29</f>
        <v>-1.891210370051577E-3</v>
      </c>
    </row>
    <row r="313" spans="6:15">
      <c r="F313">
        <v>267</v>
      </c>
      <c r="G313">
        <f ca="1"/>
        <v>-0.33954268395139303</v>
      </c>
      <c r="H313">
        <f ca="1"/>
        <v>4.7202340013595731E-2</v>
      </c>
      <c r="I313" s="17" cm="1">
        <f t="array" aca="1" ref="I313:L313" ca="1">EXP(-fx_Vasicek(_xlfn.ANCHORARRAY($I$44),H313,$M$19,$M$18, $M$20)*_xlfn.ANCHORARRAY($I$44))</f>
        <v>0.97777544310824427</v>
      </c>
      <c r="J313">
        <f ca="1"/>
        <v>0.95446002825666321</v>
      </c>
      <c r="K313">
        <f ca="1"/>
        <v>0.93137124657507575</v>
      </c>
      <c r="L313">
        <f ca="1"/>
        <v>0.90853137397019557</v>
      </c>
      <c r="N313" s="17" cm="1">
        <f t="array" aca="1" ref="N313" ca="1">SUM(_xlfn.ANCHORARRAY(I313)*_xlfn.ANCHORARRAY($I$45))</f>
        <v>1.0023718624963072</v>
      </c>
      <c r="O313" s="17" cm="1">
        <f t="array" aca="1" ref="O313" ca="1">_xlfn.ANCHORARRAY(N313)-$G$29</f>
        <v>2.3718624963071644E-3</v>
      </c>
    </row>
    <row r="314" spans="6:15">
      <c r="F314">
        <v>268</v>
      </c>
      <c r="G314">
        <f ca="1"/>
        <v>-0.58389541392298516</v>
      </c>
      <c r="H314">
        <f ca="1"/>
        <v>4.6797896284410494E-2</v>
      </c>
      <c r="I314" s="17" cm="1">
        <f t="array" aca="1" ref="I314:L314" ca="1">EXP(-fx_Vasicek(_xlfn.ANCHORARRAY($I$44),H314,$M$19,$M$18, $M$20)*_xlfn.ANCHORARRAY($I$44))</f>
        <v>0.97796226021181132</v>
      </c>
      <c r="J314">
        <f ca="1"/>
        <v>0.95483516311363537</v>
      </c>
      <c r="K314">
        <f ca="1"/>
        <v>0.93192525392255621</v>
      </c>
      <c r="L314">
        <f ca="1"/>
        <v>0.90925497563841384</v>
      </c>
      <c r="N314" s="17" cm="1">
        <f t="array" aca="1" ref="N314" ca="1">SUM(_xlfn.ANCHORARRAY(I314)*_xlfn.ANCHORARRAY($I$45))</f>
        <v>1.0031412274150953</v>
      </c>
      <c r="O314" s="17" cm="1">
        <f t="array" aca="1" ref="O314" ca="1">_xlfn.ANCHORARRAY(N314)-$G$29</f>
        <v>3.1412274150952602E-3</v>
      </c>
    </row>
    <row r="315" spans="6:15">
      <c r="F315">
        <v>269</v>
      </c>
      <c r="G315">
        <f ca="1"/>
        <v>1.0792391521234382E-2</v>
      </c>
      <c r="H315">
        <f ca="1"/>
        <v>4.7782201856780435E-2</v>
      </c>
      <c r="I315" s="17" cm="1">
        <f t="array" aca="1" ref="I315:L315" ca="1">EXP(-fx_Vasicek(_xlfn.ANCHORARRAY($I$44),H315,$M$19,$M$18, $M$20)*_xlfn.ANCHORARRAY($I$44))</f>
        <v>0.97750766066626826</v>
      </c>
      <c r="J315">
        <f ca="1"/>
        <v>0.95392244444774077</v>
      </c>
      <c r="K315">
        <f ca="1"/>
        <v>0.93057752589394505</v>
      </c>
      <c r="L315">
        <f ca="1"/>
        <v>0.90749493136344239</v>
      </c>
      <c r="N315" s="17" cm="1">
        <f t="array" aca="1" ref="N315" ca="1">SUM(_xlfn.ANCHORARRAY(I315)*_xlfn.ANCHORARRAY($I$45))</f>
        <v>1.001269855116097</v>
      </c>
      <c r="O315" s="17" cm="1">
        <f t="array" aca="1" ref="O315" ca="1">_xlfn.ANCHORARRAY(N315)-$G$29</f>
        <v>1.2698551160970073E-3</v>
      </c>
    </row>
    <row r="316" spans="6:15">
      <c r="F316">
        <v>270</v>
      </c>
      <c r="G316">
        <f ca="1"/>
        <v>1.3264278070190181</v>
      </c>
      <c r="H316">
        <f ca="1"/>
        <v>4.9959793626489571E-2</v>
      </c>
      <c r="I316" s="17" cm="1">
        <f t="array" aca="1" ref="I316:L316" ca="1">EXP(-fx_Vasicek(_xlfn.ANCHORARRAY($I$44),H316,$M$19,$M$18, $M$20)*_xlfn.ANCHORARRAY($I$44))</f>
        <v>0.97650269503302256</v>
      </c>
      <c r="J316">
        <f ca="1"/>
        <v>0.95190632423596477</v>
      </c>
      <c r="K316">
        <f ca="1"/>
        <v>0.92760285154897382</v>
      </c>
      <c r="L316">
        <f ca="1"/>
        <v>0.90361325936675363</v>
      </c>
      <c r="N316" s="17" cm="1">
        <f t="array" aca="1" ref="N316" ca="1">SUM(_xlfn.ANCHORARRAY(I316)*_xlfn.ANCHORARRAY($I$45))</f>
        <v>0.99714245959625059</v>
      </c>
      <c r="O316" s="17" cm="1">
        <f t="array" aca="1" ref="O316" ca="1">_xlfn.ANCHORARRAY(N316)-$G$29</f>
        <v>-2.8575404037494145E-3</v>
      </c>
    </row>
    <row r="317" spans="6:15">
      <c r="F317">
        <v>271</v>
      </c>
      <c r="G317">
        <f ca="1"/>
        <v>-0.75282823307681646</v>
      </c>
      <c r="H317">
        <f ca="1"/>
        <v>4.6518284841688753E-2</v>
      </c>
      <c r="I317" s="17" cm="1">
        <f t="array" aca="1" ref="I317:L317" ca="1">EXP(-fx_Vasicek(_xlfn.ANCHORARRAY($I$44),H317,$M$19,$M$18, $M$20)*_xlfn.ANCHORARRAY($I$44))</f>
        <v>0.97809143674764409</v>
      </c>
      <c r="J317">
        <f ca="1"/>
        <v>0.95509459811885222</v>
      </c>
      <c r="K317">
        <f ca="1"/>
        <v>0.93230845855857936</v>
      </c>
      <c r="L317">
        <f ca="1"/>
        <v>0.90975557326408174</v>
      </c>
      <c r="N317" s="17" cm="1">
        <f t="array" aca="1" ref="N317" ca="1">SUM(_xlfn.ANCHORARRAY(I317)*_xlfn.ANCHORARRAY($I$45))</f>
        <v>1.0036734792193607</v>
      </c>
      <c r="O317" s="17" cm="1">
        <f t="array" aca="1" ref="O317" ca="1">_xlfn.ANCHORARRAY(N317)-$G$29</f>
        <v>3.6734792193606758E-3</v>
      </c>
    </row>
    <row r="318" spans="6:15">
      <c r="F318">
        <v>272</v>
      </c>
      <c r="G318">
        <f ca="1"/>
        <v>0.21584293139098576</v>
      </c>
      <c r="H318">
        <f ca="1"/>
        <v>4.812159403392538E-2</v>
      </c>
      <c r="I318" s="17" cm="1">
        <f t="array" aca="1" ref="I318:L318" ca="1">EXP(-fx_Vasicek(_xlfn.ANCHORARRAY($I$44),H318,$M$19,$M$18, $M$20)*_xlfn.ANCHORARRAY($I$44))</f>
        <v>0.97735096207129157</v>
      </c>
      <c r="J318">
        <f ca="1"/>
        <v>0.95360793801803934</v>
      </c>
      <c r="K318">
        <f ca="1"/>
        <v>0.93011327634282459</v>
      </c>
      <c r="L318">
        <f ca="1"/>
        <v>0.90688885184830592</v>
      </c>
      <c r="N318" s="17" cm="1">
        <f t="array" aca="1" ref="N318" ca="1">SUM(_xlfn.ANCHORARRAY(I318)*_xlfn.ANCHORARRAY($I$45))</f>
        <v>1.0006254264449519</v>
      </c>
      <c r="O318" s="17" cm="1">
        <f t="array" aca="1" ref="O318" ca="1">_xlfn.ANCHORARRAY(N318)-$G$29</f>
        <v>6.2542644495189315E-4</v>
      </c>
    </row>
    <row r="319" spans="6:15">
      <c r="F319">
        <v>273</v>
      </c>
      <c r="G319">
        <f ca="1"/>
        <v>0.47279009763446794</v>
      </c>
      <c r="H319">
        <f ca="1"/>
        <v>4.8546883614815989E-2</v>
      </c>
      <c r="I319" s="17" cm="1">
        <f t="array" aca="1" ref="I319:L319" ca="1">EXP(-fx_Vasicek(_xlfn.ANCHORARRAY($I$44),H319,$M$19,$M$18, $M$20)*_xlfn.ANCHORARRAY($I$44))</f>
        <v>0.97715463979429085</v>
      </c>
      <c r="J319">
        <f ca="1"/>
        <v>0.95321397893976989</v>
      </c>
      <c r="K319">
        <f ca="1"/>
        <v>0.92953185593752319</v>
      </c>
      <c r="L319">
        <f ca="1"/>
        <v>0.90612994990648332</v>
      </c>
      <c r="N319" s="17" cm="1">
        <f t="array" aca="1" ref="N319" ca="1">SUM(_xlfn.ANCHORARRAY(I319)*_xlfn.ANCHORARRAY($I$45))</f>
        <v>0.999818496358303</v>
      </c>
      <c r="O319" s="17" cm="1">
        <f t="array" aca="1" ref="O319" ca="1">_xlfn.ANCHORARRAY(N319)-$G$29</f>
        <v>-1.8150364169700062E-4</v>
      </c>
    </row>
    <row r="320" spans="6:15">
      <c r="F320">
        <v>274</v>
      </c>
      <c r="G320">
        <f ca="1"/>
        <v>0.54275921202641042</v>
      </c>
      <c r="H320">
        <f ca="1"/>
        <v>4.8662693941779619E-2</v>
      </c>
      <c r="I320" s="17" cm="1">
        <f t="array" aca="1" ref="I320:L320" ca="1">EXP(-fx_Vasicek(_xlfn.ANCHORARRAY($I$44),H320,$M$19,$M$18, $M$20)*_xlfn.ANCHORARRAY($I$44))</f>
        <v>0.9771011862355431</v>
      </c>
      <c r="J320">
        <f ca="1"/>
        <v>0.95310672839832222</v>
      </c>
      <c r="K320">
        <f ca="1"/>
        <v>0.92937359269842867</v>
      </c>
      <c r="L320">
        <f ca="1"/>
        <v>0.90592340385118619</v>
      </c>
      <c r="N320" s="17" cm="1">
        <f t="array" aca="1" ref="N320" ca="1">SUM(_xlfn.ANCHORARRAY(I320)*_xlfn.ANCHORARRAY($I$45))</f>
        <v>0.99959887696569072</v>
      </c>
      <c r="O320" s="17" cm="1">
        <f t="array" aca="1" ref="O320" ca="1">_xlfn.ANCHORARRAY(N320)-$G$29</f>
        <v>-4.0112303430928087E-4</v>
      </c>
    </row>
    <row r="321" spans="6:15">
      <c r="F321">
        <v>275</v>
      </c>
      <c r="G321">
        <f ca="1"/>
        <v>0.34210879258451149</v>
      </c>
      <c r="H321">
        <f ca="1"/>
        <v>4.8330584683531921E-2</v>
      </c>
      <c r="I321" s="17" cm="1">
        <f t="array" aca="1" ref="I321:L321" ca="1">EXP(-fx_Vasicek(_xlfn.ANCHORARRAY($I$44),H321,$M$19,$M$18, $M$20)*_xlfn.ANCHORARRAY($I$44))</f>
        <v>0.9772544828296561</v>
      </c>
      <c r="J321">
        <f ca="1"/>
        <v>0.95341432308167684</v>
      </c>
      <c r="K321">
        <f ca="1"/>
        <v>0.92982751634430594</v>
      </c>
      <c r="L321">
        <f ca="1"/>
        <v>0.90651584206409619</v>
      </c>
      <c r="N321" s="17" cm="1">
        <f t="array" aca="1" ref="N321" ca="1">SUM(_xlfn.ANCHORARRAY(I321)*_xlfn.ANCHORARRAY($I$45))</f>
        <v>1.0002288115181281</v>
      </c>
      <c r="O321" s="17" cm="1">
        <f t="array" aca="1" ref="O321" ca="1">_xlfn.ANCHORARRAY(N321)-$G$29</f>
        <v>2.2881151812814693E-4</v>
      </c>
    </row>
    <row r="322" spans="6:15">
      <c r="F322">
        <v>276</v>
      </c>
      <c r="G322">
        <f ca="1"/>
        <v>0.36867305775202242</v>
      </c>
      <c r="H322">
        <f ca="1"/>
        <v>4.8374552886664597E-2</v>
      </c>
      <c r="I322" s="17" cm="1">
        <f t="array" aca="1" ref="I322:L322" ca="1">EXP(-fx_Vasicek(_xlfn.ANCHORARRAY($I$44),H322,$M$19,$M$18, $M$20)*_xlfn.ANCHORARRAY($I$44))</f>
        <v>0.97723418639308823</v>
      </c>
      <c r="J322">
        <f ca="1"/>
        <v>0.95337359468166205</v>
      </c>
      <c r="K322">
        <f ca="1"/>
        <v>0.92976740830905535</v>
      </c>
      <c r="L322">
        <f ca="1"/>
        <v>0.90643738646272265</v>
      </c>
      <c r="N322" s="17" cm="1">
        <f t="array" aca="1" ref="N322" ca="1">SUM(_xlfn.ANCHORARRAY(I322)*_xlfn.ANCHORARRAY($I$45))</f>
        <v>1.0001453907009079</v>
      </c>
      <c r="O322" s="17" cm="1">
        <f t="array" aca="1" ref="O322" ca="1">_xlfn.ANCHORARRAY(N322)-$G$29</f>
        <v>1.4539070090791029E-4</v>
      </c>
    </row>
    <row r="323" spans="6:15">
      <c r="F323">
        <v>277</v>
      </c>
      <c r="G323">
        <f ca="1"/>
        <v>-0.96989934535288524</v>
      </c>
      <c r="H323">
        <f ca="1"/>
        <v>4.6158996651384815E-2</v>
      </c>
      <c r="I323" s="17" cm="1">
        <f t="array" aca="1" ref="I323:L323" ca="1">EXP(-fx_Vasicek(_xlfn.ANCHORARRAY($I$44),H323,$M$19,$M$18, $M$20)*_xlfn.ANCHORARRAY($I$44))</f>
        <v>0.97825744786385116</v>
      </c>
      <c r="J323">
        <f ca="1"/>
        <v>0.95542806397451252</v>
      </c>
      <c r="K323">
        <f ca="1"/>
        <v>0.9328010906967219</v>
      </c>
      <c r="L323">
        <f ca="1"/>
        <v>0.9103992234323145</v>
      </c>
      <c r="N323" s="17" cm="1">
        <f t="array" aca="1" ref="N323" ca="1">SUM(_xlfn.ANCHORARRAY(I323)*_xlfn.ANCHORARRAY($I$45))</f>
        <v>1.0043578226087964</v>
      </c>
      <c r="O323" s="17" cm="1">
        <f t="array" aca="1" ref="O323" ca="1">_xlfn.ANCHORARRAY(N323)-$G$29</f>
        <v>4.3578226087963579E-3</v>
      </c>
    </row>
    <row r="324" spans="6:15">
      <c r="F324">
        <v>278</v>
      </c>
      <c r="G324">
        <f ca="1"/>
        <v>-1.060195000726406</v>
      </c>
      <c r="H324">
        <f ca="1"/>
        <v>4.6009542574924372E-2</v>
      </c>
      <c r="I324" s="17" cm="1">
        <f t="array" aca="1" ref="I324:L324" ca="1">EXP(-fx_Vasicek(_xlfn.ANCHORARRAY($I$44),H324,$M$19,$M$18, $M$20)*_xlfn.ANCHORARRAY($I$44))</f>
        <v>0.97832651225304079</v>
      </c>
      <c r="J324">
        <f ca="1"/>
        <v>0.95556681095084284</v>
      </c>
      <c r="K324">
        <f ca="1"/>
        <v>0.93300608886770664</v>
      </c>
      <c r="L324">
        <f ca="1"/>
        <v>0.91066709841946181</v>
      </c>
      <c r="N324" s="17" cm="1">
        <f t="array" aca="1" ref="N324" ca="1">SUM(_xlfn.ANCHORARRAY(I324)*_xlfn.ANCHORARRAY($I$45))</f>
        <v>1.0046426311669516</v>
      </c>
      <c r="O324" s="17" cm="1">
        <f t="array" aca="1" ref="O324" ca="1">_xlfn.ANCHORARRAY(N324)-$G$29</f>
        <v>4.6426311669516274E-3</v>
      </c>
    </row>
    <row r="325" spans="6:15">
      <c r="F325">
        <v>279</v>
      </c>
      <c r="G325">
        <f ca="1"/>
        <v>0.23097327077000726</v>
      </c>
      <c r="H325">
        <f ca="1"/>
        <v>4.8146637219990872E-2</v>
      </c>
      <c r="I325" s="17" cm="1">
        <f t="array" aca="1" ref="I325:L325" ca="1">EXP(-fx_Vasicek(_xlfn.ANCHORARRAY($I$44),H325,$M$19,$M$18, $M$20)*_xlfn.ANCHORARRAY($I$44))</f>
        <v>0.977339400536957</v>
      </c>
      <c r="J325">
        <f ca="1"/>
        <v>0.95358473521836151</v>
      </c>
      <c r="K325">
        <f ca="1"/>
        <v>0.9300790293149902</v>
      </c>
      <c r="L325">
        <f ca="1"/>
        <v>0.90684414628485466</v>
      </c>
      <c r="N325" s="17" cm="1">
        <f t="array" aca="1" ref="N325" ca="1">SUM(_xlfn.ANCHORARRAY(I325)*_xlfn.ANCHORARRAY($I$45))</f>
        <v>1.0005778919151258</v>
      </c>
      <c r="O325" s="17" cm="1">
        <f t="array" aca="1" ref="O325" ca="1">_xlfn.ANCHORARRAY(N325)-$G$29</f>
        <v>5.7789191512580551E-4</v>
      </c>
    </row>
    <row r="326" spans="6:15">
      <c r="F326">
        <v>280</v>
      </c>
      <c r="G326">
        <f ca="1"/>
        <v>1.7138721930319447</v>
      </c>
      <c r="H326">
        <f ca="1"/>
        <v>5.0601077447419957E-2</v>
      </c>
      <c r="I326" s="17" cm="1">
        <f t="array" aca="1" ref="I326:L326" ca="1">EXP(-fx_Vasicek(_xlfn.ANCHORARRAY($I$44),H326,$M$19,$M$18, $M$20)*_xlfn.ANCHORARRAY($I$44))</f>
        <v>0.97620693746275133</v>
      </c>
      <c r="J326">
        <f ca="1"/>
        <v>0.95131340513575158</v>
      </c>
      <c r="K326">
        <f ca="1"/>
        <v>0.92672864694497692</v>
      </c>
      <c r="L326">
        <f ca="1"/>
        <v>0.90247330510701873</v>
      </c>
      <c r="N326" s="17" cm="1">
        <f t="array" aca="1" ref="N326" ca="1">SUM(_xlfn.ANCHORARRAY(I326)*_xlfn.ANCHORARRAY($I$45))</f>
        <v>0.99593029072029426</v>
      </c>
      <c r="O326" s="17" cm="1">
        <f t="array" aca="1" ref="O326" ca="1">_xlfn.ANCHORARRAY(N326)-$G$29</f>
        <v>-4.0697092797057355E-3</v>
      </c>
    </row>
    <row r="327" spans="6:15">
      <c r="F327">
        <v>281</v>
      </c>
      <c r="G327">
        <f ca="1"/>
        <v>0.34159971350259938</v>
      </c>
      <c r="H327">
        <f ca="1"/>
        <v>4.8329742074397324E-2</v>
      </c>
      <c r="I327" s="17" cm="1">
        <f t="array" aca="1" ref="I327:L327" ca="1">EXP(-fx_Vasicek(_xlfn.ANCHORARRAY($I$44),H327,$M$19,$M$18, $M$20)*_xlfn.ANCHORARRAY($I$44))</f>
        <v>0.97725487179583248</v>
      </c>
      <c r="J327">
        <f ca="1"/>
        <v>0.95341510362003234</v>
      </c>
      <c r="K327">
        <f ca="1"/>
        <v>0.92982866829604471</v>
      </c>
      <c r="L327">
        <f ca="1"/>
        <v>0.90651734565799669</v>
      </c>
      <c r="N327" s="17" cm="1">
        <f t="array" aca="1" ref="N327" ca="1">SUM(_xlfn.ANCHORARRAY(I327)*_xlfn.ANCHORARRAY($I$45))</f>
        <v>1.0002304102688251</v>
      </c>
      <c r="O327" s="17" cm="1">
        <f t="array" aca="1" ref="O327" ca="1">_xlfn.ANCHORARRAY(N327)-$G$29</f>
        <v>2.3041026882508753E-4</v>
      </c>
    </row>
    <row r="328" spans="6:15">
      <c r="F328">
        <v>282</v>
      </c>
      <c r="G328">
        <f ca="1"/>
        <v>-1.8535445173394955</v>
      </c>
      <c r="H328">
        <f ca="1"/>
        <v>4.469641938172899E-2</v>
      </c>
      <c r="I328" s="17" cm="1">
        <f t="array" aca="1" ref="I328:L328" ca="1">EXP(-fx_Vasicek(_xlfn.ANCHORARRAY($I$44),H328,$M$19,$M$18, $M$20)*_xlfn.ANCHORARRAY($I$44))</f>
        <v>0.9789335307286231</v>
      </c>
      <c r="J328">
        <f ca="1"/>
        <v>0.95678672669837816</v>
      </c>
      <c r="K328">
        <f ca="1"/>
        <v>0.93480916771549127</v>
      </c>
      <c r="L328">
        <f ca="1"/>
        <v>0.9130240744435133</v>
      </c>
      <c r="N328" s="17" cm="1">
        <f t="array" aca="1" ref="N328" ca="1">SUM(_xlfn.ANCHORARRAY(I328)*_xlfn.ANCHORARRAY($I$45))</f>
        <v>1.0071485471205026</v>
      </c>
      <c r="O328" s="17" cm="1">
        <f t="array" aca="1" ref="O328" ca="1">_xlfn.ANCHORARRAY(N328)-$G$29</f>
        <v>7.148547120502613E-3</v>
      </c>
    </row>
    <row r="329" spans="6:15">
      <c r="F329">
        <v>283</v>
      </c>
      <c r="G329">
        <f ca="1"/>
        <v>0.27745193148468178</v>
      </c>
      <c r="H329">
        <f ca="1"/>
        <v>4.8223567004524744E-2</v>
      </c>
      <c r="I329" s="17" cm="1">
        <f t="array" aca="1" ref="I329:L329" ca="1">EXP(-fx_Vasicek(_xlfn.ANCHORARRAY($I$44),H329,$M$19,$M$18, $M$20)*_xlfn.ANCHORARRAY($I$44))</f>
        <v>0.97730388568984206</v>
      </c>
      <c r="J329">
        <f ca="1"/>
        <v>0.95351346241974655</v>
      </c>
      <c r="K329">
        <f ca="1"/>
        <v>0.92997383427434854</v>
      </c>
      <c r="L329">
        <f ca="1"/>
        <v>0.90670682972298944</v>
      </c>
      <c r="N329" s="17" cm="1">
        <f t="array" aca="1" ref="N329" ca="1">SUM(_xlfn.ANCHORARRAY(I329)*_xlfn.ANCHORARRAY($I$45))</f>
        <v>1.0004318857424093</v>
      </c>
      <c r="O329" s="17" cm="1">
        <f t="array" aca="1" ref="O329" ca="1">_xlfn.ANCHORARRAY(N329)-$G$29</f>
        <v>4.3188574240926592E-4</v>
      </c>
    </row>
    <row r="330" spans="6:15">
      <c r="F330">
        <v>284</v>
      </c>
      <c r="G330">
        <f ca="1"/>
        <v>1.7166112322404243</v>
      </c>
      <c r="H330">
        <f ca="1"/>
        <v>5.0605611005248394E-2</v>
      </c>
      <c r="I330" s="17" cm="1">
        <f t="array" aca="1" ref="I330:L330" ca="1">EXP(-fx_Vasicek(_xlfn.ANCHORARRAY($I$44),H330,$M$19,$M$18, $M$20)*_xlfn.ANCHORARRAY($I$44))</f>
        <v>0.9762048469226563</v>
      </c>
      <c r="J330">
        <f ca="1"/>
        <v>0.95130921480739206</v>
      </c>
      <c r="K330">
        <f ca="1"/>
        <v>0.92672246968671346</v>
      </c>
      <c r="L330">
        <f ca="1"/>
        <v>0.90246525131851851</v>
      </c>
      <c r="N330" s="17" cm="1">
        <f t="array" aca="1" ref="N330" ca="1">SUM(_xlfn.ANCHORARRAY(I330)*_xlfn.ANCHORARRAY($I$45))</f>
        <v>0.99592172665139134</v>
      </c>
      <c r="O330" s="17" cm="1">
        <f t="array" aca="1" ref="O330" ca="1">_xlfn.ANCHORARRAY(N330)-$G$29</f>
        <v>-4.0782733486086631E-3</v>
      </c>
    </row>
    <row r="331" spans="6:15">
      <c r="F331">
        <v>285</v>
      </c>
      <c r="G331">
        <f ca="1"/>
        <v>0.31672406362242533</v>
      </c>
      <c r="H331">
        <f ca="1"/>
        <v>4.8288568805718829E-2</v>
      </c>
      <c r="I331" s="17" cm="1">
        <f t="array" aca="1" ref="I331:L331" ca="1">EXP(-fx_Vasicek(_xlfn.ANCHORARRAY($I$44),H331,$M$19,$M$18, $M$20)*_xlfn.ANCHORARRAY($I$44))</f>
        <v>0.97727387843503344</v>
      </c>
      <c r="J331">
        <f ca="1"/>
        <v>0.95345324463948866</v>
      </c>
      <c r="K331">
        <f ca="1"/>
        <v>0.92988495902626511</v>
      </c>
      <c r="L331">
        <f ca="1"/>
        <v>0.90659082033715965</v>
      </c>
      <c r="N331" s="17" cm="1">
        <f t="array" aca="1" ref="N331" ca="1">SUM(_xlfn.ANCHORARRAY(I331)*_xlfn.ANCHORARRAY($I$45))</f>
        <v>1.0003085348343892</v>
      </c>
      <c r="O331" s="17" cm="1">
        <f t="array" aca="1" ref="O331" ca="1">_xlfn.ANCHORARRAY(N331)-$G$29</f>
        <v>3.0853483438919582E-4</v>
      </c>
    </row>
    <row r="332" spans="6:15">
      <c r="F332">
        <v>286</v>
      </c>
      <c r="G332">
        <f ca="1"/>
        <v>-0.54807096404258482</v>
      </c>
      <c r="H332">
        <f ca="1"/>
        <v>4.6857191607639834E-2</v>
      </c>
      <c r="I332" s="17" cm="1">
        <f t="array" aca="1" ref="I332:L332" ca="1">EXP(-fx_Vasicek(_xlfn.ANCHORARRAY($I$44),H332,$M$19,$M$18, $M$20)*_xlfn.ANCHORARRAY($I$44))</f>
        <v>0.97793486880290037</v>
      </c>
      <c r="J332">
        <f ca="1"/>
        <v>0.95478015552955808</v>
      </c>
      <c r="K332">
        <f ca="1"/>
        <v>0.93184401053026822</v>
      </c>
      <c r="L332">
        <f ca="1"/>
        <v>0.90914885266354462</v>
      </c>
      <c r="N332" s="17" cm="1">
        <f t="array" aca="1" ref="N332" ca="1">SUM(_xlfn.ANCHORARRAY(I332)*_xlfn.ANCHORARRAY($I$45))</f>
        <v>1.0030283934151876</v>
      </c>
      <c r="O332" s="17" cm="1">
        <f t="array" aca="1" ref="O332" ca="1">_xlfn.ANCHORARRAY(N332)-$G$29</f>
        <v>3.0283934151875691E-3</v>
      </c>
    </row>
    <row r="333" spans="6:15">
      <c r="F333">
        <v>287</v>
      </c>
      <c r="G333">
        <f ca="1"/>
        <v>0.46629463485795114</v>
      </c>
      <c r="H333">
        <f ca="1"/>
        <v>4.8536132561662525E-2</v>
      </c>
      <c r="I333" s="17" cm="1">
        <f t="array" aca="1" ref="I333:L333" ca="1">EXP(-fx_Vasicek(_xlfn.ANCHORARRAY($I$44),H333,$M$19,$M$18, $M$20)*_xlfn.ANCHORARRAY($I$44))</f>
        <v>0.97715960221210596</v>
      </c>
      <c r="J333">
        <f ca="1"/>
        <v>0.95322393597207777</v>
      </c>
      <c r="K333">
        <f ca="1"/>
        <v>0.92954654940101178</v>
      </c>
      <c r="L333">
        <f ca="1"/>
        <v>0.90614912664399661</v>
      </c>
      <c r="N333" s="17" cm="1">
        <f t="array" aca="1" ref="N333" ca="1">SUM(_xlfn.ANCHORARRAY(I333)*_xlfn.ANCHORARRAY($I$45))</f>
        <v>0.99983888684902078</v>
      </c>
      <c r="O333" s="17" cm="1">
        <f t="array" aca="1" ref="O333" ca="1">_xlfn.ANCHORARRAY(N333)-$G$29</f>
        <v>-1.6111315097921963E-4</v>
      </c>
    </row>
    <row r="334" spans="6:15">
      <c r="F334">
        <v>288</v>
      </c>
      <c r="G334">
        <f ca="1"/>
        <v>1.713806154013767</v>
      </c>
      <c r="H334">
        <f ca="1"/>
        <v>5.0600968142044948E-2</v>
      </c>
      <c r="I334" s="17" cm="1">
        <f t="array" aca="1" ref="I334:L334" ca="1">EXP(-fx_Vasicek(_xlfn.ANCHORARRAY($I$44),H334,$M$19,$M$18, $M$20)*_xlfn.ANCHORARRAY($I$44))</f>
        <v>0.97620698786632587</v>
      </c>
      <c r="J334">
        <f ca="1"/>
        <v>0.95131350616599386</v>
      </c>
      <c r="K334">
        <f ca="1"/>
        <v>0.92672879588094759</v>
      </c>
      <c r="L334">
        <f ca="1"/>
        <v>0.90247349928704867</v>
      </c>
      <c r="N334" s="17" cm="1">
        <f t="array" aca="1" ref="N334" ca="1">SUM(_xlfn.ANCHORARRAY(I334)*_xlfn.ANCHORARRAY($I$45))</f>
        <v>0.99593049720337223</v>
      </c>
      <c r="O334" s="17" cm="1">
        <f t="array" aca="1" ref="O334" ca="1">_xlfn.ANCHORARRAY(N334)-$G$29</f>
        <v>-4.0695027966277664E-3</v>
      </c>
    </row>
    <row r="335" spans="6:15">
      <c r="F335">
        <v>289</v>
      </c>
      <c r="G335">
        <f ca="1"/>
        <v>-0.14204929318824511</v>
      </c>
      <c r="H335">
        <f ca="1"/>
        <v>4.7529223873084316E-2</v>
      </c>
      <c r="I335" s="17" cm="1">
        <f t="array" aca="1" ref="I335:L335" ca="1">EXP(-fx_Vasicek(_xlfn.ANCHORARRAY($I$44),H335,$M$19,$M$18, $M$20)*_xlfn.ANCHORARRAY($I$44))</f>
        <v>0.97762447785817752</v>
      </c>
      <c r="J335">
        <f ca="1"/>
        <v>0.95415694042922639</v>
      </c>
      <c r="K335">
        <f ca="1"/>
        <v>0.93092372147193503</v>
      </c>
      <c r="L335">
        <f ca="1"/>
        <v>0.90794695766798528</v>
      </c>
      <c r="N335" s="17" cm="1">
        <f t="array" aca="1" ref="N335" ca="1">SUM(_xlfn.ANCHORARRAY(I335)*_xlfn.ANCHORARRAY($I$45))</f>
        <v>1.0017504787117777</v>
      </c>
      <c r="O335" s="17" cm="1">
        <f t="array" aca="1" ref="O335" ca="1">_xlfn.ANCHORARRAY(N335)-$G$29</f>
        <v>1.7504787117776921E-3</v>
      </c>
    </row>
    <row r="336" spans="6:15">
      <c r="F336">
        <v>290</v>
      </c>
      <c r="G336">
        <f ca="1"/>
        <v>4.8849147485586768E-2</v>
      </c>
      <c r="H336">
        <f ca="1"/>
        <v>4.7845192011646741E-2</v>
      </c>
      <c r="I336" s="17" cm="1">
        <f t="array" aca="1" ref="I336:L336" ca="1">EXP(-fx_Vasicek(_xlfn.ANCHORARRAY($I$44),H336,$M$19,$M$18, $M$20)*_xlfn.ANCHORARRAY($I$44))</f>
        <v>0.97747857598548304</v>
      </c>
      <c r="J336">
        <f ca="1"/>
        <v>0.95386406517370348</v>
      </c>
      <c r="K336">
        <f ca="1"/>
        <v>0.93049134508155662</v>
      </c>
      <c r="L336">
        <f ca="1"/>
        <v>0.90738241424704846</v>
      </c>
      <c r="N336" s="17" cm="1">
        <f t="array" aca="1" ref="N336" ca="1">SUM(_xlfn.ANCHORARRAY(I336)*_xlfn.ANCHORARRAY($I$45))</f>
        <v>1.0011502190739638</v>
      </c>
      <c r="O336" s="17" cm="1">
        <f t="array" aca="1" ref="O336" ca="1">_xlfn.ANCHORARRAY(N336)-$G$29</f>
        <v>1.1502190739638429E-3</v>
      </c>
    </row>
    <row r="337" spans="6:15">
      <c r="F337">
        <v>291</v>
      </c>
      <c r="G337">
        <f ca="1"/>
        <v>-0.86688905912608338</v>
      </c>
      <c r="H337">
        <f ca="1"/>
        <v>4.6329495521239265E-2</v>
      </c>
      <c r="I337" s="17" cm="1">
        <f t="array" aca="1" ref="I337:L337" ca="1">EXP(-fx_Vasicek(_xlfn.ANCHORARRAY($I$44),H337,$M$19,$M$18, $M$20)*_xlfn.ANCHORARRAY($I$44))</f>
        <v>0.97817866439549905</v>
      </c>
      <c r="J337">
        <f ca="1"/>
        <v>0.95526980448393795</v>
      </c>
      <c r="K337">
        <f ca="1"/>
        <v>0.93256728150843271</v>
      </c>
      <c r="L337">
        <f ca="1"/>
        <v>0.9100937248916755</v>
      </c>
      <c r="N337" s="17" cm="1">
        <f t="array" aca="1" ref="N337" ca="1">SUM(_xlfn.ANCHORARRAY(I337)*_xlfn.ANCHORARRAY($I$45))</f>
        <v>1.0040330105843875</v>
      </c>
      <c r="O337" s="17" cm="1">
        <f t="array" aca="1" ref="O337" ca="1">_xlfn.ANCHORARRAY(N337)-$G$29</f>
        <v>4.0330105843875419E-3</v>
      </c>
    </row>
    <row r="338" spans="6:15">
      <c r="F338">
        <v>292</v>
      </c>
      <c r="G338">
        <f ca="1"/>
        <v>0.22484528969306816</v>
      </c>
      <c r="H338">
        <f ca="1"/>
        <v>4.813649440914762E-2</v>
      </c>
      <c r="I338" s="17" cm="1">
        <f t="array" aca="1" ref="I338:L338" ca="1">EXP(-fx_Vasicek(_xlfn.ANCHORARRAY($I$44),H338,$M$19,$M$18, $M$20)*_xlfn.ANCHORARRAY($I$44))</f>
        <v>0.97734408308984067</v>
      </c>
      <c r="J338">
        <f ca="1"/>
        <v>0.95359413258114167</v>
      </c>
      <c r="K338">
        <f ca="1"/>
        <v>0.93009289964759767</v>
      </c>
      <c r="L338">
        <f ca="1"/>
        <v>0.90686225234462836</v>
      </c>
      <c r="N338" s="17" cm="1">
        <f t="array" aca="1" ref="N338" ca="1">SUM(_xlfn.ANCHORARRAY(I338)*_xlfn.ANCHORARRAY($I$45))</f>
        <v>1.0005971437299968</v>
      </c>
      <c r="O338" s="17" cm="1">
        <f t="array" aca="1" ref="O338" ca="1">_xlfn.ANCHORARRAY(N338)-$G$29</f>
        <v>5.9714372999675192E-4</v>
      </c>
    </row>
    <row r="339" spans="6:15">
      <c r="F339">
        <v>293</v>
      </c>
      <c r="G339">
        <f ca="1"/>
        <v>-1.3344393188156736</v>
      </c>
      <c r="H339">
        <f ca="1"/>
        <v>4.5555623378978491E-2</v>
      </c>
      <c r="I339" s="17" cm="1">
        <f t="array" aca="1" ref="I339:L339" ca="1">EXP(-fx_Vasicek(_xlfn.ANCHORARRAY($I$44),H339,$M$19,$M$18, $M$20)*_xlfn.ANCHORARRAY($I$44))</f>
        <v>0.97853630325135987</v>
      </c>
      <c r="J339">
        <f ca="1"/>
        <v>0.9559883342784643</v>
      </c>
      <c r="K339">
        <f ca="1"/>
        <v>0.93362898182003162</v>
      </c>
      <c r="L339">
        <f ca="1"/>
        <v>0.91148116677005675</v>
      </c>
      <c r="N339" s="17" cm="1">
        <f t="array" aca="1" ref="N339" ca="1">SUM(_xlfn.ANCHORARRAY(I339)*_xlfn.ANCHORARRAY($I$45))</f>
        <v>1.0055081525637211</v>
      </c>
      <c r="O339" s="17" cm="1">
        <f t="array" aca="1" ref="O339" ca="1">_xlfn.ANCHORARRAY(N339)-$G$29</f>
        <v>5.5081525637210582E-3</v>
      </c>
    </row>
    <row r="340" spans="6:15">
      <c r="F340">
        <v>294</v>
      </c>
      <c r="G340">
        <f ca="1"/>
        <v>-0.62248693644575148</v>
      </c>
      <c r="H340">
        <f ca="1"/>
        <v>4.6734021003435079E-2</v>
      </c>
      <c r="I340" s="17" cm="1">
        <f t="array" aca="1" ref="I340:L340" ca="1">EXP(-fx_Vasicek(_xlfn.ANCHORARRAY($I$44),H340,$M$19,$M$18, $M$20)*_xlfn.ANCHORARRAY($I$44))</f>
        <v>0.9779917681855288</v>
      </c>
      <c r="J340">
        <f ca="1"/>
        <v>0.95489442301720506</v>
      </c>
      <c r="K340">
        <f ca="1"/>
        <v>0.93201278046169056</v>
      </c>
      <c r="L340">
        <f ca="1"/>
        <v>0.90936930938826976</v>
      </c>
      <c r="N340" s="17" cm="1">
        <f t="array" aca="1" ref="N340" ca="1">SUM(_xlfn.ANCHORARRAY(I340)*_xlfn.ANCHORARRAY($I$45))</f>
        <v>1.0032627911995995</v>
      </c>
      <c r="O340" s="17" cm="1">
        <f t="array" aca="1" ref="O340" ca="1">_xlfn.ANCHORARRAY(N340)-$G$29</f>
        <v>3.2627911995994907E-3</v>
      </c>
    </row>
    <row r="341" spans="6:15">
      <c r="F341">
        <v>295</v>
      </c>
      <c r="G341">
        <f ca="1"/>
        <v>0.39580751737873976</v>
      </c>
      <c r="H341">
        <f ca="1"/>
        <v>4.8419464854876006E-2</v>
      </c>
      <c r="I341" s="17" cm="1">
        <f t="array" aca="1" ref="I341:L341" ca="1">EXP(-fx_Vasicek(_xlfn.ANCHORARRAY($I$44),H341,$M$19,$M$18, $M$20)*_xlfn.ANCHORARRAY($I$44))</f>
        <v>0.97721345473443666</v>
      </c>
      <c r="J341">
        <f ca="1"/>
        <v>0.95333199385430201</v>
      </c>
      <c r="K341">
        <f ca="1"/>
        <v>0.92970601408342235</v>
      </c>
      <c r="L341">
        <f ca="1"/>
        <v>0.90635725384421673</v>
      </c>
      <c r="N341" s="17" cm="1">
        <f t="array" aca="1" ref="N341" ca="1">SUM(_xlfn.ANCHORARRAY(I341)*_xlfn.ANCHORARRAY($I$45))</f>
        <v>1.0000601866193044</v>
      </c>
      <c r="O341" s="17" cm="1">
        <f t="array" aca="1" ref="O341" ca="1">_xlfn.ANCHORARRAY(N341)-$G$29</f>
        <v>6.0186619304403166E-5</v>
      </c>
    </row>
    <row r="342" spans="6:15">
      <c r="F342">
        <v>296</v>
      </c>
      <c r="G342">
        <f ca="1"/>
        <v>0.91791428153622556</v>
      </c>
      <c r="H342">
        <f ca="1"/>
        <v>4.92836369341208E-2</v>
      </c>
      <c r="I342" s="17" cm="1">
        <f t="array" aca="1" ref="I342:L342" ca="1">EXP(-fx_Vasicek(_xlfn.ANCHORARRAY($I$44),H342,$M$19,$M$18, $M$20)*_xlfn.ANCHORARRAY($I$44))</f>
        <v>0.97681463288066817</v>
      </c>
      <c r="J342">
        <f ca="1"/>
        <v>0.95253188638439412</v>
      </c>
      <c r="K342">
        <f ca="1"/>
        <v>0.92852548836382798</v>
      </c>
      <c r="L342">
        <f ca="1"/>
        <v>0.90481676363154107</v>
      </c>
      <c r="N342" s="17" cm="1">
        <f t="array" aca="1" ref="N342" ca="1">SUM(_xlfn.ANCHORARRAY(I342)*_xlfn.ANCHORARRAY($I$45))</f>
        <v>0.99842217887973805</v>
      </c>
      <c r="O342" s="17" cm="1">
        <f t="array" aca="1" ref="O342" ca="1">_xlfn.ANCHORARRAY(N342)-$G$29</f>
        <v>-1.5778211202619463E-3</v>
      </c>
    </row>
    <row r="343" spans="6:15">
      <c r="F343">
        <v>297</v>
      </c>
      <c r="G343">
        <f ca="1"/>
        <v>2.5177019942504817</v>
      </c>
      <c r="H343">
        <f ca="1"/>
        <v>5.1931547225567518E-2</v>
      </c>
      <c r="I343" s="17" cm="1">
        <f t="array" aca="1" ref="I343:L343" ca="1">EXP(-fx_Vasicek(_xlfn.ANCHORARRAY($I$44),H343,$M$19,$M$18, $M$20)*_xlfn.ANCHORARRAY($I$44))</f>
        <v>0.97559361572474934</v>
      </c>
      <c r="J343">
        <f ca="1"/>
        <v>0.95008445518932749</v>
      </c>
      <c r="K343">
        <f ca="1"/>
        <v>0.92491756396544289</v>
      </c>
      <c r="L343">
        <f ca="1"/>
        <v>0.90011282997000419</v>
      </c>
      <c r="N343" s="17" cm="1">
        <f t="array" aca="1" ref="N343" ca="1">SUM(_xlfn.ANCHORARRAY(I343)*_xlfn.ANCHORARRAY($I$45))</f>
        <v>0.99342020793035546</v>
      </c>
      <c r="O343" s="17" cm="1">
        <f t="array" aca="1" ref="O343" ca="1">_xlfn.ANCHORARRAY(N343)-$G$29</f>
        <v>-6.5797920696445411E-3</v>
      </c>
    </row>
    <row r="344" spans="6:15">
      <c r="F344">
        <v>298</v>
      </c>
      <c r="G344">
        <f ca="1"/>
        <v>4.2031776897290256E-2</v>
      </c>
      <c r="H344">
        <f ca="1"/>
        <v>4.7833908148420458E-2</v>
      </c>
      <c r="I344" s="17" cm="1">
        <f t="array" aca="1" ref="I344:L344" ca="1">EXP(-fx_Vasicek(_xlfn.ANCHORARRAY($I$44),H344,$M$19,$M$18, $M$20)*_xlfn.ANCHORARRAY($I$44))</f>
        <v>0.97748378606240383</v>
      </c>
      <c r="J344">
        <f ca="1"/>
        <v>0.95387452279518592</v>
      </c>
      <c r="K344">
        <f ca="1"/>
        <v>0.93050678266124576</v>
      </c>
      <c r="L344">
        <f ca="1"/>
        <v>0.90740256919257567</v>
      </c>
      <c r="N344" s="17" cm="1">
        <f t="array" aca="1" ref="N344" ca="1">SUM(_xlfn.ANCHORARRAY(I344)*_xlfn.ANCHORARRAY($I$45))</f>
        <v>1.0011716492337883</v>
      </c>
      <c r="O344" s="17" cm="1">
        <f t="array" aca="1" ref="O344" ca="1">_xlfn.ANCHORARRAY(N344)-$G$29</f>
        <v>1.1716492337883189E-3</v>
      </c>
    </row>
    <row r="345" spans="6:15">
      <c r="F345">
        <v>299</v>
      </c>
      <c r="G345">
        <f ca="1"/>
        <v>0.37295666333506938</v>
      </c>
      <c r="H345">
        <f ca="1"/>
        <v>4.838164295443903E-2</v>
      </c>
      <c r="I345" s="17" cm="1">
        <f t="array" aca="1" ref="I345:L345" ca="1">EXP(-fx_Vasicek(_xlfn.ANCHORARRAY($I$44),H345,$M$19,$M$18, $M$20)*_xlfn.ANCHORARRAY($I$44))</f>
        <v>0.97723091354213543</v>
      </c>
      <c r="J345">
        <f ca="1"/>
        <v>0.95336702720941269</v>
      </c>
      <c r="K345">
        <f ca="1"/>
        <v>0.92975771598557844</v>
      </c>
      <c r="L345">
        <f ca="1"/>
        <v>0.90642473578477267</v>
      </c>
      <c r="N345" s="17" cm="1">
        <f t="array" aca="1" ref="N345" ca="1">SUM(_xlfn.ANCHORARRAY(I345)*_xlfn.ANCHORARRAY($I$45))</f>
        <v>1.0001319393897807</v>
      </c>
      <c r="O345" s="17" cm="1">
        <f t="array" aca="1" ref="O345" ca="1">_xlfn.ANCHORARRAY(N345)-$G$29</f>
        <v>1.3193938978073305E-4</v>
      </c>
    </row>
    <row r="346" spans="6:15">
      <c r="F346">
        <v>300</v>
      </c>
      <c r="G346">
        <f ca="1"/>
        <v>0.1336288126366329</v>
      </c>
      <c r="H346">
        <f ca="1"/>
        <v>4.798551622221215E-2</v>
      </c>
      <c r="I346" s="17" cm="1">
        <f t="array" aca="1" ref="I346:L346" ca="1">EXP(-fx_Vasicek(_xlfn.ANCHORARRAY($I$44),H346,$M$19,$M$18, $M$20)*_xlfn.ANCHORARRAY($I$44))</f>
        <v>0.97741378667191192</v>
      </c>
      <c r="J346">
        <f ca="1"/>
        <v>0.95373402554322295</v>
      </c>
      <c r="K346">
        <f ca="1"/>
        <v>0.93029938735249351</v>
      </c>
      <c r="L346">
        <f ca="1"/>
        <v>0.90713180815747674</v>
      </c>
      <c r="N346" s="17" cm="1">
        <f t="array" aca="1" ref="N346" ca="1">SUM(_xlfn.ANCHORARRAY(I346)*_xlfn.ANCHORARRAY($I$45))</f>
        <v>1.000883756394104</v>
      </c>
      <c r="O346" s="17" cm="1">
        <f t="array" aca="1" ref="O346" ca="1">_xlfn.ANCHORARRAY(N346)-$G$29</f>
        <v>8.8375639410398499E-4</v>
      </c>
    </row>
    <row r="347" spans="6:15">
      <c r="F347">
        <v>301</v>
      </c>
      <c r="G347">
        <f ca="1"/>
        <v>-1.0363438309252671</v>
      </c>
      <c r="H347">
        <f ca="1"/>
        <v>4.6049020161530112E-2</v>
      </c>
      <c r="I347" s="17" cm="1">
        <f t="array" aca="1" ref="I347:L347" ca="1">EXP(-fx_Vasicek(_xlfn.ANCHORARRAY($I$44),H347,$M$19,$M$18, $M$20)*_xlfn.ANCHORARRAY($I$44))</f>
        <v>0.97830826874781152</v>
      </c>
      <c r="J347">
        <f ca="1"/>
        <v>0.9555301596359701</v>
      </c>
      <c r="K347">
        <f ca="1"/>
        <v>0.93295193519354458</v>
      </c>
      <c r="L347">
        <f ca="1"/>
        <v>0.91059633285083985</v>
      </c>
      <c r="N347" s="17" cm="1">
        <f t="array" aca="1" ref="N347" ca="1">SUM(_xlfn.ANCHORARRAY(I347)*_xlfn.ANCHORARRAY($I$45))</f>
        <v>1.0045673923157792</v>
      </c>
      <c r="O347" s="17" cm="1">
        <f t="array" aca="1" ref="O347" ca="1">_xlfn.ANCHORARRAY(N347)-$G$29</f>
        <v>4.567392315779184E-3</v>
      </c>
    </row>
    <row r="348" spans="6:15">
      <c r="F348">
        <v>302</v>
      </c>
      <c r="G348">
        <f ca="1"/>
        <v>-0.41790748686269824</v>
      </c>
      <c r="H348">
        <f ca="1"/>
        <v>4.707263344911413E-2</v>
      </c>
      <c r="I348" s="17" cm="1">
        <f t="array" aca="1" ref="I348:L348" ca="1">EXP(-fx_Vasicek(_xlfn.ANCHORARRAY($I$44),H348,$M$19,$M$18, $M$20)*_xlfn.ANCHORARRAY($I$44))</f>
        <v>0.97783535214040074</v>
      </c>
      <c r="J348">
        <f ca="1"/>
        <v>0.95458031930334364</v>
      </c>
      <c r="K348">
        <f ca="1"/>
        <v>0.931548882848384</v>
      </c>
      <c r="L348">
        <f ca="1"/>
        <v>0.90876337289043052</v>
      </c>
      <c r="N348" s="17" cm="1">
        <f t="array" aca="1" ref="N348" ca="1">SUM(_xlfn.ANCHORARRAY(I348)*_xlfn.ANCHORARRAY($I$45))</f>
        <v>1.0026185349064201</v>
      </c>
      <c r="O348" s="17" cm="1">
        <f t="array" aca="1" ref="O348" ca="1">_xlfn.ANCHORARRAY(N348)-$G$29</f>
        <v>2.6185349064200558E-3</v>
      </c>
    </row>
    <row r="349" spans="6:15">
      <c r="F349">
        <v>303</v>
      </c>
      <c r="G349">
        <f ca="1"/>
        <v>-5.2166417683629035E-2</v>
      </c>
      <c r="H349">
        <f ca="1"/>
        <v>4.767799473135631E-2</v>
      </c>
      <c r="I349" s="17" cm="1">
        <f t="array" aca="1" ref="I349:L349" ca="1">EXP(-fx_Vasicek(_xlfn.ANCHORARRAY($I$44),H349,$M$19,$M$18, $M$20)*_xlfn.ANCHORARRAY($I$44))</f>
        <v>0.97755577851376785</v>
      </c>
      <c r="J349">
        <f ca="1"/>
        <v>0.95401903145402445</v>
      </c>
      <c r="K349">
        <f ca="1"/>
        <v>0.93072011577445612</v>
      </c>
      <c r="L349">
        <f ca="1"/>
        <v>0.90768110355103304</v>
      </c>
      <c r="N349" s="17" cm="1">
        <f t="array" aca="1" ref="N349" ca="1">SUM(_xlfn.ANCHORARRAY(I349)*_xlfn.ANCHORARRAY($I$45))</f>
        <v>1.0014678058669768</v>
      </c>
      <c r="O349" s="17" cm="1">
        <f t="array" aca="1" ref="O349" ca="1">_xlfn.ANCHORARRAY(N349)-$G$29</f>
        <v>1.4678058669768124E-3</v>
      </c>
    </row>
    <row r="350" spans="6:15">
      <c r="F350">
        <v>304</v>
      </c>
      <c r="G350">
        <f ca="1"/>
        <v>-1.0130520365767663</v>
      </c>
      <c r="H350">
        <f ca="1"/>
        <v>4.6087571890282307E-2</v>
      </c>
      <c r="I350" s="17" cm="1">
        <f t="array" aca="1" ref="I350:L350" ca="1">EXP(-fx_Vasicek(_xlfn.ANCHORARRAY($I$44),H350,$M$19,$M$18, $M$20)*_xlfn.ANCHORARRAY($I$44))</f>
        <v>0.97829045343122045</v>
      </c>
      <c r="J350">
        <f ca="1"/>
        <v>0.95549436925182996</v>
      </c>
      <c r="K350">
        <f ca="1"/>
        <v>0.93289905460529177</v>
      </c>
      <c r="L350">
        <f ca="1"/>
        <v>0.91052723223627319</v>
      </c>
      <c r="N350" s="17" cm="1">
        <f t="array" aca="1" ref="N350" ca="1">SUM(_xlfn.ANCHORARRAY(I350)*_xlfn.ANCHORARRAY($I$45))</f>
        <v>1.0044939235788355</v>
      </c>
      <c r="O350" s="17" cm="1">
        <f t="array" aca="1" ref="O350" ca="1">_xlfn.ANCHORARRAY(N350)-$G$29</f>
        <v>4.4939235788354903E-3</v>
      </c>
    </row>
    <row r="351" spans="6:15">
      <c r="F351">
        <v>305</v>
      </c>
      <c r="G351">
        <f ca="1"/>
        <v>1.9282868961299438</v>
      </c>
      <c r="H351">
        <f ca="1"/>
        <v>5.0955968846108986E-2</v>
      </c>
      <c r="I351" s="17" cm="1">
        <f t="array" aca="1" ref="I351:L351" ca="1">EXP(-fx_Vasicek(_xlfn.ANCHORARRAY($I$44),H351,$M$19,$M$18, $M$20)*_xlfn.ANCHORARRAY($I$44))</f>
        <v>0.97604330145378215</v>
      </c>
      <c r="J351">
        <f ca="1"/>
        <v>0.95098543790420731</v>
      </c>
      <c r="K351">
        <f ca="1"/>
        <v>0.926245209574874</v>
      </c>
      <c r="L351">
        <f ca="1"/>
        <v>0.9018430639169237</v>
      </c>
      <c r="N351" s="17" cm="1">
        <f t="array" aca="1" ref="N351" ca="1">SUM(_xlfn.ANCHORARRAY(I351)*_xlfn.ANCHORARRAY($I$45))</f>
        <v>0.99526011450535901</v>
      </c>
      <c r="O351" s="17" cm="1">
        <f t="array" aca="1" ref="O351" ca="1">_xlfn.ANCHORARRAY(N351)-$G$29</f>
        <v>-4.7398854946409941E-3</v>
      </c>
    </row>
    <row r="352" spans="6:15">
      <c r="F352">
        <v>306</v>
      </c>
      <c r="G352">
        <f ca="1"/>
        <v>-2.5260966754684883E-2</v>
      </c>
      <c r="H352">
        <f ca="1"/>
        <v>4.7722527652721169E-2</v>
      </c>
      <c r="I352" s="17" cm="1">
        <f t="array" aca="1" ref="I352:L352" ca="1">EXP(-fx_Vasicek(_xlfn.ANCHORARRAY($I$44),H352,$M$19,$M$18, $M$20)*_xlfn.ANCHORARRAY($I$44))</f>
        <v>0.97753521505890517</v>
      </c>
      <c r="J352">
        <f ca="1"/>
        <v>0.95397775379444316</v>
      </c>
      <c r="K352">
        <f ca="1"/>
        <v>0.93065917730714975</v>
      </c>
      <c r="L352">
        <f ca="1"/>
        <v>0.90760153818248956</v>
      </c>
      <c r="N352" s="17" cm="1">
        <f t="array" aca="1" ref="N352" ca="1">SUM(_xlfn.ANCHORARRAY(I352)*_xlfn.ANCHORARRAY($I$45))</f>
        <v>1.0013832067089687</v>
      </c>
      <c r="O352" s="17" cm="1">
        <f t="array" aca="1" ref="O352" ca="1">_xlfn.ANCHORARRAY(N352)-$G$29</f>
        <v>1.3832067089687428E-3</v>
      </c>
    </row>
    <row r="353" spans="6:15">
      <c r="F353">
        <v>307</v>
      </c>
      <c r="G353">
        <f ca="1"/>
        <v>0.17011863854839307</v>
      </c>
      <c r="H353">
        <f ca="1"/>
        <v>4.8045912851588005E-2</v>
      </c>
      <c r="I353" s="17" cm="1">
        <f t="array" aca="1" ref="I353:L353" ca="1">EXP(-fx_Vasicek(_xlfn.ANCHORARRAY($I$44),H353,$M$19,$M$18, $M$20)*_xlfn.ANCHORARRAY($I$44))</f>
        <v>0.97738590217042809</v>
      </c>
      <c r="J353">
        <f ca="1"/>
        <v>0.95367806093434582</v>
      </c>
      <c r="K353">
        <f ca="1"/>
        <v>0.93021677944661574</v>
      </c>
      <c r="L353">
        <f ca="1"/>
        <v>0.90702396665856866</v>
      </c>
      <c r="N353" s="17" cm="1">
        <f t="array" aca="1" ref="N353" ca="1">SUM(_xlfn.ANCHORARRAY(I353)*_xlfn.ANCHORARRAY($I$45))</f>
        <v>1.0007690910976477</v>
      </c>
      <c r="O353" s="17" cm="1">
        <f t="array" aca="1" ref="O353" ca="1">_xlfn.ANCHORARRAY(N353)-$G$29</f>
        <v>7.6909109764766725E-4</v>
      </c>
    </row>
    <row r="354" spans="6:15">
      <c r="F354">
        <v>308</v>
      </c>
      <c r="G354">
        <f ca="1"/>
        <v>0.49607125221583037</v>
      </c>
      <c r="H354">
        <f ca="1"/>
        <v>4.8585417733013558E-2</v>
      </c>
      <c r="I354" s="17" cm="1">
        <f t="array" aca="1" ref="I354:L354" ca="1">EXP(-fx_Vasicek(_xlfn.ANCHORARRAY($I$44),H354,$M$19,$M$18, $M$20)*_xlfn.ANCHORARRAY($I$44))</f>
        <v>0.97713685361408786</v>
      </c>
      <c r="J354">
        <f ca="1"/>
        <v>0.95317829161983469</v>
      </c>
      <c r="K354">
        <f ca="1"/>
        <v>0.9294791932693508</v>
      </c>
      <c r="L354">
        <f ca="1"/>
        <v>0.90606121963281283</v>
      </c>
      <c r="N354" s="17" cm="1">
        <f t="array" aca="1" ref="N354" ca="1">SUM(_xlfn.ANCHORARRAY(I354)*_xlfn.ANCHORARRAY($I$45))</f>
        <v>0.99974541588537091</v>
      </c>
      <c r="O354" s="17" cm="1">
        <f t="array" aca="1" ref="O354" ca="1">_xlfn.ANCHORARRAY(N354)-$G$29</f>
        <v>-2.5458411462908614E-4</v>
      </c>
    </row>
    <row r="355" spans="6:15">
      <c r="F355">
        <v>309</v>
      </c>
      <c r="G355">
        <f ca="1"/>
        <v>-0.84833355299627755</v>
      </c>
      <c r="H355">
        <f ca="1"/>
        <v>4.6360207918423983E-2</v>
      </c>
      <c r="I355" s="17" cm="1">
        <f t="array" aca="1" ref="I355:L355" ca="1">EXP(-fx_Vasicek(_xlfn.ANCHORARRAY($I$44),H355,$M$19,$M$18, $M$20)*_xlfn.ANCHORARRAY($I$44))</f>
        <v>0.97816447360239467</v>
      </c>
      <c r="J355">
        <f ca="1"/>
        <v>0.95524129958389303</v>
      </c>
      <c r="K355">
        <f ca="1"/>
        <v>0.93252517109133359</v>
      </c>
      <c r="L355">
        <f ca="1"/>
        <v>0.91003870555607103</v>
      </c>
      <c r="N355" s="17" cm="1">
        <f t="array" aca="1" ref="N355" ca="1">SUM(_xlfn.ANCHORARRAY(I355)*_xlfn.ANCHORARRAY($I$45))</f>
        <v>1.0039745127737569</v>
      </c>
      <c r="O355" s="17" cm="1">
        <f t="array" aca="1" ref="O355" ca="1">_xlfn.ANCHORARRAY(N355)-$G$29</f>
        <v>3.974512773756933E-3</v>
      </c>
    </row>
    <row r="356" spans="6:15">
      <c r="F356">
        <v>310</v>
      </c>
      <c r="G356">
        <f ca="1"/>
        <v>-2.6780274236141861</v>
      </c>
      <c r="H356">
        <f ca="1"/>
        <v>4.333176533713539E-2</v>
      </c>
      <c r="I356" s="17" cm="1">
        <f t="array" aca="1" ref="I356:L356" ca="1">EXP(-fx_Vasicek(_xlfn.ANCHORARRAY($I$44),H356,$M$19,$M$18, $M$20)*_xlfn.ANCHORARRAY($I$44))</f>
        <v>0.97956476950883231</v>
      </c>
      <c r="J356">
        <f ca="1"/>
        <v>0.9580561658568626</v>
      </c>
      <c r="K356">
        <f ca="1"/>
        <v>0.93668669715646968</v>
      </c>
      <c r="L356">
        <f ca="1"/>
        <v>0.91548000950136132</v>
      </c>
      <c r="N356" s="17" cm="1">
        <f t="array" aca="1" ref="N356" ca="1">SUM(_xlfn.ANCHORARRAY(I356)*_xlfn.ANCHORARRAY($I$45))</f>
        <v>1.0097595706076774</v>
      </c>
      <c r="O356" s="17" cm="1">
        <f t="array" aca="1" ref="O356" ca="1">_xlfn.ANCHORARRAY(N356)-$G$29</f>
        <v>9.7595706076774036E-3</v>
      </c>
    </row>
    <row r="357" spans="6:15">
      <c r="F357">
        <v>311</v>
      </c>
      <c r="G357">
        <f ca="1"/>
        <v>-1.5515673270954489</v>
      </c>
      <c r="H357">
        <f ca="1"/>
        <v>4.5196241016483722E-2</v>
      </c>
      <c r="I357" s="17" cm="1">
        <f t="array" aca="1" ref="I357:L357" ca="1">EXP(-fx_Vasicek(_xlfn.ANCHORARRAY($I$44),H357,$M$19,$M$18, $M$20)*_xlfn.ANCHORARRAY($I$44))</f>
        <v>0.97870243341087559</v>
      </c>
      <c r="J357">
        <f ca="1"/>
        <v>0.95632219967805232</v>
      </c>
      <c r="K357">
        <f ca="1"/>
        <v>0.93412244106287678</v>
      </c>
      <c r="L357">
        <f ca="1"/>
        <v>0.91212620687752732</v>
      </c>
      <c r="N357" s="17" cm="1">
        <f t="array" aca="1" ref="N357" ca="1">SUM(_xlfn.ANCHORARRAY(I357)*_xlfn.ANCHORARRAY($I$45))</f>
        <v>1.0061939539474229</v>
      </c>
      <c r="O357" s="17" cm="1">
        <f t="array" aca="1" ref="O357" ca="1">_xlfn.ANCHORARRAY(N357)-$G$29</f>
        <v>6.1939539474229477E-3</v>
      </c>
    </row>
    <row r="358" spans="6:15">
      <c r="F358">
        <v>312</v>
      </c>
      <c r="G358">
        <f ca="1"/>
        <v>-1.1270867402127267</v>
      </c>
      <c r="H358">
        <f ca="1"/>
        <v>4.5898825806698865E-2</v>
      </c>
      <c r="I358" s="17" cm="1">
        <f t="array" aca="1" ref="I358:L358" ca="1">EXP(-fx_Vasicek(_xlfn.ANCHORARRAY($I$44),H358,$M$19,$M$18, $M$20)*_xlfn.ANCHORARRAY($I$44))</f>
        <v>0.97837767884569238</v>
      </c>
      <c r="J358">
        <f ca="1"/>
        <v>0.95566960880597807</v>
      </c>
      <c r="K358">
        <f ca="1"/>
        <v>0.93315798219168034</v>
      </c>
      <c r="L358">
        <f ca="1"/>
        <v>0.91086559316149818</v>
      </c>
      <c r="N358" s="17" cm="1">
        <f t="array" aca="1" ref="N358" ca="1">SUM(_xlfn.ANCHORARRAY(I358)*_xlfn.ANCHORARRAY($I$45))</f>
        <v>1.0048536728214104</v>
      </c>
      <c r="O358" s="17" cm="1">
        <f t="array" aca="1" ref="O358" ca="1">_xlfn.ANCHORARRAY(N358)-$G$29</f>
        <v>4.8536728214103597E-3</v>
      </c>
    </row>
    <row r="359" spans="6:15">
      <c r="F359">
        <v>313</v>
      </c>
      <c r="G359">
        <f ca="1"/>
        <v>0.37513469265166399</v>
      </c>
      <c r="H359">
        <f ca="1"/>
        <v>4.8385247949149668E-2</v>
      </c>
      <c r="I359" s="17" cm="1">
        <f t="array" aca="1" ref="I359:L359" ca="1">EXP(-fx_Vasicek(_xlfn.ANCHORARRAY($I$44),H359,$M$19,$M$18, $M$20)*_xlfn.ANCHORARRAY($I$44))</f>
        <v>0.9772292494423066</v>
      </c>
      <c r="J359">
        <f ca="1"/>
        <v>0.95336368794941351</v>
      </c>
      <c r="K359">
        <f ca="1"/>
        <v>0.92975278789444304</v>
      </c>
      <c r="L359">
        <f ca="1"/>
        <v>0.90641830352650898</v>
      </c>
      <c r="N359" s="17" cm="1">
        <f t="array" aca="1" ref="N359" ca="1">SUM(_xlfn.ANCHORARRAY(I359)*_xlfn.ANCHORARRAY($I$45))</f>
        <v>1.0001251000471445</v>
      </c>
      <c r="O359" s="17" cm="1">
        <f t="array" aca="1" ref="O359" ca="1">_xlfn.ANCHORARRAY(N359)-$G$29</f>
        <v>1.2510004714449963E-4</v>
      </c>
    </row>
    <row r="360" spans="6:15">
      <c r="F360">
        <v>314</v>
      </c>
      <c r="G360">
        <f ca="1"/>
        <v>-4.531437238376284E-2</v>
      </c>
      <c r="H360">
        <f ca="1"/>
        <v>4.7689335986900894E-2</v>
      </c>
      <c r="I360" s="17" cm="1">
        <f t="array" aca="1" ref="I360:L360" ca="1">EXP(-fx_Vasicek(_xlfn.ANCHORARRAY($I$44),H360,$M$19,$M$18, $M$20)*_xlfn.ANCHORARRAY($I$44))</f>
        <v>0.97755054155159293</v>
      </c>
      <c r="J360">
        <f ca="1"/>
        <v>0.95400851905062067</v>
      </c>
      <c r="K360">
        <f ca="1"/>
        <v>0.93070459611904188</v>
      </c>
      <c r="L360">
        <f ca="1"/>
        <v>0.90766083987578527</v>
      </c>
      <c r="N360" s="17" cm="1">
        <f t="array" aca="1" ref="N360" ca="1">SUM(_xlfn.ANCHORARRAY(I360)*_xlfn.ANCHORARRAY($I$45))</f>
        <v>1.0014462601990575</v>
      </c>
      <c r="O360" s="17" cm="1">
        <f t="array" aca="1" ref="O360" ca="1">_xlfn.ANCHORARRAY(N360)-$G$29</f>
        <v>1.4462601990574697E-3</v>
      </c>
    </row>
    <row r="361" spans="6:15">
      <c r="F361">
        <v>315</v>
      </c>
      <c r="G361">
        <f ca="1"/>
        <v>-0.92117396407691343</v>
      </c>
      <c r="H361">
        <f ca="1"/>
        <v>4.6239645125872975E-2</v>
      </c>
      <c r="I361" s="17" cm="1">
        <f t="array" aca="1" ref="I361:L361" ca="1">EXP(-fx_Vasicek(_xlfn.ANCHORARRAY($I$44),H361,$M$19,$M$18, $M$20)*_xlfn.ANCHORARRAY($I$44))</f>
        <v>0.97822018133312916</v>
      </c>
      <c r="J361">
        <f ca="1"/>
        <v>0.95535320163899451</v>
      </c>
      <c r="K361">
        <f ca="1"/>
        <v>0.93269048820473555</v>
      </c>
      <c r="L361">
        <f ca="1"/>
        <v>0.91025470534769948</v>
      </c>
      <c r="N361" s="17" cm="1">
        <f t="array" aca="1" ref="N361" ca="1">SUM(_xlfn.ANCHORARRAY(I361)*_xlfn.ANCHORARRAY($I$45))</f>
        <v>1.0042041683615364</v>
      </c>
      <c r="O361" s="17" cm="1">
        <f t="array" aca="1" ref="O361" ca="1">_xlfn.ANCHORARRAY(N361)-$G$29</f>
        <v>4.2041683615363645E-3</v>
      </c>
    </row>
    <row r="362" spans="6:15">
      <c r="F362">
        <v>316</v>
      </c>
      <c r="G362">
        <f ca="1"/>
        <v>0.5256341776587804</v>
      </c>
      <c r="H362">
        <f ca="1"/>
        <v>4.8634349209298523E-2</v>
      </c>
      <c r="I362" s="17" cm="1">
        <f t="array" aca="1" ref="I362:L362" ca="1">EXP(-fx_Vasicek(_xlfn.ANCHORARRAY($I$44),H362,$M$19,$M$18, $M$20)*_xlfn.ANCHORARRAY($I$44))</f>
        <v>0.97711426879530672</v>
      </c>
      <c r="J362">
        <f ca="1"/>
        <v>0.95313297699648813</v>
      </c>
      <c r="K362">
        <f ca="1"/>
        <v>0.92941232534731333</v>
      </c>
      <c r="L362">
        <f ca="1"/>
        <v>0.90597395192277808</v>
      </c>
      <c r="N362" s="17" cm="1">
        <f t="array" aca="1" ref="N362" ca="1">SUM(_xlfn.ANCHORARRAY(I362)*_xlfn.ANCHORARRAY($I$45))</f>
        <v>0.99965262454939108</v>
      </c>
      <c r="O362" s="17" cm="1">
        <f t="array" aca="1" ref="O362" ca="1">_xlfn.ANCHORARRAY(N362)-$G$29</f>
        <v>-3.4737545060892216E-4</v>
      </c>
    </row>
    <row r="363" spans="6:15">
      <c r="F363">
        <v>317</v>
      </c>
      <c r="G363">
        <f ca="1"/>
        <v>-0.42858311611486544</v>
      </c>
      <c r="H363">
        <f ca="1"/>
        <v>4.7054963536825256E-2</v>
      </c>
      <c r="I363" s="17" cm="1">
        <f t="array" aca="1" ref="I363:L363" ca="1">EXP(-fx_Vasicek(_xlfn.ANCHORARRAY($I$44),H363,$M$19,$M$18, $M$20)*_xlfn.ANCHORARRAY($I$44))</f>
        <v>0.97784351382593515</v>
      </c>
      <c r="J363">
        <f ca="1"/>
        <v>0.95459670771386562</v>
      </c>
      <c r="K363">
        <f ca="1"/>
        <v>0.93157308484206136</v>
      </c>
      <c r="L363">
        <f ca="1"/>
        <v>0.90879498266477565</v>
      </c>
      <c r="N363" s="17" cm="1">
        <f t="array" aca="1" ref="N363" ca="1">SUM(_xlfn.ANCHORARRAY(I363)*_xlfn.ANCHORARRAY($I$45))</f>
        <v>1.0026521438643583</v>
      </c>
      <c r="O363" s="17" cm="1">
        <f t="array" aca="1" ref="O363" ca="1">_xlfn.ANCHORARRAY(N363)-$G$29</f>
        <v>2.6521438643583028E-3</v>
      </c>
    </row>
    <row r="364" spans="6:15">
      <c r="F364">
        <v>318</v>
      </c>
      <c r="G364">
        <f ca="1"/>
        <v>-1.8927989134579362</v>
      </c>
      <c r="H364">
        <f ca="1"/>
        <v>4.463144693654738E-2</v>
      </c>
      <c r="I364" s="17" cm="1">
        <f t="array" aca="1" ref="I364:L364" ca="1">EXP(-fx_Vasicek(_xlfn.ANCHORARRAY($I$44),H364,$M$19,$M$18, $M$20)*_xlfn.ANCHORARRAY($I$44))</f>
        <v>0.97896357536810552</v>
      </c>
      <c r="J364">
        <f ca="1"/>
        <v>0.95684712772182534</v>
      </c>
      <c r="K364">
        <f ca="1"/>
        <v>0.93489847325054898</v>
      </c>
      <c r="L364">
        <f ca="1"/>
        <v>0.91314085427577307</v>
      </c>
      <c r="N364" s="17" cm="1">
        <f t="array" aca="1" ref="N364" ca="1">SUM(_xlfn.ANCHORARRAY(I364)*_xlfn.ANCHORARRAY($I$45))</f>
        <v>1.007272703834537</v>
      </c>
      <c r="O364" s="17" cm="1">
        <f t="array" aca="1" ref="O364" ca="1">_xlfn.ANCHORARRAY(N364)-$G$29</f>
        <v>7.2727038345370421E-3</v>
      </c>
    </row>
    <row r="365" spans="6:15">
      <c r="F365">
        <v>319</v>
      </c>
      <c r="G365">
        <f ca="1"/>
        <v>-0.14441349888369093</v>
      </c>
      <c r="H365">
        <f ca="1"/>
        <v>4.7525310726019662E-2</v>
      </c>
      <c r="I365" s="17" cm="1">
        <f t="array" aca="1" ref="I365:L365" ca="1">EXP(-fx_Vasicek(_xlfn.ANCHORARRAY($I$44),H365,$M$19,$M$18, $M$20)*_xlfn.ANCHORARRAY($I$44))</f>
        <v>0.97762628493474846</v>
      </c>
      <c r="J365">
        <f ca="1"/>
        <v>0.954160568143264</v>
      </c>
      <c r="K365">
        <f ca="1"/>
        <v>0.93092907755094478</v>
      </c>
      <c r="L365">
        <f ca="1"/>
        <v>0.90795395152830494</v>
      </c>
      <c r="N365" s="17" cm="1">
        <f t="array" aca="1" ref="N365" ca="1">SUM(_xlfn.ANCHORARRAY(I365)*_xlfn.ANCHORARRAY($I$45))</f>
        <v>1.0017579150075824</v>
      </c>
      <c r="O365" s="17" cm="1">
        <f t="array" aca="1" ref="O365" ca="1">_xlfn.ANCHORARRAY(N365)-$G$29</f>
        <v>1.757915007582378E-3</v>
      </c>
    </row>
    <row r="366" spans="6:15">
      <c r="F366">
        <v>320</v>
      </c>
      <c r="G366">
        <f ca="1"/>
        <v>0.14413472834088251</v>
      </c>
      <c r="H366">
        <f ca="1"/>
        <v>4.8002905230824518E-2</v>
      </c>
      <c r="I366" s="17" cm="1">
        <f t="array" aca="1" ref="I366:L366" ca="1">EXP(-fx_Vasicek(_xlfn.ANCHORARRAY($I$44),H366,$M$19,$M$18, $M$20)*_xlfn.ANCHORARRAY($I$44))</f>
        <v>0.9774057582642548</v>
      </c>
      <c r="J366">
        <f ca="1"/>
        <v>0.95371791223676272</v>
      </c>
      <c r="K366">
        <f ca="1"/>
        <v>0.93027560266419596</v>
      </c>
      <c r="L366">
        <f ca="1"/>
        <v>0.90710075781324095</v>
      </c>
      <c r="N366" s="17" cm="1">
        <f t="array" aca="1" ref="N366" ca="1">SUM(_xlfn.ANCHORARRAY(I366)*_xlfn.ANCHORARRAY($I$45))</f>
        <v>1.000850741324212</v>
      </c>
      <c r="O366" s="17" cm="1">
        <f t="array" aca="1" ref="O366" ca="1">_xlfn.ANCHORARRAY(N366)-$G$29</f>
        <v>8.507413242120343E-4</v>
      </c>
    </row>
    <row r="367" spans="6:15">
      <c r="F367">
        <v>321</v>
      </c>
      <c r="G367">
        <f ca="1"/>
        <v>-1.0821044647367466</v>
      </c>
      <c r="H367">
        <f ca="1"/>
        <v>4.5973278828946078E-2</v>
      </c>
      <c r="I367" s="17" cm="1">
        <f t="array" aca="1" ref="I367:L367" ca="1">EXP(-fx_Vasicek(_xlfn.ANCHORARRAY($I$44),H367,$M$19,$M$18, $M$20)*_xlfn.ANCHORARRAY($I$44))</f>
        <v>0.97834327086802209</v>
      </c>
      <c r="J367">
        <f ca="1"/>
        <v>0.95560047974856521</v>
      </c>
      <c r="K367">
        <f ca="1"/>
        <v>0.93305583670193348</v>
      </c>
      <c r="L367">
        <f ca="1"/>
        <v>0.91073210786246916</v>
      </c>
      <c r="N367" s="17" cm="1">
        <f t="array" aca="1" ref="N367" ca="1">SUM(_xlfn.ANCHORARRAY(I367)*_xlfn.ANCHORARRAY($I$45))</f>
        <v>1.0047117499536848</v>
      </c>
      <c r="O367" s="17" cm="1">
        <f t="array" aca="1" ref="O367" ca="1">_xlfn.ANCHORARRAY(N367)-$G$29</f>
        <v>4.7117499536848406E-3</v>
      </c>
    </row>
    <row r="368" spans="6:15">
      <c r="F368">
        <v>322</v>
      </c>
      <c r="G368">
        <f ca="1"/>
        <v>-2.6016215131559998E-2</v>
      </c>
      <c r="H368">
        <f ca="1"/>
        <v>4.7721277593145241E-2</v>
      </c>
      <c r="I368" s="17" cm="1">
        <f t="array" aca="1" ref="I368:L368" ca="1">EXP(-fx_Vasicek(_xlfn.ANCHORARRAY($I$44),H368,$M$19,$M$18, $M$20)*_xlfn.ANCHORARRAY($I$44))</f>
        <v>0.97753579227863618</v>
      </c>
      <c r="J368">
        <f ca="1"/>
        <v>0.95397891245296107</v>
      </c>
      <c r="K368">
        <f ca="1"/>
        <v>0.93066088782351375</v>
      </c>
      <c r="L368">
        <f ca="1"/>
        <v>0.9076037715238191</v>
      </c>
      <c r="N368" s="17" cm="1">
        <f t="array" aca="1" ref="N368" ca="1">SUM(_xlfn.ANCHORARRAY(I368)*_xlfn.ANCHORARRAY($I$45))</f>
        <v>1.0013855813466088</v>
      </c>
      <c r="O368" s="17" cm="1">
        <f t="array" aca="1" ref="O368" ca="1">_xlfn.ANCHORARRAY(N368)-$G$29</f>
        <v>1.3855813466088218E-3</v>
      </c>
    </row>
    <row r="369" spans="6:15">
      <c r="F369">
        <v>323</v>
      </c>
      <c r="G369">
        <f ca="1"/>
        <v>-0.12249498196480622</v>
      </c>
      <c r="H369">
        <f ca="1"/>
        <v>4.7561589456042094E-2</v>
      </c>
      <c r="I369" s="17" cm="1">
        <f t="array" aca="1" ref="I369:L369" ca="1">EXP(-fx_Vasicek(_xlfn.ANCHORARRAY($I$44),H369,$M$19,$M$18, $M$20)*_xlfn.ANCHORARRAY($I$44))</f>
        <v>0.97760953168197617</v>
      </c>
      <c r="J369">
        <f ca="1"/>
        <v>0.9541269361875232</v>
      </c>
      <c r="K369">
        <f ca="1"/>
        <v>0.93087942260113621</v>
      </c>
      <c r="L369">
        <f ca="1"/>
        <v>0.90788911361556024</v>
      </c>
      <c r="N369" s="17" cm="1">
        <f t="array" aca="1" ref="N369" ca="1">SUM(_xlfn.ANCHORARRAY(I369)*_xlfn.ANCHORARRAY($I$45))</f>
        <v>1.0016889753789515</v>
      </c>
      <c r="O369" s="17" cm="1">
        <f t="array" aca="1" ref="O369" ca="1">_xlfn.ANCHORARRAY(N369)-$G$29</f>
        <v>1.6889753789515183E-3</v>
      </c>
    </row>
    <row r="370" spans="6:15">
      <c r="F370">
        <v>324</v>
      </c>
      <c r="G370">
        <f ca="1"/>
        <v>0.14084044184073127</v>
      </c>
      <c r="H370">
        <f ca="1"/>
        <v>4.7997452647924051E-2</v>
      </c>
      <c r="I370" s="17" cm="1">
        <f t="array" aca="1" ref="I370:L370" ca="1">EXP(-fx_Vasicek(_xlfn.ANCHORARRAY($I$44),H370,$M$19,$M$18, $M$20)*_xlfn.ANCHORARRAY($I$44))</f>
        <v>0.97740827568407285</v>
      </c>
      <c r="J370">
        <f ca="1"/>
        <v>0.9537229647749359</v>
      </c>
      <c r="K370">
        <f ca="1"/>
        <v>0.93028306064236932</v>
      </c>
      <c r="L370">
        <f ca="1"/>
        <v>0.90711049399721677</v>
      </c>
      <c r="N370" s="17" cm="1">
        <f t="array" aca="1" ref="N370" ca="1">SUM(_xlfn.ANCHORARRAY(I370)*_xlfn.ANCHORARRAY($I$45))</f>
        <v>1.0008610935718301</v>
      </c>
      <c r="O370" s="17" cm="1">
        <f t="array" aca="1" ref="O370" ca="1">_xlfn.ANCHORARRAY(N370)-$G$29</f>
        <v>8.6109357183006274E-4</v>
      </c>
    </row>
    <row r="371" spans="6:15">
      <c r="F371">
        <v>325</v>
      </c>
      <c r="G371">
        <f ca="1"/>
        <v>-8.1013493795266192E-2</v>
      </c>
      <c r="H371">
        <f ca="1"/>
        <v>4.7630248102783601E-2</v>
      </c>
      <c r="I371" s="17" cm="1">
        <f t="array" aca="1" ref="I371:L371" ca="1">EXP(-fx_Vasicek(_xlfn.ANCHORARRAY($I$44),H371,$M$19,$M$18, $M$20)*_xlfn.ANCHORARRAY($I$44))</f>
        <v>0.97757782640576718</v>
      </c>
      <c r="J371">
        <f ca="1"/>
        <v>0.95406328988968514</v>
      </c>
      <c r="K371">
        <f ca="1"/>
        <v>0.93078545628361931</v>
      </c>
      <c r="L371">
        <f ca="1"/>
        <v>0.90776641848299022</v>
      </c>
      <c r="N371" s="17" cm="1">
        <f t="array" aca="1" ref="N371" ca="1">SUM(_xlfn.ANCHORARRAY(I371)*_xlfn.ANCHORARRAY($I$45))</f>
        <v>1.0015585182149027</v>
      </c>
      <c r="O371" s="17" cm="1">
        <f t="array" aca="1" ref="O371" ca="1">_xlfn.ANCHORARRAY(N371)-$G$29</f>
        <v>1.5585182149027155E-3</v>
      </c>
    </row>
    <row r="372" spans="6:15">
      <c r="F372">
        <v>326</v>
      </c>
      <c r="G372">
        <f ca="1"/>
        <v>-0.19986978376164849</v>
      </c>
      <c r="H372">
        <f ca="1"/>
        <v>4.7433521505308246E-2</v>
      </c>
      <c r="I372" s="17" cm="1">
        <f t="array" aca="1" ref="I372:L372" ca="1">EXP(-fx_Vasicek(_xlfn.ANCHORARRAY($I$44),H372,$M$19,$M$18, $M$20)*_xlfn.ANCHORARRAY($I$44))</f>
        <v>0.97766867380915845</v>
      </c>
      <c r="J372">
        <f ca="1"/>
        <v>0.95424566602499672</v>
      </c>
      <c r="K372">
        <f ca="1"/>
        <v>0.93105472192381</v>
      </c>
      <c r="L372">
        <f ca="1"/>
        <v>0.90811801933619196</v>
      </c>
      <c r="N372" s="17" cm="1">
        <f t="array" aca="1" ref="N372" ca="1">SUM(_xlfn.ANCHORARRAY(I372)*_xlfn.ANCHORARRAY($I$45))</f>
        <v>1.0019323615850417</v>
      </c>
      <c r="O372" s="17" cm="1">
        <f t="array" aca="1" ref="O372" ca="1">_xlfn.ANCHORARRAY(N372)-$G$29</f>
        <v>1.9323615850417308E-3</v>
      </c>
    </row>
    <row r="373" spans="6:15">
      <c r="F373">
        <v>327</v>
      </c>
      <c r="G373">
        <f ca="1"/>
        <v>0.4085490916379958</v>
      </c>
      <c r="H373">
        <f ca="1"/>
        <v>4.8440554244013188E-2</v>
      </c>
      <c r="I373" s="17" cm="1">
        <f t="array" aca="1" ref="I373:L373" ca="1">EXP(-fx_Vasicek(_xlfn.ANCHORARRAY($I$44),H373,$M$19,$M$18, $M$20)*_xlfn.ANCHORARRAY($I$44))</f>
        <v>0.97720371988604993</v>
      </c>
      <c r="J373">
        <f ca="1"/>
        <v>0.9533124599095294</v>
      </c>
      <c r="K373">
        <f ca="1"/>
        <v>0.92967718649147135</v>
      </c>
      <c r="L373">
        <f ca="1"/>
        <v>0.90631962827882107</v>
      </c>
      <c r="N373" s="17" cm="1">
        <f t="array" aca="1" ref="N373" ca="1">SUM(_xlfn.ANCHORARRAY(I373)*_xlfn.ANCHORARRAY($I$45))</f>
        <v>1.0000201797533361</v>
      </c>
      <c r="O373" s="17" cm="1">
        <f t="array" aca="1" ref="O373" ca="1">_xlfn.ANCHORARRAY(N373)-$G$29</f>
        <v>2.0179753336124762E-5</v>
      </c>
    </row>
    <row r="374" spans="6:15">
      <c r="F374">
        <v>328</v>
      </c>
      <c r="G374">
        <f ca="1"/>
        <v>-0.27266380850316757</v>
      </c>
      <c r="H374">
        <f ca="1"/>
        <v>4.731303548973443E-2</v>
      </c>
      <c r="I374" s="17" cm="1">
        <f t="array" aca="1" ref="I374:L374" ca="1">EXP(-fx_Vasicek(_xlfn.ANCHORARRAY($I$44),H374,$M$19,$M$18, $M$20)*_xlfn.ANCHORARRAY($I$44))</f>
        <v>0.97772431784454639</v>
      </c>
      <c r="J374">
        <f ca="1"/>
        <v>0.95435738025475336</v>
      </c>
      <c r="K374">
        <f ca="1"/>
        <v>0.9312196732366852</v>
      </c>
      <c r="L374">
        <f ca="1"/>
        <v>0.90833342596923006</v>
      </c>
      <c r="N374" s="17" cm="1">
        <f t="array" aca="1" ref="N374" ca="1">SUM(_xlfn.ANCHORARRAY(I374)*_xlfn.ANCHORARRAY($I$45))</f>
        <v>1.0021613939008005</v>
      </c>
      <c r="O374" s="17" cm="1">
        <f t="array" aca="1" ref="O374" ca="1">_xlfn.ANCHORARRAY(N374)-$G$29</f>
        <v>2.1613939008005012E-3</v>
      </c>
    </row>
    <row r="375" spans="6:15">
      <c r="F375">
        <v>329</v>
      </c>
      <c r="G375">
        <f ca="1"/>
        <v>-0.42223733081489306</v>
      </c>
      <c r="H375">
        <f ca="1"/>
        <v>4.706546684927701E-2</v>
      </c>
      <c r="I375" s="17" cm="1">
        <f t="array" aca="1" ref="I375:L375" ca="1">EXP(-fx_Vasicek(_xlfn.ANCHORARRAY($I$44),H375,$M$19,$M$18, $M$20)*_xlfn.ANCHORARRAY($I$44))</f>
        <v>0.97783866236561101</v>
      </c>
      <c r="J375">
        <f ca="1"/>
        <v>0.95458696611510896</v>
      </c>
      <c r="K375">
        <f ca="1"/>
        <v>0.93155869866760532</v>
      </c>
      <c r="L375">
        <f ca="1"/>
        <v>0.90877619311602753</v>
      </c>
      <c r="N375" s="17" cm="1">
        <f t="array" aca="1" ref="N375" ca="1">SUM(_xlfn.ANCHORARRAY(I375)*_xlfn.ANCHORARRAY($I$45))</f>
        <v>1.0026321659588331</v>
      </c>
      <c r="O375" s="17" cm="1">
        <f t="array" aca="1" ref="O375" ca="1">_xlfn.ANCHORARRAY(N375)-$G$29</f>
        <v>2.6321659588330881E-3</v>
      </c>
    </row>
    <row r="376" spans="6:15">
      <c r="F376">
        <v>330</v>
      </c>
      <c r="G376">
        <f ca="1"/>
        <v>-1.2059131633704885</v>
      </c>
      <c r="H376">
        <f ca="1"/>
        <v>4.5768355185216693E-2</v>
      </c>
      <c r="I376" s="17" cm="1">
        <f t="array" aca="1" ref="I376:L376" ca="1">EXP(-fx_Vasicek(_xlfn.ANCHORARRAY($I$44),H376,$M$19,$M$18, $M$20)*_xlfn.ANCHORARRAY($I$44))</f>
        <v>0.97843797790914044</v>
      </c>
      <c r="J376">
        <f ca="1"/>
        <v>0.95579076183303635</v>
      </c>
      <c r="K376">
        <f ca="1"/>
        <v>0.93333700774355921</v>
      </c>
      <c r="L376">
        <f ca="1"/>
        <v>0.91109955845195889</v>
      </c>
      <c r="N376" s="17" cm="1">
        <f t="array" aca="1" ref="N376" ca="1">SUM(_xlfn.ANCHORARRAY(I376)*_xlfn.ANCHORARRAY($I$45))</f>
        <v>1.0051024262277513</v>
      </c>
      <c r="O376" s="17" cm="1">
        <f t="array" aca="1" ref="O376" ca="1">_xlfn.ANCHORARRAY(N376)-$G$29</f>
        <v>5.1024262277512555E-3</v>
      </c>
    </row>
    <row r="377" spans="6:15">
      <c r="F377">
        <v>331</v>
      </c>
      <c r="G377">
        <f ca="1"/>
        <v>0.73366819793724336</v>
      </c>
      <c r="H377">
        <f ca="1"/>
        <v>4.8978679534433835E-2</v>
      </c>
      <c r="I377" s="17" cm="1">
        <f t="array" aca="1" ref="I377:L377" ca="1">EXP(-fx_Vasicek(_xlfn.ANCHORARRAY($I$44),H377,$M$19,$M$18, $M$20)*_xlfn.ANCHORARRAY($I$44))</f>
        <v>0.97695535440482062</v>
      </c>
      <c r="J377">
        <f ca="1"/>
        <v>0.95281415934368874</v>
      </c>
      <c r="K377">
        <f ca="1"/>
        <v>0.92894191244094748</v>
      </c>
      <c r="L377">
        <f ca="1"/>
        <v>0.90536008752968167</v>
      </c>
      <c r="N377" s="17" cm="1">
        <f t="array" aca="1" ref="N377" ca="1">SUM(_xlfn.ANCHORARRAY(I377)*_xlfn.ANCHORARRAY($I$45))</f>
        <v>0.99899990163196861</v>
      </c>
      <c r="O377" s="17" cm="1">
        <f t="array" aca="1" ref="O377" ca="1">_xlfn.ANCHORARRAY(N377)-$G$29</f>
        <v>-1.000098368031388E-3</v>
      </c>
    </row>
    <row r="378" spans="6:15">
      <c r="F378">
        <v>332</v>
      </c>
      <c r="G378">
        <f ca="1"/>
        <v>-9.1108738595399141E-2</v>
      </c>
      <c r="H378">
        <f ca="1"/>
        <v>4.7613538821678056E-2</v>
      </c>
      <c r="I378" s="17" cm="1">
        <f t="array" aca="1" ref="I378:L378" ca="1">EXP(-fx_Vasicek(_xlfn.ANCHORARRAY($I$44),H378,$M$19,$M$18, $M$20)*_xlfn.ANCHORARRAY($I$44))</f>
        <v>0.97758554234393091</v>
      </c>
      <c r="J378">
        <f ca="1"/>
        <v>0.95407877893721904</v>
      </c>
      <c r="K378">
        <f ca="1"/>
        <v>0.93080832375516953</v>
      </c>
      <c r="L378">
        <f ca="1"/>
        <v>0.90779627696016851</v>
      </c>
      <c r="N378" s="17" cm="1">
        <f t="array" aca="1" ref="N378" ca="1">SUM(_xlfn.ANCHORARRAY(I378)*_xlfn.ANCHORARRAY($I$45))</f>
        <v>1.0015902656462516</v>
      </c>
      <c r="O378" s="17" cm="1">
        <f t="array" aca="1" ref="O378" ca="1">_xlfn.ANCHORARRAY(N378)-$G$29</f>
        <v>1.5902656462516429E-3</v>
      </c>
    </row>
    <row r="379" spans="6:15">
      <c r="F379">
        <v>333</v>
      </c>
      <c r="G379">
        <f ca="1"/>
        <v>1.3639008433466524</v>
      </c>
      <c r="H379">
        <f ca="1"/>
        <v>5.0021817629896465E-2</v>
      </c>
      <c r="I379" s="17" cm="1">
        <f t="array" aca="1" ref="I379:L379" ca="1">EXP(-fx_Vasicek(_xlfn.ANCHORARRAY($I$44),H379,$M$19,$M$18, $M$20)*_xlfn.ANCHORARRAY($I$44))</f>
        <v>0.97647408589347828</v>
      </c>
      <c r="J379">
        <f ca="1"/>
        <v>0.95184896185656909</v>
      </c>
      <c r="K379">
        <f ca="1"/>
        <v>0.92751826378864588</v>
      </c>
      <c r="L379">
        <f ca="1"/>
        <v>0.9035029418411582</v>
      </c>
      <c r="N379" s="17" cm="1">
        <f t="array" aca="1" ref="N379" ca="1">SUM(_xlfn.ANCHORARRAY(I379)*_xlfn.ANCHORARRAY($I$45))</f>
        <v>0.9970251546232336</v>
      </c>
      <c r="O379" s="17" cm="1">
        <f t="array" aca="1" ref="O379" ca="1">_xlfn.ANCHORARRAY(N379)-$G$29</f>
        <v>-2.9748453767663996E-3</v>
      </c>
    </row>
    <row r="380" spans="6:15">
      <c r="F380">
        <v>334</v>
      </c>
      <c r="G380">
        <f ca="1"/>
        <v>0.95134389460522784</v>
      </c>
      <c r="H380">
        <f ca="1"/>
        <v>4.9338968410779234E-2</v>
      </c>
      <c r="I380" s="17" cm="1">
        <f t="array" aca="1" ref="I380:L380" ca="1">EXP(-fx_Vasicek(_xlfn.ANCHORARRAY($I$44),H380,$M$19,$M$18, $M$20)*_xlfn.ANCHORARRAY($I$44))</f>
        <v>0.97678910253712192</v>
      </c>
      <c r="J380">
        <f ca="1"/>
        <v>0.952480679736605</v>
      </c>
      <c r="K380">
        <f ca="1"/>
        <v>0.92844995238118166</v>
      </c>
      <c r="L380">
        <f ca="1"/>
        <v>0.90471821788548257</v>
      </c>
      <c r="N380" s="17" cm="1">
        <f t="array" aca="1" ref="N380" ca="1">SUM(_xlfn.ANCHORARRAY(I380)*_xlfn.ANCHORARRAY($I$45))</f>
        <v>0.99831739344927595</v>
      </c>
      <c r="O380" s="17" cm="1">
        <f t="array" aca="1" ref="O380" ca="1">_xlfn.ANCHORARRAY(N380)-$G$29</f>
        <v>-1.6826065507240529E-3</v>
      </c>
    </row>
    <row r="381" spans="6:15">
      <c r="F381">
        <v>335</v>
      </c>
      <c r="G381">
        <f ca="1"/>
        <v>0.88709681134460183</v>
      </c>
      <c r="H381">
        <f ca="1"/>
        <v>4.9232628981110395E-2</v>
      </c>
      <c r="I381" s="17" cm="1">
        <f t="array" aca="1" ref="I381:L381" ca="1">EXP(-fx_Vasicek(_xlfn.ANCHORARRAY($I$44),H381,$M$19,$M$18, $M$20)*_xlfn.ANCHORARRAY($I$44))</f>
        <v>0.976838168910243</v>
      </c>
      <c r="J381">
        <f ca="1"/>
        <v>0.95257909425552634</v>
      </c>
      <c r="K381">
        <f ca="1"/>
        <v>0.92859512751503648</v>
      </c>
      <c r="L381">
        <f ca="1"/>
        <v>0.90490761866046154</v>
      </c>
      <c r="N381" s="17" cm="1">
        <f t="array" aca="1" ref="N381" ca="1">SUM(_xlfn.ANCHORARRAY(I381)*_xlfn.ANCHORARRAY($I$45))</f>
        <v>0.99851878648026182</v>
      </c>
      <c r="O381" s="17" cm="1">
        <f t="array" aca="1" ref="O381" ca="1">_xlfn.ANCHORARRAY(N381)-$G$29</f>
        <v>-1.4812135197381782E-3</v>
      </c>
    </row>
    <row r="382" spans="6:15">
      <c r="F382">
        <v>336</v>
      </c>
      <c r="G382">
        <f ca="1"/>
        <v>-4.559515863587657E-2</v>
      </c>
      <c r="H382">
        <f ca="1"/>
        <v>4.7688871239734282E-2</v>
      </c>
      <c r="I382" s="17" cm="1">
        <f t="array" aca="1" ref="I382:L382" ca="1">EXP(-fx_Vasicek(_xlfn.ANCHORARRAY($I$44),H382,$M$19,$M$18, $M$20)*_xlfn.ANCHORARRAY($I$44))</f>
        <v>0.97755075615367737</v>
      </c>
      <c r="J382">
        <f ca="1"/>
        <v>0.95400894983042828</v>
      </c>
      <c r="K382">
        <f ca="1"/>
        <v>0.93070523208550782</v>
      </c>
      <c r="L382">
        <f ca="1"/>
        <v>0.90766167024106581</v>
      </c>
      <c r="N382" s="17" cm="1">
        <f t="array" aca="1" ref="N382" ca="1">SUM(_xlfn.ANCHORARRAY(I382)*_xlfn.ANCHORARRAY($I$45))</f>
        <v>1.0014471430980032</v>
      </c>
      <c r="O382" s="17" cm="1">
        <f t="array" aca="1" ref="O382" ca="1">_xlfn.ANCHORARRAY(N382)-$G$29</f>
        <v>1.4471430980032007E-3</v>
      </c>
    </row>
    <row r="383" spans="6:15">
      <c r="F383">
        <v>337</v>
      </c>
      <c r="G383">
        <f ca="1"/>
        <v>0.42143479887064894</v>
      </c>
      <c r="H383">
        <f ca="1"/>
        <v>4.8461882196792642E-2</v>
      </c>
      <c r="I383" s="17" cm="1">
        <f t="array" aca="1" ref="I383:L383" ca="1">EXP(-fx_Vasicek(_xlfn.ANCHORARRAY($I$44),H383,$M$19,$M$18, $M$20)*_xlfn.ANCHORARRAY($I$44))</f>
        <v>0.97719387501546884</v>
      </c>
      <c r="J383">
        <f ca="1"/>
        <v>0.95329270540340705</v>
      </c>
      <c r="K383">
        <f ca="1"/>
        <v>0.92964803371024185</v>
      </c>
      <c r="L383">
        <f ca="1"/>
        <v>0.90628157868073822</v>
      </c>
      <c r="N383" s="17" cm="1">
        <f t="array" aca="1" ref="N383" ca="1">SUM(_xlfn.ANCHORARRAY(I383)*_xlfn.ANCHORARRAY($I$45))</f>
        <v>0.9999797219920703</v>
      </c>
      <c r="O383" s="17" cm="1">
        <f t="array" aca="1" ref="O383" ca="1">_xlfn.ANCHORARRAY(N383)-$G$29</f>
        <v>-2.0278007929697139E-5</v>
      </c>
    </row>
    <row r="384" spans="6:15">
      <c r="F384">
        <v>338</v>
      </c>
      <c r="G384">
        <f ca="1"/>
        <v>-0.25134498447069703</v>
      </c>
      <c r="H384">
        <f ca="1"/>
        <v>4.734832162995696E-2</v>
      </c>
      <c r="I384" s="17" cm="1">
        <f t="array" aca="1" ref="I384:L384" ca="1">EXP(-fx_Vasicek(_xlfn.ANCHORARRAY($I$44),H384,$M$19,$M$18, $M$20)*_xlfn.ANCHORARRAY($I$44))</f>
        <v>0.97770802132468648</v>
      </c>
      <c r="J384">
        <f ca="1"/>
        <v>0.95432466170964758</v>
      </c>
      <c r="K384">
        <f ca="1"/>
        <v>0.93117136174014159</v>
      </c>
      <c r="L384">
        <f ca="1"/>
        <v>0.90827033560960624</v>
      </c>
      <c r="N384" s="17" cm="1">
        <f t="array" aca="1" ref="N384" ca="1">SUM(_xlfn.ANCHORARRAY(I384)*_xlfn.ANCHORARRAY($I$45))</f>
        <v>1.002094312806511</v>
      </c>
      <c r="O384" s="17" cm="1">
        <f t="array" aca="1" ref="O384" ca="1">_xlfn.ANCHORARRAY(N384)-$G$29</f>
        <v>2.0943128065109562E-3</v>
      </c>
    </row>
    <row r="385" spans="6:15">
      <c r="F385">
        <v>339</v>
      </c>
      <c r="G385">
        <f ca="1"/>
        <v>0.49913118758014391</v>
      </c>
      <c r="H385">
        <f ca="1"/>
        <v>4.8590482426458775E-2</v>
      </c>
      <c r="I385" s="17" cm="1">
        <f t="array" aca="1" ref="I385:L385" ca="1">EXP(-fx_Vasicek(_xlfn.ANCHORARRAY($I$44),H385,$M$19,$M$18, $M$20)*_xlfn.ANCHORARRAY($I$44))</f>
        <v>0.97713451592927991</v>
      </c>
      <c r="J385">
        <f ca="1"/>
        <v>0.95317360119182937</v>
      </c>
      <c r="K385">
        <f ca="1"/>
        <v>0.92947227182585979</v>
      </c>
      <c r="L385">
        <f ca="1"/>
        <v>0.90605218652538277</v>
      </c>
      <c r="N385" s="17" cm="1">
        <f t="array" aca="1" ref="N385" ca="1">SUM(_xlfn.ANCHORARRAY(I385)*_xlfn.ANCHORARRAY($I$45))</f>
        <v>0.99973581103206621</v>
      </c>
      <c r="O385" s="17" cm="1">
        <f t="array" aca="1" ref="O385" ca="1">_xlfn.ANCHORARRAY(N385)-$G$29</f>
        <v>-2.6418896793378721E-4</v>
      </c>
    </row>
    <row r="386" spans="6:15">
      <c r="F386">
        <v>340</v>
      </c>
      <c r="G386">
        <f ca="1"/>
        <v>-0.18163382802067224</v>
      </c>
      <c r="H386">
        <f ca="1"/>
        <v>4.7463704994340661E-2</v>
      </c>
      <c r="I386" s="17" cm="1">
        <f t="array" aca="1" ref="I386:L386" ca="1">EXP(-fx_Vasicek(_xlfn.ANCHORARRAY($I$44),H386,$M$19,$M$18, $M$20)*_xlfn.ANCHORARRAY($I$44))</f>
        <v>0.9776547346697676</v>
      </c>
      <c r="J386">
        <f ca="1"/>
        <v>0.95421768204352286</v>
      </c>
      <c r="K386">
        <f ca="1"/>
        <v>0.93101340381175757</v>
      </c>
      <c r="L386">
        <f ca="1"/>
        <v>0.90806406486185309</v>
      </c>
      <c r="N386" s="17" cm="1">
        <f t="array" aca="1" ref="N386" ca="1">SUM(_xlfn.ANCHORARRAY(I386)*_xlfn.ANCHORARRAY($I$45))</f>
        <v>1.0018749940563874</v>
      </c>
      <c r="O386" s="17" cm="1">
        <f t="array" aca="1" ref="O386" ca="1">_xlfn.ANCHORARRAY(N386)-$G$29</f>
        <v>1.8749940563873579E-3</v>
      </c>
    </row>
    <row r="387" spans="6:15">
      <c r="F387">
        <v>341</v>
      </c>
      <c r="G387">
        <f ca="1"/>
        <v>1.0126376183438375</v>
      </c>
      <c r="H387">
        <f ca="1"/>
        <v>4.9440419547451105E-2</v>
      </c>
      <c r="I387" s="17" cm="1">
        <f t="array" aca="1" ref="I387:L387" ca="1">EXP(-fx_Vasicek(_xlfn.ANCHORARRAY($I$44),H387,$M$19,$M$18, $M$20)*_xlfn.ANCHORARRAY($I$44))</f>
        <v>0.97674229398217738</v>
      </c>
      <c r="J387">
        <f ca="1"/>
        <v>0.95238679868950982</v>
      </c>
      <c r="K387">
        <f ca="1"/>
        <v>0.9283114719254506</v>
      </c>
      <c r="L387">
        <f ca="1"/>
        <v>0.90453756058242174</v>
      </c>
      <c r="N387" s="17" cm="1">
        <f t="array" aca="1" ref="N387" ca="1">SUM(_xlfn.ANCHORARRAY(I387)*_xlfn.ANCHORARRAY($I$45))</f>
        <v>0.99812529689793561</v>
      </c>
      <c r="O387" s="17" cm="1">
        <f t="array" aca="1" ref="O387" ca="1">_xlfn.ANCHORARRAY(N387)-$G$29</f>
        <v>-1.8747031020643901E-3</v>
      </c>
    </row>
    <row r="388" spans="6:15">
      <c r="F388">
        <v>342</v>
      </c>
      <c r="G388">
        <f ca="1"/>
        <v>-0.7111560259410773</v>
      </c>
      <c r="H388">
        <f ca="1"/>
        <v>4.6587259159509217E-2</v>
      </c>
      <c r="I388" s="17" cm="1">
        <f t="array" aca="1" ref="I388:L388" ca="1">EXP(-fx_Vasicek(_xlfn.ANCHORARRAY($I$44),H388,$M$19,$M$18, $M$20)*_xlfn.ANCHORARRAY($I$44))</f>
        <v>0.97805957000209554</v>
      </c>
      <c r="J388">
        <f ca="1"/>
        <v>0.95503059435902515</v>
      </c>
      <c r="K388">
        <f ca="1"/>
        <v>0.93221391531987741</v>
      </c>
      <c r="L388">
        <f ca="1"/>
        <v>0.90963206065663205</v>
      </c>
      <c r="N388" s="17" cm="1">
        <f t="array" aca="1" ref="N388" ca="1">SUM(_xlfn.ANCHORARRAY(I388)*_xlfn.ANCHORARRAY($I$45))</f>
        <v>1.0035421569820751</v>
      </c>
      <c r="O388" s="17" cm="1">
        <f t="array" aca="1" ref="O388" ca="1">_xlfn.ANCHORARRAY(N388)-$G$29</f>
        <v>3.5421569820750509E-3</v>
      </c>
    </row>
    <row r="389" spans="6:15">
      <c r="F389">
        <v>343</v>
      </c>
      <c r="G389">
        <f ca="1"/>
        <v>1.4917431256944536</v>
      </c>
      <c r="H389">
        <f ca="1"/>
        <v>5.0233417514318909E-2</v>
      </c>
      <c r="I389" s="17" cm="1">
        <f t="array" aca="1" ref="I389:L389" ca="1">EXP(-fx_Vasicek(_xlfn.ANCHORARRAY($I$44),H389,$M$19,$M$18, $M$20)*_xlfn.ANCHORARRAY($I$44))</f>
        <v>0.97637648981643665</v>
      </c>
      <c r="J389">
        <f ca="1"/>
        <v>0.95165329148912414</v>
      </c>
      <c r="K389">
        <f ca="1"/>
        <v>0.92722974387151391</v>
      </c>
      <c r="L389">
        <f ca="1"/>
        <v>0.90312668605579294</v>
      </c>
      <c r="N389" s="17" cm="1">
        <f t="array" aca="1" ref="N389" ca="1">SUM(_xlfn.ANCHORARRAY(I389)*_xlfn.ANCHORARRAY($I$45))</f>
        <v>0.9966250653670593</v>
      </c>
      <c r="O389" s="17" cm="1">
        <f t="array" aca="1" ref="O389" ca="1">_xlfn.ANCHORARRAY(N389)-$G$29</f>
        <v>-3.374934632940696E-3</v>
      </c>
    </row>
    <row r="390" spans="6:15">
      <c r="F390">
        <v>344</v>
      </c>
      <c r="G390">
        <f ca="1"/>
        <v>-0.15342867382710904</v>
      </c>
      <c r="H390">
        <f ca="1"/>
        <v>4.7510389137159999E-2</v>
      </c>
      <c r="I390" s="17" cm="1">
        <f t="array" aca="1" ref="I390:L390" ca="1">EXP(-fx_Vasicek(_xlfn.ANCHORARRAY($I$44),H390,$M$19,$M$18, $M$20)*_xlfn.ANCHORARRAY($I$44))</f>
        <v>0.97763317569891706</v>
      </c>
      <c r="J390">
        <f ca="1"/>
        <v>0.95417440144719379</v>
      </c>
      <c r="K390">
        <f ca="1"/>
        <v>0.93094950160201884</v>
      </c>
      <c r="L390">
        <f ca="1"/>
        <v>0.90798062096881549</v>
      </c>
      <c r="N390" s="17" cm="1">
        <f t="array" aca="1" ref="N390" ca="1">SUM(_xlfn.ANCHORARRAY(I390)*_xlfn.ANCHORARRAY($I$45))</f>
        <v>1.0017862715636692</v>
      </c>
      <c r="O390" s="17" cm="1">
        <f t="array" aca="1" ref="O390" ca="1">_xlfn.ANCHORARRAY(N390)-$G$29</f>
        <v>1.7862715636691728E-3</v>
      </c>
    </row>
    <row r="391" spans="6:15">
      <c r="F391">
        <v>345</v>
      </c>
      <c r="G391">
        <f ca="1"/>
        <v>1.6105231819912766</v>
      </c>
      <c r="H391">
        <f ca="1"/>
        <v>5.0430017932604002E-2</v>
      </c>
      <c r="I391" s="17" cm="1">
        <f t="array" aca="1" ref="I391:L391" ca="1">EXP(-fx_Vasicek(_xlfn.ANCHORARRAY($I$44),H391,$M$19,$M$18, $M$20)*_xlfn.ANCHORARRAY($I$44))</f>
        <v>0.97628582067522562</v>
      </c>
      <c r="J391">
        <f ca="1"/>
        <v>0.95147152745631625</v>
      </c>
      <c r="K391">
        <f ca="1"/>
        <v>0.92696175640483669</v>
      </c>
      <c r="L391">
        <f ca="1"/>
        <v>0.90277724195513109</v>
      </c>
      <c r="N391" s="17" cm="1">
        <f t="array" aca="1" ref="N391" ca="1">SUM(_xlfn.ANCHORARRAY(I391)*_xlfn.ANCHORARRAY($I$45))</f>
        <v>0.99625348386314849</v>
      </c>
      <c r="O391" s="17" cm="1">
        <f t="array" aca="1" ref="O391" ca="1">_xlfn.ANCHORARRAY(N391)-$G$29</f>
        <v>-3.7465161368515076E-3</v>
      </c>
    </row>
    <row r="392" spans="6:15">
      <c r="F392">
        <v>346</v>
      </c>
      <c r="G392">
        <f ca="1"/>
        <v>-0.21352132005071686</v>
      </c>
      <c r="H392">
        <f ca="1"/>
        <v>4.7410925980197888E-2</v>
      </c>
      <c r="I392" s="17" cm="1">
        <f t="array" aca="1" ref="I392:L392" ca="1">EXP(-fx_Vasicek(_xlfn.ANCHORARRAY($I$44),H392,$M$19,$M$18, $M$20)*_xlfn.ANCHORARRAY($I$44))</f>
        <v>0.97767910885528453</v>
      </c>
      <c r="J392">
        <f ca="1"/>
        <v>0.95426661552384628</v>
      </c>
      <c r="K392">
        <f ca="1"/>
        <v>0.93108565408882005</v>
      </c>
      <c r="L392">
        <f ca="1"/>
        <v>0.90815841204924264</v>
      </c>
      <c r="N392" s="17" cm="1">
        <f t="array" aca="1" ref="N392" ca="1">SUM(_xlfn.ANCHORARRAY(I392)*_xlfn.ANCHORARRAY($I$45))</f>
        <v>1.0019753094278885</v>
      </c>
      <c r="O392" s="17" cm="1">
        <f t="array" aca="1" ref="O392" ca="1">_xlfn.ANCHORARRAY(N392)-$G$29</f>
        <v>1.9753094278884831E-3</v>
      </c>
    </row>
    <row r="393" spans="6:15">
      <c r="F393">
        <v>347</v>
      </c>
      <c r="G393">
        <f ca="1"/>
        <v>0.67713437663241272</v>
      </c>
      <c r="H393">
        <f ca="1"/>
        <v>4.8885106814717236E-2</v>
      </c>
      <c r="I393" s="17" cm="1">
        <f t="array" aca="1" ref="I393:L393" ca="1">EXP(-fx_Vasicek(_xlfn.ANCHORARRAY($I$44),H393,$M$19,$M$18, $M$20)*_xlfn.ANCHORARRAY($I$44))</f>
        <v>0.97699853727305119</v>
      </c>
      <c r="J393">
        <f ca="1"/>
        <v>0.95290078837005832</v>
      </c>
      <c r="K393">
        <f ca="1"/>
        <v>0.92906972488646189</v>
      </c>
      <c r="L393">
        <f ca="1"/>
        <v>0.90552686570941565</v>
      </c>
      <c r="N393" s="17" cm="1">
        <f t="array" aca="1" ref="N393" ca="1">SUM(_xlfn.ANCHORARRAY(I393)*_xlfn.ANCHORARRAY($I$45))</f>
        <v>0.99917723778673528</v>
      </c>
      <c r="O393" s="17" cm="1">
        <f t="array" aca="1" ref="O393" ca="1">_xlfn.ANCHORARRAY(N393)-$G$29</f>
        <v>-8.227622132647161E-4</v>
      </c>
    </row>
    <row r="394" spans="6:15">
      <c r="F394">
        <v>348</v>
      </c>
      <c r="G394">
        <f ca="1"/>
        <v>-1.7389935761388717</v>
      </c>
      <c r="H394">
        <f ca="1"/>
        <v>4.4886019922906681E-2</v>
      </c>
      <c r="I394" s="17" cm="1">
        <f t="array" aca="1" ref="I394:L394" ca="1">EXP(-fx_Vasicek(_xlfn.ANCHORARRAY($I$44),H394,$M$19,$M$18, $M$20)*_xlfn.ANCHORARRAY($I$44))</f>
        <v>0.97884586068024371</v>
      </c>
      <c r="J394">
        <f ca="1"/>
        <v>0.95661048813274729</v>
      </c>
      <c r="K394">
        <f ca="1"/>
        <v>0.93454860788593386</v>
      </c>
      <c r="L394">
        <f ca="1"/>
        <v>0.9126833765927167</v>
      </c>
      <c r="N394" s="17" cm="1">
        <f t="array" aca="1" ref="N394" ca="1">SUM(_xlfn.ANCHORARRAY(I394)*_xlfn.ANCHORARRAY($I$45))</f>
        <v>1.0067863262963308</v>
      </c>
      <c r="O394" s="17" cm="1">
        <f t="array" aca="1" ref="O394" ca="1">_xlfn.ANCHORARRAY(N394)-$G$29</f>
        <v>6.7863262963308024E-3</v>
      </c>
    </row>
    <row r="395" spans="6:15">
      <c r="F395">
        <v>349</v>
      </c>
      <c r="G395">
        <f ca="1"/>
        <v>-1.2640446744677074</v>
      </c>
      <c r="H395">
        <f ca="1"/>
        <v>4.5672138027609874E-2</v>
      </c>
      <c r="I395" s="17" cm="1">
        <f t="array" aca="1" ref="I395:L395" ca="1">EXP(-fx_Vasicek(_xlfn.ANCHORARRAY($I$44),H395,$M$19,$M$18, $M$20)*_xlfn.ANCHORARRAY($I$44))</f>
        <v>0.97848244857280586</v>
      </c>
      <c r="J395">
        <f ca="1"/>
        <v>0.95588011745621171</v>
      </c>
      <c r="K395">
        <f ca="1"/>
        <v>0.93346905433275962</v>
      </c>
      <c r="L395">
        <f ca="1"/>
        <v>0.91127213752092873</v>
      </c>
      <c r="N395" s="17" cm="1">
        <f t="array" aca="1" ref="N395" ca="1">SUM(_xlfn.ANCHORARRAY(I395)*_xlfn.ANCHORARRAY($I$45))</f>
        <v>1.0052859127830625</v>
      </c>
      <c r="O395" s="17" cm="1">
        <f t="array" aca="1" ref="O395" ca="1">_xlfn.ANCHORARRAY(N395)-$G$29</f>
        <v>5.2859127830624519E-3</v>
      </c>
    </row>
    <row r="396" spans="6:15">
      <c r="F396">
        <v>350</v>
      </c>
      <c r="G396">
        <f ca="1"/>
        <v>-0.11203149153552251</v>
      </c>
      <c r="H396">
        <f ca="1"/>
        <v>4.7578908243886234E-2</v>
      </c>
      <c r="I396" s="17" cm="1">
        <f t="array" aca="1" ref="I396:L396" ca="1">EXP(-fx_Vasicek(_xlfn.ANCHORARRAY($I$44),H396,$M$19,$M$18, $M$20)*_xlfn.ANCHORARRAY($I$44))</f>
        <v>0.97760153409337813</v>
      </c>
      <c r="J396">
        <f ca="1"/>
        <v>0.95411088133830202</v>
      </c>
      <c r="K396">
        <f ca="1"/>
        <v>0.93085571918988741</v>
      </c>
      <c r="L396">
        <f ca="1"/>
        <v>0.90785816284029308</v>
      </c>
      <c r="N396" s="17" cm="1">
        <f t="array" aca="1" ref="N396" ca="1">SUM(_xlfn.ANCHORARRAY(I396)*_xlfn.ANCHORARRAY($I$45))</f>
        <v>1.0016560665979333</v>
      </c>
      <c r="O396" s="17" cm="1">
        <f t="array" aca="1" ref="O396" ca="1">_xlfn.ANCHORARRAY(N396)-$G$29</f>
        <v>1.65606659793327E-3</v>
      </c>
    </row>
    <row r="397" spans="6:15">
      <c r="F397">
        <v>351</v>
      </c>
      <c r="G397">
        <f ca="1"/>
        <v>0.16084298114347048</v>
      </c>
      <c r="H397">
        <f ca="1"/>
        <v>4.803056012165563E-2</v>
      </c>
      <c r="I397" s="17" cm="1">
        <f t="array" aca="1" ref="I397:L397" ca="1">EXP(-fx_Vasicek(_xlfn.ANCHORARRAY($I$44),H397,$M$19,$M$18, $M$20)*_xlfn.ANCHORARRAY($I$44))</f>
        <v>0.97739299029224214</v>
      </c>
      <c r="J397">
        <f ca="1"/>
        <v>0.95369228674021245</v>
      </c>
      <c r="K397">
        <f ca="1"/>
        <v>0.93023777755339077</v>
      </c>
      <c r="L397">
        <f ca="1"/>
        <v>0.90705137858576323</v>
      </c>
      <c r="N397" s="17" cm="1">
        <f t="array" aca="1" ref="N397" ca="1">SUM(_xlfn.ANCHORARRAY(I397)*_xlfn.ANCHORARRAY($I$45))</f>
        <v>1.0007982375664903</v>
      </c>
      <c r="O397" s="17" cm="1">
        <f t="array" aca="1" ref="O397" ca="1">_xlfn.ANCHORARRAY(N397)-$G$29</f>
        <v>7.9823756649033406E-4</v>
      </c>
    </row>
    <row r="398" spans="6:15">
      <c r="F398">
        <v>352</v>
      </c>
      <c r="G398">
        <f ca="1"/>
        <v>-0.12674778916718155</v>
      </c>
      <c r="H398">
        <f ca="1"/>
        <v>4.7554550364624394E-2</v>
      </c>
      <c r="I398" s="17" cm="1">
        <f t="array" aca="1" ref="I398:L398" ca="1">EXP(-fx_Vasicek(_xlfn.ANCHORARRAY($I$44),H398,$M$19,$M$18, $M$20)*_xlfn.ANCHORARRAY($I$44))</f>
        <v>0.97761278226057535</v>
      </c>
      <c r="J398">
        <f ca="1"/>
        <v>0.95413346163778323</v>
      </c>
      <c r="K398">
        <f ca="1"/>
        <v>0.93088905684736367</v>
      </c>
      <c r="L398">
        <f ca="1"/>
        <v>0.9079016936276052</v>
      </c>
      <c r="N398" s="17" cm="1">
        <f t="array" aca="1" ref="N398" ca="1">SUM(_xlfn.ANCHORARRAY(I398)*_xlfn.ANCHORARRAY($I$45))</f>
        <v>1.0017023512219283</v>
      </c>
      <c r="O398" s="17" cm="1">
        <f t="array" aca="1" ref="O398" ca="1">_xlfn.ANCHORARRAY(N398)-$G$29</f>
        <v>1.7023512219282999E-3</v>
      </c>
    </row>
    <row r="399" spans="6:15">
      <c r="F399">
        <v>353</v>
      </c>
      <c r="G399">
        <f ca="1"/>
        <v>0.71553056634727097</v>
      </c>
      <c r="H399">
        <f ca="1"/>
        <v>4.894865878795112E-2</v>
      </c>
      <c r="I399" s="17" cm="1">
        <f t="array" aca="1" ref="I399:L399" ca="1">EXP(-fx_Vasicek(_xlfn.ANCHORARRAY($I$44),H399,$M$19,$M$18, $M$20)*_xlfn.ANCHORARRAY($I$44))</f>
        <v>0.97696920846917823</v>
      </c>
      <c r="J399">
        <f ca="1"/>
        <v>0.9528419515010117</v>
      </c>
      <c r="K399">
        <f ca="1"/>
        <v>0.9289829163336496</v>
      </c>
      <c r="L399">
        <f ca="1"/>
        <v>0.90541359128906052</v>
      </c>
      <c r="N399" s="17" cm="1">
        <f t="array" aca="1" ref="N399" ca="1">SUM(_xlfn.ANCHORARRAY(I399)*_xlfn.ANCHORARRAY($I$45))</f>
        <v>0.99905679252769208</v>
      </c>
      <c r="O399" s="17" cm="1">
        <f t="array" aca="1" ref="O399" ca="1">_xlfn.ANCHORARRAY(N399)-$G$29</f>
        <v>-9.4320747230791646E-4</v>
      </c>
    </row>
    <row r="400" spans="6:15">
      <c r="F400">
        <v>354</v>
      </c>
      <c r="G400">
        <f ca="1"/>
        <v>-0.58451509835122095</v>
      </c>
      <c r="H400">
        <f ca="1"/>
        <v>4.6796870605339491E-2</v>
      </c>
      <c r="I400" s="17" cm="1">
        <f t="array" aca="1" ref="I400:L400" ca="1">EXP(-fx_Vasicek(_xlfn.ANCHORARRAY($I$44),H400,$M$19,$M$18, $M$20)*_xlfn.ANCHORARRAY($I$44))</f>
        <v>0.97796273402987277</v>
      </c>
      <c r="J400">
        <f ca="1"/>
        <v>0.95483611465210427</v>
      </c>
      <c r="K400">
        <f ca="1"/>
        <v>0.93192665931741514</v>
      </c>
      <c r="L400">
        <f ca="1"/>
        <v>0.90925681144216353</v>
      </c>
      <c r="N400" s="17" cm="1">
        <f t="array" aca="1" ref="N400" ca="1">SUM(_xlfn.ANCHORARRAY(I400)*_xlfn.ANCHORARRAY($I$45))</f>
        <v>1.0031431793099856</v>
      </c>
      <c r="O400" s="17" cm="1">
        <f t="array" aca="1" ref="O400" ca="1">_xlfn.ANCHORARRAY(N400)-$G$29</f>
        <v>3.1431793099856442E-3</v>
      </c>
    </row>
    <row r="401" spans="6:15">
      <c r="F401">
        <v>355</v>
      </c>
      <c r="G401">
        <f ca="1"/>
        <v>0.32559826288724619</v>
      </c>
      <c r="H401">
        <f ca="1"/>
        <v>4.8303257056775462E-2</v>
      </c>
      <c r="I401" s="17" cm="1">
        <f t="array" aca="1" ref="I401:L401" ca="1">EXP(-fx_Vasicek(_xlfn.ANCHORARRAY($I$44),H401,$M$19,$M$18, $M$20)*_xlfn.ANCHORARRAY($I$44))</f>
        <v>0.97726709791836308</v>
      </c>
      <c r="J401">
        <f ca="1"/>
        <v>0.95343963794525732</v>
      </c>
      <c r="K401">
        <f ca="1"/>
        <v>0.92986487734456669</v>
      </c>
      <c r="L401">
        <f ca="1"/>
        <v>0.90656460811984019</v>
      </c>
      <c r="N401" s="17" cm="1">
        <f t="array" aca="1" ref="N401" ca="1">SUM(_xlfn.ANCHORARRAY(I401)*_xlfn.ANCHORARRAY($I$45))</f>
        <v>1.0002806637732582</v>
      </c>
      <c r="O401" s="17" cm="1">
        <f t="array" aca="1" ref="O401" ca="1">_xlfn.ANCHORARRAY(N401)-$G$29</f>
        <v>2.8066377325819403E-4</v>
      </c>
    </row>
    <row r="402" spans="6:15">
      <c r="F402">
        <v>356</v>
      </c>
      <c r="G402">
        <f ca="1"/>
        <v>0.58523640547365896</v>
      </c>
      <c r="H402">
        <f ca="1"/>
        <v>4.8733000643591894E-2</v>
      </c>
      <c r="I402" s="17" cm="1">
        <f t="array" aca="1" ref="I402:L402" ca="1">EXP(-fx_Vasicek(_xlfn.ANCHORARRAY($I$44),H402,$M$19,$M$18, $M$20)*_xlfn.ANCHORARRAY($I$44))</f>
        <v>0.97706873681312478</v>
      </c>
      <c r="J402">
        <f ca="1"/>
        <v>0.95304162409983972</v>
      </c>
      <c r="K402">
        <f ca="1"/>
        <v>0.92927752661941265</v>
      </c>
      <c r="L402">
        <f ca="1"/>
        <v>0.90579803582553464</v>
      </c>
      <c r="N402" s="17" cm="1">
        <f t="array" aca="1" ref="N402" ca="1">SUM(_xlfn.ANCHORARRAY(I402)*_xlfn.ANCHORARRAY($I$45))</f>
        <v>0.99946557339455921</v>
      </c>
      <c r="O402" s="17" cm="1">
        <f t="array" aca="1" ref="O402" ca="1">_xlfn.ANCHORARRAY(N402)-$G$29</f>
        <v>-5.3442660544078535E-4</v>
      </c>
    </row>
    <row r="403" spans="6:15">
      <c r="F403">
        <v>357</v>
      </c>
      <c r="G403">
        <f ca="1"/>
        <v>0.43869274307092698</v>
      </c>
      <c r="H403">
        <f ca="1"/>
        <v>4.8490446916782642E-2</v>
      </c>
      <c r="I403" s="17" cm="1">
        <f t="array" aca="1" ref="I403:L403" ca="1">EXP(-fx_Vasicek(_xlfn.ANCHORARRAY($I$44),H403,$M$19,$M$18, $M$20)*_xlfn.ANCHORARRAY($I$44))</f>
        <v>0.97718068984666129</v>
      </c>
      <c r="J403">
        <f ca="1"/>
        <v>0.95326624865601139</v>
      </c>
      <c r="K403">
        <f ca="1"/>
        <v>0.92960899055883361</v>
      </c>
      <c r="L403">
        <f ca="1"/>
        <v>0.90623062101239849</v>
      </c>
      <c r="N403" s="17" cm="1">
        <f t="array" aca="1" ref="N403" ca="1">SUM(_xlfn.ANCHORARRAY(I403)*_xlfn.ANCHORARRAY($I$45))</f>
        <v>0.99992553916670313</v>
      </c>
      <c r="O403" s="17" cm="1">
        <f t="array" aca="1" ref="O403" ca="1">_xlfn.ANCHORARRAY(N403)-$G$29</f>
        <v>-7.4460833296874362E-5</v>
      </c>
    </row>
    <row r="404" spans="6:15">
      <c r="F404">
        <v>358</v>
      </c>
      <c r="G404">
        <f ca="1"/>
        <v>-1.9210398042266448</v>
      </c>
      <c r="H404">
        <f ca="1"/>
        <v>4.4584703643851864E-2</v>
      </c>
      <c r="I404" s="17" cm="1">
        <f t="array" aca="1" ref="I404:L404" ca="1">EXP(-fx_Vasicek(_xlfn.ANCHORARRAY($I$44),H404,$M$19,$M$18, $M$20)*_xlfn.ANCHORARRAY($I$44))</f>
        <v>0.97898519103039039</v>
      </c>
      <c r="J404">
        <f ca="1"/>
        <v>0.95689058454326315</v>
      </c>
      <c r="K404">
        <f ca="1"/>
        <v>0.93496272783728995</v>
      </c>
      <c r="L404">
        <f ca="1"/>
        <v>0.91322487872801494</v>
      </c>
      <c r="N404" s="17" cm="1">
        <f t="array" aca="1" ref="N404" ca="1">SUM(_xlfn.ANCHORARRAY(I404)*_xlfn.ANCHORARRAY($I$45))</f>
        <v>1.00736203588969</v>
      </c>
      <c r="O404" s="17" cm="1">
        <f t="array" aca="1" ref="O404" ca="1">_xlfn.ANCHORARRAY(N404)-$G$29</f>
        <v>7.3620358896899774E-3</v>
      </c>
    </row>
    <row r="405" spans="6:15">
      <c r="F405">
        <v>359</v>
      </c>
      <c r="G405">
        <f ca="1"/>
        <v>0.84768333132204898</v>
      </c>
      <c r="H405">
        <f ca="1"/>
        <v>4.9167393226051133E-2</v>
      </c>
      <c r="I405" s="17" cm="1">
        <f t="array" aca="1" ref="I405:L405" ca="1">EXP(-fx_Vasicek(_xlfn.ANCHORARRAY($I$44),H405,$M$19,$M$18, $M$20)*_xlfn.ANCHORARRAY($I$44))</f>
        <v>0.97686827074190175</v>
      </c>
      <c r="J405">
        <f ca="1"/>
        <v>0.95263947336999555</v>
      </c>
      <c r="K405">
        <f ca="1"/>
        <v>0.92868419893597032</v>
      </c>
      <c r="L405">
        <f ca="1"/>
        <v>0.90502382945146909</v>
      </c>
      <c r="N405" s="17" cm="1">
        <f t="array" aca="1" ref="N405" ca="1">SUM(_xlfn.ANCHORARRAY(I405)*_xlfn.ANCHORARRAY($I$45))</f>
        <v>0.99864235505048249</v>
      </c>
      <c r="O405" s="17" cm="1">
        <f t="array" aca="1" ref="O405" ca="1">_xlfn.ANCHORARRAY(N405)-$G$29</f>
        <v>-1.3576449495175114E-3</v>
      </c>
    </row>
    <row r="406" spans="6:15">
      <c r="F406">
        <v>360</v>
      </c>
      <c r="G406">
        <f ca="1"/>
        <v>0.92074444690487078</v>
      </c>
      <c r="H406">
        <f ca="1"/>
        <v>4.9288321320646949E-2</v>
      </c>
      <c r="I406" s="17" cm="1">
        <f t="array" aca="1" ref="I406:L406" ca="1">EXP(-fx_Vasicek(_xlfn.ANCHORARRAY($I$44),H406,$M$19,$M$18, $M$20)*_xlfn.ANCHORARRAY($I$44))</f>
        <v>0.97681247144498773</v>
      </c>
      <c r="J406">
        <f ca="1"/>
        <v>0.95252755110098308</v>
      </c>
      <c r="K406">
        <f ca="1"/>
        <v>0.92851909321706083</v>
      </c>
      <c r="L406">
        <f ca="1"/>
        <v>0.90480842029055852</v>
      </c>
      <c r="N406" s="17" cm="1">
        <f t="array" aca="1" ref="N406" ca="1">SUM(_xlfn.ANCHORARRAY(I406)*_xlfn.ANCHORARRAY($I$45))</f>
        <v>0.99841330726483357</v>
      </c>
      <c r="O406" s="17" cm="1">
        <f t="array" aca="1" ref="O406" ca="1">_xlfn.ANCHORARRAY(N406)-$G$29</f>
        <v>-1.5866927351664284E-3</v>
      </c>
    </row>
    <row r="407" spans="6:15">
      <c r="F407">
        <v>361</v>
      </c>
      <c r="G407">
        <f ca="1"/>
        <v>-1.0967490440613603</v>
      </c>
      <c r="H407">
        <f ca="1"/>
        <v>4.5949039655211112E-2</v>
      </c>
      <c r="I407" s="17" cm="1">
        <f t="array" aca="1" ref="I407:L407" ca="1">EXP(-fx_Vasicek(_xlfn.ANCHORARRAY($I$44),H407,$M$19,$M$18, $M$20)*_xlfn.ANCHORARRAY($I$44))</f>
        <v>0.97835447271090614</v>
      </c>
      <c r="J407">
        <f ca="1"/>
        <v>0.95562298508558607</v>
      </c>
      <c r="K407">
        <f ca="1"/>
        <v>0.93308909029997722</v>
      </c>
      <c r="L407">
        <f ca="1"/>
        <v>0.91077556363295042</v>
      </c>
      <c r="N407" s="17" cm="1">
        <f t="array" aca="1" ref="N407" ca="1">SUM(_xlfn.ANCHORARRAY(I407)*_xlfn.ANCHORARRAY($I$45))</f>
        <v>1.0047579525861827</v>
      </c>
      <c r="O407" s="17" cm="1">
        <f t="array" aca="1" ref="O407" ca="1">_xlfn.ANCHORARRAY(N407)-$G$29</f>
        <v>4.7579525861827232E-3</v>
      </c>
    </row>
    <row r="408" spans="6:15">
      <c r="F408">
        <v>362</v>
      </c>
      <c r="G408">
        <f ca="1"/>
        <v>-1.1381992772379002</v>
      </c>
      <c r="H408">
        <f ca="1"/>
        <v>4.5880432740594411E-2</v>
      </c>
      <c r="I408" s="17" cm="1">
        <f t="array" aca="1" ref="I408:L408" ca="1">EXP(-fx_Vasicek(_xlfn.ANCHORARRAY($I$44),H408,$M$19,$M$18, $M$20)*_xlfn.ANCHORARRAY($I$44))</f>
        <v>0.97838617926739135</v>
      </c>
      <c r="J408">
        <f ca="1"/>
        <v>0.95568668739641738</v>
      </c>
      <c r="K408">
        <f ca="1"/>
        <v>0.9331832181986105</v>
      </c>
      <c r="L408">
        <f ca="1"/>
        <v>0.9108985727266703</v>
      </c>
      <c r="N408" s="17" cm="1">
        <f t="array" aca="1" ref="N408" ca="1">SUM(_xlfn.ANCHORARRAY(I408)*_xlfn.ANCHORARRAY($I$45))</f>
        <v>1.0048887369668733</v>
      </c>
      <c r="O408" s="17" cm="1">
        <f t="array" aca="1" ref="O408" ca="1">_xlfn.ANCHORARRAY(N408)-$G$29</f>
        <v>4.8887369668733083E-3</v>
      </c>
    </row>
    <row r="409" spans="6:15">
      <c r="F409">
        <v>363</v>
      </c>
      <c r="G409">
        <f ca="1"/>
        <v>0.47265113898874955</v>
      </c>
      <c r="H409">
        <f ca="1"/>
        <v>4.8546653615532231E-2</v>
      </c>
      <c r="I409" s="17" cm="1">
        <f t="array" aca="1" ref="I409:L409" ca="1">EXP(-fx_Vasicek(_xlfn.ANCHORARRAY($I$44),H409,$M$19,$M$18, $M$20)*_xlfn.ANCHORARRAY($I$44))</f>
        <v>0.97715474595595619</v>
      </c>
      <c r="J409">
        <f ca="1"/>
        <v>0.95321419195132895</v>
      </c>
      <c r="K409">
        <f ca="1"/>
        <v>0.92953217027509472</v>
      </c>
      <c r="L409">
        <f ca="1"/>
        <v>0.90613036015375459</v>
      </c>
      <c r="N409" s="17" cm="1">
        <f t="array" aca="1" ref="N409" ca="1">SUM(_xlfn.ANCHORARRAY(I409)*_xlfn.ANCHORARRAY($I$45))</f>
        <v>0.99981893257142296</v>
      </c>
      <c r="O409" s="17" cm="1">
        <f t="array" aca="1" ref="O409" ca="1">_xlfn.ANCHORARRAY(N409)-$G$29</f>
        <v>-1.8106742857704194E-4</v>
      </c>
    </row>
    <row r="410" spans="6:15">
      <c r="F410">
        <v>364</v>
      </c>
      <c r="G410">
        <f ca="1"/>
        <v>-0.26120036090588927</v>
      </c>
      <c r="H410">
        <f ca="1"/>
        <v>4.7332009370223103E-2</v>
      </c>
      <c r="I410" s="17" cm="1">
        <f t="array" aca="1" ref="I410:L410" ca="1">EXP(-fx_Vasicek(_xlfn.ANCHORARRAY($I$44),H410,$M$19,$M$18, $M$20)*_xlfn.ANCHORARRAY($I$44))</f>
        <v>0.97771555493056572</v>
      </c>
      <c r="J410">
        <f ca="1"/>
        <v>0.95433978686878995</v>
      </c>
      <c r="K410">
        <f ca="1"/>
        <v>0.931193695117561</v>
      </c>
      <c r="L410">
        <f ca="1"/>
        <v>0.90829950080328747</v>
      </c>
      <c r="N410" s="17" cm="1">
        <f t="array" aca="1" ref="N410" ca="1">SUM(_xlfn.ANCHORARRAY(I410)*_xlfn.ANCHORARRAY($I$45))</f>
        <v>1.0021253228320832</v>
      </c>
      <c r="O410" s="17" cm="1">
        <f t="array" aca="1" ref="O410" ca="1">_xlfn.ANCHORARRAY(N410)-$G$29</f>
        <v>2.1253228320832207E-3</v>
      </c>
    </row>
    <row r="411" spans="6:15">
      <c r="F411">
        <v>365</v>
      </c>
      <c r="G411">
        <f ca="1"/>
        <v>1.3827931927435555</v>
      </c>
      <c r="H411">
        <f ca="1"/>
        <v>5.0053087557775079E-2</v>
      </c>
      <c r="I411" s="17" cm="1">
        <f t="array" aca="1" ref="I411:L411" ca="1">EXP(-fx_Vasicek(_xlfn.ANCHORARRAY($I$44),H411,$M$19,$M$18, $M$20)*_xlfn.ANCHORARRAY($I$44))</f>
        <v>0.97645966267070705</v>
      </c>
      <c r="J411">
        <f ca="1"/>
        <v>0.95182004343668647</v>
      </c>
      <c r="K411">
        <f ca="1"/>
        <v>0.92747562107591741</v>
      </c>
      <c r="L411">
        <f ca="1"/>
        <v>0.90344732943083894</v>
      </c>
      <c r="N411" s="17" cm="1">
        <f t="array" aca="1" ref="N411" ca="1">SUM(_xlfn.ANCHORARRAY(I411)*_xlfn.ANCHORARRAY($I$45))</f>
        <v>0.99696601967229059</v>
      </c>
      <c r="O411" s="17" cm="1">
        <f t="array" aca="1" ref="O411" ca="1">_xlfn.ANCHORARRAY(N411)-$G$29</f>
        <v>-3.0339803277094068E-3</v>
      </c>
    </row>
    <row r="412" spans="6:15">
      <c r="F412">
        <v>366</v>
      </c>
      <c r="G412">
        <f ca="1"/>
        <v>-0.4141115945401932</v>
      </c>
      <c r="H412">
        <f ca="1"/>
        <v>4.7078916271682467E-2</v>
      </c>
      <c r="I412" s="17" cm="1">
        <f t="array" aca="1" ref="I412:L412" ca="1">EXP(-fx_Vasicek(_xlfn.ANCHORARRAY($I$44),H412,$M$19,$M$18, $M$20)*_xlfn.ANCHORARRAY($I$44))</f>
        <v>0.97783245013776821</v>
      </c>
      <c r="J412">
        <f ca="1"/>
        <v>0.95457449220722213</v>
      </c>
      <c r="K412">
        <f ca="1"/>
        <v>0.93154027759035751</v>
      </c>
      <c r="L412">
        <f ca="1"/>
        <v>0.90875213378983677</v>
      </c>
      <c r="N412" s="17" cm="1">
        <f t="array" aca="1" ref="N412" ca="1">SUM(_xlfn.ANCHORARRAY(I412)*_xlfn.ANCHORARRAY($I$45))</f>
        <v>1.0026065849762826</v>
      </c>
      <c r="O412" s="17" cm="1">
        <f t="array" aca="1" ref="O412" ca="1">_xlfn.ANCHORARRAY(N412)-$G$29</f>
        <v>2.6065849762826332E-3</v>
      </c>
    </row>
    <row r="413" spans="6:15">
      <c r="F413">
        <v>367</v>
      </c>
      <c r="G413">
        <f ca="1"/>
        <v>3.5104786933224115E-2</v>
      </c>
      <c r="H413">
        <f ca="1"/>
        <v>4.7822442847200289E-2</v>
      </c>
      <c r="I413" s="17" cm="1">
        <f t="array" aca="1" ref="I413:L413" ca="1">EXP(-fx_Vasicek(_xlfn.ANCHORARRAY($I$44),H413,$M$19,$M$18, $M$20)*_xlfn.ANCHORARRAY($I$44))</f>
        <v>0.97748907994279155</v>
      </c>
      <c r="J413">
        <f ca="1"/>
        <v>0.95388514868660457</v>
      </c>
      <c r="K413">
        <f ca="1"/>
        <v>0.93052246873061906</v>
      </c>
      <c r="L413">
        <f ca="1"/>
        <v>0.90742304867651002</v>
      </c>
      <c r="N413" s="17" cm="1">
        <f t="array" aca="1" ref="N413" ca="1">SUM(_xlfn.ANCHORARRAY(I413)*_xlfn.ANCHORARRAY($I$45))</f>
        <v>1.0011934244582907</v>
      </c>
      <c r="O413" s="17" cm="1">
        <f t="array" aca="1" ref="O413" ca="1">_xlfn.ANCHORARRAY(N413)-$G$29</f>
        <v>1.1934244582907372E-3</v>
      </c>
    </row>
    <row r="414" spans="6:15">
      <c r="F414">
        <v>368</v>
      </c>
      <c r="G414">
        <f ca="1"/>
        <v>-1.1485216779458673</v>
      </c>
      <c r="H414">
        <f ca="1"/>
        <v>4.5863347479312658E-2</v>
      </c>
      <c r="I414" s="17" cm="1">
        <f t="array" aca="1" ref="I414:L414" ca="1">EXP(-fx_Vasicek(_xlfn.ANCHORARRAY($I$44),H414,$M$19,$M$18, $M$20)*_xlfn.ANCHORARRAY($I$44))</f>
        <v>0.9783940753485485</v>
      </c>
      <c r="J414">
        <f ca="1"/>
        <v>0.95570255191881381</v>
      </c>
      <c r="K414">
        <f ca="1"/>
        <v>0.93320666045752265</v>
      </c>
      <c r="L414">
        <f ca="1"/>
        <v>0.91092920841082869</v>
      </c>
      <c r="N414" s="17" cm="1">
        <f t="array" aca="1" ref="N414" ca="1">SUM(_xlfn.ANCHORARRAY(I414)*_xlfn.ANCHORARRAY($I$45))</f>
        <v>1.0049213090613813</v>
      </c>
      <c r="O414" s="17" cm="1">
        <f t="array" aca="1" ref="O414" ca="1">_xlfn.ANCHORARRAY(N414)-$G$29</f>
        <v>4.9213090613813293E-3</v>
      </c>
    </row>
    <row r="415" spans="6:15">
      <c r="F415">
        <v>369</v>
      </c>
      <c r="G415">
        <f ca="1"/>
        <v>1.6192167367985977</v>
      </c>
      <c r="H415">
        <f ca="1"/>
        <v>5.0444407187541146E-2</v>
      </c>
      <c r="I415" s="17" cm="1">
        <f t="array" aca="1" ref="I415:L415" ca="1">EXP(-fx_Vasicek(_xlfn.ANCHORARRAY($I$44),H415,$M$19,$M$18, $M$20)*_xlfn.ANCHORARRAY($I$44))</f>
        <v>0.97627918489903376</v>
      </c>
      <c r="J415">
        <f ca="1"/>
        <v>0.95145822544526504</v>
      </c>
      <c r="K415">
        <f ca="1"/>
        <v>0.92694214534844577</v>
      </c>
      <c r="L415">
        <f ca="1"/>
        <v>0.90275167132720169</v>
      </c>
      <c r="N415" s="17" cm="1">
        <f t="array" aca="1" ref="N415" ca="1">SUM(_xlfn.ANCHORARRAY(I415)*_xlfn.ANCHORARRAY($I$45))</f>
        <v>0.99622629324070266</v>
      </c>
      <c r="O415" s="17" cm="1">
        <f t="array" aca="1" ref="O415" ca="1">_xlfn.ANCHORARRAY(N415)-$G$29</f>
        <v>-3.773706759297335E-3</v>
      </c>
    </row>
    <row r="416" spans="6:15">
      <c r="F416">
        <v>370</v>
      </c>
      <c r="G416">
        <f ca="1"/>
        <v>0.33402040494197782</v>
      </c>
      <c r="H416">
        <f ca="1"/>
        <v>4.8317197079220636E-2</v>
      </c>
      <c r="I416" s="17" cm="1">
        <f t="array" aca="1" ref="I416:L416" ca="1">EXP(-fx_Vasicek(_xlfn.ANCHORARRAY($I$44),H416,$M$19,$M$18, $M$20)*_xlfn.ANCHORARRAY($I$44))</f>
        <v>0.97726066284892477</v>
      </c>
      <c r="J416">
        <f ca="1"/>
        <v>0.95342672456405764</v>
      </c>
      <c r="K416">
        <f ca="1"/>
        <v>0.92984581903728547</v>
      </c>
      <c r="L416">
        <f ca="1"/>
        <v>0.90653973187006176</v>
      </c>
      <c r="N416" s="17" cm="1">
        <f t="array" aca="1" ref="N416" ca="1">SUM(_xlfn.ANCHORARRAY(I416)*_xlfn.ANCHORARRAY($I$45))</f>
        <v>1.0002542132151662</v>
      </c>
      <c r="O416" s="17" cm="1">
        <f t="array" aca="1" ref="O416" ca="1">_xlfn.ANCHORARRAY(N416)-$G$29</f>
        <v>2.542132151661658E-4</v>
      </c>
    </row>
    <row r="417" spans="6:15">
      <c r="F417">
        <v>371</v>
      </c>
      <c r="G417">
        <f ca="1"/>
        <v>0.27148191791303605</v>
      </c>
      <c r="H417">
        <f ca="1"/>
        <v>4.8213685655736527E-2</v>
      </c>
      <c r="I417" s="17" cm="1">
        <f t="array" aca="1" ref="I417:L417" ca="1">EXP(-fx_Vasicek(_xlfn.ANCHORARRAY($I$44),H417,$M$19,$M$18, $M$20)*_xlfn.ANCHORARRAY($I$44))</f>
        <v>0.9773084473695135</v>
      </c>
      <c r="J417">
        <f ca="1"/>
        <v>0.9535226168512474</v>
      </c>
      <c r="K417">
        <f ca="1"/>
        <v>0.92998734552565832</v>
      </c>
      <c r="L417">
        <f ca="1"/>
        <v>0.90672446636801796</v>
      </c>
      <c r="N417" s="17" cm="1">
        <f t="array" aca="1" ref="N417" ca="1">SUM(_xlfn.ANCHORARRAY(I417)*_xlfn.ANCHORARRAY($I$45))</f>
        <v>1.0004506384813556</v>
      </c>
      <c r="O417" s="17" cm="1">
        <f t="array" aca="1" ref="O417" ca="1">_xlfn.ANCHORARRAY(N417)-$G$29</f>
        <v>4.5063848135562523E-4</v>
      </c>
    </row>
    <row r="418" spans="6:15">
      <c r="F418">
        <v>372</v>
      </c>
      <c r="G418">
        <f ca="1"/>
        <v>1.3737139851186653</v>
      </c>
      <c r="H418">
        <f ca="1"/>
        <v>5.0038059984355766E-2</v>
      </c>
      <c r="I418" s="17" cm="1">
        <f t="array" aca="1" ref="I418:L418" ca="1">EXP(-fx_Vasicek(_xlfn.ANCHORARRAY($I$44),H418,$M$19,$M$18, $M$20)*_xlfn.ANCHORARRAY($I$44))</f>
        <v>0.97646659409723635</v>
      </c>
      <c r="J418">
        <f ca="1"/>
        <v>0.95183394082239958</v>
      </c>
      <c r="K418">
        <f ca="1"/>
        <v>0.92749611389083897</v>
      </c>
      <c r="L418">
        <f ca="1"/>
        <v>0.90347405498717193</v>
      </c>
      <c r="N418" s="17" cm="1">
        <f t="array" aca="1" ref="N418" ca="1">SUM(_xlfn.ANCHORARRAY(I418)*_xlfn.ANCHORARRAY($I$45))</f>
        <v>0.99699443805661303</v>
      </c>
      <c r="O418" s="17" cm="1">
        <f t="array" aca="1" ref="O418" ca="1">_xlfn.ANCHORARRAY(N418)-$G$29</f>
        <v>-3.0055619433869696E-3</v>
      </c>
    </row>
    <row r="419" spans="6:15">
      <c r="F419">
        <v>373</v>
      </c>
      <c r="G419">
        <f ca="1"/>
        <v>1.4222712484038096</v>
      </c>
      <c r="H419">
        <f ca="1"/>
        <v>5.0118430196075342E-2</v>
      </c>
      <c r="I419" s="17" cm="1">
        <f t="array" aca="1" ref="I419:L419" ca="1">EXP(-fx_Vasicek(_xlfn.ANCHORARRAY($I$44),H419,$M$19,$M$18, $M$20)*_xlfn.ANCHORARRAY($I$44))</f>
        <v>0.97642952413225093</v>
      </c>
      <c r="J419">
        <f ca="1"/>
        <v>0.95175961742057824</v>
      </c>
      <c r="K419">
        <f ca="1"/>
        <v>0.92738651983236942</v>
      </c>
      <c r="L419">
        <f ca="1"/>
        <v>0.90333113101480433</v>
      </c>
      <c r="N419" s="17" cm="1">
        <f t="array" aca="1" ref="N419" ca="1">SUM(_xlfn.ANCHORARRAY(I419)*_xlfn.ANCHORARRAY($I$45))</f>
        <v>0.99684246096304396</v>
      </c>
      <c r="O419" s="17" cm="1">
        <f t="array" aca="1" ref="O419" ca="1">_xlfn.ANCHORARRAY(N419)-$G$29</f>
        <v>-3.1575390369560363E-3</v>
      </c>
    </row>
    <row r="420" spans="6:15">
      <c r="F420">
        <v>374</v>
      </c>
      <c r="G420">
        <f ca="1"/>
        <v>1.1796048557806089</v>
      </c>
      <c r="H420">
        <f ca="1"/>
        <v>4.9716777630982791E-2</v>
      </c>
      <c r="I420" s="17" cm="1">
        <f t="array" aca="1" ref="I420:L420" ca="1">EXP(-fx_Vasicek(_xlfn.ANCHORARRAY($I$44),H420,$M$19,$M$18, $M$20)*_xlfn.ANCHORARRAY($I$44))</f>
        <v>0.97661479646245208</v>
      </c>
      <c r="J420">
        <f ca="1"/>
        <v>0.95213110884979324</v>
      </c>
      <c r="K420">
        <f ca="1"/>
        <v>0.92793434884025705</v>
      </c>
      <c r="L420">
        <f ca="1"/>
        <v>0.90404562380869169</v>
      </c>
      <c r="N420" s="17" cm="1">
        <f t="array" aca="1" ref="N420" ca="1">SUM(_xlfn.ANCHORARRAY(I420)*_xlfn.ANCHORARRAY($I$45))</f>
        <v>0.99760220763512275</v>
      </c>
      <c r="O420" s="17" cm="1">
        <f t="array" aca="1" ref="O420" ca="1">_xlfn.ANCHORARRAY(N420)-$G$29</f>
        <v>-2.3977923648772492E-3</v>
      </c>
    </row>
    <row r="421" spans="6:15">
      <c r="F421">
        <v>375</v>
      </c>
      <c r="G421">
        <f ca="1"/>
        <v>-0.15528668901039622</v>
      </c>
      <c r="H421">
        <f ca="1"/>
        <v>4.7507313818174614E-2</v>
      </c>
      <c r="I421" s="17" cm="1">
        <f t="array" aca="1" ref="I421:L421" ca="1">EXP(-fx_Vasicek(_xlfn.ANCHORARRAY($I$44),H421,$M$19,$M$18, $M$20)*_xlfn.ANCHORARRAY($I$44))</f>
        <v>0.97763459588199186</v>
      </c>
      <c r="J421">
        <f ca="1"/>
        <v>0.95417725249707486</v>
      </c>
      <c r="K421">
        <f ca="1"/>
        <v>0.93095371102660696</v>
      </c>
      <c r="L421">
        <f ca="1"/>
        <v>0.90798611760126502</v>
      </c>
      <c r="N421" s="17" cm="1">
        <f t="array" aca="1" ref="N421" ca="1">SUM(_xlfn.ANCHORARRAY(I421)*_xlfn.ANCHORARRAY($I$45))</f>
        <v>1.0017921159129015</v>
      </c>
      <c r="O421" s="17" cm="1">
        <f t="array" aca="1" ref="O421" ca="1">_xlfn.ANCHORARRAY(N421)-$G$29</f>
        <v>1.7921159129015152E-3</v>
      </c>
    </row>
    <row r="422" spans="6:15">
      <c r="F422">
        <v>376</v>
      </c>
      <c r="G422">
        <f ca="1"/>
        <v>0.52980600779392273</v>
      </c>
      <c r="H422">
        <f ca="1"/>
        <v>4.8641254270427085E-2</v>
      </c>
      <c r="I422" s="17" cm="1">
        <f t="array" aca="1" ref="I422:L422" ca="1">EXP(-fx_Vasicek(_xlfn.ANCHORARRAY($I$44),H422,$M$19,$M$18, $M$20)*_xlfn.ANCHORARRAY($I$44))</f>
        <v>0.97711108173639272</v>
      </c>
      <c r="J422">
        <f ca="1"/>
        <v>0.95312658250810245</v>
      </c>
      <c r="K422">
        <f ca="1"/>
        <v>0.92940288953683925</v>
      </c>
      <c r="L422">
        <f ca="1"/>
        <v>0.90596163764569637</v>
      </c>
      <c r="N422" s="17" cm="1">
        <f t="array" aca="1" ref="N422" ca="1">SUM(_xlfn.ANCHORARRAY(I422)*_xlfn.ANCHORARRAY($I$45))</f>
        <v>0.99963953082684653</v>
      </c>
      <c r="O422" s="17" cm="1">
        <f t="array" aca="1" ref="O422" ca="1">_xlfn.ANCHORARRAY(N422)-$G$29</f>
        <v>-3.6046917315346594E-4</v>
      </c>
    </row>
    <row r="423" spans="6:15">
      <c r="F423">
        <v>377</v>
      </c>
      <c r="G423">
        <f ca="1"/>
        <v>-0.78992246227437168</v>
      </c>
      <c r="H423">
        <f ca="1"/>
        <v>4.6456887826031697E-2</v>
      </c>
      <c r="I423" s="17" cm="1">
        <f t="array" aca="1" ref="I423:L423" ca="1">EXP(-fx_Vasicek(_xlfn.ANCHORARRAY($I$44),H423,$M$19,$M$18, $M$20)*_xlfn.ANCHORARRAY($I$44))</f>
        <v>0.97811980358594397</v>
      </c>
      <c r="J423">
        <f ca="1"/>
        <v>0.95515157423484365</v>
      </c>
      <c r="K423">
        <f ca="1"/>
        <v>0.93239262363987441</v>
      </c>
      <c r="L423">
        <f ca="1"/>
        <v>0.90986553127241865</v>
      </c>
      <c r="N423" s="17" cm="1">
        <f t="array" aca="1" ref="N423" ca="1">SUM(_xlfn.ANCHORARRAY(I423)*_xlfn.ANCHORARRAY($I$45))</f>
        <v>1.0037903895792419</v>
      </c>
      <c r="O423" s="17" cm="1">
        <f t="array" aca="1" ref="O423" ca="1">_xlfn.ANCHORARRAY(N423)-$G$29</f>
        <v>3.7903895792419373E-3</v>
      </c>
    </row>
    <row r="424" spans="6:15">
      <c r="F424">
        <v>378</v>
      </c>
      <c r="G424">
        <f ca="1"/>
        <v>-2.7910402590696877</v>
      </c>
      <c r="H424">
        <f ca="1"/>
        <v>4.3144710612505403E-2</v>
      </c>
      <c r="I424" s="17" cm="1">
        <f t="array" aca="1" ref="I424:L424" ca="1">EXP(-fx_Vasicek(_xlfn.ANCHORARRAY($I$44),H424,$M$19,$M$18, $M$20)*_xlfn.ANCHORARRAY($I$44))</f>
        <v>0.97965132586056625</v>
      </c>
      <c r="J424">
        <f ca="1"/>
        <v>0.9582303005696825</v>
      </c>
      <c r="K424">
        <f ca="1"/>
        <v>0.93694434601077992</v>
      </c>
      <c r="L424">
        <f ca="1"/>
        <v>0.91581716181178308</v>
      </c>
      <c r="N424" s="17" cm="1">
        <f t="array" aca="1" ref="N424" ca="1">SUM(_xlfn.ANCHORARRAY(I424)*_xlfn.ANCHORARRAY($I$45))</f>
        <v>1.0101180052271692</v>
      </c>
      <c r="O424" s="17" cm="1">
        <f t="array" aca="1" ref="O424" ca="1">_xlfn.ANCHORARRAY(N424)-$G$29</f>
        <v>1.0118005227169213E-2</v>
      </c>
    </row>
    <row r="425" spans="6:15">
      <c r="F425">
        <v>379</v>
      </c>
      <c r="G425">
        <f ca="1"/>
        <v>0.96451925822696161</v>
      </c>
      <c r="H425">
        <f ca="1"/>
        <v>4.9360775792252586E-2</v>
      </c>
      <c r="I425" s="17" cm="1">
        <f t="array" aca="1" ref="I425:L425" ca="1">EXP(-fx_Vasicek(_xlfn.ANCHORARRAY($I$44),H425,$M$19,$M$18, $M$20)*_xlfn.ANCHORARRAY($I$44))</f>
        <v>0.97677904063689425</v>
      </c>
      <c r="J425">
        <f ca="1"/>
        <v>0.95246049879938988</v>
      </c>
      <c r="K425">
        <f ca="1"/>
        <v>0.92842018363692358</v>
      </c>
      <c r="L425">
        <f ca="1"/>
        <v>0.90467938173557094</v>
      </c>
      <c r="N425" s="17" cm="1">
        <f t="array" aca="1" ref="N425" ca="1">SUM(_xlfn.ANCHORARRAY(I425)*_xlfn.ANCHORARRAY($I$45))</f>
        <v>0.99827609823789887</v>
      </c>
      <c r="O425" s="17" cm="1">
        <f t="array" aca="1" ref="O425" ca="1">_xlfn.ANCHORARRAY(N425)-$G$29</f>
        <v>-1.7239017621011321E-3</v>
      </c>
    </row>
    <row r="426" spans="6:15">
      <c r="F426">
        <v>380</v>
      </c>
      <c r="G426">
        <f ca="1"/>
        <v>0.19144163421691732</v>
      </c>
      <c r="H426">
        <f ca="1"/>
        <v>4.8081205896550426E-2</v>
      </c>
      <c r="I426" s="17" cm="1">
        <f t="array" aca="1" ref="I426:L426" ca="1">EXP(-fx_Vasicek(_xlfn.ANCHORARRAY($I$44),H426,$M$19,$M$18, $M$20)*_xlfn.ANCHORARRAY($I$44))</f>
        <v>0.97736960810346651</v>
      </c>
      <c r="J426">
        <f ca="1"/>
        <v>0.95364535928091587</v>
      </c>
      <c r="K426">
        <f ca="1"/>
        <v>0.93016851053691174</v>
      </c>
      <c r="L426">
        <f ca="1"/>
        <v>0.90696095492321005</v>
      </c>
      <c r="N426" s="17" cm="1">
        <f t="array" aca="1" ref="N426" ca="1">SUM(_xlfn.ANCHORARRAY(I426)*_xlfn.ANCHORARRAY($I$45))</f>
        <v>1.0007020921242646</v>
      </c>
      <c r="O426" s="17" cm="1">
        <f t="array" aca="1" ref="O426" ca="1">_xlfn.ANCHORARRAY(N426)-$G$29</f>
        <v>7.0209212426464163E-4</v>
      </c>
    </row>
    <row r="427" spans="6:15">
      <c r="F427">
        <v>381</v>
      </c>
      <c r="G427">
        <f ca="1"/>
        <v>-0.9464644767494933</v>
      </c>
      <c r="H427">
        <f ca="1"/>
        <v>4.6197785191427004E-2</v>
      </c>
      <c r="I427" s="17" cm="1">
        <f t="array" aca="1" ref="I427:L427" ca="1">EXP(-fx_Vasicek(_xlfn.ANCHORARRAY($I$44),H427,$M$19,$M$18, $M$20)*_xlfn.ANCHORARRAY($I$44))</f>
        <v>0.97823952404545866</v>
      </c>
      <c r="J427">
        <f ca="1"/>
        <v>0.9553920575928968</v>
      </c>
      <c r="K427">
        <f ca="1"/>
        <v>0.93274789389123602</v>
      </c>
      <c r="L427">
        <f ca="1"/>
        <v>0.91032971341987723</v>
      </c>
      <c r="N427" s="17" cm="1">
        <f t="array" aca="1" ref="N427" ca="1">SUM(_xlfn.ANCHORARRAY(I427)*_xlfn.ANCHORARRAY($I$45))</f>
        <v>1.0042839183500059</v>
      </c>
      <c r="O427" s="17" cm="1">
        <f t="array" aca="1" ref="O427" ca="1">_xlfn.ANCHORARRAY(N427)-$G$29</f>
        <v>4.2839183500058553E-3</v>
      </c>
    </row>
    <row r="428" spans="6:15">
      <c r="F428">
        <v>382</v>
      </c>
      <c r="G428">
        <f ca="1"/>
        <v>1.1835674808469274</v>
      </c>
      <c r="H428">
        <f ca="1"/>
        <v>4.9723336423509359E-2</v>
      </c>
      <c r="I428" s="17" cm="1">
        <f t="array" aca="1" ref="I428:L428" ca="1">EXP(-fx_Vasicek(_xlfn.ANCHORARRAY($I$44),H428,$M$19,$M$18, $M$20)*_xlfn.ANCHORARRAY($I$44))</f>
        <v>0.97661177077240102</v>
      </c>
      <c r="J428">
        <f ca="1"/>
        <v>0.95212504140964804</v>
      </c>
      <c r="K428">
        <f ca="1"/>
        <v>0.92792540045839733</v>
      </c>
      <c r="L428">
        <f ca="1"/>
        <v>0.90403395194863279</v>
      </c>
      <c r="N428" s="17" cm="1">
        <f t="array" aca="1" ref="N428" ca="1">SUM(_xlfn.ANCHORARRAY(I428)*_xlfn.ANCHORARRAY($I$45))</f>
        <v>0.9975897965875562</v>
      </c>
      <c r="O428" s="17" cm="1">
        <f t="array" aca="1" ref="O428" ca="1">_xlfn.ANCHORARRAY(N428)-$G$29</f>
        <v>-2.410203412443801E-3</v>
      </c>
    </row>
    <row r="429" spans="6:15">
      <c r="F429">
        <v>383</v>
      </c>
      <c r="G429">
        <f ca="1"/>
        <v>-1.3396574335651519</v>
      </c>
      <c r="H429">
        <f ca="1"/>
        <v>4.5546986545705374E-2</v>
      </c>
      <c r="I429" s="17" cm="1">
        <f t="array" aca="1" ref="I429:L429" ca="1">EXP(-fx_Vasicek(_xlfn.ANCHORARRAY($I$44),H429,$M$19,$M$18, $M$20)*_xlfn.ANCHORARRAY($I$44))</f>
        <v>0.97854029543289212</v>
      </c>
      <c r="J429">
        <f ca="1"/>
        <v>0.95599635650990578</v>
      </c>
      <c r="K429">
        <f ca="1"/>
        <v>0.93364083778962192</v>
      </c>
      <c r="L429">
        <f ca="1"/>
        <v>0.911496663303627</v>
      </c>
      <c r="N429" s="17" cm="1">
        <f t="array" aca="1" ref="N429" ca="1">SUM(_xlfn.ANCHORARRAY(I429)*_xlfn.ANCHORARRAY($I$45))</f>
        <v>1.0055246284385964</v>
      </c>
      <c r="O429" s="17" cm="1">
        <f t="array" aca="1" ref="O429" ca="1">_xlfn.ANCHORARRAY(N429)-$G$29</f>
        <v>5.5246284385963573E-3</v>
      </c>
    </row>
    <row r="430" spans="6:15">
      <c r="F430">
        <v>384</v>
      </c>
      <c r="G430">
        <f ca="1"/>
        <v>0.69965713206583291</v>
      </c>
      <c r="H430">
        <f ca="1"/>
        <v>4.8922385658297492E-2</v>
      </c>
      <c r="I430" s="17" cm="1">
        <f t="array" aca="1" ref="I430:L430" ca="1">EXP(-fx_Vasicek(_xlfn.ANCHORARRAY($I$44),H430,$M$19,$M$18, $M$20)*_xlfn.ANCHORARRAY($I$44))</f>
        <v>0.97698133323325809</v>
      </c>
      <c r="J430">
        <f ca="1"/>
        <v>0.95286627491089648</v>
      </c>
      <c r="K430">
        <f ca="1"/>
        <v>0.92901880302201756</v>
      </c>
      <c r="L430">
        <f ca="1"/>
        <v>0.90546041854218728</v>
      </c>
      <c r="N430" s="17" cm="1">
        <f t="array" aca="1" ref="N430" ca="1">SUM(_xlfn.ANCHORARRAY(I430)*_xlfn.ANCHORARRAY($I$45))</f>
        <v>0.9991065842086464</v>
      </c>
      <c r="O430" s="17" cm="1">
        <f t="array" aca="1" ref="O430" ca="1">_xlfn.ANCHORARRAY(N430)-$G$29</f>
        <v>-8.9341579135360227E-4</v>
      </c>
    </row>
    <row r="431" spans="6:15">
      <c r="F431">
        <v>385</v>
      </c>
      <c r="G431">
        <f ca="1"/>
        <v>-1.1397591487121679</v>
      </c>
      <c r="H431">
        <f ca="1"/>
        <v>4.5877850898205438E-2</v>
      </c>
      <c r="I431" s="17" cm="1">
        <f t="array" aca="1" ref="I431:L431" ca="1">EXP(-fx_Vasicek(_xlfn.ANCHORARRAY($I$44),H431,$M$19,$M$18, $M$20)*_xlfn.ANCHORARRAY($I$44))</f>
        <v>0.9783873724810549</v>
      </c>
      <c r="J431">
        <f ca="1"/>
        <v>0.9556890847497348</v>
      </c>
      <c r="K431">
        <f ca="1"/>
        <v>0.93318676064209072</v>
      </c>
      <c r="L431">
        <f ca="1"/>
        <v>0.91090320217761001</v>
      </c>
      <c r="N431" s="17" cm="1">
        <f t="array" aca="1" ref="N431" ca="1">SUM(_xlfn.ANCHORARRAY(I431)*_xlfn.ANCHORARRAY($I$45))</f>
        <v>1.0048936590357123</v>
      </c>
      <c r="O431" s="17" cm="1">
        <f t="array" aca="1" ref="O431" ca="1">_xlfn.ANCHORARRAY(N431)-$G$29</f>
        <v>4.8936590357122611E-3</v>
      </c>
    </row>
    <row r="432" spans="6:15">
      <c r="F432">
        <v>386</v>
      </c>
      <c r="G432">
        <f ca="1"/>
        <v>0.5920421492330904</v>
      </c>
      <c r="H432">
        <f ca="1"/>
        <v>4.874426526251497E-2</v>
      </c>
      <c r="I432" s="17" cm="1">
        <f t="array" aca="1" ref="I432:L432" ca="1">EXP(-fx_Vasicek(_xlfn.ANCHORARRAY($I$44),H432,$M$19,$M$18, $M$20)*_xlfn.ANCHORARRAY($I$44))</f>
        <v>0.97706353783029332</v>
      </c>
      <c r="J432">
        <f ca="1"/>
        <v>0.9530311934291843</v>
      </c>
      <c r="K432">
        <f ca="1"/>
        <v>0.92926213572705263</v>
      </c>
      <c r="L432">
        <f ca="1"/>
        <v>0.90577795083192258</v>
      </c>
      <c r="N432" s="17" cm="1">
        <f t="array" aca="1" ref="N432" ca="1">SUM(_xlfn.ANCHORARRAY(I432)*_xlfn.ANCHORARRAY($I$45))</f>
        <v>0.99944421703476893</v>
      </c>
      <c r="O432" s="17" cm="1">
        <f t="array" aca="1" ref="O432" ca="1">_xlfn.ANCHORARRAY(N432)-$G$29</f>
        <v>-5.5578296523106641E-4</v>
      </c>
    </row>
    <row r="433" spans="6:15">
      <c r="F433">
        <v>387</v>
      </c>
      <c r="G433">
        <f ca="1"/>
        <v>-0.89216306204129547</v>
      </c>
      <c r="H433">
        <f ca="1"/>
        <v>4.6287662913141722E-2</v>
      </c>
      <c r="I433" s="17" cm="1">
        <f t="array" aca="1" ref="I433:L433" ca="1">EXP(-fx_Vasicek(_xlfn.ANCHORARRAY($I$44),H433,$M$19,$M$18, $M$20)*_xlfn.ANCHORARRAY($I$44))</f>
        <v>0.97819799366030269</v>
      </c>
      <c r="J433">
        <f ca="1"/>
        <v>0.95530863168228808</v>
      </c>
      <c r="K433">
        <f ca="1"/>
        <v>0.93262464214086227</v>
      </c>
      <c r="L433">
        <f ca="1"/>
        <v>0.9101686707395642</v>
      </c>
      <c r="N433" s="17" cm="1">
        <f t="array" aca="1" ref="N433" ca="1">SUM(_xlfn.ANCHORARRAY(I433)*_xlfn.ANCHORARRAY($I$45))</f>
        <v>1.0041126946298782</v>
      </c>
      <c r="O433" s="17" cm="1">
        <f t="array" aca="1" ref="O433" ca="1">_xlfn.ANCHORARRAY(N433)-$G$29</f>
        <v>4.1126946298781775E-3</v>
      </c>
    </row>
    <row r="434" spans="6:15">
      <c r="F434">
        <v>388</v>
      </c>
      <c r="G434">
        <f ca="1"/>
        <v>1.1170326504078216</v>
      </c>
      <c r="H434">
        <f ca="1"/>
        <v>4.9613210398125371E-2</v>
      </c>
      <c r="I434" s="17" cm="1">
        <f t="array" aca="1" ref="I434:L434" ca="1">EXP(-fx_Vasicek(_xlfn.ANCHORARRAY($I$44),H434,$M$19,$M$18, $M$20)*_xlfn.ANCHORARRAY($I$44))</f>
        <v>0.9766625751496808</v>
      </c>
      <c r="J434">
        <f ca="1"/>
        <v>0.95222692246230667</v>
      </c>
      <c r="K434">
        <f ca="1"/>
        <v>0.92807566054930613</v>
      </c>
      <c r="L434">
        <f ca="1"/>
        <v>0.9042299493955952</v>
      </c>
      <c r="N434" s="17" cm="1">
        <f t="array" aca="1" ref="N434" ca="1">SUM(_xlfn.ANCHORARRAY(I434)*_xlfn.ANCHORARRAY($I$45))</f>
        <v>0.99779820637221806</v>
      </c>
      <c r="O434" s="17" cm="1">
        <f t="array" aca="1" ref="O434" ca="1">_xlfn.ANCHORARRAY(N434)-$G$29</f>
        <v>-2.201793627781945E-3</v>
      </c>
    </row>
    <row r="435" spans="6:15">
      <c r="F435">
        <v>389</v>
      </c>
      <c r="G435">
        <f ca="1"/>
        <v>0.1962949412619433</v>
      </c>
      <c r="H435">
        <f ca="1"/>
        <v>4.8089238913412567E-2</v>
      </c>
      <c r="I435" s="17" cm="1">
        <f t="array" aca="1" ref="I435:L435" ca="1">EXP(-fx_Vasicek(_xlfn.ANCHORARRAY($I$44),H435,$M$19,$M$18, $M$20)*_xlfn.ANCHORARRAY($I$44))</f>
        <v>0.977365899464118</v>
      </c>
      <c r="J435">
        <f ca="1"/>
        <v>0.95363791624491112</v>
      </c>
      <c r="K435">
        <f ca="1"/>
        <v>0.93015752444557198</v>
      </c>
      <c r="L435">
        <f ca="1"/>
        <v>0.90694661349280203</v>
      </c>
      <c r="N435" s="17" cm="1">
        <f t="array" aca="1" ref="N435" ca="1">SUM(_xlfn.ANCHORARRAY(I435)*_xlfn.ANCHORARRAY($I$45))</f>
        <v>1.0006868431911105</v>
      </c>
      <c r="O435" s="17" cm="1">
        <f t="array" aca="1" ref="O435" ca="1">_xlfn.ANCHORARRAY(N435)-$G$29</f>
        <v>6.8684319111045333E-4</v>
      </c>
    </row>
    <row r="436" spans="6:15">
      <c r="F436">
        <v>390</v>
      </c>
      <c r="G436">
        <f ca="1"/>
        <v>-0.15293612781941521</v>
      </c>
      <c r="H436">
        <f ca="1"/>
        <v>4.7511204381352971E-2</v>
      </c>
      <c r="I436" s="17" cm="1">
        <f t="array" aca="1" ref="I436:L436" ca="1">EXP(-fx_Vasicek(_xlfn.ANCHORARRAY($I$44),H436,$M$19,$M$18, $M$20)*_xlfn.ANCHORARRAY($I$44))</f>
        <v>0.97763279921929136</v>
      </c>
      <c r="J436">
        <f ca="1"/>
        <v>0.95417364565650098</v>
      </c>
      <c r="K436">
        <f ca="1"/>
        <v>0.93094838571805616</v>
      </c>
      <c r="L436">
        <f ca="1"/>
        <v>0.90797916385800925</v>
      </c>
      <c r="N436" s="17" cm="1">
        <f t="array" aca="1" ref="N436" ca="1">SUM(_xlfn.ANCHORARRAY(I436)*_xlfn.ANCHORARRAY($I$45))</f>
        <v>1.0017847222759921</v>
      </c>
      <c r="O436" s="17" cm="1">
        <f t="array" aca="1" ref="O436" ca="1">_xlfn.ANCHORARRAY(N436)-$G$29</f>
        <v>1.7847222759921344E-3</v>
      </c>
    </row>
    <row r="437" spans="6:15">
      <c r="F437">
        <v>391</v>
      </c>
      <c r="G437">
        <f ca="1"/>
        <v>-0.12120761877664041</v>
      </c>
      <c r="H437">
        <f ca="1"/>
        <v>4.7563720252651973E-2</v>
      </c>
      <c r="I437" s="17" cm="1">
        <f t="array" aca="1" ref="I437:L437" ca="1">EXP(-fx_Vasicek(_xlfn.ANCHORARRAY($I$44),H437,$M$19,$M$18, $M$20)*_xlfn.ANCHORARRAY($I$44))</f>
        <v>0.97760854770457806</v>
      </c>
      <c r="J437">
        <f ca="1"/>
        <v>0.95412496088353482</v>
      </c>
      <c r="K437">
        <f ca="1"/>
        <v>0.93087650624736351</v>
      </c>
      <c r="L437">
        <f ca="1"/>
        <v>0.90788530556655223</v>
      </c>
      <c r="N437" s="17" cm="1">
        <f t="array" aca="1" ref="N437" ca="1">SUM(_xlfn.ANCHORARRAY(I437)*_xlfn.ANCHORARRAY($I$45))</f>
        <v>1.0016849264263417</v>
      </c>
      <c r="O437" s="17" cm="1">
        <f t="array" aca="1" ref="O437" ca="1">_xlfn.ANCHORARRAY(N437)-$G$29</f>
        <v>1.6849264263416597E-3</v>
      </c>
    </row>
    <row r="438" spans="6:15">
      <c r="F438">
        <v>392</v>
      </c>
      <c r="G438">
        <f ca="1"/>
        <v>-0.7395963595709597</v>
      </c>
      <c r="H438">
        <f ca="1"/>
        <v>4.6540185756261877E-2</v>
      </c>
      <c r="I438" s="17" cm="1">
        <f t="array" aca="1" ref="I438:L438" ca="1">EXP(-fx_Vasicek(_xlfn.ANCHORARRAY($I$44),H438,$M$19,$M$18, $M$20)*_xlfn.ANCHORARRAY($I$44))</f>
        <v>0.97808131821869926</v>
      </c>
      <c r="J438">
        <f ca="1"/>
        <v>0.95507427500474196</v>
      </c>
      <c r="K438">
        <f ca="1"/>
        <v>0.9322784378912542</v>
      </c>
      <c r="L438">
        <f ca="1"/>
        <v>0.90971635338516332</v>
      </c>
      <c r="N438" s="17" cm="1">
        <f t="array" aca="1" ref="N438" ca="1">SUM(_xlfn.ANCHORARRAY(I438)*_xlfn.ANCHORARRAY($I$45))</f>
        <v>1.0036317795199499</v>
      </c>
      <c r="O438" s="17" cm="1">
        <f t="array" aca="1" ref="O438" ca="1">_xlfn.ANCHORARRAY(N438)-$G$29</f>
        <v>3.6317795199498626E-3</v>
      </c>
    </row>
    <row r="439" spans="6:15">
      <c r="F439">
        <v>393</v>
      </c>
      <c r="G439">
        <f ca="1"/>
        <v>1.2802685343802866</v>
      </c>
      <c r="H439">
        <f ca="1"/>
        <v>4.9883392481453633E-2</v>
      </c>
      <c r="I439" s="17" cm="1">
        <f t="array" aca="1" ref="I439:L439" ca="1">EXP(-fx_Vasicek(_xlfn.ANCHORARRAY($I$44),H439,$M$19,$M$18, $M$20)*_xlfn.ANCHORARRAY($I$44))</f>
        <v>0.9765379369129652</v>
      </c>
      <c r="J439">
        <f ca="1"/>
        <v>0.95197698794597418</v>
      </c>
      <c r="K439">
        <f ca="1"/>
        <v>0.92770705732543579</v>
      </c>
      <c r="L439">
        <f ca="1"/>
        <v>0.90374916697022889</v>
      </c>
      <c r="N439" s="17" cm="1">
        <f t="array" aca="1" ref="N439" ca="1">SUM(_xlfn.ANCHORARRAY(I439)*_xlfn.ANCHORARRAY($I$45))</f>
        <v>0.99728697520621523</v>
      </c>
      <c r="O439" s="17" cm="1">
        <f t="array" aca="1" ref="O439" ca="1">_xlfn.ANCHORARRAY(N439)-$G$29</f>
        <v>-2.7130247937847685E-3</v>
      </c>
    </row>
    <row r="440" spans="6:15">
      <c r="F440">
        <v>394</v>
      </c>
      <c r="G440">
        <f ca="1"/>
        <v>0.27076441004309415</v>
      </c>
      <c r="H440">
        <f ca="1"/>
        <v>4.8212498062871603E-2</v>
      </c>
      <c r="I440" s="17" cm="1">
        <f t="array" aca="1" ref="I440:L440" ca="1">EXP(-fx_Vasicek(_xlfn.ANCHORARRAY($I$44),H440,$M$19,$M$18, $M$20)*_xlfn.ANCHORARRAY($I$44))</f>
        <v>0.97730899561778495</v>
      </c>
      <c r="J440">
        <f ca="1"/>
        <v>0.95352371708525652</v>
      </c>
      <c r="K440">
        <f ca="1"/>
        <v>0.92998896939265929</v>
      </c>
      <c r="L440">
        <f ca="1"/>
        <v>0.90672658605657785</v>
      </c>
      <c r="N440" s="17" cm="1">
        <f t="array" aca="1" ref="N440" ca="1">SUM(_xlfn.ANCHORARRAY(I440)*_xlfn.ANCHORARRAY($I$45))</f>
        <v>1.0004528923090836</v>
      </c>
      <c r="O440" s="17" cm="1">
        <f t="array" aca="1" ref="O440" ca="1">_xlfn.ANCHORARRAY(N440)-$G$29</f>
        <v>4.528923090836301E-4</v>
      </c>
    </row>
    <row r="441" spans="6:15">
      <c r="F441">
        <v>395</v>
      </c>
      <c r="G441">
        <f ca="1"/>
        <v>0.71393090558071481</v>
      </c>
      <c r="H441">
        <f ca="1"/>
        <v>4.8946011087776325E-2</v>
      </c>
      <c r="I441" s="17" cm="1">
        <f t="array" aca="1" ref="I441:L441" ca="1">EXP(-fx_Vasicek(_xlfn.ANCHORARRAY($I$44),H441,$M$19,$M$18, $M$20)*_xlfn.ANCHORARRAY($I$44))</f>
        <v>0.97697043034724407</v>
      </c>
      <c r="J441">
        <f ca="1"/>
        <v>0.95284440268814896</v>
      </c>
      <c r="K441">
        <f ca="1"/>
        <v>0.92898653278673482</v>
      </c>
      <c r="L441">
        <f ca="1"/>
        <v>0.90541831024127273</v>
      </c>
      <c r="N441" s="17" cm="1">
        <f t="array" aca="1" ref="N441" ca="1">SUM(_xlfn.ANCHORARRAY(I441)*_xlfn.ANCHORARRAY($I$45))</f>
        <v>0.99906181021783791</v>
      </c>
      <c r="O441" s="17" cm="1">
        <f t="array" aca="1" ref="O441" ca="1">_xlfn.ANCHORARRAY(N441)-$G$29</f>
        <v>-9.3818978216209103E-4</v>
      </c>
    </row>
    <row r="442" spans="6:15">
      <c r="F442">
        <v>396</v>
      </c>
      <c r="G442">
        <f ca="1"/>
        <v>1.1084202806714256</v>
      </c>
      <c r="H442">
        <f ca="1"/>
        <v>4.959895551775749E-2</v>
      </c>
      <c r="I442" s="17" cm="1">
        <f t="array" aca="1" ref="I442:L442" ca="1">EXP(-fx_Vasicek(_xlfn.ANCHORARRAY($I$44),H442,$M$19,$M$18, $M$20)*_xlfn.ANCHORARRAY($I$44))</f>
        <v>0.97666915153880263</v>
      </c>
      <c r="J442">
        <f ca="1"/>
        <v>0.95224011089772254</v>
      </c>
      <c r="K442">
        <f ca="1"/>
        <v>0.92809511222274066</v>
      </c>
      <c r="L442">
        <f ca="1"/>
        <v>0.90425532270945408</v>
      </c>
      <c r="N442" s="17" cm="1">
        <f t="array" aca="1" ref="N442" ca="1">SUM(_xlfn.ANCHORARRAY(I442)*_xlfn.ANCHORARRAY($I$45))</f>
        <v>0.99782518650410656</v>
      </c>
      <c r="O442" s="17" cm="1">
        <f t="array" aca="1" ref="O442" ca="1">_xlfn.ANCHORARRAY(N442)-$G$29</f>
        <v>-2.1748134958934351E-3</v>
      </c>
    </row>
    <row r="443" spans="6:15">
      <c r="F443">
        <v>397</v>
      </c>
      <c r="G443">
        <f ca="1"/>
        <v>-0.7040028104842978</v>
      </c>
      <c r="H443">
        <f ca="1"/>
        <v>4.6599098900916409E-2</v>
      </c>
      <c r="I443" s="17" cm="1">
        <f t="array" aca="1" ref="I443:L443" ca="1">EXP(-fx_Vasicek(_xlfn.ANCHORARRAY($I$44),H443,$M$19,$M$18, $M$20)*_xlfn.ANCHORARRAY($I$44))</f>
        <v>0.97805410004113913</v>
      </c>
      <c r="J443">
        <f ca="1"/>
        <v>0.95501960826681631</v>
      </c>
      <c r="K443">
        <f ca="1"/>
        <v>0.93219768752621657</v>
      </c>
      <c r="L443">
        <f ca="1"/>
        <v>0.90961086086710774</v>
      </c>
      <c r="N443" s="17" cm="1">
        <f t="array" aca="1" ref="N443" ca="1">SUM(_xlfn.ANCHORARRAY(I443)*_xlfn.ANCHORARRAY($I$45))</f>
        <v>1.003519616714913</v>
      </c>
      <c r="O443" s="17" cm="1">
        <f t="array" aca="1" ref="O443" ca="1">_xlfn.ANCHORARRAY(N443)-$G$29</f>
        <v>3.5196167149129653E-3</v>
      </c>
    </row>
    <row r="444" spans="6:15">
      <c r="F444">
        <v>398</v>
      </c>
      <c r="G444">
        <f ca="1"/>
        <v>0.4844076455842275</v>
      </c>
      <c r="H444">
        <f ca="1"/>
        <v>4.8566112556589359E-2</v>
      </c>
      <c r="I444" s="17" cm="1">
        <f t="array" aca="1" ref="I444:L444" ca="1">EXP(-fx_Vasicek(_xlfn.ANCHORARRAY($I$44),H444,$M$19,$M$18, $M$20)*_xlfn.ANCHORARRAY($I$44))</f>
        <v>0.97714576425752242</v>
      </c>
      <c r="J444">
        <f ca="1"/>
        <v>0.95319617041410654</v>
      </c>
      <c r="K444">
        <f ca="1"/>
        <v>0.92950557632353537</v>
      </c>
      <c r="L444">
        <f ca="1"/>
        <v>0.90609565210484722</v>
      </c>
      <c r="N444" s="17" cm="1">
        <f t="array" aca="1" ref="N444" ca="1">SUM(_xlfn.ANCHORARRAY(I444)*_xlfn.ANCHORARRAY($I$45))</f>
        <v>0.99978202772953106</v>
      </c>
      <c r="O444" s="17" cm="1">
        <f t="array" aca="1" ref="O444" ca="1">_xlfn.ANCHORARRAY(N444)-$G$29</f>
        <v>-2.1797227046893575E-4</v>
      </c>
    </row>
    <row r="445" spans="6:15">
      <c r="F445">
        <v>399</v>
      </c>
      <c r="G445">
        <f ca="1"/>
        <v>8.0248317045564913E-2</v>
      </c>
      <c r="H445">
        <f ca="1"/>
        <v>4.7897162772242027E-2</v>
      </c>
      <c r="I445" s="17" cm="1">
        <f t="array" aca="1" ref="I445:L445" ca="1">EXP(-fx_Vasicek(_xlfn.ANCHORARRAY($I$44),H445,$M$19,$M$18, $M$20)*_xlfn.ANCHORARRAY($I$44))</f>
        <v>0.97745457998254426</v>
      </c>
      <c r="J445">
        <f ca="1"/>
        <v>0.95381590136393812</v>
      </c>
      <c r="K445">
        <f ca="1"/>
        <v>0.93042024660802747</v>
      </c>
      <c r="L445">
        <f ca="1"/>
        <v>0.90728959119366237</v>
      </c>
      <c r="N445" s="17" cm="1">
        <f t="array" aca="1" ref="N445" ca="1">SUM(_xlfn.ANCHORARRAY(I445)*_xlfn.ANCHORARRAY($I$45))</f>
        <v>1.0010515229619297</v>
      </c>
      <c r="O445" s="17" cm="1">
        <f t="array" aca="1" ref="O445" ca="1">_xlfn.ANCHORARRAY(N445)-$G$29</f>
        <v>1.051522961929674E-3</v>
      </c>
    </row>
    <row r="446" spans="6:15">
      <c r="F446">
        <v>400</v>
      </c>
      <c r="G446">
        <f ca="1"/>
        <v>1.3235473390382921</v>
      </c>
      <c r="H446">
        <f ca="1"/>
        <v>4.9955025980914017E-2</v>
      </c>
      <c r="I446" s="17" cm="1">
        <f t="array" aca="1" ref="I446:L446" ca="1">EXP(-fx_Vasicek(_xlfn.ANCHORARRAY($I$44),H446,$M$19,$M$18, $M$20)*_xlfn.ANCHORARRAY($I$44))</f>
        <v>0.97650489418789443</v>
      </c>
      <c r="J446">
        <f ca="1"/>
        <v>0.95191073369606416</v>
      </c>
      <c r="K446">
        <f ca="1"/>
        <v>0.92760935393904009</v>
      </c>
      <c r="L446">
        <f ca="1"/>
        <v>0.90362173978417748</v>
      </c>
      <c r="N446" s="17" cm="1">
        <f t="array" aca="1" ref="N446" ca="1">SUM(_xlfn.ANCHORARRAY(I446)*_xlfn.ANCHORARRAY($I$45))</f>
        <v>0.99715147714926766</v>
      </c>
      <c r="O446" s="17" cm="1">
        <f t="array" aca="1" ref="O446" ca="1">_xlfn.ANCHORARRAY(N446)-$G$29</f>
        <v>-2.8485228507323379E-3</v>
      </c>
    </row>
    <row r="447" spans="6:15">
      <c r="F447">
        <v>401</v>
      </c>
      <c r="G447">
        <f ca="1"/>
        <v>-0.49706885867617145</v>
      </c>
      <c r="H447">
        <f ca="1"/>
        <v>4.6941608432829754E-2</v>
      </c>
      <c r="I447" s="17" cm="1">
        <f t="array" aca="1" ref="I447:L447" ca="1">EXP(-fx_Vasicek(_xlfn.ANCHORARRAY($I$44),H447,$M$19,$M$18, $M$20)*_xlfn.ANCHORARRAY($I$44))</f>
        <v>0.97789587386757393</v>
      </c>
      <c r="J447">
        <f ca="1"/>
        <v>0.95470184848648965</v>
      </c>
      <c r="K447">
        <f ca="1"/>
        <v>0.93172835917140573</v>
      </c>
      <c r="L447">
        <f ca="1"/>
        <v>0.90899779020081062</v>
      </c>
      <c r="N447" s="17" cm="1">
        <f t="array" aca="1" ref="N447" ca="1">SUM(_xlfn.ANCHORARRAY(I447)*_xlfn.ANCHORARRAY($I$45))</f>
        <v>1.0028677776886559</v>
      </c>
      <c r="O447" s="17" cm="1">
        <f t="array" aca="1" ref="O447" ca="1">_xlfn.ANCHORARRAY(N447)-$G$29</f>
        <v>2.8677776886558703E-3</v>
      </c>
    </row>
    <row r="448" spans="6:15">
      <c r="F448">
        <v>402</v>
      </c>
      <c r="G448">
        <f ca="1"/>
        <v>6.1654911264674782E-2</v>
      </c>
      <c r="H448">
        <f ca="1"/>
        <v>4.7866387644936705E-2</v>
      </c>
      <c r="I448" s="17" cm="1">
        <f t="array" aca="1" ref="I448:L448" ca="1">EXP(-fx_Vasicek(_xlfn.ANCHORARRAY($I$44),H448,$M$19,$M$18, $M$20)*_xlfn.ANCHORARRAY($I$44))</f>
        <v>0.97746878944070759</v>
      </c>
      <c r="J448">
        <f ca="1"/>
        <v>0.95384442186465079</v>
      </c>
      <c r="K448">
        <f ca="1"/>
        <v>0.9304623477905889</v>
      </c>
      <c r="L448">
        <f ca="1"/>
        <v>0.9073445563636573</v>
      </c>
      <c r="N448" s="17" cm="1">
        <f t="array" aca="1" ref="N448" ca="1">SUM(_xlfn.ANCHORARRAY(I448)*_xlfn.ANCHORARRAY($I$45))</f>
        <v>1.0011099658821658</v>
      </c>
      <c r="O448" s="17" cm="1">
        <f t="array" aca="1" ref="O448" ca="1">_xlfn.ANCHORARRAY(N448)-$G$29</f>
        <v>1.1099658821658309E-3</v>
      </c>
    </row>
    <row r="449" spans="6:15">
      <c r="F449">
        <v>403</v>
      </c>
      <c r="G449">
        <f ca="1"/>
        <v>-0.98137985675603745</v>
      </c>
      <c r="H449">
        <f ca="1"/>
        <v>4.6139994527506827E-2</v>
      </c>
      <c r="I449" s="17" cm="1">
        <f t="array" aca="1" ref="I449:L449" ca="1">EXP(-fx_Vasicek(_xlfn.ANCHORARRAY($I$44),H449,$M$19,$M$18, $M$20)*_xlfn.ANCHORARRAY($I$44))</f>
        <v>0.97826622868586433</v>
      </c>
      <c r="J449">
        <f ca="1"/>
        <v>0.9554457036415881</v>
      </c>
      <c r="K449">
        <f ca="1"/>
        <v>0.93282715239518432</v>
      </c>
      <c r="L449">
        <f ca="1"/>
        <v>0.91043327763998094</v>
      </c>
      <c r="N449" s="17" cm="1">
        <f t="array" aca="1" ref="N449" ca="1">SUM(_xlfn.ANCHORARRAY(I449)*_xlfn.ANCHORARRAY($I$45))</f>
        <v>1.0043940296055189</v>
      </c>
      <c r="O449" s="17" cm="1">
        <f t="array" aca="1" ref="O449" ca="1">_xlfn.ANCHORARRAY(N449)-$G$29</f>
        <v>4.3940296055189343E-3</v>
      </c>
    </row>
    <row r="450" spans="6:15">
      <c r="F450">
        <v>404</v>
      </c>
      <c r="G450">
        <f ca="1"/>
        <v>-1.595525633879795</v>
      </c>
      <c r="H450">
        <f ca="1"/>
        <v>4.5123482829879477E-2</v>
      </c>
      <c r="I450" s="17" cm="1">
        <f t="array" aca="1" ref="I450:L450" ca="1">EXP(-fx_Vasicek(_xlfn.ANCHORARRAY($I$44),H450,$M$19,$M$18, $M$20)*_xlfn.ANCHORARRAY($I$44))</f>
        <v>0.97873607046193711</v>
      </c>
      <c r="J450">
        <f ca="1"/>
        <v>0.95638980605938317</v>
      </c>
      <c r="K450">
        <f ca="1"/>
        <v>0.93422237531352159</v>
      </c>
      <c r="L450">
        <f ca="1"/>
        <v>0.91225685300313197</v>
      </c>
      <c r="N450" s="17" cm="1">
        <f t="array" aca="1" ref="N450" ca="1">SUM(_xlfn.ANCHORARRAY(I450)*_xlfn.ANCHORARRAY($I$45))</f>
        <v>1.0063328549426929</v>
      </c>
      <c r="O450" s="17" cm="1">
        <f t="array" aca="1" ref="O450" ca="1">_xlfn.ANCHORARRAY(N450)-$G$29</f>
        <v>6.3328549426928671E-3</v>
      </c>
    </row>
    <row r="451" spans="6:15">
      <c r="F451">
        <v>405</v>
      </c>
      <c r="G451">
        <f ca="1"/>
        <v>-1.0320564312446985</v>
      </c>
      <c r="H451">
        <f ca="1"/>
        <v>4.6056116509156426E-2</v>
      </c>
      <c r="I451" s="17" cm="1">
        <f t="array" aca="1" ref="I451:L451" ca="1">EXP(-fx_Vasicek(_xlfn.ANCHORARRAY($I$44),H451,$M$19,$M$18, $M$20)*_xlfn.ANCHORARRAY($I$44))</f>
        <v>0.978304989397626</v>
      </c>
      <c r="J451">
        <f ca="1"/>
        <v>0.95552357147775124</v>
      </c>
      <c r="K451">
        <f ca="1"/>
        <v>0.9329422010589995</v>
      </c>
      <c r="L451">
        <f ca="1"/>
        <v>0.91058361287226819</v>
      </c>
      <c r="N451" s="17" cm="1">
        <f t="array" aca="1" ref="N451" ca="1">SUM(_xlfn.ANCHORARRAY(I451)*_xlfn.ANCHORARRAY($I$45))</f>
        <v>1.0045538682635815</v>
      </c>
      <c r="O451" s="17" cm="1">
        <f t="array" aca="1" ref="O451" ca="1">_xlfn.ANCHORARRAY(N451)-$G$29</f>
        <v>4.5538682635815064E-3</v>
      </c>
    </row>
    <row r="452" spans="6:15">
      <c r="F452">
        <v>406</v>
      </c>
      <c r="G452">
        <f ca="1"/>
        <v>0.33524518299173767</v>
      </c>
      <c r="H452">
        <f ca="1"/>
        <v>4.8319224287191376E-2</v>
      </c>
      <c r="I452" s="17" cm="1">
        <f t="array" aca="1" ref="I452:L452" ca="1">EXP(-fx_Vasicek(_xlfn.ANCHORARRAY($I$44),H452,$M$19,$M$18, $M$20)*_xlfn.ANCHORARRAY($I$44))</f>
        <v>0.97725972704161801</v>
      </c>
      <c r="J452">
        <f ca="1"/>
        <v>0.95342484666849892</v>
      </c>
      <c r="K452">
        <f ca="1"/>
        <v>0.92984304754254266</v>
      </c>
      <c r="L452">
        <f ca="1"/>
        <v>0.90653611433361136</v>
      </c>
      <c r="N452" s="17" cm="1">
        <f t="array" aca="1" ref="N452" ca="1">SUM(_xlfn.ANCHORARRAY(I452)*_xlfn.ANCHORARRAY($I$45))</f>
        <v>1.0002503667398386</v>
      </c>
      <c r="O452" s="17" cm="1">
        <f t="array" aca="1" ref="O452" ca="1">_xlfn.ANCHORARRAY(N452)-$G$29</f>
        <v>2.5036673983858115E-4</v>
      </c>
    </row>
    <row r="453" spans="6:15">
      <c r="F453">
        <v>407</v>
      </c>
      <c r="G453">
        <f ca="1"/>
        <v>-1.1774478240130886</v>
      </c>
      <c r="H453">
        <f ca="1"/>
        <v>4.5815469977032473E-2</v>
      </c>
      <c r="I453" s="17" cm="1">
        <f t="array" aca="1" ref="I453:L453" ca="1">EXP(-fx_Vasicek(_xlfn.ANCHORARRAY($I$44),H453,$M$19,$M$18, $M$20)*_xlfn.ANCHORARRAY($I$44))</f>
        <v>0.97841620263345142</v>
      </c>
      <c r="J453">
        <f ca="1"/>
        <v>0.95574700998508155</v>
      </c>
      <c r="K453">
        <f ca="1"/>
        <v>0.93327235511610862</v>
      </c>
      <c r="L453">
        <f ca="1"/>
        <v>0.91101506333572646</v>
      </c>
      <c r="N453" s="17" cm="1">
        <f t="array" aca="1" ref="N453" ca="1">SUM(_xlfn.ANCHORARRAY(I453)*_xlfn.ANCHORARRAY($I$45))</f>
        <v>1.0050125905874094</v>
      </c>
      <c r="O453" s="17" cm="1">
        <f t="array" aca="1" ref="O453" ca="1">_xlfn.ANCHORARRAY(N453)-$G$29</f>
        <v>5.0125905874094379E-3</v>
      </c>
    </row>
    <row r="454" spans="6:15">
      <c r="F454">
        <v>408</v>
      </c>
      <c r="G454">
        <f ca="1"/>
        <v>-0.4294013286195878</v>
      </c>
      <c r="H454">
        <f ca="1"/>
        <v>4.7053609261320684E-2</v>
      </c>
      <c r="I454" s="17" cm="1">
        <f t="array" aca="1" ref="I454:L454" ca="1">EXP(-fx_Vasicek(_xlfn.ANCHORARRAY($I$44),H454,$M$19,$M$18, $M$20)*_xlfn.ANCHORARRAY($I$44))</f>
        <v>0.97784413936500281</v>
      </c>
      <c r="J454">
        <f ca="1"/>
        <v>0.95459796378280848</v>
      </c>
      <c r="K454">
        <f ca="1"/>
        <v>0.93157493978197625</v>
      </c>
      <c r="L454">
        <f ca="1"/>
        <v>0.9087974053788197</v>
      </c>
      <c r="N454" s="17" cm="1">
        <f t="array" aca="1" ref="N454" ca="1">SUM(_xlfn.ANCHORARRAY(I454)*_xlfn.ANCHORARRAY($I$45))</f>
        <v>1.0026547198040103</v>
      </c>
      <c r="O454" s="17" cm="1">
        <f t="array" aca="1" ref="O454" ca="1">_xlfn.ANCHORARRAY(N454)-$G$29</f>
        <v>2.6547198040103304E-3</v>
      </c>
    </row>
    <row r="455" spans="6:15">
      <c r="F455">
        <v>409</v>
      </c>
      <c r="G455">
        <f ca="1"/>
        <v>-0.300063596690889</v>
      </c>
      <c r="H455">
        <f ca="1"/>
        <v>4.7267684359363113E-2</v>
      </c>
      <c r="I455" s="17" cm="1">
        <f t="array" aca="1" ref="I455:L455" ca="1">EXP(-fx_Vasicek(_xlfn.ANCHORARRAY($I$44),H455,$M$19,$M$18, $M$20)*_xlfn.ANCHORARRAY($I$44))</f>
        <v>0.97774526316947685</v>
      </c>
      <c r="J455">
        <f ca="1"/>
        <v>0.95439943305857311</v>
      </c>
      <c r="K455">
        <f ca="1"/>
        <v>0.93128176874644197</v>
      </c>
      <c r="L455">
        <f ca="1"/>
        <v>0.90841451860785005</v>
      </c>
      <c r="N455" s="17" cm="1">
        <f t="array" aca="1" ref="N455" ca="1">SUM(_xlfn.ANCHORARRAY(I455)*_xlfn.ANCHORARRAY($I$45))</f>
        <v>1.0022476158906004</v>
      </c>
      <c r="O455" s="17" cm="1">
        <f t="array" aca="1" ref="O455" ca="1">_xlfn.ANCHORARRAY(N455)-$G$29</f>
        <v>2.2476158906004073E-3</v>
      </c>
    </row>
    <row r="456" spans="6:15">
      <c r="F456">
        <v>410</v>
      </c>
      <c r="G456">
        <f ca="1"/>
        <v>-0.69207474779853639</v>
      </c>
      <c r="H456">
        <f ca="1"/>
        <v>4.6618841795358988E-2</v>
      </c>
      <c r="I456" s="17" cm="1">
        <f t="array" aca="1" ref="I456:L456" ca="1">EXP(-fx_Vasicek(_xlfn.ANCHORARRAY($I$44),H456,$M$19,$M$18, $M$20)*_xlfn.ANCHORARRAY($I$44))</f>
        <v>0.97804497889123321</v>
      </c>
      <c r="J456">
        <f ca="1"/>
        <v>0.9550012891225399</v>
      </c>
      <c r="K456">
        <f ca="1"/>
        <v>0.93217062813634433</v>
      </c>
      <c r="L456">
        <f ca="1"/>
        <v>0.90957551109195256</v>
      </c>
      <c r="N456" s="17" cm="1">
        <f t="array" aca="1" ref="N456" ca="1">SUM(_xlfn.ANCHORARRAY(I456)*_xlfn.ANCHORARRAY($I$45))</f>
        <v>1.0034820317307223</v>
      </c>
      <c r="O456" s="17" cm="1">
        <f t="array" aca="1" ref="O456" ca="1">_xlfn.ANCHORARRAY(N456)-$G$29</f>
        <v>3.482031730722257E-3</v>
      </c>
    </row>
    <row r="457" spans="6:15">
      <c r="F457">
        <v>411</v>
      </c>
      <c r="G457">
        <f ca="1"/>
        <v>-1.0874876109899587</v>
      </c>
      <c r="H457">
        <f ca="1"/>
        <v>4.5964368841545276E-2</v>
      </c>
      <c r="I457" s="17" cm="1">
        <f t="array" aca="1" ref="I457:L457" ca="1">EXP(-fx_Vasicek(_xlfn.ANCHORARRAY($I$44),H457,$M$19,$M$18, $M$20)*_xlfn.ANCHORARRAY($I$44))</f>
        <v>0.9783473884967292</v>
      </c>
      <c r="J457">
        <f ca="1"/>
        <v>0.95560875233979425</v>
      </c>
      <c r="K457">
        <f ca="1"/>
        <v>0.93306806013016963</v>
      </c>
      <c r="L457">
        <f ca="1"/>
        <v>0.91074808136593866</v>
      </c>
      <c r="N457" s="17" cm="1">
        <f t="array" aca="1" ref="N457" ca="1">SUM(_xlfn.ANCHORARRAY(I457)*_xlfn.ANCHORARRAY($I$45))</f>
        <v>1.0047287331545847</v>
      </c>
      <c r="O457" s="17" cm="1">
        <f t="array" aca="1" ref="O457" ca="1">_xlfn.ANCHORARRAY(N457)-$G$29</f>
        <v>4.7287331545846634E-3</v>
      </c>
    </row>
    <row r="458" spans="6:15">
      <c r="F458">
        <v>412</v>
      </c>
      <c r="G458">
        <f ca="1"/>
        <v>-0.75510516479045886</v>
      </c>
      <c r="H458">
        <f ca="1"/>
        <v>4.6514516147336649E-2</v>
      </c>
      <c r="I458" s="17" cm="1">
        <f t="array" aca="1" ref="I458:L458" ca="1">EXP(-fx_Vasicek(_xlfn.ANCHORARRAY($I$44),H458,$M$19,$M$18, $M$20)*_xlfn.ANCHORARRAY($I$44))</f>
        <v>0.97809317794771822</v>
      </c>
      <c r="J458">
        <f ca="1"/>
        <v>0.95509809534999435</v>
      </c>
      <c r="K458">
        <f ca="1"/>
        <v>0.93231362459190059</v>
      </c>
      <c r="L458">
        <f ca="1"/>
        <v>0.90976232236444754</v>
      </c>
      <c r="N458" s="17" cm="1">
        <f t="array" aca="1" ref="N458" ca="1">SUM(_xlfn.ANCHORARRAY(I458)*_xlfn.ANCHORARRAY($I$45))</f>
        <v>1.0036806550535502</v>
      </c>
      <c r="O458" s="17" cm="1">
        <f t="array" aca="1" ref="O458" ca="1">_xlfn.ANCHORARRAY(N458)-$G$29</f>
        <v>3.680655053550197E-3</v>
      </c>
    </row>
    <row r="459" spans="6:15">
      <c r="F459">
        <v>413</v>
      </c>
      <c r="G459">
        <f ca="1"/>
        <v>-0.26190510036255144</v>
      </c>
      <c r="H459">
        <f ca="1"/>
        <v>4.7330842911170283E-2</v>
      </c>
      <c r="I459" s="17" cm="1">
        <f t="array" aca="1" ref="I459:L459" ca="1">EXP(-fx_Vasicek(_xlfn.ANCHORARRAY($I$44),H459,$M$19,$M$18, $M$20)*_xlfn.ANCHORARRAY($I$44))</f>
        <v>0.97771609364679501</v>
      </c>
      <c r="J459">
        <f ca="1"/>
        <v>0.95434086844969312</v>
      </c>
      <c r="K459">
        <f ca="1"/>
        <v>0.93119529215595043</v>
      </c>
      <c r="L459">
        <f ca="1"/>
        <v>0.90830158638738234</v>
      </c>
      <c r="N459" s="17" cm="1">
        <f t="array" aca="1" ref="N459" ca="1">SUM(_xlfn.ANCHORARRAY(I459)*_xlfn.ANCHORARRAY($I$45))</f>
        <v>1.0021275403383283</v>
      </c>
      <c r="O459" s="17" cm="1">
        <f t="array" aca="1" ref="O459" ca="1">_xlfn.ANCHORARRAY(N459)-$G$29</f>
        <v>2.1275403383282931E-3</v>
      </c>
    </row>
    <row r="460" spans="6:15">
      <c r="F460">
        <v>414</v>
      </c>
      <c r="G460">
        <f ca="1"/>
        <v>0.15566435145975629</v>
      </c>
      <c r="H460">
        <f ca="1"/>
        <v>4.8021988642623685E-2</v>
      </c>
      <c r="I460" s="17" cm="1">
        <f t="array" aca="1" ref="I460:L460" ca="1">EXP(-fx_Vasicek(_xlfn.ANCHORARRAY($I$44),H460,$M$19,$M$18, $M$20)*_xlfn.ANCHORARRAY($I$44))</f>
        <v>0.97739694763605489</v>
      </c>
      <c r="J460">
        <f ca="1"/>
        <v>0.9537002291461838</v>
      </c>
      <c r="K460">
        <f ca="1"/>
        <v>0.93024950107085635</v>
      </c>
      <c r="L460">
        <f ca="1"/>
        <v>0.90706668311420191</v>
      </c>
      <c r="N460" s="17" cm="1">
        <f t="array" aca="1" ref="N460" ca="1">SUM(_xlfn.ANCHORARRAY(I460)*_xlfn.ANCHORARRAY($I$45))</f>
        <v>1.0008145105121173</v>
      </c>
      <c r="O460" s="17" cm="1">
        <f t="array" aca="1" ref="O460" ca="1">_xlfn.ANCHORARRAY(N460)-$G$29</f>
        <v>8.1451051211733905E-4</v>
      </c>
    </row>
    <row r="461" spans="6:15">
      <c r="F461">
        <v>415</v>
      </c>
      <c r="G461">
        <f ca="1"/>
        <v>-0.56501472086330728</v>
      </c>
      <c r="H461">
        <f ca="1"/>
        <v>4.6829146919144735E-2</v>
      </c>
      <c r="I461" s="17" cm="1">
        <f t="array" aca="1" ref="I461:L461" ca="1">EXP(-fx_Vasicek(_xlfn.ANCHORARRAY($I$44),H461,$M$19,$M$18, $M$20)*_xlfn.ANCHORARRAY($I$44))</f>
        <v>0.97794782392007762</v>
      </c>
      <c r="J461">
        <f ca="1"/>
        <v>0.95480617186704031</v>
      </c>
      <c r="K461">
        <f ca="1"/>
        <v>0.93188243503257673</v>
      </c>
      <c r="L461">
        <f ca="1"/>
        <v>0.90919904370845339</v>
      </c>
      <c r="N461" s="17" cm="1">
        <f t="array" aca="1" ref="N461" ca="1">SUM(_xlfn.ANCHORARRAY(I461)*_xlfn.ANCHORARRAY($I$45))</f>
        <v>1.0030817584760769</v>
      </c>
      <c r="O461" s="17" cm="1">
        <f t="array" aca="1" ref="O461" ca="1">_xlfn.ANCHORARRAY(N461)-$G$29</f>
        <v>3.0817584760769456E-3</v>
      </c>
    </row>
    <row r="462" spans="6:15">
      <c r="F462">
        <v>416</v>
      </c>
      <c r="G462">
        <f ca="1"/>
        <v>0.54760462679367605</v>
      </c>
      <c r="H462">
        <f ca="1"/>
        <v>4.8670713895631372E-2</v>
      </c>
      <c r="I462" s="17" cm="1">
        <f t="array" aca="1" ref="I462:L462" ca="1">EXP(-fx_Vasicek(_xlfn.ANCHORARRAY($I$44),H462,$M$19,$M$18, $M$20)*_xlfn.ANCHORARRAY($I$44))</f>
        <v>0.97709748464391577</v>
      </c>
      <c r="J462">
        <f ca="1"/>
        <v>0.95309930166295853</v>
      </c>
      <c r="K462">
        <f ca="1"/>
        <v>0.92936263384557716</v>
      </c>
      <c r="L462">
        <f ca="1"/>
        <v>0.90590910212184872</v>
      </c>
      <c r="N462" s="17" cm="1">
        <f t="array" aca="1" ref="N462" ca="1">SUM(_xlfn.ANCHORARRAY(I462)*_xlfn.ANCHORARRAY($I$45))</f>
        <v>0.99958366997972392</v>
      </c>
      <c r="O462" s="17" cm="1">
        <f t="array" aca="1" ref="O462" ca="1">_xlfn.ANCHORARRAY(N462)-$G$29</f>
        <v>-4.163300202760789E-4</v>
      </c>
    </row>
    <row r="463" spans="6:15">
      <c r="F463">
        <v>417</v>
      </c>
      <c r="G463">
        <f ca="1"/>
        <v>-0.56672507819566542</v>
      </c>
      <c r="H463">
        <f ca="1"/>
        <v>4.6826315998050386E-2</v>
      </c>
      <c r="I463" s="17" cm="1">
        <f t="array" aca="1" ref="I463:L463" ca="1">EXP(-fx_Vasicek(_xlfn.ANCHORARRAY($I$44),H463,$M$19,$M$18, $M$20)*_xlfn.ANCHORARRAY($I$44))</f>
        <v>0.97794913166082675</v>
      </c>
      <c r="J463">
        <f ca="1"/>
        <v>0.95480879807924801</v>
      </c>
      <c r="K463">
        <f ca="1"/>
        <v>0.93188631381351594</v>
      </c>
      <c r="L463">
        <f ca="1"/>
        <v>0.9092041103079882</v>
      </c>
      <c r="N463" s="17" cm="1">
        <f t="array" aca="1" ref="N463" ca="1">SUM(_xlfn.ANCHORARRAY(I463)*_xlfn.ANCHORARRAY($I$45))</f>
        <v>1.0030871454782355</v>
      </c>
      <c r="O463" s="17" cm="1">
        <f t="array" aca="1" ref="O463" ca="1">_xlfn.ANCHORARRAY(N463)-$G$29</f>
        <v>3.0871454782355201E-3</v>
      </c>
    </row>
    <row r="464" spans="6:15">
      <c r="F464">
        <v>418</v>
      </c>
      <c r="G464">
        <f ca="1"/>
        <v>-0.28574344702134485</v>
      </c>
      <c r="H464">
        <f ca="1"/>
        <v>4.72913865489622E-2</v>
      </c>
      <c r="I464" s="17" cm="1">
        <f t="array" aca="1" ref="I464:L464" ca="1">EXP(-fx_Vasicek(_xlfn.ANCHORARRAY($I$44),H464,$M$19,$M$18, $M$20)*_xlfn.ANCHORARRAY($I$44))</f>
        <v>0.97773431630669627</v>
      </c>
      <c r="J464">
        <f ca="1"/>
        <v>0.954377454466112</v>
      </c>
      <c r="K464">
        <f ca="1"/>
        <v>0.93124931480411621</v>
      </c>
      <c r="L464">
        <f ca="1"/>
        <v>0.90837213567197328</v>
      </c>
      <c r="N464" s="17" cm="1">
        <f t="array" aca="1" ref="N464" ca="1">SUM(_xlfn.ANCHORARRAY(I464)*_xlfn.ANCHORARRAY($I$45))</f>
        <v>1.0022025521223235</v>
      </c>
      <c r="O464" s="17" cm="1">
        <f t="array" aca="1" ref="O464" ca="1">_xlfn.ANCHORARRAY(N464)-$G$29</f>
        <v>2.2025521223234534E-3</v>
      </c>
    </row>
    <row r="465" spans="6:15">
      <c r="F465">
        <v>419</v>
      </c>
      <c r="G465">
        <f ca="1"/>
        <v>-0.73339131628934051</v>
      </c>
      <c r="H465">
        <f ca="1"/>
        <v>4.6550456117656507E-2</v>
      </c>
      <c r="I465" s="17" cm="1">
        <f t="array" aca="1" ref="I465:L465" ca="1">EXP(-fx_Vasicek(_xlfn.ANCHORARRAY($I$44),H465,$M$19,$M$18, $M$20)*_xlfn.ANCHORARRAY($I$44))</f>
        <v>0.97807657320409824</v>
      </c>
      <c r="J465">
        <f ca="1"/>
        <v>0.95506474469659997</v>
      </c>
      <c r="K465">
        <f ca="1"/>
        <v>0.93226436013163683</v>
      </c>
      <c r="L465">
        <f ca="1"/>
        <v>0.90969796193512542</v>
      </c>
      <c r="N465" s="17" cm="1">
        <f t="array" aca="1" ref="N465" ca="1">SUM(_xlfn.ANCHORARRAY(I465)*_xlfn.ANCHORARRAY($I$45))</f>
        <v>1.0036122251936732</v>
      </c>
      <c r="O465" s="17" cm="1">
        <f t="array" aca="1" ref="O465" ca="1">_xlfn.ANCHORARRAY(N465)-$G$29</f>
        <v>3.612225193673213E-3</v>
      </c>
    </row>
    <row r="466" spans="6:15">
      <c r="F466">
        <v>420</v>
      </c>
      <c r="G466">
        <f ca="1"/>
        <v>4.0758522563119147E-2</v>
      </c>
      <c r="H466">
        <f ca="1"/>
        <v>4.7831800704271288E-2</v>
      </c>
      <c r="I466" s="17" cm="1">
        <f t="array" aca="1" ref="I466:L466" ca="1">EXP(-fx_Vasicek(_xlfn.ANCHORARRAY($I$44),H466,$M$19,$M$18, $M$20)*_xlfn.ANCHORARRAY($I$44))</f>
        <v>0.9774847591317003</v>
      </c>
      <c r="J466">
        <f ca="1"/>
        <v>0.95387647593801828</v>
      </c>
      <c r="K466">
        <f ca="1"/>
        <v>0.93050966590757955</v>
      </c>
      <c r="L466">
        <f ca="1"/>
        <v>0.90740633350458599</v>
      </c>
      <c r="N466" s="17" cm="1">
        <f t="array" aca="1" ref="N466" ca="1">SUM(_xlfn.ANCHORARRAY(I466)*_xlfn.ANCHORARRAY($I$45))</f>
        <v>1.0011756517150481</v>
      </c>
      <c r="O466" s="17" cm="1">
        <f t="array" aca="1" ref="O466" ca="1">_xlfn.ANCHORARRAY(N466)-$G$29</f>
        <v>1.1756517150480761E-3</v>
      </c>
    </row>
    <row r="467" spans="6:15">
      <c r="F467">
        <v>421</v>
      </c>
      <c r="G467">
        <f ca="1"/>
        <v>-0.12672050563072812</v>
      </c>
      <c r="H467">
        <f ca="1"/>
        <v>4.7554595523339134E-2</v>
      </c>
      <c r="I467" s="17" cm="1">
        <f t="array" aca="1" ref="I467:L467" ca="1">EXP(-fx_Vasicek(_xlfn.ANCHORARRAY($I$44),H467,$M$19,$M$18, $M$20)*_xlfn.ANCHORARRAY($I$44))</f>
        <v>0.97761276140671993</v>
      </c>
      <c r="J467">
        <f ca="1"/>
        <v>0.95413341977414912</v>
      </c>
      <c r="K467">
        <f ca="1"/>
        <v>0.93088899503932787</v>
      </c>
      <c r="L467">
        <f ca="1"/>
        <v>0.90790161292101224</v>
      </c>
      <c r="N467" s="17" cm="1">
        <f t="array" aca="1" ref="N467" ca="1">SUM(_xlfn.ANCHORARRAY(I467)*_xlfn.ANCHORARRAY($I$45))</f>
        <v>1.001702265409721</v>
      </c>
      <c r="O467" s="17" cm="1">
        <f t="array" aca="1" ref="O467" ca="1">_xlfn.ANCHORARRAY(N467)-$G$29</f>
        <v>1.70226540972096E-3</v>
      </c>
    </row>
    <row r="468" spans="6:15">
      <c r="F468">
        <v>422</v>
      </c>
      <c r="G468">
        <f ca="1"/>
        <v>-0.27505280397990706</v>
      </c>
      <c r="H468">
        <f ca="1"/>
        <v>4.7309081311527654E-2</v>
      </c>
      <c r="I468" s="17" cm="1">
        <f t="array" aca="1" ref="I468:L468" ca="1">EXP(-fx_Vasicek(_xlfn.ANCHORARRAY($I$44),H468,$M$19,$M$18, $M$20)*_xlfn.ANCHORARRAY($I$44))</f>
        <v>0.97772614405564484</v>
      </c>
      <c r="J468">
        <f ca="1"/>
        <v>0.95436104677717482</v>
      </c>
      <c r="K468">
        <f ca="1"/>
        <v>0.93122508719741948</v>
      </c>
      <c r="L468">
        <f ca="1"/>
        <v>0.90834049617182566</v>
      </c>
      <c r="N468" s="17" cm="1">
        <f t="array" aca="1" ref="N468" ca="1">SUM(_xlfn.ANCHORARRAY(I468)*_xlfn.ANCHORARRAY($I$45))</f>
        <v>1.0021689113194685</v>
      </c>
      <c r="O468" s="17" cm="1">
        <f t="array" aca="1" ref="O468" ca="1">_xlfn.ANCHORARRAY(N468)-$G$29</f>
        <v>2.1689113194685028E-3</v>
      </c>
    </row>
    <row r="469" spans="6:15">
      <c r="F469">
        <v>423</v>
      </c>
      <c r="G469">
        <f ca="1"/>
        <v>-0.94554301715336309</v>
      </c>
      <c r="H469">
        <f ca="1"/>
        <v>4.6199310357752731E-2</v>
      </c>
      <c r="I469" s="17" cm="1">
        <f t="array" aca="1" ref="I469:L469" ca="1">EXP(-fx_Vasicek(_xlfn.ANCHORARRAY($I$44),H469,$M$19,$M$18, $M$20)*_xlfn.ANCHORARRAY($I$44))</f>
        <v>0.97823881928719947</v>
      </c>
      <c r="J469">
        <f ca="1"/>
        <v>0.95539064184883393</v>
      </c>
      <c r="K469">
        <f ca="1"/>
        <v>0.9327458022535573</v>
      </c>
      <c r="L469">
        <f ca="1"/>
        <v>0.91032698039296356</v>
      </c>
      <c r="N469" s="17" cm="1">
        <f t="array" aca="1" ref="N469" ca="1">SUM(_xlfn.ANCHORARRAY(I469)*_xlfn.ANCHORARRAY($I$45))</f>
        <v>1.0042810125463166</v>
      </c>
      <c r="O469" s="17" cm="1">
        <f t="array" aca="1" ref="O469" ca="1">_xlfn.ANCHORARRAY(N469)-$G$29</f>
        <v>4.2810125463166315E-3</v>
      </c>
    </row>
    <row r="470" spans="6:15">
      <c r="F470">
        <v>424</v>
      </c>
      <c r="G470">
        <f ca="1"/>
        <v>1.7994318382006809</v>
      </c>
      <c r="H470">
        <f ca="1"/>
        <v>5.0742692652471409E-2</v>
      </c>
      <c r="I470" s="17" cm="1">
        <f t="array" aca="1" ref="I470:L470" ca="1">EXP(-fx_Vasicek(_xlfn.ANCHORARRAY($I$44),H470,$M$19,$M$18, $M$20)*_xlfn.ANCHORARRAY($I$44))</f>
        <v>0.97614163716427416</v>
      </c>
      <c r="J470">
        <f ca="1"/>
        <v>0.95118252014073468</v>
      </c>
      <c r="K470">
        <f ca="1"/>
        <v>0.92653570674722863</v>
      </c>
      <c r="L470">
        <f ca="1"/>
        <v>0.9022217620397327</v>
      </c>
      <c r="N470" s="17" cm="1">
        <f t="array" aca="1" ref="N470" ca="1">SUM(_xlfn.ANCHORARRAY(I470)*_xlfn.ANCHORARRAY($I$45))</f>
        <v>0.99566280956987041</v>
      </c>
      <c r="O470" s="17" cm="1">
        <f t="array" aca="1" ref="O470" ca="1">_xlfn.ANCHORARRAY(N470)-$G$29</f>
        <v>-4.3371904301295894E-3</v>
      </c>
    </row>
    <row r="471" spans="6:15">
      <c r="F471">
        <v>425</v>
      </c>
      <c r="G471">
        <f ca="1"/>
        <v>-0.27407004608364088</v>
      </c>
      <c r="H471">
        <f ca="1"/>
        <v>4.7310707936564743E-2</v>
      </c>
      <c r="I471" s="17" cm="1">
        <f t="array" aca="1" ref="I471:L471" ca="1">EXP(-fx_Vasicek(_xlfn.ANCHORARRAY($I$44),H471,$M$19,$M$18, $M$20)*_xlfn.ANCHORARRAY($I$44))</f>
        <v>0.97772539280919779</v>
      </c>
      <c r="J471">
        <f ca="1"/>
        <v>0.95435953848301058</v>
      </c>
      <c r="K471">
        <f ca="1"/>
        <v>0.93122286005977195</v>
      </c>
      <c r="L471">
        <f ca="1"/>
        <v>0.90833758770531148</v>
      </c>
      <c r="N471" s="17" cm="1">
        <f t="array" aca="1" ref="N471" ca="1">SUM(_xlfn.ANCHORARRAY(I471)*_xlfn.ANCHORARRAY($I$45))</f>
        <v>1.0021658188819593</v>
      </c>
      <c r="O471" s="17" cm="1">
        <f t="array" aca="1" ref="O471" ca="1">_xlfn.ANCHORARRAY(N471)-$G$29</f>
        <v>2.1658188819593249E-3</v>
      </c>
    </row>
    <row r="472" spans="6:15">
      <c r="F472">
        <v>426</v>
      </c>
      <c r="G472">
        <f ca="1"/>
        <v>0.65074506601072746</v>
      </c>
      <c r="H472">
        <f ca="1"/>
        <v>4.8841428189969713E-2</v>
      </c>
      <c r="I472" s="17" cm="1">
        <f t="array" aca="1" ref="I472:L472" ca="1">EXP(-fx_Vasicek(_xlfn.ANCHORARRAY($I$44),H472,$M$19,$M$18, $M$20)*_xlfn.ANCHORARRAY($I$44))</f>
        <v>0.97701869517213014</v>
      </c>
      <c r="J472">
        <f ca="1"/>
        <v>0.95294122845822615</v>
      </c>
      <c r="K472">
        <f ca="1"/>
        <v>0.92912939222519397</v>
      </c>
      <c r="L472">
        <f ca="1"/>
        <v>0.9056047262832384</v>
      </c>
      <c r="N472" s="17" cm="1">
        <f t="array" aca="1" ref="N472" ca="1">SUM(_xlfn.ANCHORARRAY(I472)*_xlfn.ANCHORARRAY($I$45))</f>
        <v>0.99926002719157481</v>
      </c>
      <c r="O472" s="17" cm="1">
        <f t="array" aca="1" ref="O472" ca="1">_xlfn.ANCHORARRAY(N472)-$G$29</f>
        <v>-7.3997280842519331E-4</v>
      </c>
    </row>
    <row r="473" spans="6:15">
      <c r="F473">
        <v>427</v>
      </c>
      <c r="G473">
        <f ca="1"/>
        <v>-1.6141126418812592</v>
      </c>
      <c r="H473">
        <f ca="1"/>
        <v>4.5092718291945395E-2</v>
      </c>
      <c r="I473" s="17" cm="1">
        <f t="array" aca="1" ref="I473:L473" ca="1">EXP(-fx_Vasicek(_xlfn.ANCHORARRAY($I$44),H473,$M$19,$M$18, $M$20)*_xlfn.ANCHORARRAY($I$44))</f>
        <v>0.97875029365363242</v>
      </c>
      <c r="J473">
        <f ca="1"/>
        <v>0.95641839368342918</v>
      </c>
      <c r="K473">
        <f ca="1"/>
        <v>0.93426463399497794</v>
      </c>
      <c r="L473">
        <f ca="1"/>
        <v>0.91231210008141339</v>
      </c>
      <c r="N473" s="17" cm="1">
        <f t="array" aca="1" ref="N473" ca="1">SUM(_xlfn.ANCHORARRAY(I473)*_xlfn.ANCHORARRAY($I$45))</f>
        <v>1.0063915927139633</v>
      </c>
      <c r="O473" s="17" cm="1">
        <f t="array" aca="1" ref="O473" ca="1">_xlfn.ANCHORARRAY(N473)-$G$29</f>
        <v>6.3915927139632789E-3</v>
      </c>
    </row>
    <row r="474" spans="6:15">
      <c r="F474">
        <v>428</v>
      </c>
      <c r="G474">
        <f ca="1"/>
        <v>0.11458012510471542</v>
      </c>
      <c r="H474">
        <f ca="1"/>
        <v>4.7953987529152781E-2</v>
      </c>
      <c r="I474" s="17" cm="1">
        <f t="array" aca="1" ref="I474:L474" ca="1">EXP(-fx_Vasicek(_xlfn.ANCHORARRAY($I$44),H474,$M$19,$M$18, $M$20)*_xlfn.ANCHORARRAY($I$44))</f>
        <v>0.9774283434606813</v>
      </c>
      <c r="J474">
        <f ca="1"/>
        <v>0.95376324190500505</v>
      </c>
      <c r="K474">
        <f ca="1"/>
        <v>0.93034251385394384</v>
      </c>
      <c r="L474">
        <f ca="1"/>
        <v>0.90718810946424844</v>
      </c>
      <c r="N474" s="17" cm="1">
        <f t="array" aca="1" ref="N474" ca="1">SUM(_xlfn.ANCHORARRAY(I474)*_xlfn.ANCHORARRAY($I$45))</f>
        <v>1.0009436201494397</v>
      </c>
      <c r="O474" s="17" cm="1">
        <f t="array" aca="1" ref="O474" ca="1">_xlfn.ANCHORARRAY(N474)-$G$29</f>
        <v>9.4362014943971673E-4</v>
      </c>
    </row>
    <row r="475" spans="6:15">
      <c r="F475">
        <v>429</v>
      </c>
      <c r="G475">
        <f ca="1"/>
        <v>0.77124431234397106</v>
      </c>
      <c r="H475">
        <f ca="1"/>
        <v>4.9040874148918868E-2</v>
      </c>
      <c r="I475" s="17" cm="1">
        <f t="array" aca="1" ref="I475:L475" ca="1">EXP(-fx_Vasicek(_xlfn.ANCHORARRAY($I$44),H475,$M$19,$M$18, $M$20)*_xlfn.ANCHORARRAY($I$44))</f>
        <v>0.97692665327221917</v>
      </c>
      <c r="J475">
        <f ca="1"/>
        <v>0.95275658432373267</v>
      </c>
      <c r="K475">
        <f ca="1"/>
        <v>0.92885696956911445</v>
      </c>
      <c r="L475">
        <f ca="1"/>
        <v>0.90524925272139323</v>
      </c>
      <c r="N475" s="17" cm="1">
        <f t="array" aca="1" ref="N475" ca="1">SUM(_xlfn.ANCHORARRAY(I475)*_xlfn.ANCHORARRAY($I$45))</f>
        <v>0.99888205009502262</v>
      </c>
      <c r="O475" s="17" cm="1">
        <f t="array" aca="1" ref="O475" ca="1">_xlfn.ANCHORARRAY(N475)-$G$29</f>
        <v>-1.1179499049773778E-3</v>
      </c>
    </row>
    <row r="476" spans="6:15">
      <c r="F476">
        <v>430</v>
      </c>
      <c r="G476">
        <f ca="1"/>
        <v>-0.54990408981548478</v>
      </c>
      <c r="H476">
        <f ca="1"/>
        <v>4.6854157484699024E-2</v>
      </c>
      <c r="I476" s="17" cm="1">
        <f t="array" aca="1" ref="I476:L476" ca="1">EXP(-fx_Vasicek(_xlfn.ANCHORARRAY($I$44),H476,$M$19,$M$18, $M$20)*_xlfn.ANCHORARRAY($I$44))</f>
        <v>0.97793627039400899</v>
      </c>
      <c r="J476">
        <f ca="1"/>
        <v>0.95478297017331204</v>
      </c>
      <c r="K476">
        <f ca="1"/>
        <v>0.93184816755702182</v>
      </c>
      <c r="L476">
        <f ca="1"/>
        <v>0.909154282641921</v>
      </c>
      <c r="N476" s="17" cm="1">
        <f t="array" aca="1" ref="N476" ca="1">SUM(_xlfn.ANCHORARRAY(I476)*_xlfn.ANCHORARRAY($I$45))</f>
        <v>1.0030341667804581</v>
      </c>
      <c r="O476" s="17" cm="1">
        <f t="array" aca="1" ref="O476" ca="1">_xlfn.ANCHORARRAY(N476)-$G$29</f>
        <v>3.0341667804580918E-3</v>
      </c>
    </row>
    <row r="477" spans="6:15">
      <c r="F477">
        <v>431</v>
      </c>
      <c r="G477">
        <f ca="1"/>
        <v>0.96631705363126696</v>
      </c>
      <c r="H477">
        <f ca="1"/>
        <v>4.9363751437655499E-2</v>
      </c>
      <c r="I477" s="17" cm="1">
        <f t="array" aca="1" ref="I477:L477" ca="1">EXP(-fx_Vasicek(_xlfn.ANCHORARRAY($I$44),H477,$M$19,$M$18, $M$20)*_xlfn.ANCHORARRAY($I$44))</f>
        <v>0.97677766768563268</v>
      </c>
      <c r="J477">
        <f ca="1"/>
        <v>0.95245774511756265</v>
      </c>
      <c r="K477">
        <f ca="1"/>
        <v>0.92841612172727894</v>
      </c>
      <c r="L477">
        <f ca="1"/>
        <v>0.90467408262195304</v>
      </c>
      <c r="N477" s="17" cm="1">
        <f t="array" aca="1" ref="N477" ca="1">SUM(_xlfn.ANCHORARRAY(I477)*_xlfn.ANCHORARRAY($I$45))</f>
        <v>0.99827046358824534</v>
      </c>
      <c r="O477" s="17" cm="1">
        <f t="array" aca="1" ref="O477" ca="1">_xlfn.ANCHORARRAY(N477)-$G$29</f>
        <v>-1.7295364117546619E-3</v>
      </c>
    </row>
    <row r="478" spans="6:15">
      <c r="F478">
        <v>432</v>
      </c>
      <c r="G478">
        <f ca="1"/>
        <v>1.9045181701931331</v>
      </c>
      <c r="H478">
        <f ca="1"/>
        <v>5.0916627717581452E-2</v>
      </c>
      <c r="I478" s="17" cm="1">
        <f t="array" aca="1" ref="I478:L478" ca="1">EXP(-fx_Vasicek(_xlfn.ANCHORARRAY($I$44),H478,$M$19,$M$18, $M$20)*_xlfn.ANCHORARRAY($I$44))</f>
        <v>0.97606143980685234</v>
      </c>
      <c r="J478">
        <f ca="1"/>
        <v>0.95102178880833022</v>
      </c>
      <c r="K478">
        <f ca="1"/>
        <v>0.92629878810657795</v>
      </c>
      <c r="L478">
        <f ca="1"/>
        <v>0.90191290697290971</v>
      </c>
      <c r="N478" s="17" cm="1">
        <f t="array" aca="1" ref="N478" ca="1">SUM(_xlfn.ANCHORARRAY(I478)*_xlfn.ANCHORARRAY($I$45))</f>
        <v>0.99533438349703218</v>
      </c>
      <c r="O478" s="17" cm="1">
        <f t="array" aca="1" ref="O478" ca="1">_xlfn.ANCHORARRAY(N478)-$G$29</f>
        <v>-4.6656165029678176E-3</v>
      </c>
    </row>
    <row r="479" spans="6:15">
      <c r="F479">
        <v>433</v>
      </c>
      <c r="G479">
        <f ca="1"/>
        <v>7.9855072090375748E-2</v>
      </c>
      <c r="H479">
        <f ca="1"/>
        <v>4.7896511887530489E-2</v>
      </c>
      <c r="I479" s="17" cm="1">
        <f t="array" aca="1" ref="I479:L479" ca="1">EXP(-fx_Vasicek(_xlfn.ANCHORARRAY($I$44),H479,$M$19,$M$18, $M$20)*_xlfn.ANCHORARRAY($I$44))</f>
        <v>0.97745488050618412</v>
      </c>
      <c r="J479">
        <f ca="1"/>
        <v>0.95381650455514611</v>
      </c>
      <c r="K479">
        <f ca="1"/>
        <v>0.93042113701569129</v>
      </c>
      <c r="L479">
        <f ca="1"/>
        <v>0.90729075365605405</v>
      </c>
      <c r="N479" s="17" cm="1">
        <f t="array" aca="1" ref="N479" ca="1">SUM(_xlfn.ANCHORARRAY(I479)*_xlfn.ANCHORARRAY($I$45))</f>
        <v>1.0010527589760752</v>
      </c>
      <c r="O479" s="17" cm="1">
        <f t="array" aca="1" ref="O479" ca="1">_xlfn.ANCHORARRAY(N479)-$G$29</f>
        <v>1.0527589760751521E-3</v>
      </c>
    </row>
    <row r="480" spans="6:15">
      <c r="F480">
        <v>434</v>
      </c>
      <c r="G480">
        <f ca="1"/>
        <v>1.4720439991924783</v>
      </c>
      <c r="H480">
        <f ca="1"/>
        <v>5.0200812238392269E-2</v>
      </c>
      <c r="I480" s="17" cm="1">
        <f t="array" aca="1" ref="I480:L480" ca="1">EXP(-fx_Vasicek(_xlfn.ANCHORARRAY($I$44),H480,$M$19,$M$18, $M$20)*_xlfn.ANCHORARRAY($I$44))</f>
        <v>0.97639152769088988</v>
      </c>
      <c r="J480">
        <f ca="1"/>
        <v>0.95168343957538926</v>
      </c>
      <c r="K480">
        <f ca="1"/>
        <v>0.9272741958507621</v>
      </c>
      <c r="L480">
        <f ca="1"/>
        <v>0.9031846528290971</v>
      </c>
      <c r="N480" s="17" cm="1">
        <f t="array" aca="1" ref="N480" ca="1">SUM(_xlfn.ANCHORARRAY(I480)*_xlfn.ANCHORARRAY($I$45))</f>
        <v>0.9966867041423062</v>
      </c>
      <c r="O480" s="17" cm="1">
        <f t="array" aca="1" ref="O480" ca="1">_xlfn.ANCHORARRAY(N480)-$G$29</f>
        <v>-3.3132958576937988E-3</v>
      </c>
    </row>
    <row r="481" spans="6:15">
      <c r="F481">
        <v>435</v>
      </c>
      <c r="G481">
        <f ca="1"/>
        <v>0.16804251194452213</v>
      </c>
      <c r="H481">
        <f ca="1"/>
        <v>4.8042476522531935E-2</v>
      </c>
      <c r="I481" s="17" cm="1">
        <f t="array" aca="1" ref="I481:L481" ca="1">EXP(-fx_Vasicek(_xlfn.ANCHORARRAY($I$44),H481,$M$19,$M$18, $M$20)*_xlfn.ANCHORARRAY($I$44))</f>
        <v>0.97738748866680358</v>
      </c>
      <c r="J481">
        <f ca="1"/>
        <v>0.95368124501087614</v>
      </c>
      <c r="K481">
        <f ca="1"/>
        <v>0.9302214793125444</v>
      </c>
      <c r="L481">
        <f ca="1"/>
        <v>0.90703010206885293</v>
      </c>
      <c r="N481" s="17" cm="1">
        <f t="array" aca="1" ref="N481" ca="1">SUM(_xlfn.ANCHORARRAY(I481)*_xlfn.ANCHORARRAY($I$45))</f>
        <v>1.0007756147388156</v>
      </c>
      <c r="O481" s="17" cm="1">
        <f t="array" aca="1" ref="O481" ca="1">_xlfn.ANCHORARRAY(N481)-$G$29</f>
        <v>7.7561473881559984E-4</v>
      </c>
    </row>
    <row r="482" spans="6:15">
      <c r="F482">
        <v>436</v>
      </c>
      <c r="G482">
        <f ca="1"/>
        <v>-0.96800348379854484</v>
      </c>
      <c r="H482">
        <f ca="1"/>
        <v>4.6162134612303625E-2</v>
      </c>
      <c r="I482" s="17" cm="1">
        <f t="array" aca="1" ref="I482:L482" ca="1">EXP(-fx_Vasicek(_xlfn.ANCHORARRAY($I$44),H482,$M$19,$M$18, $M$20)*_xlfn.ANCHORARRAY($I$44))</f>
        <v>0.97825599782950723</v>
      </c>
      <c r="J482">
        <f ca="1"/>
        <v>0.95542515103746872</v>
      </c>
      <c r="K482">
        <f ca="1"/>
        <v>0.93279678700621316</v>
      </c>
      <c r="L482">
        <f ca="1"/>
        <v>0.91039359993228486</v>
      </c>
      <c r="N482" s="17" cm="1">
        <f t="array" aca="1" ref="N482" ca="1">SUM(_xlfn.ANCHORARRAY(I482)*_xlfn.ANCHORARRAY($I$45))</f>
        <v>1.0043518436085852</v>
      </c>
      <c r="O482" s="17" cm="1">
        <f t="array" aca="1" ref="O482" ca="1">_xlfn.ANCHORARRAY(N482)-$G$29</f>
        <v>4.3518436085852041E-3</v>
      </c>
    </row>
    <row r="483" spans="6:15">
      <c r="F483">
        <v>437</v>
      </c>
      <c r="G483">
        <f ca="1"/>
        <v>-0.74221489622711201</v>
      </c>
      <c r="H483">
        <f ca="1"/>
        <v>4.6535851649864346E-2</v>
      </c>
      <c r="I483" s="17" cm="1">
        <f t="array" aca="1" ref="I483:L483" ca="1">EXP(-fx_Vasicek(_xlfn.ANCHORARRAY($I$44),H483,$M$19,$M$18, $M$20)*_xlfn.ANCHORARRAY($I$44))</f>
        <v>0.9780833206281847</v>
      </c>
      <c r="J483">
        <f ca="1"/>
        <v>0.95507829683620016</v>
      </c>
      <c r="K483">
        <f ca="1"/>
        <v>0.93228437878863435</v>
      </c>
      <c r="L483">
        <f ca="1"/>
        <v>0.909724114713513</v>
      </c>
      <c r="N483" s="17" cm="1">
        <f t="array" aca="1" ref="N483" ca="1">SUM(_xlfn.ANCHORARRAY(I483)*_xlfn.ANCHORARRAY($I$45))</f>
        <v>1.0036400315888887</v>
      </c>
      <c r="O483" s="17" cm="1">
        <f t="array" aca="1" ref="O483" ca="1">_xlfn.ANCHORARRAY(N483)-$G$29</f>
        <v>3.6400315888887036E-3</v>
      </c>
    </row>
    <row r="484" spans="6:15">
      <c r="F484">
        <v>438</v>
      </c>
      <c r="G484">
        <f ca="1"/>
        <v>2.3161253200762602</v>
      </c>
      <c r="H484">
        <f ca="1"/>
        <v>5.1597904864259511E-2</v>
      </c>
      <c r="I484" s="17" cm="1">
        <f t="array" aca="1" ref="I484:L484" ca="1">EXP(-fx_Vasicek(_xlfn.ANCHORARRAY($I$44),H484,$M$19,$M$18, $M$20)*_xlfn.ANCHORARRAY($I$44))</f>
        <v>0.97574738241831949</v>
      </c>
      <c r="J484">
        <f ca="1"/>
        <v>0.95039249016328275</v>
      </c>
      <c r="K484">
        <f ca="1"/>
        <v>0.92537139709733207</v>
      </c>
      <c r="L484">
        <f ca="1"/>
        <v>0.90070418649717299</v>
      </c>
      <c r="N484" s="17" cm="1">
        <f t="array" aca="1" ref="N484" ca="1">SUM(_xlfn.ANCHORARRAY(I484)*_xlfn.ANCHORARRAY($I$45))</f>
        <v>0.99404905428394252</v>
      </c>
      <c r="O484" s="17" cm="1">
        <f t="array" aca="1" ref="O484" ca="1">_xlfn.ANCHORARRAY(N484)-$G$29</f>
        <v>-5.9509457160574764E-3</v>
      </c>
    </row>
    <row r="485" spans="6:15">
      <c r="F485">
        <v>439</v>
      </c>
      <c r="G485">
        <f ca="1"/>
        <v>1.1903787328825688</v>
      </c>
      <c r="H485">
        <f ca="1"/>
        <v>4.9734610159530381E-2</v>
      </c>
      <c r="I485" s="17" cm="1">
        <f t="array" aca="1" ref="I485:L485" ca="1">EXP(-fx_Vasicek(_xlfn.ANCHORARRAY($I$44),H485,$M$19,$M$18, $M$20)*_xlfn.ANCHORARRAY($I$44))</f>
        <v>0.97660657001523199</v>
      </c>
      <c r="J485">
        <f ca="1"/>
        <v>0.95211461233666372</v>
      </c>
      <c r="K485">
        <f ca="1"/>
        <v>0.92791001952174079</v>
      </c>
      <c r="L485">
        <f ca="1"/>
        <v>0.90401388984739117</v>
      </c>
      <c r="N485" s="17" cm="1">
        <f t="array" aca="1" ref="N485" ca="1">SUM(_xlfn.ANCHORARRAY(I485)*_xlfn.ANCHORARRAY($I$45))</f>
        <v>0.99756846393291176</v>
      </c>
      <c r="O485" s="17" cm="1">
        <f t="array" aca="1" ref="O485" ca="1">_xlfn.ANCHORARRAY(N485)-$G$29</f>
        <v>-2.4315360670882358E-3</v>
      </c>
    </row>
    <row r="486" spans="6:15">
      <c r="F486">
        <v>440</v>
      </c>
      <c r="G486">
        <f ca="1"/>
        <v>1.0906880956598681</v>
      </c>
      <c r="H486">
        <f ca="1"/>
        <v>4.9569605851668183E-2</v>
      </c>
      <c r="I486" s="17" cm="1">
        <f t="array" aca="1" ref="I486:L486" ca="1">EXP(-fx_Vasicek(_xlfn.ANCHORARRAY($I$44),H486,$M$19,$M$18, $M$20)*_xlfn.ANCHORARRAY($I$44))</f>
        <v>0.97668269194093993</v>
      </c>
      <c r="J486">
        <f ca="1"/>
        <v>0.95226726541359685</v>
      </c>
      <c r="K486">
        <f ca="1"/>
        <v>0.92813516295669707</v>
      </c>
      <c r="L486">
        <f ca="1"/>
        <v>0.90430756658882583</v>
      </c>
      <c r="N486" s="17" cm="1">
        <f t="array" aca="1" ref="N486" ca="1">SUM(_xlfn.ANCHORARRAY(I486)*_xlfn.ANCHORARRAY($I$45))</f>
        <v>0.99788073879963002</v>
      </c>
      <c r="O486" s="17" cm="1">
        <f t="array" aca="1" ref="O486" ca="1">_xlfn.ANCHORARRAY(N486)-$G$29</f>
        <v>-2.1192612003699818E-3</v>
      </c>
    </row>
    <row r="487" spans="6:15">
      <c r="F487">
        <v>441</v>
      </c>
      <c r="G487">
        <f ca="1"/>
        <v>0.18641216794638732</v>
      </c>
      <c r="H487">
        <f ca="1"/>
        <v>4.8072881307361259E-2</v>
      </c>
      <c r="I487" s="17" cm="1">
        <f t="array" aca="1" ref="I487:L487" ca="1">EXP(-fx_Vasicek(_xlfn.ANCHORARRAY($I$44),H487,$M$19,$M$18, $M$20)*_xlfn.ANCHORARRAY($I$44))</f>
        <v>0.9773734513691823</v>
      </c>
      <c r="J487">
        <f ca="1"/>
        <v>0.95365307253615894</v>
      </c>
      <c r="K487">
        <f ca="1"/>
        <v>0.93017989552446279</v>
      </c>
      <c r="L487">
        <f ca="1"/>
        <v>0.90697581714006903</v>
      </c>
      <c r="N487" s="17" cm="1">
        <f t="array" aca="1" ref="N487" ca="1">SUM(_xlfn.ANCHORARRAY(I487)*_xlfn.ANCHORARRAY($I$45))</f>
        <v>1.0007178947945137</v>
      </c>
      <c r="O487" s="17" cm="1">
        <f t="array" aca="1" ref="O487" ca="1">_xlfn.ANCHORARRAY(N487)-$G$29</f>
        <v>7.1789479451367377E-4</v>
      </c>
    </row>
    <row r="488" spans="6:15">
      <c r="F488">
        <v>442</v>
      </c>
      <c r="G488">
        <f ca="1"/>
        <v>-1.1294303989949488</v>
      </c>
      <c r="H488">
        <f ca="1"/>
        <v>4.589494666813581E-2</v>
      </c>
      <c r="I488" s="17" cm="1">
        <f t="array" aca="1" ref="I488:L488" ca="1">EXP(-fx_Vasicek(_xlfn.ANCHORARRAY($I$44),H488,$M$19,$M$18, $M$20)*_xlfn.ANCHORARRAY($I$44))</f>
        <v>0.97837947159739536</v>
      </c>
      <c r="J488">
        <f ca="1"/>
        <v>0.95567321069330236</v>
      </c>
      <c r="K488">
        <f ca="1"/>
        <v>0.93316330446489948</v>
      </c>
      <c r="L488">
        <f ca="1"/>
        <v>0.91087254852580801</v>
      </c>
      <c r="N488" s="17" cm="1">
        <f t="array" aca="1" ref="N488" ca="1">SUM(_xlfn.ANCHORARRAY(I488)*_xlfn.ANCHORARRAY($I$45))</f>
        <v>1.0048610678236722</v>
      </c>
      <c r="O488" s="17" cm="1">
        <f t="array" aca="1" ref="O488" ca="1">_xlfn.ANCHORARRAY(N488)-$G$29</f>
        <v>4.8610678236722382E-3</v>
      </c>
    </row>
    <row r="489" spans="6:15">
      <c r="F489">
        <v>443</v>
      </c>
      <c r="G489">
        <f ca="1"/>
        <v>-0.29509510486820345</v>
      </c>
      <c r="H489">
        <f ca="1"/>
        <v>4.7275908025869423E-2</v>
      </c>
      <c r="I489" s="17" cm="1">
        <f t="array" aca="1" ref="I489:L489" ca="1">EXP(-fx_Vasicek(_xlfn.ANCHORARRAY($I$44),H489,$M$19,$M$18, $M$20)*_xlfn.ANCHORARRAY($I$44))</f>
        <v>0.97774146505295578</v>
      </c>
      <c r="J489">
        <f ca="1"/>
        <v>0.95439180735070239</v>
      </c>
      <c r="K489">
        <f ca="1"/>
        <v>0.93127050846036818</v>
      </c>
      <c r="L489">
        <f ca="1"/>
        <v>0.90839981328121155</v>
      </c>
      <c r="N489" s="17" cm="1">
        <f t="array" aca="1" ref="N489" ca="1">SUM(_xlfn.ANCHORARRAY(I489)*_xlfn.ANCHORARRAY($I$45))</f>
        <v>1.002231980416932</v>
      </c>
      <c r="O489" s="17" cm="1">
        <f t="array" aca="1" ref="O489" ca="1">_xlfn.ANCHORARRAY(N489)-$G$29</f>
        <v>2.2319804169319557E-3</v>
      </c>
    </row>
    <row r="490" spans="6:15">
      <c r="F490">
        <v>444</v>
      </c>
      <c r="G490">
        <f ca="1"/>
        <v>0.70309782138503063</v>
      </c>
      <c r="H490">
        <f ca="1"/>
        <v>4.8928080561805982E-2</v>
      </c>
      <c r="I490" s="17" cm="1">
        <f t="array" aca="1" ref="I490:L490" ca="1">EXP(-fx_Vasicek(_xlfn.ANCHORARRAY($I$44),H490,$M$19,$M$18, $M$20)*_xlfn.ANCHORARRAY($I$44))</f>
        <v>0.97697870508434681</v>
      </c>
      <c r="J490">
        <f ca="1"/>
        <v>0.95286100257148043</v>
      </c>
      <c r="K490">
        <f ca="1"/>
        <v>0.92901102418782677</v>
      </c>
      <c r="L490">
        <f ca="1"/>
        <v>0.90545026816829255</v>
      </c>
      <c r="N490" s="17" cm="1">
        <f t="array" aca="1" ref="N490" ca="1">SUM(_xlfn.ANCHORARRAY(I490)*_xlfn.ANCHORARRAY($I$45))</f>
        <v>0.99909579126248338</v>
      </c>
      <c r="O490" s="17" cm="1">
        <f t="array" aca="1" ref="O490" ca="1">_xlfn.ANCHORARRAY(N490)-$G$29</f>
        <v>-9.0420873751662079E-4</v>
      </c>
    </row>
    <row r="491" spans="6:15">
      <c r="F491">
        <v>445</v>
      </c>
      <c r="G491">
        <f ca="1"/>
        <v>0.14865316461733294</v>
      </c>
      <c r="H491">
        <f ca="1"/>
        <v>4.8010383981800395E-2</v>
      </c>
      <c r="I491" s="17" cm="1">
        <f t="array" aca="1" ref="I491:L491" ca="1">EXP(-fx_Vasicek(_xlfn.ANCHORARRAY($I$44),H491,$M$19,$M$18, $M$20)*_xlfn.ANCHORARRAY($I$44))</f>
        <v>0.97740230538719375</v>
      </c>
      <c r="J491">
        <f ca="1"/>
        <v>0.95371098222980877</v>
      </c>
      <c r="K491">
        <f ca="1"/>
        <v>0.93026537341462257</v>
      </c>
      <c r="L491">
        <f ca="1"/>
        <v>0.90708740385420883</v>
      </c>
      <c r="N491" s="17" cm="1">
        <f t="array" aca="1" ref="N491" ca="1">SUM(_xlfn.ANCHORARRAY(I491)*_xlfn.ANCHORARRAY($I$45))</f>
        <v>1.0008365423816064</v>
      </c>
      <c r="O491" s="17" cm="1">
        <f t="array" aca="1" ref="O491" ca="1">_xlfn.ANCHORARRAY(N491)-$G$29</f>
        <v>8.365423816063533E-4</v>
      </c>
    </row>
    <row r="492" spans="6:15">
      <c r="F492">
        <v>446</v>
      </c>
      <c r="G492">
        <f ca="1"/>
        <v>1.5788786874412806</v>
      </c>
      <c r="H492">
        <f ca="1"/>
        <v>5.0377641119030155E-2</v>
      </c>
      <c r="I492" s="17" cm="1">
        <f t="array" aca="1" ref="I492:L492" ca="1">EXP(-fx_Vasicek(_xlfn.ANCHORARRAY($I$44),H492,$M$19,$M$18, $M$20)*_xlfn.ANCHORARRAY($I$44))</f>
        <v>0.97630997524714536</v>
      </c>
      <c r="J492">
        <f ca="1"/>
        <v>0.9515199482782688</v>
      </c>
      <c r="K492">
        <f ca="1"/>
        <v>0.92703314405255521</v>
      </c>
      <c r="L492">
        <f ca="1"/>
        <v>0.90287032502523468</v>
      </c>
      <c r="N492" s="17" cm="1">
        <f t="array" aca="1" ref="N492" ca="1">SUM(_xlfn.ANCHORARRAY(I492)*_xlfn.ANCHORARRAY($I$45))</f>
        <v>0.99635246399279298</v>
      </c>
      <c r="O492" s="17" cm="1">
        <f t="array" aca="1" ref="O492" ca="1">_xlfn.ANCHORARRAY(N492)-$G$29</f>
        <v>-3.6475360072070195E-3</v>
      </c>
    </row>
    <row r="493" spans="6:15">
      <c r="F493">
        <v>447</v>
      </c>
      <c r="G493">
        <f ca="1"/>
        <v>0.97871018997529879</v>
      </c>
      <c r="H493">
        <f ca="1"/>
        <v>4.9384264105059965E-2</v>
      </c>
      <c r="I493" s="17" cm="1">
        <f t="array" aca="1" ref="I493:L493" ca="1">EXP(-fx_Vasicek(_xlfn.ANCHORARRAY($I$44),H493,$M$19,$M$18, $M$20)*_xlfn.ANCHORARRAY($I$44))</f>
        <v>0.9767682032728604</v>
      </c>
      <c r="J493">
        <f ca="1"/>
        <v>0.95243876277683148</v>
      </c>
      <c r="K493">
        <f ca="1"/>
        <v>0.9283881213604438</v>
      </c>
      <c r="L493">
        <f ca="1"/>
        <v>0.90463755392730072</v>
      </c>
      <c r="N493" s="17" cm="1">
        <f t="array" aca="1" ref="N493" ca="1">SUM(_xlfn.ANCHORARRAY(I493)*_xlfn.ANCHORARRAY($I$45))</f>
        <v>0.99823162190936843</v>
      </c>
      <c r="O493" s="17" cm="1">
        <f t="array" aca="1" ref="O493" ca="1">_xlfn.ANCHORARRAY(N493)-$G$29</f>
        <v>-1.7683780906315727E-3</v>
      </c>
    </row>
    <row r="494" spans="6:15">
      <c r="F494">
        <v>448</v>
      </c>
      <c r="G494">
        <f ca="1"/>
        <v>-1.3531100880068268</v>
      </c>
      <c r="H494">
        <f ca="1"/>
        <v>4.5524720202577286E-2</v>
      </c>
      <c r="I494" s="17" cm="1">
        <f t="array" aca="1" ref="I494:L494" ca="1">EXP(-fx_Vasicek(_xlfn.ANCHORARRAY($I$44),H494,$M$19,$M$18, $M$20)*_xlfn.ANCHORARRAY($I$44))</f>
        <v>0.97855058762330693</v>
      </c>
      <c r="J494">
        <f ca="1"/>
        <v>0.95601703867823795</v>
      </c>
      <c r="K494">
        <f ca="1"/>
        <v>0.93367140397935455</v>
      </c>
      <c r="L494">
        <f ca="1"/>
        <v>0.9115366156354725</v>
      </c>
      <c r="N494" s="17" cm="1">
        <f t="array" aca="1" ref="N494" ca="1">SUM(_xlfn.ANCHORARRAY(I494)*_xlfn.ANCHORARRAY($I$45))</f>
        <v>1.0055671056359794</v>
      </c>
      <c r="O494" s="17" cm="1">
        <f t="array" aca="1" ref="O494" ca="1">_xlfn.ANCHORARRAY(N494)-$G$29</f>
        <v>5.5671056359793969E-3</v>
      </c>
    </row>
    <row r="495" spans="6:15">
      <c r="F495">
        <v>449</v>
      </c>
      <c r="G495">
        <f ca="1"/>
        <v>-0.55025933917262382</v>
      </c>
      <c r="H495">
        <f ca="1"/>
        <v>4.685356948891601E-2</v>
      </c>
      <c r="I495" s="17" cm="1">
        <f t="array" aca="1" ref="I495:L495" ca="1">EXP(-fx_Vasicek(_xlfn.ANCHORARRAY($I$44),H495,$M$19,$M$18, $M$20)*_xlfn.ANCHORARRAY($I$44))</f>
        <v>0.97793654201463287</v>
      </c>
      <c r="J495">
        <f ca="1"/>
        <v>0.95478351563623576</v>
      </c>
      <c r="K495">
        <f ca="1"/>
        <v>0.93184897316732751</v>
      </c>
      <c r="L495">
        <f ca="1"/>
        <v>0.90915533494462331</v>
      </c>
      <c r="N495" s="17" cm="1">
        <f t="array" aca="1" ref="N495" ca="1">SUM(_xlfn.ANCHORARRAY(I495)*_xlfn.ANCHORARRAY($I$45))</f>
        <v>1.0030352856297655</v>
      </c>
      <c r="O495" s="17" cm="1">
        <f t="array" aca="1" ref="O495" ca="1">_xlfn.ANCHORARRAY(N495)-$G$29</f>
        <v>3.0352856297655162E-3</v>
      </c>
    </row>
    <row r="496" spans="6:15">
      <c r="F496">
        <v>450</v>
      </c>
      <c r="G496">
        <f ca="1"/>
        <v>-2.0279771113731813</v>
      </c>
      <c r="H496">
        <f ca="1"/>
        <v>4.4407704912156086E-2</v>
      </c>
      <c r="I496" s="17" cm="1">
        <f t="array" aca="1" ref="I496:L496" ca="1">EXP(-fx_Vasicek(_xlfn.ANCHORARRAY($I$44),H496,$M$19,$M$18, $M$20)*_xlfn.ANCHORARRAY($I$44))</f>
        <v>0.97906704549063606</v>
      </c>
      <c r="J496">
        <f ca="1"/>
        <v>0.95705515656928097</v>
      </c>
      <c r="K496">
        <f ca="1"/>
        <v>0.9352060750761586</v>
      </c>
      <c r="L496">
        <f ca="1"/>
        <v>0.91354311683517542</v>
      </c>
      <c r="N496" s="17" cm="1">
        <f t="array" aca="1" ref="N496" ca="1">SUM(_xlfn.ANCHORARRAY(I496)*_xlfn.ANCHORARRAY($I$45))</f>
        <v>1.0077003751233815</v>
      </c>
      <c r="O496" s="17" cm="1">
        <f t="array" aca="1" ref="O496" ca="1">_xlfn.ANCHORARRAY(N496)-$G$29</f>
        <v>7.7003751233815088E-3</v>
      </c>
    </row>
    <row r="497" spans="6:15">
      <c r="F497">
        <v>451</v>
      </c>
      <c r="G497">
        <f ca="1"/>
        <v>0.32795669315763315</v>
      </c>
      <c r="H497">
        <f ca="1"/>
        <v>4.8307160644567138E-2</v>
      </c>
      <c r="I497" s="17" cm="1">
        <f t="array" aca="1" ref="I497:L497" ca="1">EXP(-fx_Vasicek(_xlfn.ANCHORARRAY($I$44),H497,$M$19,$M$18, $M$20)*_xlfn.ANCHORARRAY($I$44))</f>
        <v>0.9772652959185355</v>
      </c>
      <c r="J497">
        <f ca="1"/>
        <v>0.95343602182748022</v>
      </c>
      <c r="K497">
        <f ca="1"/>
        <v>0.92985954045756825</v>
      </c>
      <c r="L497">
        <f ca="1"/>
        <v>0.90655764202028322</v>
      </c>
      <c r="N497" s="17" cm="1">
        <f t="array" aca="1" ref="N497" ca="1">SUM(_xlfn.ANCHORARRAY(I497)*_xlfn.ANCHORARRAY($I$45))</f>
        <v>1.0002732568210519</v>
      </c>
      <c r="O497" s="17" cm="1">
        <f t="array" aca="1" ref="O497" ca="1">_xlfn.ANCHORARRAY(N497)-$G$29</f>
        <v>2.7325682105194815E-4</v>
      </c>
    </row>
    <row r="498" spans="6:15">
      <c r="F498">
        <v>452</v>
      </c>
      <c r="G498">
        <f ca="1"/>
        <v>-0.23512343045039388</v>
      </c>
      <c r="H498">
        <f ca="1"/>
        <v>4.7375170954709396E-2</v>
      </c>
      <c r="I498" s="17" cm="1">
        <f t="array" aca="1" ref="I498:L498" ca="1">EXP(-fx_Vasicek(_xlfn.ANCHORARRAY($I$44),H498,$M$19,$M$18, $M$20)*_xlfn.ANCHORARRAY($I$44))</f>
        <v>0.97769562143821132</v>
      </c>
      <c r="J498">
        <f ca="1"/>
        <v>0.95429976682681572</v>
      </c>
      <c r="K498">
        <f ca="1"/>
        <v>0.93113460306374196</v>
      </c>
      <c r="L498">
        <f ca="1"/>
        <v>0.90822233291073806</v>
      </c>
      <c r="N498" s="17" cm="1">
        <f t="array" aca="1" ref="N498" ca="1">SUM(_xlfn.ANCHORARRAY(I498)*_xlfn.ANCHORARRAY($I$45))</f>
        <v>1.0020432736842788</v>
      </c>
      <c r="O498" s="17" cm="1">
        <f t="array" aca="1" ref="O498" ca="1">_xlfn.ANCHORARRAY(N498)-$G$29</f>
        <v>2.0432736842788124E-3</v>
      </c>
    </row>
    <row r="499" spans="6:15">
      <c r="F499">
        <v>453</v>
      </c>
      <c r="G499">
        <f ca="1"/>
        <v>-4.7046505257298137E-2</v>
      </c>
      <c r="H499">
        <f ca="1"/>
        <v>4.768646902372476E-2</v>
      </c>
      <c r="I499" s="17" cm="1">
        <f t="array" aca="1" ref="I499:L499" ca="1">EXP(-fx_Vasicek(_xlfn.ANCHORARRAY($I$44),H499,$M$19,$M$18, $M$20)*_xlfn.ANCHORARRAY($I$44))</f>
        <v>0.97755186540393013</v>
      </c>
      <c r="J499">
        <f ca="1"/>
        <v>0.95401117647679878</v>
      </c>
      <c r="K499">
        <f ca="1"/>
        <v>0.93070851931812781</v>
      </c>
      <c r="L499">
        <f ca="1"/>
        <v>0.90766596230036745</v>
      </c>
      <c r="N499" s="17" cm="1">
        <f t="array" aca="1" ref="N499" ca="1">SUM(_xlfn.ANCHORARRAY(I499)*_xlfn.ANCHORARRAY($I$45))</f>
        <v>1.0014517066973705</v>
      </c>
      <c r="O499" s="17" cm="1">
        <f t="array" aca="1" ref="O499" ca="1">_xlfn.ANCHORARRAY(N499)-$G$29</f>
        <v>1.4517066973704917E-3</v>
      </c>
    </row>
    <row r="500" spans="6:15">
      <c r="F500">
        <v>454</v>
      </c>
      <c r="G500">
        <f ca="1"/>
        <v>0.38071379747622303</v>
      </c>
      <c r="H500">
        <f ca="1"/>
        <v>4.8394482280032826E-2</v>
      </c>
      <c r="I500" s="17" cm="1">
        <f t="array" aca="1" ref="I500:L500" ca="1">EXP(-fx_Vasicek(_xlfn.ANCHORARRAY($I$44),H500,$M$19,$M$18, $M$20)*_xlfn.ANCHORARRAY($I$44))</f>
        <v>0.97722498680031189</v>
      </c>
      <c r="J500">
        <f ca="1"/>
        <v>0.95335513436143904</v>
      </c>
      <c r="K500">
        <f ca="1"/>
        <v>0.92974016452096175</v>
      </c>
      <c r="L500">
        <f ca="1"/>
        <v>0.90640182726085416</v>
      </c>
      <c r="N500" s="17" cm="1">
        <f t="array" aca="1" ref="N500" ca="1">SUM(_xlfn.ANCHORARRAY(I500)*_xlfn.ANCHORARRAY($I$45))</f>
        <v>1.0001075810291997</v>
      </c>
      <c r="O500" s="17" cm="1">
        <f t="array" aca="1" ref="O500" ca="1">_xlfn.ANCHORARRAY(N500)-$G$29</f>
        <v>1.0758102919972146E-4</v>
      </c>
    </row>
    <row r="501" spans="6:15">
      <c r="F501">
        <v>455</v>
      </c>
      <c r="G501">
        <f ca="1"/>
        <v>-2.0237358415440372E-3</v>
      </c>
      <c r="H501">
        <f ca="1"/>
        <v>4.7760989070064618E-2</v>
      </c>
      <c r="I501" s="17" cm="1">
        <f t="array" aca="1" ref="I501:L501" ca="1">EXP(-fx_Vasicek(_xlfn.ANCHORARRAY($I$44),H501,$M$19,$M$18, $M$20)*_xlfn.ANCHORARRAY($I$44))</f>
        <v>0.97751745552074043</v>
      </c>
      <c r="J501">
        <f ca="1"/>
        <v>0.95394210526218592</v>
      </c>
      <c r="K501">
        <f ca="1"/>
        <v>0.93060655024487271</v>
      </c>
      <c r="L501">
        <f ca="1"/>
        <v>0.90753282616479847</v>
      </c>
      <c r="N501" s="17" cm="1">
        <f t="array" aca="1" ref="N501" ca="1">SUM(_xlfn.ANCHORARRAY(I501)*_xlfn.ANCHORARRAY($I$45))</f>
        <v>1.0013101474596646</v>
      </c>
      <c r="O501" s="17" cm="1">
        <f t="array" aca="1" ref="O501" ca="1">_xlfn.ANCHORARRAY(N501)-$G$29</f>
        <v>1.3101474596646234E-3</v>
      </c>
    </row>
    <row r="502" spans="6:15">
      <c r="F502">
        <v>456</v>
      </c>
      <c r="G502">
        <f ca="1"/>
        <v>2.4678420635606328</v>
      </c>
      <c r="H502">
        <f ca="1"/>
        <v>5.1849020886256869E-2</v>
      </c>
      <c r="I502" s="17" cm="1">
        <f t="array" aca="1" ref="I502:L502" ca="1">EXP(-fx_Vasicek(_xlfn.ANCHORARRAY($I$44),H502,$M$19,$M$18, $M$20)*_xlfn.ANCHORARRAY($I$44))</f>
        <v>0.97563164761514232</v>
      </c>
      <c r="J502">
        <f ca="1"/>
        <v>0.95016063825436636</v>
      </c>
      <c r="K502">
        <f ca="1"/>
        <v>0.92502979873390478</v>
      </c>
      <c r="L502">
        <f ca="1"/>
        <v>0.90025906568182956</v>
      </c>
      <c r="N502" s="17" cm="1">
        <f t="array" aca="1" ref="N502" ca="1">SUM(_xlfn.ANCHORARRAY(I502)*_xlfn.ANCHORARRAY($I$45))</f>
        <v>0.9935757150374751</v>
      </c>
      <c r="O502" s="17" cm="1">
        <f t="array" aca="1" ref="O502" ca="1">_xlfn.ANCHORARRAY(N502)-$G$29</f>
        <v>-6.4242849625248954E-3</v>
      </c>
    </row>
    <row r="503" spans="6:15">
      <c r="F503">
        <v>457</v>
      </c>
      <c r="G503">
        <f ca="1"/>
        <v>-1.2438948828953429</v>
      </c>
      <c r="H503">
        <f ca="1"/>
        <v>4.5705489227929101E-2</v>
      </c>
      <c r="I503" s="17" cm="1">
        <f t="array" aca="1" ref="I503:L503" ca="1">EXP(-fx_Vasicek(_xlfn.ANCHORARRAY($I$44),H503,$M$19,$M$18, $M$20)*_xlfn.ANCHORARRAY($I$44))</f>
        <v>0.97846703373338684</v>
      </c>
      <c r="J503">
        <f ca="1"/>
        <v>0.95584914368421425</v>
      </c>
      <c r="K503">
        <f ca="1"/>
        <v>0.93342328166716149</v>
      </c>
      <c r="L503">
        <f ca="1"/>
        <v>0.91121231372877975</v>
      </c>
      <c r="N503" s="17" cm="1">
        <f t="array" aca="1" ref="N503" ca="1">SUM(_xlfn.ANCHORARRAY(I503)*_xlfn.ANCHORARRAY($I$45))</f>
        <v>1.0052223080176852</v>
      </c>
      <c r="O503" s="17" cm="1">
        <f t="array" aca="1" ref="O503" ca="1">_xlfn.ANCHORARRAY(N503)-$G$29</f>
        <v>5.2223080176851955E-3</v>
      </c>
    </row>
    <row r="504" spans="6:15">
      <c r="F504">
        <v>458</v>
      </c>
      <c r="G504">
        <f ca="1"/>
        <v>0.59242321643805285</v>
      </c>
      <c r="H504">
        <f ca="1"/>
        <v>4.8744895991058343E-2</v>
      </c>
      <c r="I504" s="17" cm="1">
        <f t="array" aca="1" ref="I504:L504" ca="1">EXP(-fx_Vasicek(_xlfn.ANCHORARRAY($I$44),H504,$M$19,$M$18, $M$20)*_xlfn.ANCHORARRAY($I$44))</f>
        <v>0.97706324672966416</v>
      </c>
      <c r="J504">
        <f ca="1"/>
        <v>0.95303060939844741</v>
      </c>
      <c r="K504">
        <f ca="1"/>
        <v>0.92926127396774283</v>
      </c>
      <c r="L504">
        <f ca="1"/>
        <v>0.90577682624612565</v>
      </c>
      <c r="N504" s="17" cm="1">
        <f t="array" aca="1" ref="N504" ca="1">SUM(_xlfn.ANCHORARRAY(I504)*_xlfn.ANCHORARRAY($I$45))</f>
        <v>0.99944302126325635</v>
      </c>
      <c r="O504" s="17" cm="1">
        <f t="array" aca="1" ref="O504" ca="1">_xlfn.ANCHORARRAY(N504)-$G$29</f>
        <v>-5.5697873674365184E-4</v>
      </c>
    </row>
    <row r="505" spans="6:15">
      <c r="F505">
        <v>459</v>
      </c>
      <c r="G505">
        <f ca="1"/>
        <v>1.494559864168713</v>
      </c>
      <c r="H505">
        <f ca="1"/>
        <v>5.023807967713903E-2</v>
      </c>
      <c r="I505" s="17" cm="1">
        <f t="array" aca="1" ref="I505:L505" ca="1">EXP(-fx_Vasicek(_xlfn.ANCHORARRAY($I$44),H505,$M$19,$M$18, $M$20)*_xlfn.ANCHORARRAY($I$44))</f>
        <v>0.97637433959994302</v>
      </c>
      <c r="J505">
        <f ca="1"/>
        <v>0.95164898075295556</v>
      </c>
      <c r="K505">
        <f ca="1"/>
        <v>0.92722338794655224</v>
      </c>
      <c r="L505">
        <f ca="1"/>
        <v>0.90311839780749592</v>
      </c>
      <c r="N505" s="17" cm="1">
        <f t="array" aca="1" ref="N505" ca="1">SUM(_xlfn.ANCHORARRAY(I505)*_xlfn.ANCHORARRAY($I$45))</f>
        <v>0.9966162520808981</v>
      </c>
      <c r="O505" s="17" cm="1">
        <f t="array" aca="1" ref="O505" ca="1">_xlfn.ANCHORARRAY(N505)-$G$29</f>
        <v>-3.3837479191018982E-3</v>
      </c>
    </row>
    <row r="506" spans="6:15">
      <c r="F506">
        <v>460</v>
      </c>
      <c r="G506">
        <f ca="1"/>
        <v>-0.69587672384727861</v>
      </c>
      <c r="H506">
        <f ca="1"/>
        <v>4.6612548903228808E-2</v>
      </c>
      <c r="I506" s="17" cm="1">
        <f t="array" aca="1" ref="I506:L506" ca="1">EXP(-fx_Vasicek(_xlfn.ANCHORARRAY($I$44),H506,$M$19,$M$18, $M$20)*_xlfn.ANCHORARRAY($I$44))</f>
        <v>0.97804788617670213</v>
      </c>
      <c r="J506">
        <f ca="1"/>
        <v>0.95500712816736411</v>
      </c>
      <c r="K506">
        <f ca="1"/>
        <v>0.93217925301849458</v>
      </c>
      <c r="L506">
        <f ca="1"/>
        <v>0.90958677840524937</v>
      </c>
      <c r="N506" s="17" cm="1">
        <f t="array" aca="1" ref="N506" ca="1">SUM(_xlfn.ANCHORARRAY(I506)*_xlfn.ANCHORARRAY($I$45))</f>
        <v>1.0034940114922861</v>
      </c>
      <c r="O506" s="17" cm="1">
        <f t="array" aca="1" ref="O506" ca="1">_xlfn.ANCHORARRAY(N506)-$G$29</f>
        <v>3.4940114922861198E-3</v>
      </c>
    </row>
    <row r="507" spans="6:15">
      <c r="F507">
        <v>461</v>
      </c>
      <c r="G507">
        <f ca="1"/>
        <v>-0.39902270994188821</v>
      </c>
      <c r="H507">
        <f ca="1"/>
        <v>4.710389084330642E-2</v>
      </c>
      <c r="I507" s="17" cm="1">
        <f t="array" aca="1" ref="I507:L507" ca="1">EXP(-fx_Vasicek(_xlfn.ANCHORARRAY($I$44),H507,$M$19,$M$18, $M$20)*_xlfn.ANCHORARRAY($I$44))</f>
        <v>0.97782091459991716</v>
      </c>
      <c r="J507">
        <f ca="1"/>
        <v>0.95455132952547339</v>
      </c>
      <c r="K507">
        <f ca="1"/>
        <v>0.93150607199371505</v>
      </c>
      <c r="L507">
        <f ca="1"/>
        <v>0.90870745910986561</v>
      </c>
      <c r="N507" s="17" cm="1">
        <f t="array" aca="1" ref="N507" ca="1">SUM(_xlfn.ANCHORARRAY(I507)*_xlfn.ANCHORARRAY($I$45))</f>
        <v>1.0025590847736738</v>
      </c>
      <c r="O507" s="17" cm="1">
        <f t="array" aca="1" ref="O507" ca="1">_xlfn.ANCHORARRAY(N507)-$G$29</f>
        <v>2.5590847736738365E-3</v>
      </c>
    </row>
    <row r="508" spans="6:15">
      <c r="F508">
        <v>462</v>
      </c>
      <c r="G508">
        <f ca="1"/>
        <v>0.73578778828934821</v>
      </c>
      <c r="H508">
        <f ca="1"/>
        <v>4.8982187803101228E-2</v>
      </c>
      <c r="I508" s="17" cm="1">
        <f t="array" aca="1" ref="I508:L508" ca="1">EXP(-fx_Vasicek(_xlfn.ANCHORARRAY($I$44),H508,$M$19,$M$18, $M$20)*_xlfn.ANCHORARRAY($I$44))</f>
        <v>0.97695373541126762</v>
      </c>
      <c r="J508">
        <f ca="1"/>
        <v>0.95281091156413567</v>
      </c>
      <c r="K508">
        <f ca="1"/>
        <v>0.92893712078374069</v>
      </c>
      <c r="L508">
        <f ca="1"/>
        <v>0.90535383520786017</v>
      </c>
      <c r="N508" s="17" cm="1">
        <f t="array" aca="1" ref="N508" ca="1">SUM(_xlfn.ANCHORARRAY(I508)*_xlfn.ANCHORARRAY($I$45))</f>
        <v>0.9989932534941095</v>
      </c>
      <c r="O508" s="17" cm="1">
        <f t="array" aca="1" ref="O508" ca="1">_xlfn.ANCHORARRAY(N508)-$G$29</f>
        <v>-1.006746505890499E-3</v>
      </c>
    </row>
    <row r="509" spans="6:15">
      <c r="F509">
        <v>463</v>
      </c>
      <c r="G509">
        <f ca="1"/>
        <v>2.0448198879752542</v>
      </c>
      <c r="H509">
        <f ca="1"/>
        <v>5.1148850005245244E-2</v>
      </c>
      <c r="I509" s="17" cm="1">
        <f t="array" aca="1" ref="I509:L509" ca="1">EXP(-fx_Vasicek(_xlfn.ANCHORARRAY($I$44),H509,$M$19,$M$18, $M$20)*_xlfn.ANCHORARRAY($I$44))</f>
        <v>0.97595437785606032</v>
      </c>
      <c r="J509">
        <f ca="1"/>
        <v>0.95080723728159333</v>
      </c>
      <c r="K509">
        <f ca="1"/>
        <v>0.92598257030597242</v>
      </c>
      <c r="L509">
        <f ca="1"/>
        <v>0.90150071656981046</v>
      </c>
      <c r="N509" s="17" cm="1">
        <f t="array" aca="1" ref="N509" ca="1">SUM(_xlfn.ANCHORARRAY(I509)*_xlfn.ANCHORARRAY($I$45))</f>
        <v>0.99489607142364167</v>
      </c>
      <c r="O509" s="17" cm="1">
        <f t="array" aca="1" ref="O509" ca="1">_xlfn.ANCHORARRAY(N509)-$G$29</f>
        <v>-5.1039285763583297E-3</v>
      </c>
    </row>
    <row r="510" spans="6:15">
      <c r="F510">
        <v>464</v>
      </c>
      <c r="G510">
        <f ca="1"/>
        <v>-0.62711870094359357</v>
      </c>
      <c r="H510">
        <f ca="1"/>
        <v>4.672635467571927E-2</v>
      </c>
      <c r="I510" s="17" cm="1">
        <f t="array" aca="1" ref="I510:L510" ca="1">EXP(-fx_Vasicek(_xlfn.ANCHORARRAY($I$44),H510,$M$19,$M$18, $M$20)*_xlfn.ANCHORARRAY($I$44))</f>
        <v>0.97799530979999516</v>
      </c>
      <c r="J510">
        <f ca="1"/>
        <v>0.95490153565332581</v>
      </c>
      <c r="K510">
        <f ca="1"/>
        <v>0.93202328597202344</v>
      </c>
      <c r="L510">
        <f ca="1"/>
        <v>0.90938303272071752</v>
      </c>
      <c r="N510" s="17" cm="1">
        <f t="array" aca="1" ref="N510" ca="1">SUM(_xlfn.ANCHORARRAY(I510)*_xlfn.ANCHORARRAY($I$45))</f>
        <v>1.0032773823280938</v>
      </c>
      <c r="O510" s="17" cm="1">
        <f t="array" aca="1" ref="O510" ca="1">_xlfn.ANCHORARRAY(N510)-$G$29</f>
        <v>3.2773823280938252E-3</v>
      </c>
    </row>
    <row r="511" spans="6:15">
      <c r="F511">
        <v>465</v>
      </c>
      <c r="G511">
        <f ca="1"/>
        <v>1.2678529946374089</v>
      </c>
      <c r="H511">
        <f ca="1"/>
        <v>4.9862842732760253E-2</v>
      </c>
      <c r="I511" s="17" cm="1">
        <f t="array" aca="1" ref="I511:L511" ca="1">EXP(-fx_Vasicek(_xlfn.ANCHORARRAY($I$44),H511,$M$19,$M$18, $M$20)*_xlfn.ANCHORARRAY($I$44))</f>
        <v>0.97654741619968544</v>
      </c>
      <c r="J511">
        <f ca="1"/>
        <v>0.95199599538200086</v>
      </c>
      <c r="K511">
        <f ca="1"/>
        <v>0.92773508773187852</v>
      </c>
      <c r="L511">
        <f ca="1"/>
        <v>0.90378572576274507</v>
      </c>
      <c r="N511" s="17" cm="1">
        <f t="array" aca="1" ref="N511" ca="1">SUM(_xlfn.ANCHORARRAY(I511)*_xlfn.ANCHORARRAY($I$45))</f>
        <v>0.99732584947333747</v>
      </c>
      <c r="O511" s="17" cm="1">
        <f t="array" aca="1" ref="O511" ca="1">_xlfn.ANCHORARRAY(N511)-$G$29</f>
        <v>-2.6741505266625332E-3</v>
      </c>
    </row>
    <row r="512" spans="6:15">
      <c r="F512">
        <v>466</v>
      </c>
      <c r="G512">
        <f ca="1"/>
        <v>1.310578591213668</v>
      </c>
      <c r="H512">
        <f ca="1"/>
        <v>4.9933560582374518E-2</v>
      </c>
      <c r="I512" s="17" cm="1">
        <f t="array" aca="1" ref="I512:L512" ca="1">EXP(-fx_Vasicek(_xlfn.ANCHORARRAY($I$44),H512,$M$19,$M$18, $M$20)*_xlfn.ANCHORARRAY($I$44))</f>
        <v>0.97651479551707354</v>
      </c>
      <c r="J512">
        <f ca="1"/>
        <v>0.95193058668704589</v>
      </c>
      <c r="K512">
        <f ca="1"/>
        <v>0.9276386302524342</v>
      </c>
      <c r="L512">
        <f ca="1"/>
        <v>0.90365992220294866</v>
      </c>
      <c r="N512" s="17" cm="1">
        <f t="array" aca="1" ref="N512" ca="1">SUM(_xlfn.ANCHORARRAY(I512)*_xlfn.ANCHORARRAY($I$45))</f>
        <v>0.99719207796315035</v>
      </c>
      <c r="O512" s="17" cm="1">
        <f t="array" aca="1" ref="O512" ca="1">_xlfn.ANCHORARRAY(N512)-$G$29</f>
        <v>-2.8079220368496527E-3</v>
      </c>
    </row>
    <row r="513" spans="6:15">
      <c r="F513">
        <v>467</v>
      </c>
      <c r="G513">
        <f ca="1"/>
        <v>0.55481036631674807</v>
      </c>
      <c r="H513">
        <f ca="1"/>
        <v>4.8682640572957986E-2</v>
      </c>
      <c r="I513" s="17" cm="1">
        <f t="array" aca="1" ref="I513:L513" ca="1">EXP(-fx_Vasicek(_xlfn.ANCHORARRAY($I$44),H513,$M$19,$M$18, $M$20)*_xlfn.ANCHORARRAY($I$44))</f>
        <v>0.97709197993880537</v>
      </c>
      <c r="J513">
        <f ca="1"/>
        <v>0.95308825728295243</v>
      </c>
      <c r="K513">
        <f ca="1"/>
        <v>0.9293463368957855</v>
      </c>
      <c r="L513">
        <f ca="1"/>
        <v>0.90588783407398832</v>
      </c>
      <c r="N513" s="17" cm="1">
        <f t="array" aca="1" ref="N513" ca="1">SUM(_xlfn.ANCHORARRAY(I513)*_xlfn.ANCHORARRAY($I$45))</f>
        <v>0.99956105572134857</v>
      </c>
      <c r="O513" s="17" cm="1">
        <f t="array" aca="1" ref="O513" ca="1">_xlfn.ANCHORARRAY(N513)-$G$29</f>
        <v>-4.3894427865143193E-4</v>
      </c>
    </row>
    <row r="514" spans="6:15">
      <c r="F514">
        <v>468</v>
      </c>
      <c r="G514">
        <f ca="1"/>
        <v>0.48520080780037889</v>
      </c>
      <c r="H514">
        <f ca="1"/>
        <v>4.8567425369769664E-2</v>
      </c>
      <c r="I514" s="17" cm="1">
        <f t="array" aca="1" ref="I514:L514" ca="1">EXP(-fx_Vasicek(_xlfn.ANCHORARRAY($I$44),H514,$M$19,$M$18, $M$20)*_xlfn.ANCHORARRAY($I$44))</f>
        <v>0.97714515830295356</v>
      </c>
      <c r="J514">
        <f ca="1"/>
        <v>0.95319495458880621</v>
      </c>
      <c r="K514">
        <f ca="1"/>
        <v>0.92950378216850438</v>
      </c>
      <c r="L514">
        <f ca="1"/>
        <v>0.90609331054615727</v>
      </c>
      <c r="N514" s="17" cm="1">
        <f t="array" aca="1" ref="N514" ca="1">SUM(_xlfn.ANCHORARRAY(I514)*_xlfn.ANCHORARRAY($I$45))</f>
        <v>0.99977953796467911</v>
      </c>
      <c r="O514" s="17" cm="1">
        <f t="array" aca="1" ref="O514" ca="1">_xlfn.ANCHORARRAY(N514)-$G$29</f>
        <v>-2.204620353208897E-4</v>
      </c>
    </row>
    <row r="515" spans="6:15">
      <c r="F515">
        <v>469</v>
      </c>
      <c r="G515">
        <f ca="1"/>
        <v>-1.6281481382940786</v>
      </c>
      <c r="H515">
        <f ca="1"/>
        <v>4.5069487250037954E-2</v>
      </c>
      <c r="I515" s="17" cm="1">
        <f t="array" aca="1" ref="I515:L515" ca="1">EXP(-fx_Vasicek(_xlfn.ANCHORARRAY($I$44),H515,$M$19,$M$18, $M$20)*_xlfn.ANCHORARRAY($I$44))</f>
        <v>0.97876103406445358</v>
      </c>
      <c r="J515">
        <f ca="1"/>
        <v>0.95643998145160602</v>
      </c>
      <c r="K515">
        <f ca="1"/>
        <v>0.93429654580758581</v>
      </c>
      <c r="L515">
        <f ca="1"/>
        <v>0.91235382069503768</v>
      </c>
      <c r="N515" s="17" cm="1">
        <f t="array" aca="1" ref="N515" ca="1">SUM(_xlfn.ANCHORARRAY(I515)*_xlfn.ANCHORARRAY($I$45))</f>
        <v>1.0064359493379129</v>
      </c>
      <c r="O515" s="17" cm="1">
        <f t="array" aca="1" ref="O515" ca="1">_xlfn.ANCHORARRAY(N515)-$G$29</f>
        <v>6.4359493379129162E-3</v>
      </c>
    </row>
    <row r="516" spans="6:15">
      <c r="F516">
        <v>470</v>
      </c>
      <c r="G516">
        <f ca="1"/>
        <v>0.89686164771853627</v>
      </c>
      <c r="H516">
        <f ca="1"/>
        <v>4.9248791382236083E-2</v>
      </c>
      <c r="I516" s="17" cm="1">
        <f t="array" aca="1" ref="I516:L516" ca="1">EXP(-fx_Vasicek(_xlfn.ANCHORARRAY($I$44),H516,$M$19,$M$18, $M$20)*_xlfn.ANCHORARRAY($I$44))</f>
        <v>0.9768307112127842</v>
      </c>
      <c r="J516">
        <f ca="1"/>
        <v>0.95256413569670528</v>
      </c>
      <c r="K516">
        <f ca="1"/>
        <v>0.92857306105947268</v>
      </c>
      <c r="L516">
        <f ca="1"/>
        <v>0.90487882931101515</v>
      </c>
      <c r="N516" s="17" cm="1">
        <f t="array" aca="1" ref="N516" ca="1">SUM(_xlfn.ANCHORARRAY(I516)*_xlfn.ANCHORARRAY($I$45))</f>
        <v>0.99848817432214321</v>
      </c>
      <c r="O516" s="17" cm="1">
        <f t="array" aca="1" ref="O516" ca="1">_xlfn.ANCHORARRAY(N516)-$G$29</f>
        <v>-1.5118256778567929E-3</v>
      </c>
    </row>
    <row r="517" spans="6:15">
      <c r="F517">
        <v>471</v>
      </c>
      <c r="G517">
        <f ca="1"/>
        <v>1.5907812643014949</v>
      </c>
      <c r="H517">
        <f ca="1"/>
        <v>5.0397341830263537E-2</v>
      </c>
      <c r="I517" s="17" cm="1">
        <f t="array" aca="1" ref="I517:L517" ca="1">EXP(-fx_Vasicek(_xlfn.ANCHORARRAY($I$44),H517,$M$19,$M$18, $M$20)*_xlfn.ANCHORARRAY($I$44))</f>
        <v>0.97630088981627683</v>
      </c>
      <c r="J517">
        <f ca="1"/>
        <v>0.95150173526169679</v>
      </c>
      <c r="K517">
        <f ca="1"/>
        <v>0.9270062920712786</v>
      </c>
      <c r="L517">
        <f ca="1"/>
        <v>0.90283531217247048</v>
      </c>
      <c r="N517" s="17" cm="1">
        <f t="array" aca="1" ref="N517" ca="1">SUM(_xlfn.ANCHORARRAY(I517)*_xlfn.ANCHORARRAY($I$45))</f>
        <v>0.99631523300122027</v>
      </c>
      <c r="O517" s="17" cm="1">
        <f t="array" aca="1" ref="O517" ca="1">_xlfn.ANCHORARRAY(N517)-$G$29</f>
        <v>-3.6847669987797316E-3</v>
      </c>
    </row>
    <row r="518" spans="6:15">
      <c r="F518">
        <v>472</v>
      </c>
      <c r="G518">
        <f ca="1"/>
        <v>1.8192608833411381</v>
      </c>
      <c r="H518">
        <f ca="1"/>
        <v>5.0775512964991436E-2</v>
      </c>
      <c r="I518" s="17" cm="1">
        <f t="array" aca="1" ref="I518:L518" ca="1">EXP(-fx_Vasicek(_xlfn.ANCHORARRAY($I$44),H518,$M$19,$M$18, $M$20)*_xlfn.ANCHORARRAY($I$44))</f>
        <v>0.97612650398766088</v>
      </c>
      <c r="J518">
        <f ca="1"/>
        <v>0.95115218919969935</v>
      </c>
      <c r="K518">
        <f ca="1"/>
        <v>0.92649099724312045</v>
      </c>
      <c r="L518">
        <f ca="1"/>
        <v>0.90216347518567375</v>
      </c>
      <c r="N518" s="17" cm="1">
        <f t="array" aca="1" ref="N518" ca="1">SUM(_xlfn.ANCHORARRAY(I518)*_xlfn.ANCHORARRAY($I$45))</f>
        <v>0.99560082942483485</v>
      </c>
      <c r="O518" s="17" cm="1">
        <f t="array" aca="1" ref="O518" ca="1">_xlfn.ANCHORARRAY(N518)-$G$29</f>
        <v>-4.3991705751651455E-3</v>
      </c>
    </row>
    <row r="519" spans="6:15">
      <c r="F519">
        <v>473</v>
      </c>
      <c r="G519">
        <f ca="1"/>
        <v>0.52020998022666343</v>
      </c>
      <c r="H519">
        <f ca="1"/>
        <v>4.8625371275483185E-2</v>
      </c>
      <c r="I519" s="17" cm="1">
        <f t="array" aca="1" ref="I519:L519" ca="1">EXP(-fx_Vasicek(_xlfn.ANCHORARRAY($I$44),H519,$M$19,$M$18, $M$20)*_xlfn.ANCHORARRAY($I$44))</f>
        <v>0.9771184126125444</v>
      </c>
      <c r="J519">
        <f ca="1"/>
        <v>0.95314129114974588</v>
      </c>
      <c r="K519">
        <f ca="1"/>
        <v>0.9294245938949065</v>
      </c>
      <c r="L519">
        <f ca="1"/>
        <v>0.90598996314858316</v>
      </c>
      <c r="N519" s="17" cm="1">
        <f t="array" aca="1" ref="N519" ca="1">SUM(_xlfn.ANCHORARRAY(I519)*_xlfn.ANCHORARRAY($I$45))</f>
        <v>0.99966964921895007</v>
      </c>
      <c r="O519" s="17" cm="1">
        <f t="array" aca="1" ref="O519" ca="1">_xlfn.ANCHORARRAY(N519)-$G$29</f>
        <v>-3.3035078104992621E-4</v>
      </c>
    </row>
    <row r="520" spans="6:15">
      <c r="F520">
        <v>474</v>
      </c>
      <c r="G520">
        <f ca="1"/>
        <v>0.98094751120173451</v>
      </c>
      <c r="H520">
        <f ca="1"/>
        <v>4.9387967237577907E-2</v>
      </c>
      <c r="I520" s="17" cm="1">
        <f t="array" aca="1" ref="I520:L520" ca="1">EXP(-fx_Vasicek(_xlfn.ANCHORARRAY($I$44),H520,$M$19,$M$18, $M$20)*_xlfn.ANCHORARRAY($I$44))</f>
        <v>0.97676649468111276</v>
      </c>
      <c r="J520">
        <f ca="1"/>
        <v>0.9524353359530594</v>
      </c>
      <c r="K520">
        <f ca="1"/>
        <v>0.92838306657059066</v>
      </c>
      <c r="L520">
        <f ca="1"/>
        <v>0.90463095959364703</v>
      </c>
      <c r="N520" s="17" cm="1">
        <f t="array" aca="1" ref="N520" ca="1">SUM(_xlfn.ANCHORARRAY(I520)*_xlfn.ANCHORARRAY($I$45))</f>
        <v>0.99822461002224672</v>
      </c>
      <c r="O520" s="17" cm="1">
        <f t="array" aca="1" ref="O520" ca="1">_xlfn.ANCHORARRAY(N520)-$G$29</f>
        <v>-1.7753899777532833E-3</v>
      </c>
    </row>
    <row r="521" spans="6:15">
      <c r="F521">
        <v>475</v>
      </c>
      <c r="G521">
        <f ca="1"/>
        <v>-0.50933287150029649</v>
      </c>
      <c r="H521">
        <f ca="1"/>
        <v>4.69213094859674E-2</v>
      </c>
      <c r="I521" s="17" cm="1">
        <f t="array" aca="1" ref="I521:L521" ca="1">EXP(-fx_Vasicek(_xlfn.ANCHORARRAY($I$44),H521,$M$19,$M$18, $M$20)*_xlfn.ANCHORARRAY($I$44))</f>
        <v>0.97790525048333032</v>
      </c>
      <c r="J521">
        <f ca="1"/>
        <v>0.95472067768305158</v>
      </c>
      <c r="K521">
        <f ca="1"/>
        <v>0.93175616749192736</v>
      </c>
      <c r="L521">
        <f ca="1"/>
        <v>0.9090341125262219</v>
      </c>
      <c r="N521" s="17" cm="1">
        <f t="array" aca="1" ref="N521" ca="1">SUM(_xlfn.ANCHORARRAY(I521)*_xlfn.ANCHORARRAY($I$45))</f>
        <v>1.0029063970928431</v>
      </c>
      <c r="O521" s="17" cm="1">
        <f t="array" aca="1" ref="O521" ca="1">_xlfn.ANCHORARRAY(N521)-$G$29</f>
        <v>2.9063970928431271E-3</v>
      </c>
    </row>
    <row r="522" spans="6:15">
      <c r="F522">
        <v>476</v>
      </c>
      <c r="G522">
        <f ca="1"/>
        <v>-0.88521140428133671</v>
      </c>
      <c r="H522">
        <f ca="1"/>
        <v>4.629916904359823E-2</v>
      </c>
      <c r="I522" s="17" cm="1">
        <f t="array" aca="1" ref="I522:L522" ca="1">EXP(-fx_Vasicek(_xlfn.ANCHORARRAY($I$44),H522,$M$19,$M$18, $M$20)*_xlfn.ANCHORARRAY($I$44))</f>
        <v>0.9781926770748548</v>
      </c>
      <c r="J522">
        <f ca="1"/>
        <v>0.95529795203758994</v>
      </c>
      <c r="K522">
        <f ca="1"/>
        <v>0.93260886464899118</v>
      </c>
      <c r="L522">
        <f ca="1"/>
        <v>0.91014805614053007</v>
      </c>
      <c r="N522" s="17" cm="1">
        <f t="array" aca="1" ref="N522" ca="1">SUM(_xlfn.ANCHORARRAY(I522)*_xlfn.ANCHORARRAY($I$45))</f>
        <v>1.0040907767525651</v>
      </c>
      <c r="O522" s="17" cm="1">
        <f t="array" aca="1" ref="O522" ca="1">_xlfn.ANCHORARRAY(N522)-$G$29</f>
        <v>4.090776752565084E-3</v>
      </c>
    </row>
    <row r="523" spans="6:15">
      <c r="F523">
        <v>477</v>
      </c>
      <c r="G523">
        <f ca="1"/>
        <v>0.52633480357856877</v>
      </c>
      <c r="H523">
        <f ca="1"/>
        <v>4.8635508859775092E-2</v>
      </c>
      <c r="I523" s="17" cm="1">
        <f t="array" aca="1" ref="I523:L523" ca="1">EXP(-fx_Vasicek(_xlfn.ANCHORARRAY($I$44),H523,$M$19,$M$18, $M$20)*_xlfn.ANCHORARRAY($I$44))</f>
        <v>0.97711373355320896</v>
      </c>
      <c r="J523">
        <f ca="1"/>
        <v>0.95313190308967355</v>
      </c>
      <c r="K523">
        <f ca="1"/>
        <v>0.92941074067078022</v>
      </c>
      <c r="L523">
        <f ca="1"/>
        <v>0.90597188382551253</v>
      </c>
      <c r="N523" s="17" cm="1">
        <f t="array" aca="1" ref="N523" ca="1">SUM(_xlfn.ANCHORARRAY(I523)*_xlfn.ANCHORARRAY($I$45))</f>
        <v>0.99965042554986649</v>
      </c>
      <c r="O523" s="17" cm="1">
        <f t="array" aca="1" ref="O523" ca="1">_xlfn.ANCHORARRAY(N523)-$G$29</f>
        <v>-3.4957445013350519E-4</v>
      </c>
    </row>
    <row r="524" spans="6:15">
      <c r="F524">
        <v>478</v>
      </c>
      <c r="G524">
        <f ca="1"/>
        <v>-1.9896252985253471</v>
      </c>
      <c r="H524">
        <f ca="1"/>
        <v>4.4471183434417721E-2</v>
      </c>
      <c r="I524" s="17" cm="1">
        <f t="array" aca="1" ref="I524:L524" ca="1">EXP(-fx_Vasicek(_xlfn.ANCHORARRAY($I$44),H524,$M$19,$M$18, $M$20)*_xlfn.ANCHORARRAY($I$44))</f>
        <v>0.97903768855999451</v>
      </c>
      <c r="J524">
        <f ca="1"/>
        <v>0.9569961314845199</v>
      </c>
      <c r="K524">
        <f ca="1"/>
        <v>0.93511879415536925</v>
      </c>
      <c r="L524">
        <f ca="1"/>
        <v>0.91342897171270232</v>
      </c>
      <c r="N524" s="17" cm="1">
        <f t="array" aca="1" ref="N524" ca="1">SUM(_xlfn.ANCHORARRAY(I524)*_xlfn.ANCHORARRAY($I$45))</f>
        <v>1.0075790203682964</v>
      </c>
      <c r="O524" s="17" cm="1">
        <f t="array" aca="1" ref="O524" ca="1">_xlfn.ANCHORARRAY(N524)-$G$29</f>
        <v>7.5790203682963853E-3</v>
      </c>
    </row>
    <row r="525" spans="6:15">
      <c r="F525">
        <v>479</v>
      </c>
      <c r="G525">
        <f ca="1"/>
        <v>-1.130400265228763</v>
      </c>
      <c r="H525">
        <f ca="1"/>
        <v>4.5893341380908365E-2</v>
      </c>
      <c r="I525" s="17" cm="1">
        <f t="array" aca="1" ref="I525:L525" ca="1">EXP(-fx_Vasicek(_xlfn.ANCHORARRAY($I$44),H525,$M$19,$M$18, $M$20)*_xlfn.ANCHORARRAY($I$44))</f>
        <v>0.97838021348508297</v>
      </c>
      <c r="J525">
        <f ca="1"/>
        <v>0.95567470125081344</v>
      </c>
      <c r="K525">
        <f ca="1"/>
        <v>0.9331655069672149</v>
      </c>
      <c r="L525">
        <f ca="1"/>
        <v>0.91087542684984246</v>
      </c>
      <c r="N525" s="17" cm="1">
        <f t="array" aca="1" ref="N525" ca="1">SUM(_xlfn.ANCHORARRAY(I525)*_xlfn.ANCHORARRAY($I$45))</f>
        <v>1.0048641280819195</v>
      </c>
      <c r="O525" s="17" cm="1">
        <f t="array" aca="1" ref="O525" ca="1">_xlfn.ANCHORARRAY(N525)-$G$29</f>
        <v>4.8641280819194943E-3</v>
      </c>
    </row>
    <row r="526" spans="6:15">
      <c r="F526">
        <v>480</v>
      </c>
      <c r="G526">
        <f ca="1"/>
        <v>1.1883373553841612</v>
      </c>
      <c r="H526">
        <f ca="1"/>
        <v>4.9731231345926677E-2</v>
      </c>
      <c r="I526" s="17" cm="1">
        <f t="array" aca="1" ref="I526:L526" ca="1">EXP(-fx_Vasicek(_xlfn.ANCHORARRAY($I$44),H526,$M$19,$M$18, $M$20)*_xlfn.ANCHORARRAY($I$44))</f>
        <v>0.97660812871381009</v>
      </c>
      <c r="J526">
        <f ca="1"/>
        <v>0.95211773798715427</v>
      </c>
      <c r="K526">
        <f ca="1"/>
        <v>0.92791462926391399</v>
      </c>
      <c r="L526">
        <f ca="1"/>
        <v>0.90401990254573172</v>
      </c>
      <c r="N526" s="17" cm="1">
        <f t="array" aca="1" ref="N526" ca="1">SUM(_xlfn.ANCHORARRAY(I526)*_xlfn.ANCHORARRAY($I$45))</f>
        <v>0.99757485742235197</v>
      </c>
      <c r="O526" s="17" cm="1">
        <f t="array" aca="1" ref="O526" ca="1">_xlfn.ANCHORARRAY(N526)-$G$29</f>
        <v>-2.4251425776480318E-3</v>
      </c>
    </row>
    <row r="527" spans="6:15">
      <c r="F527">
        <v>481</v>
      </c>
      <c r="G527">
        <f ca="1"/>
        <v>-1.248155202396324</v>
      </c>
      <c r="H527">
        <f ca="1"/>
        <v>4.5698437702428658E-2</v>
      </c>
      <c r="I527" s="17" cm="1">
        <f t="array" aca="1" ref="I527:L527" ca="1">EXP(-fx_Vasicek(_xlfn.ANCHORARRAY($I$44),H527,$M$19,$M$18, $M$20)*_xlfn.ANCHORARRAY($I$44))</f>
        <v>0.97847029291017884</v>
      </c>
      <c r="J527">
        <f ca="1"/>
        <v>0.95585569246058477</v>
      </c>
      <c r="K527">
        <f ca="1"/>
        <v>0.93343295930620263</v>
      </c>
      <c r="L527">
        <f ca="1"/>
        <v>0.911224962091427</v>
      </c>
      <c r="N527" s="17" cm="1">
        <f t="array" aca="1" ref="N527" ca="1">SUM(_xlfn.ANCHORARRAY(I527)*_xlfn.ANCHORARRAY($I$45))</f>
        <v>1.0052357557853244</v>
      </c>
      <c r="O527" s="17" cm="1">
        <f t="array" aca="1" ref="O527" ca="1">_xlfn.ANCHORARRAY(N527)-$G$29</f>
        <v>5.2357557853244252E-3</v>
      </c>
    </row>
    <row r="528" spans="6:15">
      <c r="F528">
        <v>482</v>
      </c>
      <c r="G528">
        <f ca="1"/>
        <v>-0.61300883587890131</v>
      </c>
      <c r="H528">
        <f ca="1"/>
        <v>4.6749708809907697E-2</v>
      </c>
      <c r="I528" s="17" cm="1">
        <f t="array" aca="1" ref="I528:L528" ca="1">EXP(-fx_Vasicek(_xlfn.ANCHORARRAY($I$44),H528,$M$19,$M$18, $M$20)*_xlfn.ANCHORARRAY($I$44))</f>
        <v>0.97798452092739574</v>
      </c>
      <c r="J528">
        <f ca="1"/>
        <v>0.95487986840942185</v>
      </c>
      <c r="K528">
        <f ca="1"/>
        <v>0.93199128313082025</v>
      </c>
      <c r="L528">
        <f ca="1"/>
        <v>0.90934122762043745</v>
      </c>
      <c r="N528" s="17" cm="1">
        <f t="array" aca="1" ref="N528" ca="1">SUM(_xlfn.ANCHORARRAY(I528)*_xlfn.ANCHORARRAY($I$45))</f>
        <v>1.0032329336684129</v>
      </c>
      <c r="O528" s="17" cm="1">
        <f t="array" aca="1" ref="O528" ca="1">_xlfn.ANCHORARRAY(N528)-$G$29</f>
        <v>3.2329336684129295E-3</v>
      </c>
    </row>
    <row r="529" spans="6:15">
      <c r="F529">
        <v>483</v>
      </c>
      <c r="G529">
        <f ca="1"/>
        <v>-0.49826047590175604</v>
      </c>
      <c r="H529">
        <f ca="1"/>
        <v>4.6939636111446102E-2</v>
      </c>
      <c r="I529" s="17" cm="1">
        <f t="array" aca="1" ref="I529:L529" ca="1">EXP(-fx_Vasicek(_xlfn.ANCHORARRAY($I$44),H529,$M$19,$M$18, $M$20)*_xlfn.ANCHORARRAY($I$44))</f>
        <v>0.97789678493058818</v>
      </c>
      <c r="J529">
        <f ca="1"/>
        <v>0.95470367798516431</v>
      </c>
      <c r="K529">
        <f ca="1"/>
        <v>0.93173106109513804</v>
      </c>
      <c r="L529">
        <f ca="1"/>
        <v>0.90900131934975592</v>
      </c>
      <c r="N529" s="17" cm="1">
        <f t="array" aca="1" ref="N529" ca="1">SUM(_xlfn.ANCHORARRAY(I529)*_xlfn.ANCHORARRAY($I$45))</f>
        <v>1.0028715300273496</v>
      </c>
      <c r="O529" s="17" cm="1">
        <f t="array" aca="1" ref="O529" ca="1">_xlfn.ANCHORARRAY(N529)-$G$29</f>
        <v>2.8715300273496336E-3</v>
      </c>
    </row>
    <row r="530" spans="6:15">
      <c r="F530">
        <v>484</v>
      </c>
      <c r="G530">
        <f ca="1"/>
        <v>0.28321165776112606</v>
      </c>
      <c r="H530">
        <f ca="1"/>
        <v>4.8233100293449335E-2</v>
      </c>
      <c r="I530" s="17" cm="1">
        <f t="array" aca="1" ref="I530:L530" ca="1">EXP(-fx_Vasicek(_xlfn.ANCHORARRAY($I$44),H530,$M$19,$M$18, $M$20)*_xlfn.ANCHORARRAY($I$44))</f>
        <v>0.97729948471060191</v>
      </c>
      <c r="J530">
        <f ca="1"/>
        <v>0.95350463052653056</v>
      </c>
      <c r="K530">
        <f ca="1"/>
        <v>0.92996079912835494</v>
      </c>
      <c r="L530">
        <f ca="1"/>
        <v>0.90668981463491505</v>
      </c>
      <c r="N530" s="17" cm="1">
        <f t="array" aca="1" ref="N530" ca="1">SUM(_xlfn.ANCHORARRAY(I530)*_xlfn.ANCHORARRAY($I$45))</f>
        <v>1.0004137938889135</v>
      </c>
      <c r="O530" s="17" cm="1">
        <f t="array" aca="1" ref="O530" ca="1">_xlfn.ANCHORARRAY(N530)-$G$29</f>
        <v>4.13793888913494E-4</v>
      </c>
    </row>
    <row r="531" spans="6:15">
      <c r="F531">
        <v>485</v>
      </c>
      <c r="G531">
        <f ca="1"/>
        <v>0.55304754578866344</v>
      </c>
      <c r="H531">
        <f ca="1"/>
        <v>4.8679722816694956E-2</v>
      </c>
      <c r="I531" s="17" cm="1">
        <f t="array" aca="1" ref="I531:L531" ca="1">EXP(-fx_Vasicek(_xlfn.ANCHORARRAY($I$44),H531,$M$19,$M$18, $M$20)*_xlfn.ANCHORARRAY($I$44))</f>
        <v>0.97709332661342374</v>
      </c>
      <c r="J531">
        <f ca="1"/>
        <v>0.95309095918114406</v>
      </c>
      <c r="K531">
        <f ca="1"/>
        <v>0.9293503237742009</v>
      </c>
      <c r="L531">
        <f ca="1"/>
        <v>0.90589303706790814</v>
      </c>
      <c r="N531" s="17" cm="1">
        <f t="array" aca="1" ref="N531" ca="1">SUM(_xlfn.ANCHORARRAY(I531)*_xlfn.ANCHORARRAY($I$45))</f>
        <v>0.99956658805161014</v>
      </c>
      <c r="O531" s="17" cm="1">
        <f t="array" aca="1" ref="O531" ca="1">_xlfn.ANCHORARRAY(N531)-$G$29</f>
        <v>-4.334119483898613E-4</v>
      </c>
    </row>
    <row r="532" spans="6:15">
      <c r="F532">
        <v>486</v>
      </c>
      <c r="G532">
        <f ca="1"/>
        <v>-7.7488948932659826E-2</v>
      </c>
      <c r="H532">
        <f ca="1"/>
        <v>4.7636081800930041E-2</v>
      </c>
      <c r="I532" s="17" cm="1">
        <f t="array" aca="1" ref="I532:L532" ca="1">EXP(-fx_Vasicek(_xlfn.ANCHORARRAY($I$44),H532,$M$19,$M$18, $M$20)*_xlfn.ANCHORARRAY($I$44))</f>
        <v>0.97757513256069861</v>
      </c>
      <c r="J532">
        <f ca="1"/>
        <v>0.95405788226994515</v>
      </c>
      <c r="K532">
        <f ca="1"/>
        <v>0.93077747271360389</v>
      </c>
      <c r="L532">
        <f ca="1"/>
        <v>0.90775599424767128</v>
      </c>
      <c r="N532" s="17" cm="1">
        <f t="array" aca="1" ref="N532" ca="1">SUM(_xlfn.ANCHORARRAY(I532)*_xlfn.ANCHORARRAY($I$45))</f>
        <v>1.0015474345013782</v>
      </c>
      <c r="O532" s="17" cm="1">
        <f t="array" aca="1" ref="O532" ca="1">_xlfn.ANCHORARRAY(N532)-$G$29</f>
        <v>1.5474345013781754E-3</v>
      </c>
    </row>
    <row r="533" spans="6:15">
      <c r="F533">
        <v>487</v>
      </c>
      <c r="G533">
        <f ca="1"/>
        <v>1.677858571710457</v>
      </c>
      <c r="H533">
        <f ca="1"/>
        <v>5.0541469014518794E-2</v>
      </c>
      <c r="I533" s="17" cm="1">
        <f t="array" aca="1" ref="I533:L533" ca="1">EXP(-fx_Vasicek(_xlfn.ANCHORARRAY($I$44),H533,$M$19,$M$18, $M$20)*_xlfn.ANCHORARRAY($I$44))</f>
        <v>0.97623442486040224</v>
      </c>
      <c r="J533">
        <f ca="1"/>
        <v>0.95136850241245885</v>
      </c>
      <c r="K533">
        <f ca="1"/>
        <v>0.92680987102152701</v>
      </c>
      <c r="L533">
        <f ca="1"/>
        <v>0.90257920516128876</v>
      </c>
      <c r="N533" s="17" cm="1">
        <f t="array" aca="1" ref="N533" ca="1">SUM(_xlfn.ANCHORARRAY(I533)*_xlfn.ANCHORARRAY($I$45))</f>
        <v>0.99604290039266963</v>
      </c>
      <c r="O533" s="17" cm="1">
        <f t="array" aca="1" ref="O533" ca="1">_xlfn.ANCHORARRAY(N533)-$G$29</f>
        <v>-3.9570996073303721E-3</v>
      </c>
    </row>
    <row r="534" spans="6:15">
      <c r="F534">
        <v>488</v>
      </c>
      <c r="G534">
        <f ca="1"/>
        <v>-0.23462440980089014</v>
      </c>
      <c r="H534">
        <f ca="1"/>
        <v>4.7375996915493421E-2</v>
      </c>
      <c r="I534" s="17" cm="1">
        <f t="array" aca="1" ref="I534:L534" ca="1">EXP(-fx_Vasicek(_xlfn.ANCHORARRAY($I$44),H534,$M$19,$M$18, $M$20)*_xlfn.ANCHORARRAY($I$44))</f>
        <v>0.97769523998530317</v>
      </c>
      <c r="J534">
        <f ca="1"/>
        <v>0.95429900100046128</v>
      </c>
      <c r="K534">
        <f ca="1"/>
        <v>0.93113347228642263</v>
      </c>
      <c r="L534">
        <f ca="1"/>
        <v>0.90822085625286353</v>
      </c>
      <c r="N534" s="17" cm="1">
        <f t="array" aca="1" ref="N534" ca="1">SUM(_xlfn.ANCHORARRAY(I534)*_xlfn.ANCHORARRAY($I$45))</f>
        <v>1.0020417036193683</v>
      </c>
      <c r="O534" s="17" cm="1">
        <f t="array" aca="1" ref="O534" ca="1">_xlfn.ANCHORARRAY(N534)-$G$29</f>
        <v>2.0417036193682847E-3</v>
      </c>
    </row>
    <row r="535" spans="6:15">
      <c r="F535">
        <v>489</v>
      </c>
      <c r="G535">
        <f ca="1"/>
        <v>-0.1500461319959914</v>
      </c>
      <c r="H535">
        <f ca="1"/>
        <v>4.751598779706636E-2</v>
      </c>
      <c r="I535" s="17" cm="1">
        <f t="array" aca="1" ref="I535:L535" ca="1">EXP(-fx_Vasicek(_xlfn.ANCHORARRAY($I$44),H535,$M$19,$M$18, $M$20)*_xlfn.ANCHORARRAY($I$44))</f>
        <v>0.9776305902416722</v>
      </c>
      <c r="J535">
        <f ca="1"/>
        <v>0.95416921109410335</v>
      </c>
      <c r="K535">
        <f ca="1"/>
        <v>0.93094183833635347</v>
      </c>
      <c r="L535">
        <f ca="1"/>
        <v>0.90797061436034998</v>
      </c>
      <c r="N535" s="17" cm="1">
        <f t="array" aca="1" ref="N535" ca="1">SUM(_xlfn.ANCHORARRAY(I535)*_xlfn.ANCHORARRAY($I$45))</f>
        <v>1.0017756319361033</v>
      </c>
      <c r="O535" s="17" cm="1">
        <f t="array" aca="1" ref="O535" ca="1">_xlfn.ANCHORARRAY(N535)-$G$29</f>
        <v>1.7756319361033057E-3</v>
      </c>
    </row>
    <row r="536" spans="6:15">
      <c r="F536">
        <v>490</v>
      </c>
      <c r="G536">
        <f ca="1"/>
        <v>1.367889299260278</v>
      </c>
      <c r="H536">
        <f ca="1"/>
        <v>5.0028419176699666E-2</v>
      </c>
      <c r="I536" s="17" cm="1">
        <f t="array" aca="1" ref="I536:L536" ca="1">EXP(-fx_Vasicek(_xlfn.ANCHORARRAY($I$44),H536,$M$19,$M$18, $M$20)*_xlfn.ANCHORARRAY($I$44))</f>
        <v>0.9764710409189169</v>
      </c>
      <c r="J536">
        <f ca="1"/>
        <v>0.95184285667491109</v>
      </c>
      <c r="K536">
        <f ca="1"/>
        <v>0.92750926111457077</v>
      </c>
      <c r="L536">
        <f ca="1"/>
        <v>0.90349120094924718</v>
      </c>
      <c r="N536" s="17" cm="1">
        <f t="array" aca="1" ref="N536" ca="1">SUM(_xlfn.ANCHORARRAY(I536)*_xlfn.ANCHORARRAY($I$45))</f>
        <v>0.9970126700571974</v>
      </c>
      <c r="O536" s="17" cm="1">
        <f t="array" aca="1" ref="O536" ca="1">_xlfn.ANCHORARRAY(N536)-$G$29</f>
        <v>-2.9873299428025968E-3</v>
      </c>
    </row>
    <row r="537" spans="6:15">
      <c r="F537">
        <v>491</v>
      </c>
      <c r="G537">
        <f ca="1"/>
        <v>0.35339637247713562</v>
      </c>
      <c r="H537">
        <f ca="1"/>
        <v>4.8349267474208257E-2</v>
      </c>
      <c r="I537" s="17" cm="1">
        <f t="array" aca="1" ref="I537:L537" ca="1">EXP(-fx_Vasicek(_xlfn.ANCHORARRAY($I$44),H537,$M$19,$M$18, $M$20)*_xlfn.ANCHORARRAY($I$44))</f>
        <v>0.97724585849858514</v>
      </c>
      <c r="J537">
        <f ca="1"/>
        <v>0.95339701672242838</v>
      </c>
      <c r="K537">
        <f ca="1"/>
        <v>0.92980197500681083</v>
      </c>
      <c r="L537">
        <f ca="1"/>
        <v>0.90648250419828014</v>
      </c>
      <c r="N537" s="17" cm="1">
        <f t="array" aca="1" ref="N537" ca="1">SUM(_xlfn.ANCHORARRAY(I537)*_xlfn.ANCHORARRAY($I$45))</f>
        <v>1.0001933638138978</v>
      </c>
      <c r="O537" s="17" cm="1">
        <f t="array" aca="1" ref="O537" ca="1">_xlfn.ANCHORARRAY(N537)-$G$29</f>
        <v>1.9336381389778445E-4</v>
      </c>
    </row>
    <row r="538" spans="6:15">
      <c r="F538">
        <v>492</v>
      </c>
      <c r="G538">
        <f ca="1"/>
        <v>0.42982513761348873</v>
      </c>
      <c r="H538">
        <f ca="1"/>
        <v>4.8475769579555565E-2</v>
      </c>
      <c r="I538" s="17" cm="1">
        <f t="array" aca="1" ref="I538:L538" ca="1">EXP(-fx_Vasicek(_xlfn.ANCHORARRAY($I$44),H538,$M$19,$M$18, $M$20)*_xlfn.ANCHORARRAY($I$44))</f>
        <v>0.97718746472610363</v>
      </c>
      <c r="J538">
        <f ca="1"/>
        <v>0.95327984276734312</v>
      </c>
      <c r="K538">
        <f ca="1"/>
        <v>0.92962905179694111</v>
      </c>
      <c r="L538">
        <f ca="1"/>
        <v>0.90625680410328291</v>
      </c>
      <c r="N538" s="17" cm="1">
        <f t="array" aca="1" ref="N538" ca="1">SUM(_xlfn.ANCHORARRAY(I538)*_xlfn.ANCHORARRAY($I$45))</f>
        <v>0.99995337941496532</v>
      </c>
      <c r="O538" s="17" cm="1">
        <f t="array" aca="1" ref="O538" ca="1">_xlfn.ANCHORARRAY(N538)-$G$29</f>
        <v>-4.6620585034684581E-5</v>
      </c>
    </row>
    <row r="539" spans="6:15">
      <c r="F539">
        <v>493</v>
      </c>
      <c r="G539">
        <f ca="1"/>
        <v>0.23180400920657199</v>
      </c>
      <c r="H539">
        <f ca="1"/>
        <v>4.8148012227961119E-2</v>
      </c>
      <c r="I539" s="17" cm="1">
        <f t="array" aca="1" ref="I539:L539" ca="1">EXP(-fx_Vasicek(_xlfn.ANCHORARRAY($I$44),H539,$M$19,$M$18, $M$20)*_xlfn.ANCHORARRAY($I$44))</f>
        <v>0.97733876574940937</v>
      </c>
      <c r="J539">
        <f ca="1"/>
        <v>0.95358346127402582</v>
      </c>
      <c r="K539">
        <f ca="1"/>
        <v>0.93007714900225502</v>
      </c>
      <c r="L539">
        <f ca="1"/>
        <v>0.9068416917685812</v>
      </c>
      <c r="N539" s="17" cm="1">
        <f t="array" aca="1" ref="N539" ca="1">SUM(_xlfn.ANCHORARRAY(I539)*_xlfn.ANCHORARRAY($I$45))</f>
        <v>1.0005752820761176</v>
      </c>
      <c r="O539" s="17" cm="1">
        <f t="array" aca="1" ref="O539" ca="1">_xlfn.ANCHORARRAY(N539)-$G$29</f>
        <v>5.7528207611756699E-4</v>
      </c>
    </row>
    <row r="540" spans="6:15">
      <c r="F540">
        <v>494</v>
      </c>
      <c r="G540">
        <f ca="1"/>
        <v>0.11863204464306853</v>
      </c>
      <c r="H540">
        <f ca="1"/>
        <v>4.796069411863365E-2</v>
      </c>
      <c r="I540" s="17" cm="1">
        <f t="array" aca="1" ref="I540:L540" ca="1">EXP(-fx_Vasicek(_xlfn.ANCHORARRAY($I$44),H540,$M$19,$M$18, $M$20)*_xlfn.ANCHORARRAY($I$44))</f>
        <v>0.97742524701204025</v>
      </c>
      <c r="J540">
        <f ca="1"/>
        <v>0.95375702710545684</v>
      </c>
      <c r="K540">
        <f ca="1"/>
        <v>0.93033334008266388</v>
      </c>
      <c r="L540">
        <f ca="1"/>
        <v>0.90717613310430523</v>
      </c>
      <c r="N540" s="17" cm="1">
        <f t="array" aca="1" ref="N540" ca="1">SUM(_xlfn.ANCHORARRAY(I540)*_xlfn.ANCHORARRAY($I$45))</f>
        <v>1.000930885993611</v>
      </c>
      <c r="O540" s="17" cm="1">
        <f t="array" aca="1" ref="O540" ca="1">_xlfn.ANCHORARRAY(N540)-$G$29</f>
        <v>9.308859936110192E-4</v>
      </c>
    </row>
    <row r="541" spans="6:15">
      <c r="F541">
        <v>495</v>
      </c>
      <c r="G541">
        <f ca="1"/>
        <v>0.48943835644919814</v>
      </c>
      <c r="H541">
        <f ca="1"/>
        <v>4.8574439205785865E-2</v>
      </c>
      <c r="I541" s="17" cm="1">
        <f t="array" aca="1" ref="I541:L541" ca="1">EXP(-fx_Vasicek(_xlfn.ANCHORARRAY($I$44),H541,$M$19,$M$18, $M$20)*_xlfn.ANCHORARRAY($I$44))</f>
        <v>0.97714192093629348</v>
      </c>
      <c r="J541">
        <f ca="1"/>
        <v>0.95318845894653614</v>
      </c>
      <c r="K541">
        <f ca="1"/>
        <v>0.9294941967740753</v>
      </c>
      <c r="L541">
        <f ca="1"/>
        <v>0.90608080063665553</v>
      </c>
      <c r="N541" s="17" cm="1">
        <f t="array" aca="1" ref="N541" ca="1">SUM(_xlfn.ANCHORARRAY(I541)*_xlfn.ANCHORARRAY($I$45))</f>
        <v>0.99976623625372296</v>
      </c>
      <c r="O541" s="17" cm="1">
        <f t="array" aca="1" ref="O541" ca="1">_xlfn.ANCHORARRAY(N541)-$G$29</f>
        <v>-2.3376374627703811E-4</v>
      </c>
    </row>
    <row r="542" spans="6:15">
      <c r="F542">
        <v>496</v>
      </c>
      <c r="G542">
        <f ca="1"/>
        <v>-1.1447674714248752</v>
      </c>
      <c r="H542">
        <f ca="1"/>
        <v>4.5869561305062256E-2</v>
      </c>
      <c r="I542" s="17" cm="1">
        <f t="array" aca="1" ref="I542:L542" ca="1">EXP(-fx_Vasicek(_xlfn.ANCHORARRAY($I$44),H542,$M$19,$M$18, $M$20)*_xlfn.ANCHORARRAY($I$44))</f>
        <v>0.97839120357517684</v>
      </c>
      <c r="J542">
        <f ca="1"/>
        <v>0.95569678203933828</v>
      </c>
      <c r="K542">
        <f ca="1"/>
        <v>0.93319813455476719</v>
      </c>
      <c r="L542">
        <f ca="1"/>
        <v>0.91091806624350358</v>
      </c>
      <c r="N542" s="17" cm="1">
        <f t="array" aca="1" ref="N542" ca="1">SUM(_xlfn.ANCHORARRAY(I542)*_xlfn.ANCHORARRAY($I$45))</f>
        <v>1.0049094626255051</v>
      </c>
      <c r="O542" s="17" cm="1">
        <f t="array" aca="1" ref="O542" ca="1">_xlfn.ANCHORARRAY(N542)-$G$29</f>
        <v>4.9094626255050677E-3</v>
      </c>
    </row>
    <row r="543" spans="6:15">
      <c r="F543">
        <v>497</v>
      </c>
      <c r="G543">
        <f ca="1"/>
        <v>-1.1741838148063137</v>
      </c>
      <c r="H543">
        <f ca="1"/>
        <v>4.5820872446060902E-2</v>
      </c>
      <c r="I543" s="17" cm="1">
        <f t="array" aca="1" ref="I543:L543" ca="1">EXP(-fx_Vasicek(_xlfn.ANCHORARRAY($I$44),H543,$M$19,$M$18, $M$20)*_xlfn.ANCHORARRAY($I$44))</f>
        <v>0.9784137057786676</v>
      </c>
      <c r="J543">
        <f ca="1"/>
        <v>0.95574199325967435</v>
      </c>
      <c r="K543">
        <f ca="1"/>
        <v>0.93326494193822995</v>
      </c>
      <c r="L543">
        <f ca="1"/>
        <v>0.9110053751117928</v>
      </c>
      <c r="N543" s="17" cm="1">
        <f t="array" aca="1" ref="N543" ca="1">SUM(_xlfn.ANCHORARRAY(I543)*_xlfn.ANCHORARRAY($I$45))</f>
        <v>1.0050022900099829</v>
      </c>
      <c r="O543" s="17" cm="1">
        <f t="array" aca="1" ref="O543" ca="1">_xlfn.ANCHORARRAY(N543)-$G$29</f>
        <v>5.0022900099828682E-3</v>
      </c>
    </row>
    <row r="544" spans="6:15">
      <c r="F544">
        <v>498</v>
      </c>
      <c r="G544">
        <f ca="1"/>
        <v>0.51225899558039156</v>
      </c>
      <c r="H544">
        <f ca="1"/>
        <v>4.861221109560139E-2</v>
      </c>
      <c r="I544" s="17" cm="1">
        <f t="array" aca="1" ref="I544:L544" ca="1">EXP(-fx_Vasicek(_xlfn.ANCHORARRAY($I$44),H544,$M$19,$M$18, $M$20)*_xlfn.ANCHORARRAY($I$44))</f>
        <v>0.97712448680138375</v>
      </c>
      <c r="J544">
        <f ca="1"/>
        <v>0.95315347846716492</v>
      </c>
      <c r="K544">
        <f ca="1"/>
        <v>0.92944257786808226</v>
      </c>
      <c r="L544">
        <f ca="1"/>
        <v>0.90601343349346475</v>
      </c>
      <c r="N544" s="17" cm="1">
        <f t="array" aca="1" ref="N544" ca="1">SUM(_xlfn.ANCHORARRAY(I544)*_xlfn.ANCHORARRAY($I$45))</f>
        <v>0.9996946051303699</v>
      </c>
      <c r="O544" s="17" cm="1">
        <f t="array" aca="1" ref="O544" ca="1">_xlfn.ANCHORARRAY(N544)-$G$29</f>
        <v>-3.0539486963010454E-4</v>
      </c>
    </row>
    <row r="545" spans="6:15">
      <c r="F545">
        <v>499</v>
      </c>
      <c r="G545">
        <f ca="1"/>
        <v>-0.19540998304156643</v>
      </c>
      <c r="H545">
        <f ca="1"/>
        <v>4.7440903204849165E-2</v>
      </c>
      <c r="I545" s="17" cm="1">
        <f t="array" aca="1" ref="I545:L545" ca="1">EXP(-fx_Vasicek(_xlfn.ANCHORARRAY($I$44),H545,$M$19,$M$18, $M$20)*_xlfn.ANCHORARRAY($I$44))</f>
        <v>0.97766526482311111</v>
      </c>
      <c r="J545">
        <f ca="1"/>
        <v>0.95423882216307054</v>
      </c>
      <c r="K545">
        <f ca="1"/>
        <v>0.93104461696208551</v>
      </c>
      <c r="L545">
        <f ca="1"/>
        <v>0.90810482388829983</v>
      </c>
      <c r="N545" s="17" cm="1">
        <f t="array" aca="1" ref="N545" ca="1">SUM(_xlfn.ANCHORARRAY(I545)*_xlfn.ANCHORARRAY($I$45))</f>
        <v>1.0019183314237834</v>
      </c>
      <c r="O545" s="17" cm="1">
        <f t="array" aca="1" ref="O545" ca="1">_xlfn.ANCHORARRAY(N545)-$G$29</f>
        <v>1.9183314237833926E-3</v>
      </c>
    </row>
    <row r="546" spans="6:15">
      <c r="F546">
        <v>500</v>
      </c>
      <c r="G546">
        <f ca="1"/>
        <v>0.67926749167359524</v>
      </c>
      <c r="H546">
        <f ca="1"/>
        <v>4.8888637468956858E-2</v>
      </c>
      <c r="I546" s="17" cm="1">
        <f t="array" aca="1" ref="I546:L546" ca="1">EXP(-fx_Vasicek(_xlfn.ANCHORARRAY($I$44),H546,$M$19,$M$18, $M$20)*_xlfn.ANCHORARRAY($I$44))</f>
        <v>0.97699690787700899</v>
      </c>
      <c r="J546">
        <f ca="1"/>
        <v>0.95289751956992896</v>
      </c>
      <c r="K546">
        <f ca="1"/>
        <v>0.92906490199122493</v>
      </c>
      <c r="L546">
        <f ca="1"/>
        <v>0.90552057233379557</v>
      </c>
      <c r="N546" s="17" cm="1">
        <f t="array" aca="1" ref="N546" ca="1">SUM(_xlfn.ANCHORARRAY(I546)*_xlfn.ANCHORARRAY($I$45))</f>
        <v>0.99917054601493438</v>
      </c>
      <c r="O546" s="17" cm="1">
        <f t="array" aca="1" ref="O546" ca="1">_xlfn.ANCHORARRAY(N546)-$G$29</f>
        <v>-8.2945398506562018E-4</v>
      </c>
    </row>
    <row r="547" spans="6:15">
      <c r="F547">
        <v>501</v>
      </c>
      <c r="G547">
        <f ca="1"/>
        <v>0.27360489057031151</v>
      </c>
      <c r="H547">
        <f ca="1"/>
        <v>4.8217199522672109E-2</v>
      </c>
      <c r="I547" s="17" cm="1">
        <f t="array" aca="1" ref="I547:L547" ca="1">EXP(-fx_Vasicek(_xlfn.ANCHORARRAY($I$44),H547,$M$19,$M$18, $M$20)*_xlfn.ANCHORARRAY($I$44))</f>
        <v>0.97730682520640422</v>
      </c>
      <c r="J547">
        <f ca="1"/>
        <v>0.95351936147039218</v>
      </c>
      <c r="K547">
        <f ca="1"/>
        <v>0.92998254082110898</v>
      </c>
      <c r="L547">
        <f ca="1"/>
        <v>0.90671819463188774</v>
      </c>
      <c r="N547" s="17" cm="1">
        <f t="array" aca="1" ref="N547" ca="1">SUM(_xlfn.ANCHORARRAY(I547)*_xlfn.ANCHORARRAY($I$45))</f>
        <v>1.0004439698536809</v>
      </c>
      <c r="O547" s="17" cm="1">
        <f t="array" aca="1" ref="O547" ca="1">_xlfn.ANCHORARRAY(N547)-$G$29</f>
        <v>4.4396985368089226E-4</v>
      </c>
    </row>
    <row r="548" spans="6:15">
      <c r="F548">
        <v>502</v>
      </c>
      <c r="G548">
        <f ca="1"/>
        <v>0.51700412550819785</v>
      </c>
      <c r="H548">
        <f ca="1"/>
        <v>4.862006506164341E-2</v>
      </c>
      <c r="I548" s="17" cm="1">
        <f t="array" aca="1" ref="I548:L548" ca="1">EXP(-fx_Vasicek(_xlfn.ANCHORARRAY($I$44),H548,$M$19,$M$18, $M$20)*_xlfn.ANCHORARRAY($I$44))</f>
        <v>0.97712086173447033</v>
      </c>
      <c r="J548">
        <f ca="1"/>
        <v>0.95314620508452497</v>
      </c>
      <c r="K548">
        <f ca="1"/>
        <v>0.92943184503107923</v>
      </c>
      <c r="L548">
        <f ca="1"/>
        <v>0.90599942637076192</v>
      </c>
      <c r="N548" s="17" cm="1">
        <f t="array" aca="1" ref="N548" ca="1">SUM(_xlfn.ANCHORARRAY(I548)*_xlfn.ANCHORARRAY($I$45))</f>
        <v>0.99967971142142509</v>
      </c>
      <c r="O548" s="17" cm="1">
        <f t="array" aca="1" ref="O548" ca="1">_xlfn.ANCHORARRAY(N548)-$G$29</f>
        <v>-3.2028857857491211E-4</v>
      </c>
    </row>
    <row r="549" spans="6:15">
      <c r="F549">
        <v>503</v>
      </c>
      <c r="G549">
        <f ca="1"/>
        <v>0.67956189647428111</v>
      </c>
      <c r="H549">
        <f ca="1"/>
        <v>4.8889124757048513E-2</v>
      </c>
      <c r="I549" s="17" cm="1">
        <f t="array" aca="1" ref="I549:L549" ca="1">EXP(-fx_Vasicek(_xlfn.ANCHORARRAY($I$44),H549,$M$19,$M$18, $M$20)*_xlfn.ANCHORARRAY($I$44))</f>
        <v>0.97699668299389075</v>
      </c>
      <c r="J549">
        <f ca="1"/>
        <v>0.95289706842287236</v>
      </c>
      <c r="K549">
        <f ca="1"/>
        <v>0.92906423635468416</v>
      </c>
      <c r="L549">
        <f ca="1"/>
        <v>0.90551970374835489</v>
      </c>
      <c r="N549" s="17" cm="1">
        <f t="array" aca="1" ref="N549" ca="1">SUM(_xlfn.ANCHORARRAY(I549)*_xlfn.ANCHORARRAY($I$45))</f>
        <v>0.9991696224444595</v>
      </c>
      <c r="O549" s="17" cm="1">
        <f t="array" aca="1" ref="O549" ca="1">_xlfn.ANCHORARRAY(N549)-$G$29</f>
        <v>-8.3037755554049575E-4</v>
      </c>
    </row>
    <row r="550" spans="6:15">
      <c r="F550">
        <v>504</v>
      </c>
      <c r="G550">
        <f ca="1"/>
        <v>-0.12235890203130396</v>
      </c>
      <c r="H550">
        <f ca="1"/>
        <v>4.7561814690586353E-2</v>
      </c>
      <c r="I550" s="17" cm="1">
        <f t="array" aca="1" ref="I550:L550" ca="1">EXP(-fx_Vasicek(_xlfn.ANCHORARRAY($I$44),H550,$M$19,$M$18, $M$20)*_xlfn.ANCHORARRAY($I$44))</f>
        <v>0.97760942767120407</v>
      </c>
      <c r="J550">
        <f ca="1"/>
        <v>0.95412672738903759</v>
      </c>
      <c r="K550">
        <f ca="1"/>
        <v>0.93087911432932369</v>
      </c>
      <c r="L550">
        <f ca="1"/>
        <v>0.90788871108732849</v>
      </c>
      <c r="N550" s="17" cm="1">
        <f t="array" aca="1" ref="N550" ca="1">SUM(_xlfn.ANCHORARRAY(I550)*_xlfn.ANCHORARRAY($I$45))</f>
        <v>1.0016885473861172</v>
      </c>
      <c r="O550" s="17" cm="1">
        <f t="array" aca="1" ref="O550" ca="1">_xlfn.ANCHORARRAY(N550)-$G$29</f>
        <v>1.688547386117234E-3</v>
      </c>
    </row>
    <row r="551" spans="6:15">
      <c r="F551">
        <v>505</v>
      </c>
      <c r="G551">
        <f ca="1"/>
        <v>0.94368821564262673</v>
      </c>
      <c r="H551">
        <f ca="1"/>
        <v>4.9326297010097768E-2</v>
      </c>
      <c r="I551" s="17" cm="1">
        <f t="array" aca="1" ref="I551:L551" ca="1">EXP(-fx_Vasicek(_xlfn.ANCHORARRAY($I$44),H551,$M$19,$M$18, $M$20)*_xlfn.ANCHORARRAY($I$44))</f>
        <v>0.976794949154141</v>
      </c>
      <c r="J551">
        <f ca="1"/>
        <v>0.95249240627173171</v>
      </c>
      <c r="K551">
        <f ca="1"/>
        <v>0.9284672502510819</v>
      </c>
      <c r="L551">
        <f ca="1"/>
        <v>0.90474078479096443</v>
      </c>
      <c r="N551" s="17" cm="1">
        <f t="array" aca="1" ref="N551" ca="1">SUM(_xlfn.ANCHORARRAY(I551)*_xlfn.ANCHORARRAY($I$45))</f>
        <v>0.99834138925344806</v>
      </c>
      <c r="O551" s="17" cm="1">
        <f t="array" aca="1" ref="O551" ca="1">_xlfn.ANCHORARRAY(N551)-$G$29</f>
        <v>-1.6586107465519362E-3</v>
      </c>
    </row>
    <row r="552" spans="6:15">
      <c r="F552">
        <v>506</v>
      </c>
      <c r="G552">
        <f ca="1"/>
        <v>-0.91687453410266873</v>
      </c>
      <c r="H552">
        <f ca="1"/>
        <v>4.6246761385602735E-2</v>
      </c>
      <c r="I552" s="17" cm="1">
        <f t="array" aca="1" ref="I552:L552" ca="1">EXP(-fx_Vasicek(_xlfn.ANCHORARRAY($I$44),H552,$M$19,$M$18, $M$20)*_xlfn.ANCHORARRAY($I$44))</f>
        <v>0.97821689307732018</v>
      </c>
      <c r="J552">
        <f ca="1"/>
        <v>0.9553465962182055</v>
      </c>
      <c r="K552">
        <f ca="1"/>
        <v>0.93268072949220404</v>
      </c>
      <c r="L552">
        <f ca="1"/>
        <v>0.9102419544630943</v>
      </c>
      <c r="N552" s="17" cm="1">
        <f t="array" aca="1" ref="N552" ca="1">SUM(_xlfn.ANCHORARRAY(I552)*_xlfn.ANCHORARRAY($I$45))</f>
        <v>1.0041906113720211</v>
      </c>
      <c r="O552" s="17" cm="1">
        <f t="array" aca="1" ref="O552" ca="1">_xlfn.ANCHORARRAY(N552)-$G$29</f>
        <v>4.1906113720211469E-3</v>
      </c>
    </row>
    <row r="553" spans="6:15">
      <c r="F553">
        <v>507</v>
      </c>
      <c r="G553">
        <f ca="1"/>
        <v>2.7149648994487858</v>
      </c>
      <c r="H553">
        <f ca="1"/>
        <v>5.225804959375302E-2</v>
      </c>
      <c r="I553" s="17" cm="1">
        <f t="array" aca="1" ref="I553:L553" ca="1">EXP(-fx_Vasicek(_xlfn.ANCHORARRAY($I$44),H553,$M$19,$M$18, $M$20)*_xlfn.ANCHORARRAY($I$44))</f>
        <v>0.97544316311950308</v>
      </c>
      <c r="J553">
        <f ca="1"/>
        <v>0.94978310886335815</v>
      </c>
      <c r="K553">
        <f ca="1"/>
        <v>0.92447365840793783</v>
      </c>
      <c r="L553">
        <f ca="1"/>
        <v>0.89953450443730398</v>
      </c>
      <c r="N553" s="17" cm="1">
        <f t="array" aca="1" ref="N553" ca="1">SUM(_xlfn.ANCHORARRAY(I553)*_xlfn.ANCHORARRAY($I$45))</f>
        <v>0.99280521255844423</v>
      </c>
      <c r="O553" s="17" cm="1">
        <f t="array" aca="1" ref="O553" ca="1">_xlfn.ANCHORARRAY(N553)-$G$29</f>
        <v>-7.1947874415557722E-3</v>
      </c>
    </row>
    <row r="554" spans="6:15">
      <c r="F554">
        <v>508</v>
      </c>
      <c r="G554">
        <f ca="1"/>
        <v>-0.36235337750254842</v>
      </c>
      <c r="H554">
        <f ca="1"/>
        <v>4.7164584585341653E-2</v>
      </c>
      <c r="I554" s="17" cm="1">
        <f t="array" aca="1" ref="I554:L554" ca="1">EXP(-fx_Vasicek(_xlfn.ANCHORARRAY($I$44),H554,$M$19,$M$18, $M$20)*_xlfn.ANCHORARRAY($I$44))</f>
        <v>0.97779288125451336</v>
      </c>
      <c r="J554">
        <f ca="1"/>
        <v>0.95449504141986463</v>
      </c>
      <c r="K554">
        <f ca="1"/>
        <v>0.93142295005087594</v>
      </c>
      <c r="L554">
        <f ca="1"/>
        <v>0.90859889889397027</v>
      </c>
      <c r="N554" s="17" cm="1">
        <f t="array" aca="1" ref="N554" ca="1">SUM(_xlfn.ANCHORARRAY(I554)*_xlfn.ANCHORARRAY($I$45))</f>
        <v>1.0024436583421357</v>
      </c>
      <c r="O554" s="17" cm="1">
        <f t="array" aca="1" ref="O554" ca="1">_xlfn.ANCHORARRAY(N554)-$G$29</f>
        <v>2.4436583421356683E-3</v>
      </c>
    </row>
    <row r="555" spans="6:15">
      <c r="F555">
        <v>509</v>
      </c>
      <c r="G555">
        <f ca="1"/>
        <v>-8.0263802601515333E-2</v>
      </c>
      <c r="H555">
        <f ca="1"/>
        <v>4.7631488964312643E-2</v>
      </c>
      <c r="I555" s="17" cm="1">
        <f t="array" aca="1" ref="I555:L555" ca="1">EXP(-fx_Vasicek(_xlfn.ANCHORARRAY($I$44),H555,$M$19,$M$18, $M$20)*_xlfn.ANCHORARRAY($I$44))</f>
        <v>0.97757725340863</v>
      </c>
      <c r="J555">
        <f ca="1"/>
        <v>0.95406213965494513</v>
      </c>
      <c r="K555">
        <f ca="1"/>
        <v>0.93078375812610481</v>
      </c>
      <c r="L555">
        <f ca="1"/>
        <v>0.90776420117747936</v>
      </c>
      <c r="N555" s="17" cm="1">
        <f t="array" aca="1" ref="N555" ca="1">SUM(_xlfn.ANCHORARRAY(I555)*_xlfn.ANCHORARRAY($I$45))</f>
        <v>1.0015561606340702</v>
      </c>
      <c r="O555" s="17" cm="1">
        <f t="array" aca="1" ref="O555" ca="1">_xlfn.ANCHORARRAY(N555)-$G$29</f>
        <v>1.5561606340701584E-3</v>
      </c>
    </row>
    <row r="556" spans="6:15">
      <c r="F556">
        <v>510</v>
      </c>
      <c r="G556">
        <f ca="1"/>
        <v>-0.90637985694114864</v>
      </c>
      <c r="H556">
        <f ca="1"/>
        <v>4.626413179258896E-2</v>
      </c>
      <c r="I556" s="17" cm="1">
        <f t="array" aca="1" ref="I556:L556" ca="1">EXP(-fx_Vasicek(_xlfn.ANCHORARRAY($I$44),H556,$M$19,$M$18, $M$20)*_xlfn.ANCHORARRAY($I$44))</f>
        <v>0.97820886666829165</v>
      </c>
      <c r="J556">
        <f ca="1"/>
        <v>0.95533047293337603</v>
      </c>
      <c r="K556">
        <f ca="1"/>
        <v>0.93265690942894863</v>
      </c>
      <c r="L556">
        <f ca="1"/>
        <v>0.91021083099015909</v>
      </c>
      <c r="N556" s="17" cm="1">
        <f t="array" aca="1" ref="N556" ca="1">SUM(_xlfn.ANCHORARRAY(I556)*_xlfn.ANCHORARRAY($I$45))</f>
        <v>1.004157520275641</v>
      </c>
      <c r="O556" s="17" cm="1">
        <f t="array" aca="1" ref="O556" ca="1">_xlfn.ANCHORARRAY(N556)-$G$29</f>
        <v>4.1575202756409801E-3</v>
      </c>
    </row>
    <row r="557" spans="6:15">
      <c r="F557">
        <v>511</v>
      </c>
      <c r="G557">
        <f ca="1"/>
        <v>1.6285587023042614</v>
      </c>
      <c r="H557">
        <f ca="1"/>
        <v>5.0459869668224175E-2</v>
      </c>
      <c r="I557" s="17" cm="1">
        <f t="array" aca="1" ref="I557:L557" ca="1">EXP(-fx_Vasicek(_xlfn.ANCHORARRAY($I$44),H557,$M$19,$M$18, $M$20)*_xlfn.ANCHORARRAY($I$44))</f>
        <v>0.97627205424228902</v>
      </c>
      <c r="J557">
        <f ca="1"/>
        <v>0.9514439315080836</v>
      </c>
      <c r="K557">
        <f ca="1"/>
        <v>0.92692107205956698</v>
      </c>
      <c r="L557">
        <f ca="1"/>
        <v>0.90272419431567807</v>
      </c>
      <c r="N557" s="17" cm="1">
        <f t="array" aca="1" ref="N557" ca="1">SUM(_xlfn.ANCHORARRAY(I557)*_xlfn.ANCHORARRAY($I$45))</f>
        <v>0.99619707544501135</v>
      </c>
      <c r="O557" s="17" cm="1">
        <f t="array" aca="1" ref="O557" ca="1">_xlfn.ANCHORARRAY(N557)-$G$29</f>
        <v>-3.8029245549886515E-3</v>
      </c>
    </row>
    <row r="558" spans="6:15">
      <c r="F558">
        <v>512</v>
      </c>
      <c r="G558">
        <f ca="1"/>
        <v>-1.0099679889418269</v>
      </c>
      <c r="H558">
        <f ca="1"/>
        <v>4.6092676493478701E-2</v>
      </c>
      <c r="I558" s="17" cm="1">
        <f t="array" aca="1" ref="I558:L558" ca="1">EXP(-fx_Vasicek(_xlfn.ANCHORARRAY($I$44),H558,$M$19,$M$18, $M$20)*_xlfn.ANCHORARRAY($I$44))</f>
        <v>0.97828809454389443</v>
      </c>
      <c r="J558">
        <f ca="1"/>
        <v>0.95548963037654255</v>
      </c>
      <c r="K558">
        <f ca="1"/>
        <v>0.93289205295412303</v>
      </c>
      <c r="L558">
        <f ca="1"/>
        <v>0.910518083072968</v>
      </c>
      <c r="N558" s="17" cm="1">
        <f t="array" aca="1" ref="N558" ca="1">SUM(_xlfn.ANCHORARRAY(I558)*_xlfn.ANCHORARRAY($I$45))</f>
        <v>1.0044841960544582</v>
      </c>
      <c r="O558" s="17" cm="1">
        <f t="array" aca="1" ref="O558" ca="1">_xlfn.ANCHORARRAY(N558)-$G$29</f>
        <v>4.4841960544581561E-3</v>
      </c>
    </row>
    <row r="559" spans="6:15">
      <c r="F559">
        <v>513</v>
      </c>
      <c r="G559">
        <f ca="1"/>
        <v>1.5191885201681916</v>
      </c>
      <c r="H559">
        <f ca="1"/>
        <v>5.0278844130551961E-2</v>
      </c>
      <c r="I559" s="17" cm="1">
        <f t="array" aca="1" ref="I559:L559" ca="1">EXP(-fx_Vasicek(_xlfn.ANCHORARRAY($I$44),H559,$M$19,$M$18, $M$20)*_xlfn.ANCHORARRAY($I$44))</f>
        <v>0.97635553899965277</v>
      </c>
      <c r="J559">
        <f ca="1"/>
        <v>0.95161128989302135</v>
      </c>
      <c r="K559">
        <f ca="1"/>
        <v>0.92716781563717909</v>
      </c>
      <c r="L559">
        <f ca="1"/>
        <v>0.90304593126805799</v>
      </c>
      <c r="N559" s="17" cm="1">
        <f t="array" aca="1" ref="N559" ca="1">SUM(_xlfn.ANCHORARRAY(I559)*_xlfn.ANCHORARRAY($I$45))</f>
        <v>0.99653919493159226</v>
      </c>
      <c r="O559" s="17" cm="1">
        <f t="array" aca="1" ref="O559" ca="1">_xlfn.ANCHORARRAY(N559)-$G$29</f>
        <v>-3.4608050684077352E-3</v>
      </c>
    </row>
    <row r="560" spans="6:15">
      <c r="F560">
        <v>514</v>
      </c>
      <c r="G560">
        <f ca="1"/>
        <v>1.7873878266220797</v>
      </c>
      <c r="H560">
        <f ca="1"/>
        <v>5.0722757843649074E-2</v>
      </c>
      <c r="I560" s="17" cm="1">
        <f t="array" aca="1" ref="I560:L560" ca="1">EXP(-fx_Vasicek(_xlfn.ANCHORARRAY($I$44),H560,$M$19,$M$18, $M$20)*_xlfn.ANCHORARRAY($I$44))</f>
        <v>0.97615082905546491</v>
      </c>
      <c r="J560">
        <f ca="1"/>
        <v>0.95120094339635497</v>
      </c>
      <c r="K560">
        <f ca="1"/>
        <v>0.92656286401403531</v>
      </c>
      <c r="L560">
        <f ca="1"/>
        <v>0.90225716687096358</v>
      </c>
      <c r="N560" s="17" cm="1">
        <f t="array" aca="1" ref="N560" ca="1">SUM(_xlfn.ANCHORARRAY(I560)*_xlfn.ANCHORARRAY($I$45))</f>
        <v>0.99570045776454785</v>
      </c>
      <c r="O560" s="17" cm="1">
        <f t="array" aca="1" ref="O560" ca="1">_xlfn.ANCHORARRAY(N560)-$G$29</f>
        <v>-4.2995422354521473E-3</v>
      </c>
    </row>
    <row r="561" spans="6:15">
      <c r="F561">
        <v>515</v>
      </c>
      <c r="G561">
        <f ca="1"/>
        <v>-0.15432841540244105</v>
      </c>
      <c r="H561">
        <f ca="1"/>
        <v>4.7508899917710422E-2</v>
      </c>
      <c r="I561" s="17" cm="1">
        <f t="array" aca="1" ref="I561:L561" ca="1">EXP(-fx_Vasicek(_xlfn.ANCHORARRAY($I$44),H561,$M$19,$M$18, $M$20)*_xlfn.ANCHORARRAY($I$44))</f>
        <v>0.9776338634205729</v>
      </c>
      <c r="J561">
        <f ca="1"/>
        <v>0.9541757820635407</v>
      </c>
      <c r="K561">
        <f ca="1"/>
        <v>0.9309515400083398</v>
      </c>
      <c r="L561">
        <f ca="1"/>
        <v>0.90798328270218731</v>
      </c>
      <c r="N561" s="17" cm="1">
        <f t="array" aca="1" ref="N561" ca="1">SUM(_xlfn.ANCHORARRAY(I561)*_xlfn.ANCHORARRAY($I$45))</f>
        <v>1.0017891016782716</v>
      </c>
      <c r="O561" s="17" cm="1">
        <f t="array" aca="1" ref="O561" ca="1">_xlfn.ANCHORARRAY(N561)-$G$29</f>
        <v>1.7891016782716207E-3</v>
      </c>
    </row>
    <row r="562" spans="6:15">
      <c r="F562">
        <v>516</v>
      </c>
      <c r="G562">
        <f ca="1"/>
        <v>-0.33771916156493487</v>
      </c>
      <c r="H562">
        <f ca="1"/>
        <v>4.7205358241361461E-2</v>
      </c>
      <c r="I562" s="17" cm="1">
        <f t="array" aca="1" ref="I562:L562" ca="1">EXP(-fx_Vasicek(_xlfn.ANCHORARRAY($I$44),H562,$M$19,$M$18, $M$20)*_xlfn.ANCHORARRAY($I$44))</f>
        <v>0.97777404908908361</v>
      </c>
      <c r="J562">
        <f ca="1"/>
        <v>0.95445722930528054</v>
      </c>
      <c r="K562">
        <f ca="1"/>
        <v>0.93136711344254708</v>
      </c>
      <c r="L562">
        <f ca="1"/>
        <v>0.90852597613919572</v>
      </c>
      <c r="N562" s="17" cm="1">
        <f t="array" aca="1" ref="N562" ca="1">SUM(_xlfn.ANCHORARRAY(I562)*_xlfn.ANCHORARRAY($I$45))</f>
        <v>1.0023661232513277</v>
      </c>
      <c r="O562" s="17" cm="1">
        <f t="array" aca="1" ref="O562" ca="1">_xlfn.ANCHORARRAY(N562)-$G$29</f>
        <v>2.3661232513276786E-3</v>
      </c>
    </row>
    <row r="563" spans="6:15">
      <c r="F563">
        <v>517</v>
      </c>
      <c r="G563">
        <f ca="1"/>
        <v>1.5499814061348265</v>
      </c>
      <c r="H563">
        <f ca="1"/>
        <v>5.032981139264954E-2</v>
      </c>
      <c r="I563" s="17" cm="1">
        <f t="array" aca="1" ref="I563:L563" ca="1">EXP(-fx_Vasicek(_xlfn.ANCHORARRAY($I$44),H563,$M$19,$M$18, $M$20)*_xlfn.ANCHORARRAY($I$44))</f>
        <v>0.97633203336465846</v>
      </c>
      <c r="J563">
        <f ca="1"/>
        <v>0.95156416760454898</v>
      </c>
      <c r="K563">
        <f ca="1"/>
        <v>0.92709833899216731</v>
      </c>
      <c r="L563">
        <f ca="1"/>
        <v>0.90295533548293705</v>
      </c>
      <c r="N563" s="17" cm="1">
        <f t="array" aca="1" ref="N563" ca="1">SUM(_xlfn.ANCHORARRAY(I563)*_xlfn.ANCHORARRAY($I$45))</f>
        <v>0.99644285995205228</v>
      </c>
      <c r="O563" s="17" cm="1">
        <f t="array" aca="1" ref="O563" ca="1">_xlfn.ANCHORARRAY(N563)-$G$29</f>
        <v>-3.5571400479477155E-3</v>
      </c>
    </row>
    <row r="564" spans="6:15">
      <c r="F564">
        <v>518</v>
      </c>
      <c r="G564">
        <f ca="1"/>
        <v>-0.54431880470136873</v>
      </c>
      <c r="H564">
        <f ca="1"/>
        <v>4.6863402044972108E-2</v>
      </c>
      <c r="I564" s="17" cm="1">
        <f t="array" aca="1" ref="I564:L564" ca="1">EXP(-fx_Vasicek(_xlfn.ANCHORARRAY($I$44),H564,$M$19,$M$18, $M$20)*_xlfn.ANCHORARRAY($I$44))</f>
        <v>0.97793199994263669</v>
      </c>
      <c r="J564">
        <f ca="1"/>
        <v>0.95477439436216827</v>
      </c>
      <c r="K564">
        <f ca="1"/>
        <v>0.93183550171925733</v>
      </c>
      <c r="L564">
        <f ca="1"/>
        <v>0.90913773833685252</v>
      </c>
      <c r="N564" s="17" cm="1">
        <f t="array" aca="1" ref="N564" ca="1">SUM(_xlfn.ANCHORARRAY(I564)*_xlfn.ANCHORARRAY($I$45))</f>
        <v>1.0030165762269418</v>
      </c>
      <c r="O564" s="17" cm="1">
        <f t="array" aca="1" ref="O564" ca="1">_xlfn.ANCHORARRAY(N564)-$G$29</f>
        <v>3.0165762269418472E-3</v>
      </c>
    </row>
    <row r="565" spans="6:15">
      <c r="F565">
        <v>519</v>
      </c>
      <c r="G565">
        <f ca="1"/>
        <v>1.0274861794134666</v>
      </c>
      <c r="H565">
        <f ca="1"/>
        <v>4.9464996344332948E-2</v>
      </c>
      <c r="I565" s="17" cm="1">
        <f t="array" aca="1" ref="I565:L565" ca="1">EXP(-fx_Vasicek(_xlfn.ANCHORARRAY($I$44),H565,$M$19,$M$18, $M$20)*_xlfn.ANCHORARRAY($I$44))</f>
        <v>0.97673095482775418</v>
      </c>
      <c r="J565">
        <f ca="1"/>
        <v>0.95236405715853889</v>
      </c>
      <c r="K565">
        <f ca="1"/>
        <v>0.92827792778949902</v>
      </c>
      <c r="L565">
        <f ca="1"/>
        <v>0.90449380131785495</v>
      </c>
      <c r="N565" s="17" cm="1">
        <f t="array" aca="1" ref="N565" ca="1">SUM(_xlfn.ANCHORARRAY(I565)*_xlfn.ANCHORARRAY($I$45))</f>
        <v>0.9980787667016634</v>
      </c>
      <c r="O565" s="17" cm="1">
        <f t="array" aca="1" ref="O565" ca="1">_xlfn.ANCHORARRAY(N565)-$G$29</f>
        <v>-1.9212332983365998E-3</v>
      </c>
    </row>
    <row r="566" spans="6:15">
      <c r="F566">
        <v>520</v>
      </c>
      <c r="G566">
        <f ca="1"/>
        <v>-0.28127341581664339</v>
      </c>
      <c r="H566">
        <f ca="1"/>
        <v>4.7298785181628243E-2</v>
      </c>
      <c r="I566" s="17" cm="1">
        <f t="array" aca="1" ref="I566:L566" ca="1">EXP(-fx_Vasicek(_xlfn.ANCHORARRAY($I$44),H566,$M$19,$M$18, $M$20)*_xlfn.ANCHORARRAY($I$44))</f>
        <v>0.977730899271266</v>
      </c>
      <c r="J566">
        <f ca="1"/>
        <v>0.9543705939575241</v>
      </c>
      <c r="K566">
        <f ca="1"/>
        <v>0.93123918454560317</v>
      </c>
      <c r="L566">
        <f ca="1"/>
        <v>0.90835890625390792</v>
      </c>
      <c r="N566" s="17" cm="1">
        <f t="array" aca="1" ref="N566" ca="1">SUM(_xlfn.ANCHORARRAY(I566)*_xlfn.ANCHORARRAY($I$45))</f>
        <v>1.002188485902122</v>
      </c>
      <c r="O566" s="17" cm="1">
        <f t="array" aca="1" ref="O566" ca="1">_xlfn.ANCHORARRAY(N566)-$G$29</f>
        <v>2.1884859021219505E-3</v>
      </c>
    </row>
    <row r="567" spans="6:15">
      <c r="F567">
        <v>521</v>
      </c>
      <c r="G567">
        <f ca="1"/>
        <v>2.3037869629082914</v>
      </c>
      <c r="H567">
        <f ca="1"/>
        <v>5.1577482865349931E-2</v>
      </c>
      <c r="I567" s="17" cm="1">
        <f t="array" aca="1" ref="I567:L567" ca="1">EXP(-fx_Vasicek(_xlfn.ANCHORARRAY($I$44),H567,$M$19,$M$18, $M$20)*_xlfn.ANCHORARRAY($I$44))</f>
        <v>0.97575679514948888</v>
      </c>
      <c r="J567">
        <f ca="1"/>
        <v>0.9504113479964631</v>
      </c>
      <c r="K567">
        <f ca="1"/>
        <v>0.9253991831144468</v>
      </c>
      <c r="L567">
        <f ca="1"/>
        <v>0.90074039560243768</v>
      </c>
      <c r="N567" s="17" cm="1">
        <f t="array" aca="1" ref="N567" ca="1">SUM(_xlfn.ANCHORARRAY(I567)*_xlfn.ANCHORARRAY($I$45))</f>
        <v>0.99408755870738108</v>
      </c>
      <c r="O567" s="17" cm="1">
        <f t="array" aca="1" ref="O567" ca="1">_xlfn.ANCHORARRAY(N567)-$G$29</f>
        <v>-5.9124412926189196E-3</v>
      </c>
    </row>
    <row r="568" spans="6:15">
      <c r="F568">
        <v>522</v>
      </c>
      <c r="G568">
        <f ca="1"/>
        <v>-1.5139457631844937</v>
      </c>
      <c r="H568">
        <f ca="1"/>
        <v>4.5258510857330993E-2</v>
      </c>
      <c r="I568" s="17" cm="1">
        <f t="array" aca="1" ref="I568:L568" ca="1">EXP(-fx_Vasicek(_xlfn.ANCHORARRAY($I$44),H568,$M$19,$M$18, $M$20)*_xlfn.ANCHORARRAY($I$44))</f>
        <v>0.97867364617583941</v>
      </c>
      <c r="J568">
        <f ca="1"/>
        <v>0.95626434278715566</v>
      </c>
      <c r="K568">
        <f ca="1"/>
        <v>0.93403692117180548</v>
      </c>
      <c r="L568">
        <f ca="1"/>
        <v>0.91201440870441175</v>
      </c>
      <c r="N568" s="17" cm="1">
        <f t="array" aca="1" ref="N568" ca="1">SUM(_xlfn.ANCHORARRAY(I568)*_xlfn.ANCHORARRAY($I$45))</f>
        <v>1.0060750915709313</v>
      </c>
      <c r="O568" s="17" cm="1">
        <f t="array" aca="1" ref="O568" ca="1">_xlfn.ANCHORARRAY(N568)-$G$29</f>
        <v>6.0750915709313347E-3</v>
      </c>
    </row>
    <row r="569" spans="6:15">
      <c r="F569">
        <v>523</v>
      </c>
      <c r="G569">
        <f ca="1"/>
        <v>0.2125373412496068</v>
      </c>
      <c r="H569">
        <f ca="1"/>
        <v>4.81161227416501E-2</v>
      </c>
      <c r="I569" s="17" cm="1">
        <f t="array" aca="1" ref="I569:L569" ca="1">EXP(-fx_Vasicek(_xlfn.ANCHORARRAY($I$44),H569,$M$19,$M$18, $M$20)*_xlfn.ANCHORARRAY($I$44))</f>
        <v>0.97735348798749178</v>
      </c>
      <c r="J569">
        <f ca="1"/>
        <v>0.95361300730835263</v>
      </c>
      <c r="K569">
        <f ca="1"/>
        <v>0.9301207586057334</v>
      </c>
      <c r="L569">
        <f ca="1"/>
        <v>0.90689861915784498</v>
      </c>
      <c r="N569" s="17" cm="1">
        <f t="array" aca="1" ref="N569" ca="1">SUM(_xlfn.ANCHORARRAY(I569)*_xlfn.ANCHORARRAY($I$45))</f>
        <v>1.0006358118247043</v>
      </c>
      <c r="O569" s="17" cm="1">
        <f t="array" aca="1" ref="O569" ca="1">_xlfn.ANCHORARRAY(N569)-$G$29</f>
        <v>6.3581182470429098E-4</v>
      </c>
    </row>
    <row r="570" spans="6:15">
      <c r="F570">
        <v>524</v>
      </c>
      <c r="G570">
        <f ca="1"/>
        <v>-0.36758640432656575</v>
      </c>
      <c r="H570">
        <f ca="1"/>
        <v>4.7155923070146474E-2</v>
      </c>
      <c r="I570" s="17" cm="1">
        <f t="array" aca="1" ref="I570:L570" ca="1">EXP(-fx_Vasicek(_xlfn.ANCHORARRAY($I$44),H570,$M$19,$M$18, $M$20)*_xlfn.ANCHORARRAY($I$44))</f>
        <v>0.97779688180308921</v>
      </c>
      <c r="J570">
        <f ca="1"/>
        <v>0.95450307401008117</v>
      </c>
      <c r="K570">
        <f ca="1"/>
        <v>0.93143481180807719</v>
      </c>
      <c r="L570">
        <f ca="1"/>
        <v>0.90861439057028426</v>
      </c>
      <c r="N570" s="17" cm="1">
        <f t="array" aca="1" ref="N570" ca="1">SUM(_xlfn.ANCHORARRAY(I570)*_xlfn.ANCHORARRAY($I$45))</f>
        <v>1.0024601298487468</v>
      </c>
      <c r="O570" s="17" cm="1">
        <f t="array" aca="1" ref="O570" ca="1">_xlfn.ANCHORARRAY(N570)-$G$29</f>
        <v>2.4601298487467727E-3</v>
      </c>
    </row>
    <row r="571" spans="6:15">
      <c r="F571">
        <v>525</v>
      </c>
      <c r="G571">
        <f ca="1"/>
        <v>0.20016377844674377</v>
      </c>
      <c r="H571">
        <f ca="1"/>
        <v>4.8095642471657291E-2</v>
      </c>
      <c r="I571" s="17" cm="1">
        <f t="array" aca="1" ref="I571:L571" ca="1">EXP(-fx_Vasicek(_xlfn.ANCHORARRAY($I$44),H571,$M$19,$M$18, $M$20)*_xlfn.ANCHORARRAY($I$44))</f>
        <v>0.97736294311440408</v>
      </c>
      <c r="J571">
        <f ca="1"/>
        <v>0.95363198303437169</v>
      </c>
      <c r="K571">
        <f ca="1"/>
        <v>0.9301487669226689</v>
      </c>
      <c r="L571">
        <f ca="1"/>
        <v>0.90693518131462825</v>
      </c>
      <c r="N571" s="17" cm="1">
        <f t="array" aca="1" ref="N571" ca="1">SUM(_xlfn.ANCHORARRAY(I571)*_xlfn.ANCHORARRAY($I$45))</f>
        <v>1.0006746876003725</v>
      </c>
      <c r="O571" s="17" cm="1">
        <f t="array" aca="1" ref="O571" ca="1">_xlfn.ANCHORARRAY(N571)-$G$29</f>
        <v>6.746876003724811E-4</v>
      </c>
    </row>
    <row r="572" spans="6:15">
      <c r="F572">
        <v>526</v>
      </c>
      <c r="G572">
        <f ca="1"/>
        <v>-1.6303299549712573</v>
      </c>
      <c r="H572">
        <f ca="1"/>
        <v>4.5065875986626168E-2</v>
      </c>
      <c r="I572" s="17" cm="1">
        <f t="array" aca="1" ref="I572:L572" ca="1">EXP(-fx_Vasicek(_xlfn.ANCHORARRAY($I$44),H572,$M$19,$M$18, $M$20)*_xlfn.ANCHORARRAY($I$44))</f>
        <v>0.97876270367095142</v>
      </c>
      <c r="J572">
        <f ca="1"/>
        <v>0.95644333731202147</v>
      </c>
      <c r="K572">
        <f ca="1"/>
        <v>0.93430150659392641</v>
      </c>
      <c r="L572">
        <f ca="1"/>
        <v>0.91236030633208109</v>
      </c>
      <c r="N572" s="17" cm="1">
        <f t="array" aca="1" ref="N572" ca="1">SUM(_xlfn.ANCHORARRAY(I572)*_xlfn.ANCHORARRAY($I$45))</f>
        <v>1.0064428447505782</v>
      </c>
      <c r="O572" s="17" cm="1">
        <f t="array" aca="1" ref="O572" ca="1">_xlfn.ANCHORARRAY(N572)-$G$29</f>
        <v>6.4428447505782138E-3</v>
      </c>
    </row>
    <row r="573" spans="6:15">
      <c r="F573">
        <v>527</v>
      </c>
      <c r="G573">
        <f ca="1"/>
        <v>-0.64442383212063126</v>
      </c>
      <c r="H573">
        <f ca="1"/>
        <v>4.6697711853565846E-2</v>
      </c>
      <c r="I573" s="17" cm="1">
        <f t="array" aca="1" ref="I573:L573" ca="1">EXP(-fx_Vasicek(_xlfn.ANCHORARRAY($I$44),H573,$M$19,$M$18, $M$20)*_xlfn.ANCHORARRAY($I$44))</f>
        <v>0.97800854204194798</v>
      </c>
      <c r="J573">
        <f ca="1"/>
        <v>0.95492811024973601</v>
      </c>
      <c r="K573">
        <f ca="1"/>
        <v>0.93206253755470991</v>
      </c>
      <c r="L573">
        <f ca="1"/>
        <v>0.90943430746825438</v>
      </c>
      <c r="N573" s="17" cm="1">
        <f t="array" aca="1" ref="N573" ca="1">SUM(_xlfn.ANCHORARRAY(I573)*_xlfn.ANCHORARRAY($I$45))</f>
        <v>1.0033318994087355</v>
      </c>
      <c r="O573" s="17" cm="1">
        <f t="array" aca="1" ref="O573" ca="1">_xlfn.ANCHORARRAY(N573)-$G$29</f>
        <v>3.3318994087354614E-3</v>
      </c>
    </row>
    <row r="574" spans="6:15">
      <c r="F574">
        <v>528</v>
      </c>
      <c r="G574">
        <f ca="1"/>
        <v>1.9667596124610991</v>
      </c>
      <c r="H574">
        <f ca="1"/>
        <v>5.1019647483407891E-2</v>
      </c>
      <c r="I574" s="17" cm="1">
        <f t="array" aca="1" ref="I574:L574" ca="1">EXP(-fx_Vasicek(_xlfn.ANCHORARRAY($I$44),H574,$M$19,$M$18, $M$20)*_xlfn.ANCHORARRAY($I$44))</f>
        <v>0.97601394292883703</v>
      </c>
      <c r="J574">
        <f ca="1"/>
        <v>0.95092660227133075</v>
      </c>
      <c r="K574">
        <f ca="1"/>
        <v>0.92615849245127557</v>
      </c>
      <c r="L574">
        <f ca="1"/>
        <v>0.90173002547946668</v>
      </c>
      <c r="N574" s="17" cm="1">
        <f t="array" aca="1" ref="N574" ca="1">SUM(_xlfn.ANCHORARRAY(I574)*_xlfn.ANCHORARRAY($I$45))</f>
        <v>0.99513991266570623</v>
      </c>
      <c r="O574" s="17" cm="1">
        <f t="array" aca="1" ref="O574" ca="1">_xlfn.ANCHORARRAY(N574)-$G$29</f>
        <v>-4.8600873342937723E-3</v>
      </c>
    </row>
    <row r="575" spans="6:15">
      <c r="F575">
        <v>529</v>
      </c>
      <c r="G575">
        <f ca="1"/>
        <v>1.5671112514734038</v>
      </c>
      <c r="H575">
        <f ca="1"/>
        <v>5.0358164088074336E-2</v>
      </c>
      <c r="I575" s="17" cm="1">
        <f t="array" aca="1" ref="I575:L575" ca="1">EXP(-fx_Vasicek(_xlfn.ANCHORARRAY($I$44),H575,$M$19,$M$18, $M$20)*_xlfn.ANCHORARRAY($I$44))</f>
        <v>0.97631895760588305</v>
      </c>
      <c r="J575">
        <f ca="1"/>
        <v>0.95153795484843429</v>
      </c>
      <c r="K575">
        <f ca="1"/>
        <v>0.92705969192322113</v>
      </c>
      <c r="L575">
        <f ca="1"/>
        <v>0.9029049416797037</v>
      </c>
      <c r="N575" s="17" cm="1">
        <f t="array" aca="1" ref="N575" ca="1">SUM(_xlfn.ANCHORARRAY(I575)*_xlfn.ANCHORARRAY($I$45))</f>
        <v>0.99638927366432306</v>
      </c>
      <c r="O575" s="17" cm="1">
        <f t="array" aca="1" ref="O575" ca="1">_xlfn.ANCHORARRAY(N575)-$G$29</f>
        <v>-3.6107263356769392E-3</v>
      </c>
    </row>
    <row r="576" spans="6:15">
      <c r="F576">
        <v>530</v>
      </c>
      <c r="G576">
        <f ca="1"/>
        <v>0.56559508898644972</v>
      </c>
      <c r="H576">
        <f ca="1"/>
        <v>4.8700491052693855E-2</v>
      </c>
      <c r="I576" s="17" cm="1">
        <f t="array" aca="1" ref="I576:L576" ca="1">EXP(-fx_Vasicek(_xlfn.ANCHORARRAY($I$44),H576,$M$19,$M$18, $M$20)*_xlfn.ANCHORARRAY($I$44))</f>
        <v>0.97708374118686492</v>
      </c>
      <c r="J576">
        <f ca="1"/>
        <v>0.95307172756354774</v>
      </c>
      <c r="K576">
        <f ca="1"/>
        <v>0.92932194602849316</v>
      </c>
      <c r="L576">
        <f ca="1"/>
        <v>0.90585600343745742</v>
      </c>
      <c r="N576" s="17" cm="1">
        <f t="array" aca="1" ref="N576" ca="1">SUM(_xlfn.ANCHORARRAY(I576)*_xlfn.ANCHORARRAY($I$45))</f>
        <v>0.99952721027553704</v>
      </c>
      <c r="O576" s="17" cm="1">
        <f t="array" aca="1" ref="O576" ca="1">_xlfn.ANCHORARRAY(N576)-$G$29</f>
        <v>-4.7278972446296308E-4</v>
      </c>
    </row>
    <row r="577" spans="6:15">
      <c r="F577">
        <v>531</v>
      </c>
      <c r="G577">
        <f ca="1"/>
        <v>0.21027626779888547</v>
      </c>
      <c r="H577">
        <f ca="1"/>
        <v>4.8112380295316566E-2</v>
      </c>
      <c r="I577" s="17" cm="1">
        <f t="array" aca="1" ref="I577:L577" ca="1">EXP(-fx_Vasicek(_xlfn.ANCHORARRAY($I$44),H577,$M$19,$M$18, $M$20)*_xlfn.ANCHORARRAY($I$44))</f>
        <v>0.97735521575598183</v>
      </c>
      <c r="J577">
        <f ca="1"/>
        <v>0.95361647479480904</v>
      </c>
      <c r="K577">
        <f ca="1"/>
        <v>0.93012587662093926</v>
      </c>
      <c r="L577">
        <f ca="1"/>
        <v>0.90690530020528703</v>
      </c>
      <c r="N577" s="17" cm="1">
        <f t="array" aca="1" ref="N577" ca="1">SUM(_xlfn.ANCHORARRAY(I577)*_xlfn.ANCHORARRAY($I$45))</f>
        <v>1.0006429156443319</v>
      </c>
      <c r="O577" s="17" cm="1">
        <f t="array" aca="1" ref="O577" ca="1">_xlfn.ANCHORARRAY(N577)-$G$29</f>
        <v>6.4291564433194281E-4</v>
      </c>
    </row>
    <row r="578" spans="6:15">
      <c r="F578">
        <v>532</v>
      </c>
      <c r="G578">
        <f ca="1"/>
        <v>0.16127421288428451</v>
      </c>
      <c r="H578">
        <f ca="1"/>
        <v>4.8031273880709678E-2</v>
      </c>
      <c r="I578" s="17" cm="1">
        <f t="array" aca="1" ref="I578:L578" ca="1">EXP(-fx_Vasicek(_xlfn.ANCHORARRAY($I$44),H578,$M$19,$M$18, $M$20)*_xlfn.ANCHORARRAY($I$44))</f>
        <v>0.97739266075940756</v>
      </c>
      <c r="J578">
        <f ca="1"/>
        <v>0.95369162536793584</v>
      </c>
      <c r="K578">
        <f ca="1"/>
        <v>0.93023680132634912</v>
      </c>
      <c r="L578">
        <f ca="1"/>
        <v>0.90705010416790954</v>
      </c>
      <c r="N578" s="17" cm="1">
        <f t="array" aca="1" ref="N578" ca="1">SUM(_xlfn.ANCHORARRAY(I578)*_xlfn.ANCHORARRAY($I$45))</f>
        <v>1.00079688250773</v>
      </c>
      <c r="O578" s="17" cm="1">
        <f t="array" aca="1" ref="O578" ca="1">_xlfn.ANCHORARRAY(N578)-$G$29</f>
        <v>7.9688250773002345E-4</v>
      </c>
    </row>
    <row r="579" spans="6:15">
      <c r="F579">
        <v>533</v>
      </c>
      <c r="G579">
        <f ca="1"/>
        <v>0.26345226216098994</v>
      </c>
      <c r="H579">
        <f ca="1"/>
        <v>4.8200395262308925E-2</v>
      </c>
      <c r="I579" s="17" cm="1">
        <f t="array" aca="1" ref="I579:L579" ca="1">EXP(-fx_Vasicek(_xlfn.ANCHORARRAY($I$44),H579,$M$19,$M$18, $M$20)*_xlfn.ANCHORARRAY($I$44))</f>
        <v>0.97731458285269701</v>
      </c>
      <c r="J579">
        <f ca="1"/>
        <v>0.95353492968104803</v>
      </c>
      <c r="K579">
        <f ca="1"/>
        <v>0.93000551843994339</v>
      </c>
      <c r="L579">
        <f ca="1"/>
        <v>0.90674818815965186</v>
      </c>
      <c r="N579" s="17" cm="1">
        <f t="array" aca="1" ref="N579" ca="1">SUM(_xlfn.ANCHORARRAY(I579)*_xlfn.ANCHORARRAY($I$45))</f>
        <v>1.0004758614424152</v>
      </c>
      <c r="O579" s="17" cm="1">
        <f t="array" aca="1" ref="O579" ca="1">_xlfn.ANCHORARRAY(N579)-$G$29</f>
        <v>4.7586144241518191E-4</v>
      </c>
    </row>
    <row r="580" spans="6:15">
      <c r="F580">
        <v>534</v>
      </c>
      <c r="G580">
        <f ca="1"/>
        <v>0.41842077875554406</v>
      </c>
      <c r="H580">
        <f ca="1"/>
        <v>4.8456893500593769E-2</v>
      </c>
      <c r="I580" s="17" cm="1">
        <f t="array" aca="1" ref="I580:L580" ca="1">EXP(-fx_Vasicek(_xlfn.ANCHORARRAY($I$44),H580,$M$19,$M$18, $M$20)*_xlfn.ANCHORARRAY($I$44))</f>
        <v>0.97719617776245193</v>
      </c>
      <c r="J580">
        <f ca="1"/>
        <v>0.95329732602726058</v>
      </c>
      <c r="K580">
        <f ca="1"/>
        <v>0.92965485258420921</v>
      </c>
      <c r="L580">
        <f ca="1"/>
        <v>0.90629047849567645</v>
      </c>
      <c r="N580" s="17" cm="1">
        <f t="array" aca="1" ref="N580" ca="1">SUM(_xlfn.ANCHORARRAY(I580)*_xlfn.ANCHORARRAY($I$45))</f>
        <v>0.99998918507958645</v>
      </c>
      <c r="O580" s="17" cm="1">
        <f t="array" aca="1" ref="O580" ca="1">_xlfn.ANCHORARRAY(N580)-$G$29</f>
        <v>-1.0814920413548812E-5</v>
      </c>
    </row>
    <row r="581" spans="6:15">
      <c r="F581">
        <v>535</v>
      </c>
      <c r="G581">
        <f ca="1"/>
        <v>-0.43566536320918003</v>
      </c>
      <c r="H581">
        <f ca="1"/>
        <v>4.7043241259664005E-2</v>
      </c>
      <c r="I581" s="17" cm="1">
        <f t="array" aca="1" ref="I581:L581" ca="1">EXP(-fx_Vasicek(_xlfn.ANCHORARRAY($I$44),H581,$M$19,$M$18, $M$20)*_xlfn.ANCHORARRAY($I$44))</f>
        <v>0.97784892835219506</v>
      </c>
      <c r="J581">
        <f ca="1"/>
        <v>0.95460757999383627</v>
      </c>
      <c r="K581">
        <f ca="1"/>
        <v>0.93158914087014499</v>
      </c>
      <c r="L581">
        <f ca="1"/>
        <v>0.90881595329831377</v>
      </c>
      <c r="N581" s="17" cm="1">
        <f t="array" aca="1" ref="N581" ca="1">SUM(_xlfn.ANCHORARRAY(I581)*_xlfn.ANCHORARRAY($I$45))</f>
        <v>1.0026744407913</v>
      </c>
      <c r="O581" s="17" cm="1">
        <f t="array" aca="1" ref="O581" ca="1">_xlfn.ANCHORARRAY(N581)-$G$29</f>
        <v>2.6744407912999701E-3</v>
      </c>
    </row>
    <row r="582" spans="6:15">
      <c r="F582">
        <v>536</v>
      </c>
      <c r="G582">
        <f ca="1"/>
        <v>0.30838322971649795</v>
      </c>
      <c r="H582">
        <f ca="1"/>
        <v>4.8274763361556942E-2</v>
      </c>
      <c r="I582" s="17" cm="1">
        <f t="array" aca="1" ref="I582:L582" ca="1">EXP(-fx_Vasicek(_xlfn.ANCHORARRAY($I$44),H582,$M$19,$M$18, $M$20)*_xlfn.ANCHORARRAY($I$44))</f>
        <v>0.97728025146568753</v>
      </c>
      <c r="J582">
        <f ca="1"/>
        <v>0.95346603370858485</v>
      </c>
      <c r="K582">
        <f ca="1"/>
        <v>0.92990383413547051</v>
      </c>
      <c r="L582">
        <f ca="1"/>
        <v>0.906615457814406</v>
      </c>
      <c r="N582" s="17" cm="1">
        <f t="array" aca="1" ref="N582" ca="1">SUM(_xlfn.ANCHORARRAY(I582)*_xlfn.ANCHORARRAY($I$45))</f>
        <v>1.0003347314865725</v>
      </c>
      <c r="O582" s="17" cm="1">
        <f t="array" aca="1" ref="O582" ca="1">_xlfn.ANCHORARRAY(N582)-$G$29</f>
        <v>3.3473148657248153E-4</v>
      </c>
    </row>
    <row r="583" spans="6:15">
      <c r="F583">
        <v>537</v>
      </c>
      <c r="G583">
        <f ca="1"/>
        <v>-1.6722666605979943</v>
      </c>
      <c r="H583">
        <f ca="1"/>
        <v>4.4996463880547413E-2</v>
      </c>
      <c r="I583" s="17" cm="1">
        <f t="array" aca="1" ref="I583:L583" ca="1">EXP(-fx_Vasicek(_xlfn.ANCHORARRAY($I$44),H583,$M$19,$M$18, $M$20)*_xlfn.ANCHORARRAY($I$44))</f>
        <v>0.97879479573649719</v>
      </c>
      <c r="J583">
        <f ca="1"/>
        <v>0.95650784260453092</v>
      </c>
      <c r="K583">
        <f ca="1"/>
        <v>0.93439686300364799</v>
      </c>
      <c r="L583">
        <f ca="1"/>
        <v>0.91248497574334853</v>
      </c>
      <c r="N583" s="17" cm="1">
        <f t="array" aca="1" ref="N583" ca="1">SUM(_xlfn.ANCHORARRAY(I583)*_xlfn.ANCHORARRAY($I$45))</f>
        <v>1.0065753908813815</v>
      </c>
      <c r="O583" s="17" cm="1">
        <f t="array" aca="1" ref="O583" ca="1">_xlfn.ANCHORARRAY(N583)-$G$29</f>
        <v>6.5753908813814821E-3</v>
      </c>
    </row>
    <row r="584" spans="6:15">
      <c r="F584">
        <v>538</v>
      </c>
      <c r="G584">
        <f ca="1"/>
        <v>1.8826367666043717</v>
      </c>
      <c r="H584">
        <f ca="1"/>
        <v>5.0880410416189834E-2</v>
      </c>
      <c r="I584" s="17" cm="1">
        <f t="array" aca="1" ref="I584:L584" ca="1">EXP(-fx_Vasicek(_xlfn.ANCHORARRAY($I$44),H584,$M$19,$M$18, $M$20)*_xlfn.ANCHORARRAY($I$44))</f>
        <v>0.97607813820742551</v>
      </c>
      <c r="J584">
        <f ca="1"/>
        <v>0.95105525454826889</v>
      </c>
      <c r="K584">
        <f ca="1"/>
        <v>0.92634811504998682</v>
      </c>
      <c r="L584">
        <f ca="1"/>
        <v>0.90197720902077261</v>
      </c>
      <c r="N584" s="17" cm="1">
        <f t="array" aca="1" ref="N584" ca="1">SUM(_xlfn.ANCHORARRAY(I584)*_xlfn.ANCHORARRAY($I$45))</f>
        <v>0.99540276027045638</v>
      </c>
      <c r="O584" s="17" cm="1">
        <f t="array" aca="1" ref="O584" ca="1">_xlfn.ANCHORARRAY(N584)-$G$29</f>
        <v>-4.5972397295436229E-3</v>
      </c>
    </row>
    <row r="585" spans="6:15">
      <c r="F585">
        <v>539</v>
      </c>
      <c r="G585">
        <f ca="1"/>
        <v>0.74167045563544409</v>
      </c>
      <c r="H585">
        <f ca="1"/>
        <v>4.8991924579601685E-2</v>
      </c>
      <c r="I585" s="17" cm="1">
        <f t="array" aca="1" ref="I585:L585" ca="1">EXP(-fx_Vasicek(_xlfn.ANCHORARRAY($I$44),H585,$M$19,$M$18, $M$20)*_xlfn.ANCHORARRAY($I$44))</f>
        <v>0.97694924210400902</v>
      </c>
      <c r="J585">
        <f ca="1"/>
        <v>0.95280189780174918</v>
      </c>
      <c r="K585">
        <f ca="1"/>
        <v>0.92892382224664738</v>
      </c>
      <c r="L585">
        <f ca="1"/>
        <v>0.90533648286904322</v>
      </c>
      <c r="N585" s="17" cm="1">
        <f t="array" aca="1" ref="N585" ca="1">SUM(_xlfn.ANCHORARRAY(I585)*_xlfn.ANCHORARRAY($I$45))</f>
        <v>0.9989748026262667</v>
      </c>
      <c r="O585" s="17" cm="1">
        <f t="array" aca="1" ref="O585" ca="1">_xlfn.ANCHORARRAY(N585)-$G$29</f>
        <v>-1.0251973737332998E-3</v>
      </c>
    </row>
    <row r="586" spans="6:15">
      <c r="F586">
        <v>540</v>
      </c>
      <c r="G586">
        <f ca="1"/>
        <v>-1.1446656195799836</v>
      </c>
      <c r="H586">
        <f ca="1"/>
        <v>4.5869729886522249E-2</v>
      </c>
      <c r="I586" s="17" cm="1">
        <f t="array" aca="1" ref="I586:L586" ca="1">EXP(-fx_Vasicek(_xlfn.ANCHORARRAY($I$44),H586,$M$19,$M$18, $M$20)*_xlfn.ANCHORARRAY($I$44))</f>
        <v>0.97839112566391295</v>
      </c>
      <c r="J586">
        <f ca="1"/>
        <v>0.95569662550265233</v>
      </c>
      <c r="K586">
        <f ca="1"/>
        <v>0.93319790324760665</v>
      </c>
      <c r="L586">
        <f ca="1"/>
        <v>0.91091776395774415</v>
      </c>
      <c r="N586" s="17" cm="1">
        <f t="array" aca="1" ref="N586" ca="1">SUM(_xlfn.ANCHORARRAY(I586)*_xlfn.ANCHORARRAY($I$45))</f>
        <v>1.0049091412329874</v>
      </c>
      <c r="O586" s="17" cm="1">
        <f t="array" aca="1" ref="O586" ca="1">_xlfn.ANCHORARRAY(N586)-$G$29</f>
        <v>4.9091412329873574E-3</v>
      </c>
    </row>
    <row r="587" spans="6:15">
      <c r="F587">
        <v>541</v>
      </c>
      <c r="G587">
        <f ca="1"/>
        <v>1.4481160269740219</v>
      </c>
      <c r="H587">
        <f ca="1"/>
        <v>5.0161207531225716E-2</v>
      </c>
      <c r="I587" s="17" cm="1">
        <f t="array" aca="1" ref="I587:L587" ca="1">EXP(-fx_Vasicek(_xlfn.ANCHORARRAY($I$44),H587,$M$19,$M$18, $M$20)*_xlfn.ANCHORARRAY($I$44))</f>
        <v>0.97640979408350881</v>
      </c>
      <c r="J587">
        <f ca="1"/>
        <v>0.95172006088835581</v>
      </c>
      <c r="K587">
        <f ca="1"/>
        <v>0.92732819328002358</v>
      </c>
      <c r="L587">
        <f ca="1"/>
        <v>0.90325506843472803</v>
      </c>
      <c r="N587" s="17" cm="1">
        <f t="array" aca="1" ref="N587" ca="1">SUM(_xlfn.ANCHORARRAY(I587)*_xlfn.ANCHORARRAY($I$45))</f>
        <v>0.99676158026042883</v>
      </c>
      <c r="O587" s="17" cm="1">
        <f t="array" aca="1" ref="O587" ca="1">_xlfn.ANCHORARRAY(N587)-$G$29</f>
        <v>-3.2384197395711745E-3</v>
      </c>
    </row>
    <row r="588" spans="6:15">
      <c r="F588">
        <v>542</v>
      </c>
      <c r="G588">
        <f ca="1"/>
        <v>0.17121817685958302</v>
      </c>
      <c r="H588">
        <f ca="1"/>
        <v>4.8047732767309885E-2</v>
      </c>
      <c r="I588" s="17" cm="1">
        <f t="array" aca="1" ref="I588:L588" ca="1">EXP(-fx_Vasicek(_xlfn.ANCHORARRAY($I$44),H588,$M$19,$M$18, $M$20)*_xlfn.ANCHORARRAY($I$44))</f>
        <v>0.97738506194643759</v>
      </c>
      <c r="J588">
        <f ca="1"/>
        <v>0.95367637461849941</v>
      </c>
      <c r="K588">
        <f ca="1"/>
        <v>0.93021429035820091</v>
      </c>
      <c r="L588">
        <f ca="1"/>
        <v>0.90702071729807698</v>
      </c>
      <c r="N588" s="17" cm="1">
        <f t="array" aca="1" ref="N588" ca="1">SUM(_xlfn.ANCHORARRAY(I588)*_xlfn.ANCHORARRAY($I$45))</f>
        <v>1.0007656361268198</v>
      </c>
      <c r="O588" s="17" cm="1">
        <f t="array" aca="1" ref="O588" ca="1">_xlfn.ANCHORARRAY(N588)-$G$29</f>
        <v>7.6563612681979087E-4</v>
      </c>
    </row>
    <row r="589" spans="6:15">
      <c r="F589">
        <v>543</v>
      </c>
      <c r="G589">
        <f ca="1"/>
        <v>1.371481931244966</v>
      </c>
      <c r="H589">
        <f ca="1"/>
        <v>5.0034365570168021E-2</v>
      </c>
      <c r="I589" s="17" cm="1">
        <f t="array" aca="1" ref="I589:L589" ca="1">EXP(-fx_Vasicek(_xlfn.ANCHORARRAY($I$44),H589,$M$19,$M$18, $M$20)*_xlfn.ANCHORARRAY($I$44))</f>
        <v>0.97646829814306113</v>
      </c>
      <c r="J589">
        <f ca="1"/>
        <v>0.95183735741964304</v>
      </c>
      <c r="K589">
        <f ca="1"/>
        <v>0.9275011519622629</v>
      </c>
      <c r="L589">
        <f ca="1"/>
        <v>0.90348062538221363</v>
      </c>
      <c r="N589" s="17" cm="1">
        <f t="array" aca="1" ref="N589" ca="1">SUM(_xlfn.ANCHORARRAY(I589)*_xlfn.ANCHORARRAY($I$45))</f>
        <v>0.99700142462618835</v>
      </c>
      <c r="O589" s="17" cm="1">
        <f t="array" aca="1" ref="O589" ca="1">_xlfn.ANCHORARRAY(N589)-$G$29</f>
        <v>-2.9985753738116516E-3</v>
      </c>
    </row>
    <row r="590" spans="6:15">
      <c r="F590">
        <v>544</v>
      </c>
      <c r="G590">
        <f ca="1"/>
        <v>1.3478772384077691</v>
      </c>
      <c r="H590">
        <f ca="1"/>
        <v>4.9995295943246081E-2</v>
      </c>
      <c r="I590" s="17" cm="1">
        <f t="array" aca="1" ref="I590:L590" ca="1">EXP(-fx_Vasicek(_xlfn.ANCHORARRAY($I$44),H590,$M$19,$M$18, $M$20)*_xlfn.ANCHORARRAY($I$44))</f>
        <v>0.97648631916173589</v>
      </c>
      <c r="J590">
        <f ca="1"/>
        <v>0.95187348979300812</v>
      </c>
      <c r="K590">
        <f ca="1"/>
        <v>0.92755443287478845</v>
      </c>
      <c r="L590">
        <f ca="1"/>
        <v>0.90355011236305549</v>
      </c>
      <c r="N590" s="17" cm="1">
        <f t="array" aca="1" ref="N590" ca="1">SUM(_xlfn.ANCHORARRAY(I590)*_xlfn.ANCHORARRAY($I$45))</f>
        <v>0.99707531292518159</v>
      </c>
      <c r="O590" s="17" cm="1">
        <f t="array" aca="1" ref="O590" ca="1">_xlfn.ANCHORARRAY(N590)-$G$29</f>
        <v>-2.9246870748184106E-3</v>
      </c>
    </row>
    <row r="591" spans="6:15">
      <c r="F591">
        <v>545</v>
      </c>
      <c r="G591">
        <f ca="1"/>
        <v>1.214231606327671</v>
      </c>
      <c r="H591">
        <f ca="1"/>
        <v>4.9774090565945499E-2</v>
      </c>
      <c r="I591" s="17" cm="1">
        <f t="array" aca="1" ref="I591:L591" ca="1">EXP(-fx_Vasicek(_xlfn.ANCHORARRAY($I$44),H591,$M$19,$M$18, $M$20)*_xlfn.ANCHORARRAY($I$44))</f>
        <v>0.97658835728211357</v>
      </c>
      <c r="J591">
        <f ca="1"/>
        <v>0.95207809082442907</v>
      </c>
      <c r="K591">
        <f ca="1"/>
        <v>0.92785615778751629</v>
      </c>
      <c r="L591">
        <f ca="1"/>
        <v>0.90394363626475349</v>
      </c>
      <c r="N591" s="17" cm="1">
        <f t="array" aca="1" ref="N591" ca="1">SUM(_xlfn.ANCHORARRAY(I591)*_xlfn.ANCHORARRAY($I$45))</f>
        <v>0.99749376106186471</v>
      </c>
      <c r="O591" s="17" cm="1">
        <f t="array" aca="1" ref="O591" ca="1">_xlfn.ANCHORARRAY(N591)-$G$29</f>
        <v>-2.5062389381352856E-3</v>
      </c>
    </row>
    <row r="592" spans="6:15">
      <c r="F592">
        <v>546</v>
      </c>
      <c r="G592">
        <f ca="1"/>
        <v>-0.90765473387373996</v>
      </c>
      <c r="H592">
        <f ca="1"/>
        <v>4.6262021662774037E-2</v>
      </c>
      <c r="I592" s="17" cm="1">
        <f t="array" aca="1" ref="I592:L592" ca="1">EXP(-fx_Vasicek(_xlfn.ANCHORARRAY($I$44),H592,$M$19,$M$18, $M$20)*_xlfn.ANCHORARRAY($I$44))</f>
        <v>0.97820984170036585</v>
      </c>
      <c r="J592">
        <f ca="1"/>
        <v>0.95533243155022596</v>
      </c>
      <c r="K592">
        <f ca="1"/>
        <v>0.93265980302043583</v>
      </c>
      <c r="L592">
        <f ca="1"/>
        <v>0.9102146117640828</v>
      </c>
      <c r="N592" s="17" cm="1">
        <f t="array" aca="1" ref="N592" ca="1">SUM(_xlfn.ANCHORARRAY(I592)*_xlfn.ANCHORARRAY($I$45))</f>
        <v>1.004161540070708</v>
      </c>
      <c r="O592" s="17" cm="1">
        <f t="array" aca="1" ref="O592" ca="1">_xlfn.ANCHORARRAY(N592)-$G$29</f>
        <v>4.1615400707080141E-3</v>
      </c>
    </row>
    <row r="593" spans="6:15">
      <c r="F593">
        <v>547</v>
      </c>
      <c r="G593">
        <f ca="1"/>
        <v>7.4113740541757985E-3</v>
      </c>
      <c r="H593">
        <f ca="1"/>
        <v>4.777660571994588E-2</v>
      </c>
      <c r="I593" s="17" cm="1">
        <f t="array" aca="1" ref="I593:L593" ca="1">EXP(-fx_Vasicek(_xlfn.ANCHORARRAY($I$44),H593,$M$19,$M$18, $M$20)*_xlfn.ANCHORARRAY($I$44))</f>
        <v>0.97751024463340386</v>
      </c>
      <c r="J593">
        <f ca="1"/>
        <v>0.9539276311200382</v>
      </c>
      <c r="K593">
        <f ca="1"/>
        <v>0.93058518270852497</v>
      </c>
      <c r="L593">
        <f ca="1"/>
        <v>0.90750492822227258</v>
      </c>
      <c r="N593" s="17" cm="1">
        <f t="array" aca="1" ref="N593" ca="1">SUM(_xlfn.ANCHORARRAY(I593)*_xlfn.ANCHORARRAY($I$45))</f>
        <v>1.00128048446236</v>
      </c>
      <c r="O593" s="17" cm="1">
        <f t="array" aca="1" ref="O593" ca="1">_xlfn.ANCHORARRAY(N593)-$G$29</f>
        <v>1.2804844623599543E-3</v>
      </c>
    </row>
    <row r="594" spans="6:15">
      <c r="F594">
        <v>548</v>
      </c>
      <c r="G594">
        <f ca="1"/>
        <v>-0.40199029839631062</v>
      </c>
      <c r="H594">
        <f ca="1"/>
        <v>4.7098978999099345E-2</v>
      </c>
      <c r="I594" s="17" cm="1">
        <f t="array" aca="1" ref="I594:L594" ca="1">EXP(-fx_Vasicek(_xlfn.ANCHORARRAY($I$44),H594,$M$19,$M$18, $M$20)*_xlfn.ANCHORARRAY($I$44))</f>
        <v>0.97782318332737073</v>
      </c>
      <c r="J594">
        <f ca="1"/>
        <v>0.9545558849739918</v>
      </c>
      <c r="K594">
        <f ca="1"/>
        <v>0.9315127992395803</v>
      </c>
      <c r="L594">
        <f ca="1"/>
        <v>0.90871624527598227</v>
      </c>
      <c r="N594" s="17" cm="1">
        <f t="array" aca="1" ref="N594" ca="1">SUM(_xlfn.ANCHORARRAY(I594)*_xlfn.ANCHORARRAY($I$45))</f>
        <v>1.0025684266379424</v>
      </c>
      <c r="O594" s="17" cm="1">
        <f t="array" aca="1" ref="O594" ca="1">_xlfn.ANCHORARRAY(N594)-$G$29</f>
        <v>2.5684266379424336E-3</v>
      </c>
    </row>
    <row r="595" spans="6:15">
      <c r="F595">
        <v>549</v>
      </c>
      <c r="G595">
        <f ca="1"/>
        <v>-0.60166305712601886</v>
      </c>
      <c r="H595">
        <f ca="1"/>
        <v>4.6768487929215508E-2</v>
      </c>
      <c r="I595" s="17" cm="1">
        <f t="array" aca="1" ref="I595:L595" ca="1">EXP(-fx_Vasicek(_xlfn.ANCHORARRAY($I$44),H595,$M$19,$M$18, $M$20)*_xlfn.ANCHORARRAY($I$44))</f>
        <v>0.97797584565354645</v>
      </c>
      <c r="J595">
        <f ca="1"/>
        <v>0.95486244607953485</v>
      </c>
      <c r="K595">
        <f ca="1"/>
        <v>0.93196555036104489</v>
      </c>
      <c r="L595">
        <f ca="1"/>
        <v>0.90930761342586419</v>
      </c>
      <c r="N595" s="17" cm="1">
        <f t="array" aca="1" ref="N595" ca="1">SUM(_xlfn.ANCHORARRAY(I595)*_xlfn.ANCHORARRAY($I$45))</f>
        <v>1.0031971938464592</v>
      </c>
      <c r="O595" s="17" cm="1">
        <f t="array" aca="1" ref="O595" ca="1">_xlfn.ANCHORARRAY(N595)-$G$29</f>
        <v>3.1971938464592231E-3</v>
      </c>
    </row>
    <row r="596" spans="6:15">
      <c r="F596">
        <v>550</v>
      </c>
      <c r="G596">
        <f ca="1"/>
        <v>0.6073631765448948</v>
      </c>
      <c r="H596">
        <f ca="1"/>
        <v>4.8769624068294042E-2</v>
      </c>
      <c r="I596" s="17" cm="1">
        <f t="array" aca="1" ref="I596:L596" ca="1">EXP(-fx_Vasicek(_xlfn.ANCHORARRAY($I$44),H596,$M$19,$M$18, $M$20)*_xlfn.ANCHORARRAY($I$44))</f>
        <v>0.97705183402953577</v>
      </c>
      <c r="J596">
        <f ca="1"/>
        <v>0.95300771241778903</v>
      </c>
      <c r="K596">
        <f ca="1"/>
        <v>0.92922748882556583</v>
      </c>
      <c r="L596">
        <f ca="1"/>
        <v>0.90573273731013826</v>
      </c>
      <c r="N596" s="17" cm="1">
        <f t="array" aca="1" ref="N596" ca="1">SUM(_xlfn.ANCHORARRAY(I596)*_xlfn.ANCHORARRAY($I$45))</f>
        <v>0.99939614150188327</v>
      </c>
      <c r="O596" s="17" cm="1">
        <f t="array" aca="1" ref="O596" ca="1">_xlfn.ANCHORARRAY(N596)-$G$29</f>
        <v>-6.038584981167272E-4</v>
      </c>
    </row>
    <row r="597" spans="6:15">
      <c r="F597">
        <v>551</v>
      </c>
      <c r="G597">
        <f ca="1"/>
        <v>-1.0941439309284182</v>
      </c>
      <c r="H597">
        <f ca="1"/>
        <v>4.5953351543482457E-2</v>
      </c>
      <c r="I597" s="17" cm="1">
        <f t="array" aca="1" ref="I597:L597" ca="1">EXP(-fx_Vasicek(_xlfn.ANCHORARRAY($I$44),H597,$M$19,$M$18, $M$20)*_xlfn.ANCHORARRAY($I$44))</f>
        <v>0.97835248001417452</v>
      </c>
      <c r="J597">
        <f ca="1"/>
        <v>0.95561898158945946</v>
      </c>
      <c r="K597">
        <f ca="1"/>
        <v>0.93308317475592883</v>
      </c>
      <c r="L597">
        <f ca="1"/>
        <v>0.91076783316721077</v>
      </c>
      <c r="N597" s="17" cm="1">
        <f t="array" aca="1" ref="N597" ca="1">SUM(_xlfn.ANCHORARRAY(I597)*_xlfn.ANCHORARRAY($I$45))</f>
        <v>1.0047497334761126</v>
      </c>
      <c r="O597" s="17" cm="1">
        <f t="array" aca="1" ref="O597" ca="1">_xlfn.ANCHORARRAY(N597)-$G$29</f>
        <v>4.7497334761126275E-3</v>
      </c>
    </row>
    <row r="598" spans="6:15">
      <c r="F598">
        <v>552</v>
      </c>
      <c r="G598">
        <f ca="1"/>
        <v>-1.2690643916786091</v>
      </c>
      <c r="H598">
        <f ca="1"/>
        <v>4.5663829574708742E-2</v>
      </c>
      <c r="I598" s="17" cm="1">
        <f t="array" aca="1" ref="I598:L598" ca="1">EXP(-fx_Vasicek(_xlfn.ANCHORARRAY($I$44),H598,$M$19,$M$18, $M$20)*_xlfn.ANCHORARRAY($I$44))</f>
        <v>0.97848628875625421</v>
      </c>
      <c r="J598">
        <f ca="1"/>
        <v>0.95588783380019848</v>
      </c>
      <c r="K598">
        <f ca="1"/>
        <v>0.93348045757102005</v>
      </c>
      <c r="L598">
        <f ca="1"/>
        <v>0.91128704143848527</v>
      </c>
      <c r="N598" s="17" cm="1">
        <f t="array" aca="1" ref="N598" ca="1">SUM(_xlfn.ANCHORARRAY(I598)*_xlfn.ANCHORARRAY($I$45))</f>
        <v>1.0053017586455975</v>
      </c>
      <c r="O598" s="17" cm="1">
        <f t="array" aca="1" ref="O598" ca="1">_xlfn.ANCHORARRAY(N598)-$G$29</f>
        <v>5.3017586455974541E-3</v>
      </c>
    </row>
    <row r="599" spans="6:15">
      <c r="F599">
        <v>553</v>
      </c>
      <c r="G599">
        <f ca="1"/>
        <v>-3.4426306765598689</v>
      </c>
      <c r="H599">
        <f ca="1"/>
        <v>4.20662219114308E-2</v>
      </c>
      <c r="I599" s="17" cm="1">
        <f t="array" aca="1" ref="I599:L599" ca="1">EXP(-fx_Vasicek(_xlfn.ANCHORARRAY($I$44),H599,$M$19,$M$18, $M$20)*_xlfn.ANCHORARRAY($I$44))</f>
        <v>0.98015052712348216</v>
      </c>
      <c r="J599">
        <f ca="1"/>
        <v>0.95923491472827904</v>
      </c>
      <c r="K599">
        <f ca="1"/>
        <v>0.93843123733965295</v>
      </c>
      <c r="L599">
        <f ca="1"/>
        <v>0.91776348111653117</v>
      </c>
      <c r="N599" s="17" cm="1">
        <f t="array" aca="1" ref="N599" ca="1">SUM(_xlfn.ANCHORARRAY(I599)*_xlfn.ANCHORARRAY($I$45))</f>
        <v>1.0121871442499635</v>
      </c>
      <c r="O599" s="17" cm="1">
        <f t="array" aca="1" ref="O599" ca="1">_xlfn.ANCHORARRAY(N599)-$G$29</f>
        <v>1.2187144249963477E-2</v>
      </c>
    </row>
    <row r="600" spans="6:15">
      <c r="F600">
        <v>554</v>
      </c>
      <c r="G600">
        <f ca="1"/>
        <v>-0.18928263581424179</v>
      </c>
      <c r="H600">
        <f ca="1"/>
        <v>4.7451044966567643E-2</v>
      </c>
      <c r="I600" s="17" cm="1">
        <f t="array" aca="1" ref="I600:L600" ca="1">EXP(-fx_Vasicek(_xlfn.ANCHORARRAY($I$44),H600,$M$19,$M$18, $M$20)*_xlfn.ANCHORARRAY($I$44))</f>
        <v>0.97766058121591304</v>
      </c>
      <c r="J600">
        <f ca="1"/>
        <v>0.95422941941975392</v>
      </c>
      <c r="K600">
        <f ca="1"/>
        <v>0.93103073387280333</v>
      </c>
      <c r="L600">
        <f ca="1"/>
        <v>0.90808669489517801</v>
      </c>
      <c r="N600" s="17" cm="1">
        <f t="array" aca="1" ref="N600" ca="1">SUM(_xlfn.ANCHORARRAY(I600)*_xlfn.ANCHORARRAY($I$45))</f>
        <v>1.0018990556276126</v>
      </c>
      <c r="O600" s="17" cm="1">
        <f t="array" aca="1" ref="O600" ca="1">_xlfn.ANCHORARRAY(N600)-$G$29</f>
        <v>1.8990556276126114E-3</v>
      </c>
    </row>
    <row r="601" spans="6:15">
      <c r="F601">
        <v>555</v>
      </c>
      <c r="G601">
        <f ca="1"/>
        <v>-2.3910845312946121</v>
      </c>
      <c r="H601">
        <f ca="1"/>
        <v>4.3806702750138385E-2</v>
      </c>
      <c r="I601" s="17" cm="1">
        <f t="array" aca="1" ref="I601:L601" ca="1">EXP(-fx_Vasicek(_xlfn.ANCHORARRAY($I$44),H601,$M$19,$M$18, $M$20)*_xlfn.ANCHORARRAY($I$44))</f>
        <v>0.97934503475999379</v>
      </c>
      <c r="J601">
        <f ca="1"/>
        <v>0.95761417489302447</v>
      </c>
      <c r="K601">
        <f ca="1"/>
        <v>0.93603283746041843</v>
      </c>
      <c r="L601">
        <f ca="1"/>
        <v>0.9146245274804079</v>
      </c>
      <c r="N601" s="17" cm="1">
        <f t="array" aca="1" ref="N601" ca="1">SUM(_xlfn.ANCHORARRAY(I601)*_xlfn.ANCHORARRAY($I$45))</f>
        <v>1.0088500783614194</v>
      </c>
      <c r="O601" s="17" cm="1">
        <f t="array" aca="1" ref="O601" ca="1">_xlfn.ANCHORARRAY(N601)-$G$29</f>
        <v>8.8500783614193779E-3</v>
      </c>
    </row>
    <row r="602" spans="6:15">
      <c r="F602">
        <v>556</v>
      </c>
      <c r="G602">
        <f ca="1"/>
        <v>-1.3717264270454066</v>
      </c>
      <c r="H602">
        <f ca="1"/>
        <v>4.5493907116980023E-2</v>
      </c>
      <c r="I602" s="17" cm="1">
        <f t="array" aca="1" ref="I602:L602" ca="1">EXP(-fx_Vasicek(_xlfn.ANCHORARRAY($I$44),H602,$M$19,$M$18, $M$20)*_xlfn.ANCHORARRAY($I$44))</f>
        <v>0.97856483056019916</v>
      </c>
      <c r="J602">
        <f ca="1"/>
        <v>0.95604566025532378</v>
      </c>
      <c r="K602">
        <f ca="1"/>
        <v>0.9337137043861935</v>
      </c>
      <c r="L602">
        <f ca="1"/>
        <v>0.91159190621144004</v>
      </c>
      <c r="N602" s="17" cm="1">
        <f t="array" aca="1" ref="N602" ca="1">SUM(_xlfn.ANCHORARRAY(I602)*_xlfn.ANCHORARRAY($I$45))</f>
        <v>1.0056258903609185</v>
      </c>
      <c r="O602" s="17" cm="1">
        <f t="array" aca="1" ref="O602" ca="1">_xlfn.ANCHORARRAY(N602)-$G$29</f>
        <v>5.6258903609185396E-3</v>
      </c>
    </row>
    <row r="603" spans="6:15">
      <c r="F603">
        <v>557</v>
      </c>
      <c r="G603">
        <f ca="1"/>
        <v>7.2930550810264352E-2</v>
      </c>
      <c r="H603">
        <f ca="1"/>
        <v>4.7885050672385993E-2</v>
      </c>
      <c r="I603" s="17" cm="1">
        <f t="array" aca="1" ref="I603:L603" ca="1">EXP(-fx_Vasicek(_xlfn.ANCHORARRAY($I$44),H603,$M$19,$M$18, $M$20)*_xlfn.ANCHORARRAY($I$44))</f>
        <v>0.97746017234340898</v>
      </c>
      <c r="J603">
        <f ca="1"/>
        <v>0.95382712601354558</v>
      </c>
      <c r="K603">
        <f ca="1"/>
        <v>0.93043681605145645</v>
      </c>
      <c r="L603">
        <f ca="1"/>
        <v>0.90731122331859537</v>
      </c>
      <c r="N603" s="17" cm="1">
        <f t="array" aca="1" ref="N603" ca="1">SUM(_xlfn.ANCHORARRAY(I603)*_xlfn.ANCHORARRAY($I$45))</f>
        <v>1.0010745237987684</v>
      </c>
      <c r="O603" s="17" cm="1">
        <f t="array" aca="1" ref="O603" ca="1">_xlfn.ANCHORARRAY(N603)-$G$29</f>
        <v>1.0745237987683787E-3</v>
      </c>
    </row>
    <row r="604" spans="6:15">
      <c r="F604">
        <v>558</v>
      </c>
      <c r="G604">
        <f ca="1"/>
        <v>1.0988420818172986</v>
      </c>
      <c r="H604">
        <f ca="1"/>
        <v>4.9583102032249506E-2</v>
      </c>
      <c r="I604" s="17" cm="1">
        <f t="array" aca="1" ref="I604:L604" ca="1">EXP(-fx_Vasicek(_xlfn.ANCHORARRAY($I$44),H604,$M$19,$M$18, $M$20)*_xlfn.ANCHORARRAY($I$44))</f>
        <v>0.97667646548520837</v>
      </c>
      <c r="J604">
        <f ca="1"/>
        <v>0.9522547785569756</v>
      </c>
      <c r="K604">
        <f ca="1"/>
        <v>0.92811674577143932</v>
      </c>
      <c r="L604">
        <f ca="1"/>
        <v>0.9042835423348502</v>
      </c>
      <c r="N604" s="17" cm="1">
        <f t="array" aca="1" ref="N604" ca="1">SUM(_xlfn.ANCHORARRAY(I604)*_xlfn.ANCHORARRAY($I$45))</f>
        <v>0.99785519318253757</v>
      </c>
      <c r="O604" s="17" cm="1">
        <f t="array" aca="1" ref="O604" ca="1">_xlfn.ANCHORARRAY(N604)-$G$29</f>
        <v>-2.1448068174624302E-3</v>
      </c>
    </row>
    <row r="605" spans="6:15">
      <c r="F605">
        <v>559</v>
      </c>
      <c r="G605">
        <f ca="1"/>
        <v>-1.5784177203409731</v>
      </c>
      <c r="H605">
        <f ca="1"/>
        <v>4.5151799224588979E-2</v>
      </c>
      <c r="I605" s="17" cm="1">
        <f t="array" aca="1" ref="I605:L605" ca="1">EXP(-fx_Vasicek(_xlfn.ANCHORARRAY($I$44),H605,$M$19,$M$18, $M$20)*_xlfn.ANCHORARRAY($I$44))</f>
        <v>0.97872297928887775</v>
      </c>
      <c r="J605">
        <f ca="1"/>
        <v>0.95636349410194077</v>
      </c>
      <c r="K605">
        <f ca="1"/>
        <v>0.93418348113169347</v>
      </c>
      <c r="L605">
        <f ca="1"/>
        <v>0.91220600526694429</v>
      </c>
      <c r="N605" s="17" cm="1">
        <f t="array" aca="1" ref="N605" ca="1">SUM(_xlfn.ANCHORARRAY(I605)*_xlfn.ANCHORARRAY($I$45))</f>
        <v>1.0062787944305811</v>
      </c>
      <c r="O605" s="17" cm="1">
        <f t="array" aca="1" ref="O605" ca="1">_xlfn.ANCHORARRAY(N605)-$G$29</f>
        <v>6.2787944305811028E-3</v>
      </c>
    </row>
    <row r="606" spans="6:15">
      <c r="F606">
        <v>560</v>
      </c>
      <c r="G606">
        <f ca="1"/>
        <v>-0.77409738409261963</v>
      </c>
      <c r="H606">
        <f ca="1"/>
        <v>4.6483080918432257E-2</v>
      </c>
      <c r="I606" s="17" cm="1">
        <f t="array" aca="1" ref="I606:L606" ca="1">EXP(-fx_Vasicek(_xlfn.ANCHORARRAY($I$44),H606,$M$19,$M$18, $M$20)*_xlfn.ANCHORARRAY($I$44))</f>
        <v>0.97810770167208716</v>
      </c>
      <c r="J606">
        <f ca="1"/>
        <v>0.9551272667635835</v>
      </c>
      <c r="K606">
        <f ca="1"/>
        <v>0.93235671634402817</v>
      </c>
      <c r="L606">
        <f ca="1"/>
        <v>0.90981861954493859</v>
      </c>
      <c r="N606" s="17" cm="1">
        <f t="array" aca="1" ref="N606" ca="1">SUM(_xlfn.ANCHORARRAY(I606)*_xlfn.ANCHORARRAY($I$45))</f>
        <v>1.0037405117747462</v>
      </c>
      <c r="O606" s="17" cm="1">
        <f t="array" aca="1" ref="O606" ca="1">_xlfn.ANCHORARRAY(N606)-$G$29</f>
        <v>3.7405117747462135E-3</v>
      </c>
    </row>
    <row r="607" spans="6:15">
      <c r="F607">
        <v>561</v>
      </c>
      <c r="G607">
        <f ca="1"/>
        <v>0.29695978368542297</v>
      </c>
      <c r="H607">
        <f ca="1"/>
        <v>4.8255855690202125E-2</v>
      </c>
      <c r="I607" s="17" cm="1">
        <f t="array" aca="1" ref="I607:L607" ca="1">EXP(-fx_Vasicek(_xlfn.ANCHORARRAY($I$44),H607,$M$19,$M$18, $M$20)*_xlfn.ANCHORARRAY($I$44))</f>
        <v>0.9772889799135912</v>
      </c>
      <c r="J607">
        <f ca="1"/>
        <v>0.95348354965051796</v>
      </c>
      <c r="K607">
        <f ca="1"/>
        <v>0.929929685744465</v>
      </c>
      <c r="L607">
        <f ca="1"/>
        <v>0.90664920191682818</v>
      </c>
      <c r="N607" s="17" cm="1">
        <f t="array" aca="1" ref="N607" ca="1">SUM(_xlfn.ANCHORARRAY(I607)*_xlfn.ANCHORARRAY($I$45))</f>
        <v>1.0003706110561597</v>
      </c>
      <c r="O607" s="17" cm="1">
        <f t="array" aca="1" ref="O607" ca="1">_xlfn.ANCHORARRAY(N607)-$G$29</f>
        <v>3.7061105615965317E-4</v>
      </c>
    </row>
    <row r="608" spans="6:15">
      <c r="F608">
        <v>562</v>
      </c>
      <c r="G608">
        <f ca="1"/>
        <v>-6.6551417828561499E-2</v>
      </c>
      <c r="H608">
        <f ca="1"/>
        <v>4.7654185203614904E-2</v>
      </c>
      <c r="I608" s="17" cm="1">
        <f t="array" aca="1" ref="I608:L608" ca="1">EXP(-fx_Vasicek(_xlfn.ANCHORARRAY($I$44),H608,$M$19,$M$18, $M$20)*_xlfn.ANCHORARRAY($I$44))</f>
        <v>0.97756677294298877</v>
      </c>
      <c r="J608">
        <f ca="1"/>
        <v>0.95404110128867547</v>
      </c>
      <c r="K608">
        <f ca="1"/>
        <v>0.93075269816478223</v>
      </c>
      <c r="L608">
        <f ca="1"/>
        <v>0.90772364603922229</v>
      </c>
      <c r="N608" s="17" cm="1">
        <f t="array" aca="1" ref="N608" ca="1">SUM(_xlfn.ANCHORARRAY(I608)*_xlfn.ANCHORARRAY($I$45))</f>
        <v>1.0015130398054066</v>
      </c>
      <c r="O608" s="17" cm="1">
        <f t="array" aca="1" ref="O608" ca="1">_xlfn.ANCHORARRAY(N608)-$G$29</f>
        <v>1.5130398054066241E-3</v>
      </c>
    </row>
    <row r="609" spans="6:15">
      <c r="F609">
        <v>563</v>
      </c>
      <c r="G609">
        <f ca="1"/>
        <v>-0.12461852693192411</v>
      </c>
      <c r="H609">
        <f ca="1"/>
        <v>4.7558074641840128E-2</v>
      </c>
      <c r="I609" s="17" cm="1">
        <f t="array" aca="1" ref="I609:L609" ca="1">EXP(-fx_Vasicek(_xlfn.ANCHORARRAY($I$44),H609,$M$19,$M$18, $M$20)*_xlfn.ANCHORARRAY($I$44))</f>
        <v>0.97761115478496452</v>
      </c>
      <c r="J609">
        <f ca="1"/>
        <v>0.95413019452082493</v>
      </c>
      <c r="K609">
        <f ca="1"/>
        <v>0.9308842332358791</v>
      </c>
      <c r="L609">
        <f ca="1"/>
        <v>0.90789539514381412</v>
      </c>
      <c r="N609" s="17" cm="1">
        <f t="array" aca="1" ref="N609" ca="1">SUM(_xlfn.ANCHORARRAY(I609)*_xlfn.ANCHORARRAY($I$45))</f>
        <v>1.0016956542867084</v>
      </c>
      <c r="O609" s="17" cm="1">
        <f t="array" aca="1" ref="O609" ca="1">_xlfn.ANCHORARRAY(N609)-$G$29</f>
        <v>1.6956542867083702E-3</v>
      </c>
    </row>
    <row r="610" spans="6:15">
      <c r="F610">
        <v>564</v>
      </c>
      <c r="G610">
        <f ca="1"/>
        <v>0.22243972415553223</v>
      </c>
      <c r="H610">
        <f ca="1"/>
        <v>4.813251280478039E-2</v>
      </c>
      <c r="I610" s="17" cm="1">
        <f t="array" aca="1" ref="I610:L610" ca="1">EXP(-fx_Vasicek(_xlfn.ANCHORARRAY($I$44),H610,$M$19,$M$18, $M$20)*_xlfn.ANCHORARRAY($I$44))</f>
        <v>0.97734592125240682</v>
      </c>
      <c r="J610">
        <f ca="1"/>
        <v>0.9535978215819525</v>
      </c>
      <c r="K610">
        <f ca="1"/>
        <v>0.93009834456333007</v>
      </c>
      <c r="L610">
        <f ca="1"/>
        <v>0.90686936005569407</v>
      </c>
      <c r="N610" s="17" cm="1">
        <f t="array" aca="1" ref="N610" ca="1">SUM(_xlfn.ANCHORARRAY(I610)*_xlfn.ANCHORARRAY($I$45))</f>
        <v>1.0006047012168398</v>
      </c>
      <c r="O610" s="17" cm="1">
        <f t="array" aca="1" ref="O610" ca="1">_xlfn.ANCHORARRAY(N610)-$G$29</f>
        <v>6.0470121683975364E-4</v>
      </c>
    </row>
    <row r="611" spans="6:15">
      <c r="F611">
        <v>565</v>
      </c>
      <c r="G611">
        <f ca="1"/>
        <v>-1.0979991528228767</v>
      </c>
      <c r="H611">
        <f ca="1"/>
        <v>4.5946970520769868E-2</v>
      </c>
      <c r="I611" s="17" cm="1">
        <f t="array" aca="1" ref="I611:L611" ca="1">EXP(-fx_Vasicek(_xlfn.ANCHORARRAY($I$44),H611,$M$19,$M$18, $M$20)*_xlfn.ANCHORARRAY($I$44))</f>
        <v>0.97835542894246708</v>
      </c>
      <c r="J611">
        <f ca="1"/>
        <v>0.95562490623865837</v>
      </c>
      <c r="K611">
        <f ca="1"/>
        <v>0.93309192898979876</v>
      </c>
      <c r="L611">
        <f ca="1"/>
        <v>0.9107792732544342</v>
      </c>
      <c r="N611" s="17" cm="1">
        <f t="array" aca="1" ref="N611" ca="1">SUM(_xlfn.ANCHORARRAY(I611)*_xlfn.ANCHORARRAY($I$45))</f>
        <v>1.0047618966932261</v>
      </c>
      <c r="O611" s="17" cm="1">
        <f t="array" aca="1" ref="O611" ca="1">_xlfn.ANCHORARRAY(N611)-$G$29</f>
        <v>4.7618966932261309E-3</v>
      </c>
    </row>
    <row r="612" spans="6:15">
      <c r="F612">
        <v>566</v>
      </c>
      <c r="G612">
        <f ca="1"/>
        <v>-0.74349564771532473</v>
      </c>
      <c r="H612">
        <f ca="1"/>
        <v>4.653373179669916E-2</v>
      </c>
      <c r="I612" s="17" cm="1">
        <f t="array" aca="1" ref="I612:L612" ca="1">EXP(-fx_Vasicek(_xlfn.ANCHORARRAY($I$44),H612,$M$19,$M$18, $M$20)*_xlfn.ANCHORARRAY($I$44))</f>
        <v>0.97808430002743496</v>
      </c>
      <c r="J612">
        <f ca="1"/>
        <v>0.9550802639588537</v>
      </c>
      <c r="K612">
        <f ca="1"/>
        <v>0.93228728455252519</v>
      </c>
      <c r="L612">
        <f ca="1"/>
        <v>0.90972791087804405</v>
      </c>
      <c r="N612" s="17" cm="1">
        <f t="array" aca="1" ref="N612" ca="1">SUM(_xlfn.ANCHORARRAY(I612)*_xlfn.ANCHORARRAY($I$45))</f>
        <v>1.0036440677804999</v>
      </c>
      <c r="O612" s="17" cm="1">
        <f t="array" aca="1" ref="O612" ca="1">_xlfn.ANCHORARRAY(N612)-$G$29</f>
        <v>3.64406778049986E-3</v>
      </c>
    </row>
    <row r="613" spans="6:15">
      <c r="F613">
        <v>567</v>
      </c>
      <c r="G613">
        <f ca="1"/>
        <v>1.479962353147271</v>
      </c>
      <c r="H613">
        <f ca="1"/>
        <v>5.0213918409143285E-2</v>
      </c>
      <c r="I613" s="17" cm="1">
        <f t="array" aca="1" ref="I613:L613" ca="1">EXP(-fx_Vasicek(_xlfn.ANCHORARRAY($I$44),H613,$M$19,$M$18, $M$20)*_xlfn.ANCHORARRAY($I$44))</f>
        <v>0.97638548296799221</v>
      </c>
      <c r="J613">
        <f ca="1"/>
        <v>0.95167132099340934</v>
      </c>
      <c r="K613">
        <f ca="1"/>
        <v>0.92725632746704012</v>
      </c>
      <c r="L613">
        <f ca="1"/>
        <v>0.90316135178386414</v>
      </c>
      <c r="N613" s="17" cm="1">
        <f t="array" aca="1" ref="N613" ca="1">SUM(_xlfn.ANCHORARRAY(I613)*_xlfn.ANCHORARRAY($I$45))</f>
        <v>0.9966619270607795</v>
      </c>
      <c r="O613" s="17" cm="1">
        <f t="array" aca="1" ref="O613" ca="1">_xlfn.ANCHORARRAY(N613)-$G$29</f>
        <v>-3.3380729392205044E-3</v>
      </c>
    </row>
    <row r="614" spans="6:15">
      <c r="F614">
        <v>568</v>
      </c>
      <c r="G614">
        <f ca="1"/>
        <v>-0.39276549631088703</v>
      </c>
      <c r="H614">
        <f ca="1"/>
        <v>4.7114247555161144E-2</v>
      </c>
      <c r="I614" s="17" cm="1">
        <f t="array" aca="1" ref="I614:L614" ca="1">EXP(-fx_Vasicek(_xlfn.ANCHORARRAY($I$44),H614,$M$19,$M$18, $M$20)*_xlfn.ANCHORARRAY($I$44))</f>
        <v>0.97781613096452669</v>
      </c>
      <c r="J614">
        <f ca="1"/>
        <v>0.95454172435158424</v>
      </c>
      <c r="K614">
        <f ca="1"/>
        <v>0.93149188763402779</v>
      </c>
      <c r="L614">
        <f ca="1"/>
        <v>0.9086889335989814</v>
      </c>
      <c r="N614" s="17" cm="1">
        <f t="array" aca="1" ref="N614" ca="1">SUM(_xlfn.ANCHORARRAY(I614)*_xlfn.ANCHORARRAY($I$45))</f>
        <v>1.00253938757633</v>
      </c>
      <c r="O614" s="17" cm="1">
        <f t="array" aca="1" ref="O614" ca="1">_xlfn.ANCHORARRAY(N614)-$G$29</f>
        <v>2.5393875763299878E-3</v>
      </c>
    </row>
    <row r="615" spans="6:15">
      <c r="F615">
        <v>569</v>
      </c>
      <c r="G615">
        <f ca="1"/>
        <v>3.9282732140186453E-2</v>
      </c>
      <c r="H615">
        <f ca="1"/>
        <v>4.7829358029772756E-2</v>
      </c>
      <c r="I615" s="17" cm="1">
        <f t="array" aca="1" ref="I615:L615" ca="1">EXP(-fx_Vasicek(_xlfn.ANCHORARRAY($I$44),H615,$M$19,$M$18, $M$20)*_xlfn.ANCHORARRAY($I$44))</f>
        <v>0.97748588698797634</v>
      </c>
      <c r="J615">
        <f ca="1"/>
        <v>0.95387873977155146</v>
      </c>
      <c r="K615">
        <f ca="1"/>
        <v>0.93051300780200341</v>
      </c>
      <c r="L615">
        <f ca="1"/>
        <v>0.90741069662383378</v>
      </c>
      <c r="N615" s="17" cm="1">
        <f t="array" aca="1" ref="N615" ca="1">SUM(_xlfn.ANCHORARRAY(I615)*_xlfn.ANCHORARRAY($I$45))</f>
        <v>1.0011802908899572</v>
      </c>
      <c r="O615" s="17" cm="1">
        <f t="array" aca="1" ref="O615" ca="1">_xlfn.ANCHORARRAY(N615)-$G$29</f>
        <v>1.1802908899571918E-3</v>
      </c>
    </row>
    <row r="616" spans="6:15">
      <c r="F616">
        <v>570</v>
      </c>
      <c r="G616">
        <f ca="1"/>
        <v>-1.9109767443469805</v>
      </c>
      <c r="H616">
        <f ca="1"/>
        <v>4.4601359653650564E-2</v>
      </c>
      <c r="I616" s="17" cm="1">
        <f t="array" aca="1" ref="I616:L616" ca="1">EXP(-fx_Vasicek(_xlfn.ANCHORARRAY($I$44),H616,$M$19,$M$18, $M$20)*_xlfn.ANCHORARRAY($I$44))</f>
        <v>0.97897748867951873</v>
      </c>
      <c r="J616">
        <f ca="1"/>
        <v>0.95687509937348703</v>
      </c>
      <c r="K616">
        <f ca="1"/>
        <v>0.93493983153203086</v>
      </c>
      <c r="L616">
        <f ca="1"/>
        <v>0.91319493745809099</v>
      </c>
      <c r="N616" s="17" cm="1">
        <f t="array" aca="1" ref="N616" ca="1">SUM(_xlfn.ANCHORARRAY(I616)*_xlfn.ANCHORARRAY($I$45))</f>
        <v>1.0073302033231171</v>
      </c>
      <c r="O616" s="17" cm="1">
        <f t="array" aca="1" ref="O616" ca="1">_xlfn.ANCHORARRAY(N616)-$G$29</f>
        <v>7.3302033231170682E-3</v>
      </c>
    </row>
    <row r="617" spans="6:15">
      <c r="F617">
        <v>571</v>
      </c>
      <c r="G617">
        <f ca="1"/>
        <v>0.41631173900533386</v>
      </c>
      <c r="H617">
        <f ca="1"/>
        <v>4.8453402694897951E-2</v>
      </c>
      <c r="I617" s="17" cm="1">
        <f t="array" aca="1" ref="I617:L617" ca="1">EXP(-fx_Vasicek(_xlfn.ANCHORARRAY($I$44),H617,$M$19,$M$18, $M$20)*_xlfn.ANCHORARRAY($I$44))</f>
        <v>0.97719778909696942</v>
      </c>
      <c r="J617">
        <f ca="1"/>
        <v>0.95330055929019486</v>
      </c>
      <c r="K617">
        <f ca="1"/>
        <v>0.9296596240738968</v>
      </c>
      <c r="L617">
        <f ca="1"/>
        <v>0.9062967061316608</v>
      </c>
      <c r="N617" s="17" cm="1">
        <f t="array" aca="1" ref="N617" ca="1">SUM(_xlfn.ANCHORARRAY(I617)*_xlfn.ANCHORARRAY($I$45))</f>
        <v>0.99999580686410972</v>
      </c>
      <c r="O617" s="17" cm="1">
        <f t="array" aca="1" ref="O617" ca="1">_xlfn.ANCHORARRAY(N617)-$G$29</f>
        <v>-4.1931358902846938E-6</v>
      </c>
    </row>
    <row r="618" spans="6:15">
      <c r="F618">
        <v>572</v>
      </c>
      <c r="G618">
        <f ca="1"/>
        <v>0.6394471129497481</v>
      </c>
      <c r="H618">
        <f ca="1"/>
        <v>4.8822728230003339E-2</v>
      </c>
      <c r="I618" s="17" cm="1">
        <f t="array" aca="1" ref="I618:L618" ca="1">EXP(-fx_Vasicek(_xlfn.ANCHORARRAY($I$44),H618,$M$19,$M$18, $M$20)*_xlfn.ANCHORARRAY($I$44))</f>
        <v>0.97702732542231618</v>
      </c>
      <c r="J618">
        <f ca="1"/>
        <v>0.95295854244076916</v>
      </c>
      <c r="K618">
        <f ca="1"/>
        <v>0.9291549385426402</v>
      </c>
      <c r="L618">
        <f ca="1"/>
        <v>0.90563806247491019</v>
      </c>
      <c r="N618" s="17" cm="1">
        <f t="array" aca="1" ref="N618" ca="1">SUM(_xlfn.ANCHORARRAY(I618)*_xlfn.ANCHORARRAY($I$45))</f>
        <v>0.9992954736407984</v>
      </c>
      <c r="O618" s="17" cm="1">
        <f t="array" aca="1" ref="O618" ca="1">_xlfn.ANCHORARRAY(N618)-$G$29</f>
        <v>-7.0452635920159601E-4</v>
      </c>
    </row>
    <row r="619" spans="6:15">
      <c r="F619">
        <v>573</v>
      </c>
      <c r="G619">
        <f ca="1"/>
        <v>-0.48452157619847125</v>
      </c>
      <c r="H619">
        <f ca="1"/>
        <v>4.6962376237294275E-2</v>
      </c>
      <c r="I619" s="17" cm="1">
        <f t="array" aca="1" ref="I619:L619" ca="1">EXP(-fx_Vasicek(_xlfn.ANCHORARRAY($I$44),H619,$M$19,$M$18, $M$20)*_xlfn.ANCHORARRAY($I$44))</f>
        <v>0.97788628076724482</v>
      </c>
      <c r="J619">
        <f ca="1"/>
        <v>0.95468258476439527</v>
      </c>
      <c r="K619">
        <f ca="1"/>
        <v>0.93169990940345004</v>
      </c>
      <c r="L619">
        <f ca="1"/>
        <v>0.90896063041770125</v>
      </c>
      <c r="N619" s="17" cm="1">
        <f t="array" aca="1" ref="N619" ca="1">SUM(_xlfn.ANCHORARRAY(I619)*_xlfn.ANCHORARRAY($I$45))</f>
        <v>1.0028282678402993</v>
      </c>
      <c r="O619" s="17" cm="1">
        <f t="array" aca="1" ref="O619" ca="1">_xlfn.ANCHORARRAY(N619)-$G$29</f>
        <v>2.8282678402993255E-3</v>
      </c>
    </row>
    <row r="620" spans="6:15">
      <c r="F620">
        <v>574</v>
      </c>
      <c r="G620">
        <f ca="1"/>
        <v>-0.14485889721282641</v>
      </c>
      <c r="H620">
        <f ca="1"/>
        <v>4.7524573518945165E-2</v>
      </c>
      <c r="I620" s="17" cm="1">
        <f t="array" aca="1" ref="I620:L620" ca="1">EXP(-fx_Vasicek(_xlfn.ANCHORARRAY($I$44),H620,$M$19,$M$18, $M$20)*_xlfn.ANCHORARRAY($I$44))</f>
        <v>0.97762662537457179</v>
      </c>
      <c r="J620">
        <f ca="1"/>
        <v>0.9541612515784762</v>
      </c>
      <c r="K620">
        <f ca="1"/>
        <v>0.93093008659884691</v>
      </c>
      <c r="L620">
        <f ca="1"/>
        <v>0.90795526912430113</v>
      </c>
      <c r="N620" s="17" cm="1">
        <f t="array" aca="1" ref="N620" ca="1">SUM(_xlfn.ANCHORARRAY(I620)*_xlfn.ANCHORARRAY($I$45))</f>
        <v>1.0017593159553344</v>
      </c>
      <c r="O620" s="17" cm="1">
        <f t="array" aca="1" ref="O620" ca="1">_xlfn.ANCHORARRAY(N620)-$G$29</f>
        <v>1.7593159553344062E-3</v>
      </c>
    </row>
    <row r="621" spans="6:15">
      <c r="F621">
        <v>575</v>
      </c>
      <c r="G621">
        <f ca="1"/>
        <v>0.74870437439411042</v>
      </c>
      <c r="H621">
        <f ca="1"/>
        <v>4.90035668654639E-2</v>
      </c>
      <c r="I621" s="17" cm="1">
        <f t="array" aca="1" ref="I621:L621" ca="1">EXP(-fx_Vasicek(_xlfn.ANCHORARRAY($I$44),H621,$M$19,$M$18, $M$20)*_xlfn.ANCHORARRAY($I$44))</f>
        <v>0.97694386947340339</v>
      </c>
      <c r="J621">
        <f ca="1"/>
        <v>0.95279112013744793</v>
      </c>
      <c r="K621">
        <f ca="1"/>
        <v>0.92890792140543554</v>
      </c>
      <c r="L621">
        <f ca="1"/>
        <v>0.90531573507453478</v>
      </c>
      <c r="N621" s="17" cm="1">
        <f t="array" aca="1" ref="N621" ca="1">SUM(_xlfn.ANCHORARRAY(I621)*_xlfn.ANCHORARRAY($I$45))</f>
        <v>0.99895274133863499</v>
      </c>
      <c r="O621" s="17" cm="1">
        <f t="array" aca="1" ref="O621" ca="1">_xlfn.ANCHORARRAY(N621)-$G$29</f>
        <v>-1.0472586613650137E-3</v>
      </c>
    </row>
    <row r="622" spans="6:15">
      <c r="F622">
        <v>576</v>
      </c>
      <c r="G622">
        <f ca="1"/>
        <v>-1.7611316249931734</v>
      </c>
      <c r="H622">
        <f ca="1"/>
        <v>4.4849377831629206E-2</v>
      </c>
      <c r="I622" s="17" cm="1">
        <f t="array" aca="1" ref="I622:L622" ca="1">EXP(-fx_Vasicek(_xlfn.ANCHORARRAY($I$44),H622,$M$19,$M$18, $M$20)*_xlfn.ANCHORARRAY($I$44))</f>
        <v>0.97886280313116747</v>
      </c>
      <c r="J622">
        <f ca="1"/>
        <v>0.95664454536550314</v>
      </c>
      <c r="K622">
        <f ca="1"/>
        <v>0.93459895786617997</v>
      </c>
      <c r="L622">
        <f ca="1"/>
        <v>0.91274920975084028</v>
      </c>
      <c r="N622" s="17" cm="1">
        <f t="array" aca="1" ref="N622" ca="1">SUM(_xlfn.ANCHORARRAY(I622)*_xlfn.ANCHORARRAY($I$45))</f>
        <v>1.0068563185062473</v>
      </c>
      <c r="O622" s="17" cm="1">
        <f t="array" aca="1" ref="O622" ca="1">_xlfn.ANCHORARRAY(N622)-$G$29</f>
        <v>6.8563185062473497E-3</v>
      </c>
    </row>
    <row r="623" spans="6:15">
      <c r="F623">
        <v>577</v>
      </c>
      <c r="G623">
        <f ca="1"/>
        <v>-1.9482316766629103E-2</v>
      </c>
      <c r="H623">
        <f ca="1"/>
        <v>4.7732092263483232E-2</v>
      </c>
      <c r="I623" s="17" cm="1">
        <f t="array" aca="1" ref="I623:L623" ca="1">EXP(-fx_Vasicek(_xlfn.ANCHORARRAY($I$44),H623,$M$19,$M$18, $M$20)*_xlfn.ANCHORARRAY($I$44))</f>
        <v>0.97753079857503911</v>
      </c>
      <c r="J623">
        <f ca="1"/>
        <v>0.95396888856936013</v>
      </c>
      <c r="K623">
        <f ca="1"/>
        <v>0.93064608969639329</v>
      </c>
      <c r="L623">
        <f ca="1"/>
        <v>0.90758445034639057</v>
      </c>
      <c r="N623" s="17" cm="1">
        <f t="array" aca="1" ref="N623" ca="1">SUM(_xlfn.ANCHORARRAY(I623)*_xlfn.ANCHORARRAY($I$45))</f>
        <v>1.001365037777578</v>
      </c>
      <c r="O623" s="17" cm="1">
        <f t="array" aca="1" ref="O623" ca="1">_xlfn.ANCHORARRAY(N623)-$G$29</f>
        <v>1.3650377775780154E-3</v>
      </c>
    </row>
    <row r="624" spans="6:15">
      <c r="F624">
        <v>578</v>
      </c>
      <c r="G624">
        <f ca="1"/>
        <v>-0.39528098831508873</v>
      </c>
      <c r="H624">
        <f ca="1"/>
        <v>4.7110084004514365E-2</v>
      </c>
      <c r="I624" s="17" cm="1">
        <f t="array" aca="1" ref="I624:L624" ca="1">EXP(-fx_Vasicek(_xlfn.ANCHORARRAY($I$44),H624,$M$19,$M$18, $M$20)*_xlfn.ANCHORARRAY($I$44))</f>
        <v>0.97781805405356981</v>
      </c>
      <c r="J624">
        <f ca="1"/>
        <v>0.95454558576128645</v>
      </c>
      <c r="K624">
        <f ca="1"/>
        <v>0.93149758992949538</v>
      </c>
      <c r="L624">
        <f ca="1"/>
        <v>0.90869638108171014</v>
      </c>
      <c r="N624" s="17" cm="1">
        <f t="array" aca="1" ref="N624" ca="1">SUM(_xlfn.ANCHORARRAY(I624)*_xlfn.ANCHORARRAY($I$45))</f>
        <v>1.0025473060921319</v>
      </c>
      <c r="O624" s="17" cm="1">
        <f t="array" aca="1" ref="O624" ca="1">_xlfn.ANCHORARRAY(N624)-$G$29</f>
        <v>2.5473060921319401E-3</v>
      </c>
    </row>
    <row r="625" spans="6:15">
      <c r="F625">
        <v>579</v>
      </c>
      <c r="G625">
        <f ca="1"/>
        <v>1.6465349238774216</v>
      </c>
      <c r="H625">
        <f ca="1"/>
        <v>5.0489623254732316E-2</v>
      </c>
      <c r="I625" s="17" cm="1">
        <f t="array" aca="1" ref="I625:L625" ca="1">EXP(-fx_Vasicek(_xlfn.ANCHORARRAY($I$44),H625,$M$19,$M$18, $M$20)*_xlfn.ANCHORARRAY($I$44))</f>
        <v>0.97625833326498013</v>
      </c>
      <c r="J625">
        <f ca="1"/>
        <v>0.95141642708862495</v>
      </c>
      <c r="K625">
        <f ca="1"/>
        <v>0.92688052325663683</v>
      </c>
      <c r="L625">
        <f ca="1"/>
        <v>0.90267132419258078</v>
      </c>
      <c r="N625" s="17" cm="1">
        <f t="array" aca="1" ref="N625" ca="1">SUM(_xlfn.ANCHORARRAY(I625)*_xlfn.ANCHORARRAY($I$45))</f>
        <v>0.99614085573907263</v>
      </c>
      <c r="O625" s="17" cm="1">
        <f t="array" aca="1" ref="O625" ca="1">_xlfn.ANCHORARRAY(N625)-$G$29</f>
        <v>-3.8591442609273718E-3</v>
      </c>
    </row>
    <row r="626" spans="6:15">
      <c r="F626">
        <v>580</v>
      </c>
      <c r="G626">
        <f ca="1"/>
        <v>-0.64955521125005444</v>
      </c>
      <c r="H626">
        <f ca="1"/>
        <v>4.6689218581928531E-2</v>
      </c>
      <c r="I626" s="17" cm="1">
        <f t="array" aca="1" ref="I626:L626" ca="1">EXP(-fx_Vasicek(_xlfn.ANCHORARRAY($I$44),H626,$M$19,$M$18, $M$20)*_xlfn.ANCHORARRAY($I$44))</f>
        <v>0.97801246574787315</v>
      </c>
      <c r="J626">
        <f ca="1"/>
        <v>0.95493599038587118</v>
      </c>
      <c r="K626">
        <f ca="1"/>
        <v>0.93207417689155936</v>
      </c>
      <c r="L626">
        <f ca="1"/>
        <v>0.90944951219474113</v>
      </c>
      <c r="N626" s="17" cm="1">
        <f t="array" aca="1" ref="N626" ca="1">SUM(_xlfn.ANCHORARRAY(I626)*_xlfn.ANCHORARRAY($I$45))</f>
        <v>1.0033480655895048</v>
      </c>
      <c r="O626" s="17" cm="1">
        <f t="array" aca="1" ref="O626" ca="1">_xlfn.ANCHORARRAY(N626)-$G$29</f>
        <v>3.348065589504845E-3</v>
      </c>
    </row>
    <row r="627" spans="6:15">
      <c r="F627">
        <v>581</v>
      </c>
      <c r="G627">
        <f ca="1"/>
        <v>-0.65373828034517056</v>
      </c>
      <c r="H627">
        <f ca="1"/>
        <v>4.6682294918483212E-2</v>
      </c>
      <c r="I627" s="17" cm="1">
        <f t="array" aca="1" ref="I627:L627" ca="1">EXP(-fx_Vasicek(_xlfn.ANCHORARRAY($I$44),H627,$M$19,$M$18, $M$20)*_xlfn.ANCHORARRAY($I$44))</f>
        <v>0.97801566434075504</v>
      </c>
      <c r="J627">
        <f ca="1"/>
        <v>0.95494241427309146</v>
      </c>
      <c r="K627">
        <f ca="1"/>
        <v>0.93208366531579323</v>
      </c>
      <c r="L627">
        <f ca="1"/>
        <v>0.90946190718348874</v>
      </c>
      <c r="N627" s="17" cm="1">
        <f t="array" aca="1" ref="N627" ca="1">SUM(_xlfn.ANCHORARRAY(I627)*_xlfn.ANCHORARRAY($I$45))</f>
        <v>1.0033612443587838</v>
      </c>
      <c r="O627" s="17" cm="1">
        <f t="array" aca="1" ref="O627" ca="1">_xlfn.ANCHORARRAY(N627)-$G$29</f>
        <v>3.3612443587838214E-3</v>
      </c>
    </row>
    <row r="628" spans="6:15">
      <c r="F628">
        <v>582</v>
      </c>
      <c r="G628">
        <f ca="1"/>
        <v>-0.10947494673604405</v>
      </c>
      <c r="H628">
        <f ca="1"/>
        <v>4.758313974362291E-2</v>
      </c>
      <c r="I628" s="17" cm="1">
        <f t="array" aca="1" ref="I628:L628" ca="1">EXP(-fx_Vasicek(_xlfn.ANCHORARRAY($I$44),H628,$M$19,$M$18, $M$20)*_xlfn.ANCHORARRAY($I$44))</f>
        <v>0.97759958005236181</v>
      </c>
      <c r="J628">
        <f ca="1"/>
        <v>0.95410695869777784</v>
      </c>
      <c r="K628">
        <f ca="1"/>
        <v>0.93084992782675424</v>
      </c>
      <c r="L628">
        <f ca="1"/>
        <v>0.90785060079722824</v>
      </c>
      <c r="N628" s="17" cm="1">
        <f t="array" aca="1" ref="N628" ca="1">SUM(_xlfn.ANCHORARRAY(I628)*_xlfn.ANCHORARRAY($I$45))</f>
        <v>1.0016480261628307</v>
      </c>
      <c r="O628" s="17" cm="1">
        <f t="array" aca="1" ref="O628" ca="1">_xlfn.ANCHORARRAY(N628)-$G$29</f>
        <v>1.6480261628306625E-3</v>
      </c>
    </row>
    <row r="629" spans="6:15">
      <c r="F629">
        <v>583</v>
      </c>
      <c r="G629">
        <f ca="1"/>
        <v>1.0693642873938349</v>
      </c>
      <c r="H629">
        <f ca="1"/>
        <v>4.953431146172399E-2</v>
      </c>
      <c r="I629" s="17" cm="1">
        <f t="array" aca="1" ref="I629:L629" ca="1">EXP(-fx_Vasicek(_xlfn.ANCHORARRAY($I$44),H629,$M$19,$M$18, $M$20)*_xlfn.ANCHORARRAY($I$44))</f>
        <v>0.97669897517660331</v>
      </c>
      <c r="J629">
        <f ca="1"/>
        <v>0.9522999210549673</v>
      </c>
      <c r="K629">
        <f ca="1"/>
        <v>0.92818332818611038</v>
      </c>
      <c r="L629">
        <f ca="1"/>
        <v>0.90437039637257777</v>
      </c>
      <c r="N629" s="17" cm="1">
        <f t="array" aca="1" ref="N629" ca="1">SUM(_xlfn.ANCHORARRAY(I629)*_xlfn.ANCHORARRAY($I$45))</f>
        <v>0.99794754730155777</v>
      </c>
      <c r="O629" s="17" cm="1">
        <f t="array" aca="1" ref="O629" ca="1">_xlfn.ANCHORARRAY(N629)-$G$29</f>
        <v>-2.0524526984422309E-3</v>
      </c>
    </row>
    <row r="630" spans="6:15">
      <c r="F630">
        <v>584</v>
      </c>
      <c r="G630">
        <f ca="1"/>
        <v>0.71689293643668739</v>
      </c>
      <c r="H630">
        <f ca="1"/>
        <v>4.8950913733249085E-2</v>
      </c>
      <c r="I630" s="17" cm="1">
        <f t="array" aca="1" ref="I630:L630" ca="1">EXP(-fx_Vasicek(_xlfn.ANCHORARRAY($I$44),H630,$M$19,$M$18, $M$20)*_xlfn.ANCHORARRAY($I$44))</f>
        <v>0.97696816784341745</v>
      </c>
      <c r="J630">
        <f ca="1"/>
        <v>0.95283986392334796</v>
      </c>
      <c r="K630">
        <f ca="1"/>
        <v>0.9289798363495313</v>
      </c>
      <c r="L630">
        <f ca="1"/>
        <v>0.90540957235675945</v>
      </c>
      <c r="N630" s="17" cm="1">
        <f t="array" aca="1" ref="N630" ca="1">SUM(_xlfn.ANCHORARRAY(I630)*_xlfn.ANCHORARRAY($I$45))</f>
        <v>0.99905251917259463</v>
      </c>
      <c r="O630" s="17" cm="1">
        <f t="array" aca="1" ref="O630" ca="1">_xlfn.ANCHORARRAY(N630)-$G$29</f>
        <v>-9.4748082740536699E-4</v>
      </c>
    </row>
    <row r="631" spans="6:15">
      <c r="F631">
        <v>585</v>
      </c>
      <c r="G631">
        <f ca="1"/>
        <v>0.44561495706528814</v>
      </c>
      <c r="H631">
        <f ca="1"/>
        <v>4.8501904312991895E-2</v>
      </c>
      <c r="I631" s="17" cm="1">
        <f t="array" aca="1" ref="I631:L631" ca="1">EXP(-fx_Vasicek(_xlfn.ANCHORARRAY($I$44),H631,$M$19,$M$18, $M$20)*_xlfn.ANCHORARRAY($I$44))</f>
        <v>0.97717540128527502</v>
      </c>
      <c r="J631">
        <f ca="1"/>
        <v>0.95325563698035343</v>
      </c>
      <c r="K631">
        <f ca="1"/>
        <v>0.92959333069261618</v>
      </c>
      <c r="L631">
        <f ca="1"/>
        <v>0.9062101825415001</v>
      </c>
      <c r="N631" s="17" cm="1">
        <f t="array" aca="1" ref="N631" ca="1">SUM(_xlfn.ANCHORARRAY(I631)*_xlfn.ANCHORARRAY($I$45))</f>
        <v>0.99990380711336335</v>
      </c>
      <c r="O631" s="17" cm="1">
        <f t="array" aca="1" ref="O631" ca="1">_xlfn.ANCHORARRAY(N631)-$G$29</f>
        <v>-9.6192886636647934E-5</v>
      </c>
    </row>
    <row r="632" spans="6:15">
      <c r="F632">
        <v>586</v>
      </c>
      <c r="G632">
        <f ca="1"/>
        <v>0.59835619122169303</v>
      </c>
      <c r="H632">
        <f ca="1"/>
        <v>4.875471603459515E-2</v>
      </c>
      <c r="I632" s="17" cm="1">
        <f t="array" aca="1" ref="I632:L632" ca="1">EXP(-fx_Vasicek(_xlfn.ANCHORARRAY($I$44),H632,$M$19,$M$18, $M$20)*_xlfn.ANCHORARRAY($I$44))</f>
        <v>0.97705871448861381</v>
      </c>
      <c r="J632">
        <f ca="1"/>
        <v>0.95302151645631483</v>
      </c>
      <c r="K632">
        <f ca="1"/>
        <v>0.92924785702472656</v>
      </c>
      <c r="L632">
        <f ca="1"/>
        <v>0.90575931733835546</v>
      </c>
      <c r="N632" s="17" cm="1">
        <f t="array" aca="1" ref="N632" ca="1">SUM(_xlfn.ANCHORARRAY(I632)*_xlfn.ANCHORARRAY($I$45))</f>
        <v>0.99942440404749466</v>
      </c>
      <c r="O632" s="17" cm="1">
        <f t="array" aca="1" ref="O632" ca="1">_xlfn.ANCHORARRAY(N632)-$G$29</f>
        <v>-5.7559595250533668E-4</v>
      </c>
    </row>
    <row r="633" spans="6:15">
      <c r="F633">
        <v>587</v>
      </c>
      <c r="G633">
        <f ca="1"/>
        <v>1.3793582225137635</v>
      </c>
      <c r="H633">
        <f ca="1"/>
        <v>5.0047402120294848E-2</v>
      </c>
      <c r="I633" s="17" cm="1">
        <f t="array" aca="1" ref="I633:L633" ca="1">EXP(-fx_Vasicek(_xlfn.ANCHORARRAY($I$44),H633,$M$19,$M$18, $M$20)*_xlfn.ANCHORARRAY($I$44))</f>
        <v>0.97646228505717814</v>
      </c>
      <c r="J633">
        <f ca="1"/>
        <v>0.95182530126220599</v>
      </c>
      <c r="K633">
        <f ca="1"/>
        <v>0.92748337414519888</v>
      </c>
      <c r="L633">
        <f ca="1"/>
        <v>0.90345744051652743</v>
      </c>
      <c r="N633" s="17" cm="1">
        <f t="array" aca="1" ref="N633" ca="1">SUM(_xlfn.ANCHORARRAY(I633)*_xlfn.ANCHORARRAY($I$45))</f>
        <v>0.99697677120748374</v>
      </c>
      <c r="O633" s="17" cm="1">
        <f t="array" aca="1" ref="O633" ca="1">_xlfn.ANCHORARRAY(N633)-$G$29</f>
        <v>-3.0232287925162638E-3</v>
      </c>
    </row>
    <row r="634" spans="6:15">
      <c r="F634">
        <v>588</v>
      </c>
      <c r="G634">
        <f ca="1"/>
        <v>-0.62366525940495465</v>
      </c>
      <c r="H634">
        <f ca="1"/>
        <v>4.6732070686236415E-2</v>
      </c>
      <c r="I634" s="17" cm="1">
        <f t="array" aca="1" ref="I634:L634" ca="1">EXP(-fx_Vasicek(_xlfn.ANCHORARRAY($I$44),H634,$M$19,$M$18, $M$20)*_xlfn.ANCHORARRAY($I$44))</f>
        <v>0.97799266917261618</v>
      </c>
      <c r="J634">
        <f ca="1"/>
        <v>0.95489623246998989</v>
      </c>
      <c r="K634">
        <f ca="1"/>
        <v>0.93201545305698585</v>
      </c>
      <c r="L634">
        <f ca="1"/>
        <v>0.90937280059053927</v>
      </c>
      <c r="N634" s="17" cm="1">
        <f t="array" aca="1" ref="N634" ca="1">SUM(_xlfn.ANCHORARRAY(I634)*_xlfn.ANCHORARRAY($I$45))</f>
        <v>1.0032665031686481</v>
      </c>
      <c r="O634" s="17" cm="1">
        <f t="array" aca="1" ref="O634" ca="1">_xlfn.ANCHORARRAY(N634)-$G$29</f>
        <v>3.2665031686480717E-3</v>
      </c>
    </row>
    <row r="635" spans="6:15">
      <c r="F635">
        <v>589</v>
      </c>
      <c r="G635">
        <f ca="1"/>
        <v>-0.62674643884772674</v>
      </c>
      <c r="H635">
        <f ca="1"/>
        <v>4.6726970830367122E-2</v>
      </c>
      <c r="I635" s="17" cm="1">
        <f t="array" aca="1" ref="I635:L635" ca="1">EXP(-fx_Vasicek(_xlfn.ANCHORARRAY($I$44),H635,$M$19,$M$18, $M$20)*_xlfn.ANCHORARRAY($I$44))</f>
        <v>0.97799502515447401</v>
      </c>
      <c r="J635">
        <f ca="1"/>
        <v>0.95490096399777225</v>
      </c>
      <c r="K635">
        <f ca="1"/>
        <v>0.93202244162348935</v>
      </c>
      <c r="L635">
        <f ca="1"/>
        <v>0.90938192974755228</v>
      </c>
      <c r="N635" s="17" cm="1">
        <f t="array" aca="1" ref="N635" ca="1">SUM(_xlfn.ANCHORARRAY(I635)*_xlfn.ANCHORARRAY($I$45))</f>
        <v>1.0032762096084546</v>
      </c>
      <c r="O635" s="17" cm="1">
        <f t="array" aca="1" ref="O635" ca="1">_xlfn.ANCHORARRAY(N635)-$G$29</f>
        <v>3.2762096084546499E-3</v>
      </c>
    </row>
    <row r="636" spans="6:15">
      <c r="F636">
        <v>590</v>
      </c>
      <c r="G636">
        <f ca="1"/>
        <v>-0.11645602633831698</v>
      </c>
      <c r="H636">
        <f ca="1"/>
        <v>4.7571584915205765E-2</v>
      </c>
      <c r="I636" s="17" cm="1">
        <f t="array" aca="1" ref="I636:L636" ca="1">EXP(-fx_Vasicek(_xlfn.ANCHORARRAY($I$44),H636,$M$19,$M$18, $M$20)*_xlfn.ANCHORARRAY($I$44))</f>
        <v>0.97760491590232546</v>
      </c>
      <c r="J636">
        <f ca="1"/>
        <v>0.9541176701717875</v>
      </c>
      <c r="K636">
        <f ca="1"/>
        <v>0.93086574221213558</v>
      </c>
      <c r="L636">
        <f ca="1"/>
        <v>0.90787125038847249</v>
      </c>
      <c r="N636" s="17" cm="1">
        <f t="array" aca="1" ref="N636" ca="1">SUM(_xlfn.ANCHORARRAY(I636)*_xlfn.ANCHORARRAY($I$45))</f>
        <v>1.0016699820917492</v>
      </c>
      <c r="O636" s="17" cm="1">
        <f t="array" aca="1" ref="O636" ca="1">_xlfn.ANCHORARRAY(N636)-$G$29</f>
        <v>1.6699820917491781E-3</v>
      </c>
    </row>
    <row r="637" spans="6:15">
      <c r="F637">
        <v>591</v>
      </c>
      <c r="G637">
        <f ca="1"/>
        <v>2.129250473579468</v>
      </c>
      <c r="H637">
        <f ca="1"/>
        <v>5.1288596432072696E-2</v>
      </c>
      <c r="I637" s="17" cm="1">
        <f t="array" aca="1" ref="I637:L637" ca="1">EXP(-fx_Vasicek(_xlfn.ANCHORARRAY($I$44),H637,$M$19,$M$18, $M$20)*_xlfn.ANCHORARRAY($I$44))</f>
        <v>0.97588995591418815</v>
      </c>
      <c r="J637">
        <f ca="1"/>
        <v>0.95067814807128304</v>
      </c>
      <c r="K637">
        <f ca="1"/>
        <v>0.92579232919800669</v>
      </c>
      <c r="L637">
        <f ca="1"/>
        <v>0.90125275996011334</v>
      </c>
      <c r="N637" s="17" cm="1">
        <f t="array" aca="1" ref="N637" ca="1">SUM(_xlfn.ANCHORARRAY(I637)*_xlfn.ANCHORARRAY($I$45))</f>
        <v>0.99463239962337946</v>
      </c>
      <c r="O637" s="17" cm="1">
        <f t="array" aca="1" ref="O637" ca="1">_xlfn.ANCHORARRAY(N637)-$G$29</f>
        <v>-5.3676003766205405E-3</v>
      </c>
    </row>
    <row r="638" spans="6:15">
      <c r="F638">
        <v>592</v>
      </c>
      <c r="G638">
        <f ca="1"/>
        <v>0.59686587091649457</v>
      </c>
      <c r="H638">
        <f ca="1"/>
        <v>4.8752249310765279E-2</v>
      </c>
      <c r="I638" s="17" cm="1">
        <f t="array" aca="1" ref="I638:L638" ca="1">EXP(-fx_Vasicek(_xlfn.ANCHORARRAY($I$44),H638,$M$19,$M$18, $M$20)*_xlfn.ANCHORARRAY($I$44))</f>
        <v>0.97705985295277065</v>
      </c>
      <c r="J638">
        <f ca="1"/>
        <v>0.95302380052937763</v>
      </c>
      <c r="K638">
        <f ca="1"/>
        <v>0.92925122724544185</v>
      </c>
      <c r="L638">
        <f ca="1"/>
        <v>0.90576371541737521</v>
      </c>
      <c r="N638" s="17" cm="1">
        <f t="array" aca="1" ref="N638" ca="1">SUM(_xlfn.ANCHORARRAY(I638)*_xlfn.ANCHORARRAY($I$45))</f>
        <v>0.9994290805239594</v>
      </c>
      <c r="O638" s="17" cm="1">
        <f t="array" aca="1" ref="O638" ca="1">_xlfn.ANCHORARRAY(N638)-$G$29</f>
        <v>-5.7091947604059889E-4</v>
      </c>
    </row>
    <row r="639" spans="6:15">
      <c r="F639">
        <v>593</v>
      </c>
      <c r="G639">
        <f ca="1"/>
        <v>1.0706325232226128</v>
      </c>
      <c r="H639">
        <f ca="1"/>
        <v>4.9536410599426019E-2</v>
      </c>
      <c r="I639" s="17" cm="1">
        <f t="array" aca="1" ref="I639:L639" ca="1">EXP(-fx_Vasicek(_xlfn.ANCHORARRAY($I$44),H639,$M$19,$M$18, $M$20)*_xlfn.ANCHORARRAY($I$44))</f>
        <v>0.97669800672178864</v>
      </c>
      <c r="J639">
        <f ca="1"/>
        <v>0.9522979788258048</v>
      </c>
      <c r="K639">
        <f ca="1"/>
        <v>0.9281804634839157</v>
      </c>
      <c r="L639">
        <f ca="1"/>
        <v>0.90436665944222761</v>
      </c>
      <c r="N639" s="17" cm="1">
        <f t="array" aca="1" ref="N639" ca="1">SUM(_xlfn.ANCHORARRAY(I639)*_xlfn.ANCHORARRAY($I$45))</f>
        <v>0.99794357373076448</v>
      </c>
      <c r="O639" s="17" cm="1">
        <f t="array" aca="1" ref="O639" ca="1">_xlfn.ANCHORARRAY(N639)-$G$29</f>
        <v>-2.0564262692355229E-3</v>
      </c>
    </row>
    <row r="640" spans="6:15">
      <c r="F640">
        <v>594</v>
      </c>
      <c r="G640">
        <f ca="1"/>
        <v>-1.0762121244389351</v>
      </c>
      <c r="H640">
        <f ca="1"/>
        <v>4.5983031615763531E-2</v>
      </c>
      <c r="I640" s="17" cm="1">
        <f t="array" aca="1" ref="I640:L640" ca="1">EXP(-fx_Vasicek(_xlfn.ANCHORARRAY($I$44),H640,$M$19,$M$18, $M$20)*_xlfn.ANCHORARRAY($I$44))</f>
        <v>0.97833876377096829</v>
      </c>
      <c r="J640">
        <f ca="1"/>
        <v>0.95559142473158498</v>
      </c>
      <c r="K640">
        <f ca="1"/>
        <v>0.93304245723809942</v>
      </c>
      <c r="L640">
        <f ca="1"/>
        <v>0.91071462373981915</v>
      </c>
      <c r="N640" s="17" cm="1">
        <f t="array" aca="1" ref="N640" ca="1">SUM(_xlfn.ANCHORARRAY(I640)*_xlfn.ANCHORARRAY($I$45))</f>
        <v>1.0046931606409972</v>
      </c>
      <c r="O640" s="17" cm="1">
        <f t="array" aca="1" ref="O640" ca="1">_xlfn.ANCHORARRAY(N640)-$G$29</f>
        <v>4.6931606409972293E-3</v>
      </c>
    </row>
    <row r="641" spans="6:15">
      <c r="F641">
        <v>595</v>
      </c>
      <c r="G641">
        <f ca="1"/>
        <v>4.1298085485376078E-2</v>
      </c>
      <c r="H641">
        <f ca="1"/>
        <v>4.7832693769146936E-2</v>
      </c>
      <c r="I641" s="17" cm="1">
        <f t="array" aca="1" ref="I641:L641" ca="1">EXP(-fx_Vasicek(_xlfn.ANCHORARRAY($I$44),H641,$M$19,$M$18, $M$20)*_xlfn.ANCHORARRAY($I$44))</f>
        <v>0.97748434677711438</v>
      </c>
      <c r="J641">
        <f ca="1"/>
        <v>0.95387564826043048</v>
      </c>
      <c r="K641">
        <f ca="1"/>
        <v>0.93050844408239941</v>
      </c>
      <c r="L641">
        <f ca="1"/>
        <v>0.90740473831220247</v>
      </c>
      <c r="N641" s="17" cm="1">
        <f t="array" aca="1" ref="N641" ca="1">SUM(_xlfn.ANCHORARRAY(I641)*_xlfn.ANCHORARRAY($I$45))</f>
        <v>1.0011739555943528</v>
      </c>
      <c r="O641" s="17" cm="1">
        <f t="array" aca="1" ref="O641" ca="1">_xlfn.ANCHORARRAY(N641)-$G$29</f>
        <v>1.173955594352849E-3</v>
      </c>
    </row>
    <row r="642" spans="6:15">
      <c r="F642">
        <v>596</v>
      </c>
      <c r="G642">
        <f ca="1"/>
        <v>-0.40792437029555922</v>
      </c>
      <c r="H642">
        <f ca="1"/>
        <v>4.7089157139656793E-2</v>
      </c>
      <c r="I642" s="17" cm="1">
        <f t="array" aca="1" ref="I642:L642" ca="1">EXP(-fx_Vasicek(_xlfn.ANCHORARRAY($I$44),H642,$M$19,$M$18, $M$20)*_xlfn.ANCHORARRAY($I$44))</f>
        <v>0.97782771995328244</v>
      </c>
      <c r="J642">
        <f ca="1"/>
        <v>0.95456499423996477</v>
      </c>
      <c r="K642">
        <f ca="1"/>
        <v>0.93152625137206291</v>
      </c>
      <c r="L642">
        <f ca="1"/>
        <v>0.90873381459138214</v>
      </c>
      <c r="N642" s="17" cm="1">
        <f t="array" aca="1" ref="N642" ca="1">SUM(_xlfn.ANCHORARRAY(I642)*_xlfn.ANCHORARRAY($I$45))</f>
        <v>1.0025871071547041</v>
      </c>
      <c r="O642" s="17" cm="1">
        <f t="array" aca="1" ref="O642" ca="1">_xlfn.ANCHORARRAY(N642)-$G$29</f>
        <v>2.5871071547041158E-3</v>
      </c>
    </row>
    <row r="643" spans="6:15">
      <c r="F643">
        <v>597</v>
      </c>
      <c r="G643">
        <f ca="1"/>
        <v>1.2678588146668102</v>
      </c>
      <c r="H643">
        <f ca="1"/>
        <v>4.9862852365860709E-2</v>
      </c>
      <c r="I643" s="17" cm="1">
        <f t="array" aca="1" ref="I643:L643" ca="1">EXP(-fx_Vasicek(_xlfn.ANCHORARRAY($I$44),H643,$M$19,$M$18, $M$20)*_xlfn.ANCHORARRAY($I$44))</f>
        <v>0.97654741175606097</v>
      </c>
      <c r="J643">
        <f ca="1"/>
        <v>0.95199598647180106</v>
      </c>
      <c r="K643">
        <f ca="1"/>
        <v>0.92773507459187365</v>
      </c>
      <c r="L643">
        <f ca="1"/>
        <v>0.90378570862474272</v>
      </c>
      <c r="N643" s="17" cm="1">
        <f t="array" aca="1" ref="N643" ca="1">SUM(_xlfn.ANCHORARRAY(I643)*_xlfn.ANCHORARRAY($I$45))</f>
        <v>0.99732583124989449</v>
      </c>
      <c r="O643" s="17" cm="1">
        <f t="array" aca="1" ref="O643" ca="1">_xlfn.ANCHORARRAY(N643)-$G$29</f>
        <v>-2.67416875010551E-3</v>
      </c>
    </row>
    <row r="644" spans="6:15">
      <c r="F644">
        <v>598</v>
      </c>
      <c r="G644">
        <f ca="1"/>
        <v>-1.1198053429505379</v>
      </c>
      <c r="H644">
        <f ca="1"/>
        <v>4.5910877709956673E-2</v>
      </c>
      <c r="I644" s="17" cm="1">
        <f t="array" aca="1" ref="I644:L644" ca="1">EXP(-fx_Vasicek(_xlfn.ANCHORARRAY($I$44),H644,$M$19,$M$18, $M$20)*_xlfn.ANCHORARRAY($I$44))</f>
        <v>0.97837210905527572</v>
      </c>
      <c r="J644">
        <f ca="1"/>
        <v>0.95565841836745291</v>
      </c>
      <c r="K644">
        <f ca="1"/>
        <v>0.93314144687857392</v>
      </c>
      <c r="L644">
        <f ca="1"/>
        <v>0.9108439842238274</v>
      </c>
      <c r="N644" s="17" cm="1">
        <f t="array" aca="1" ref="N644" ca="1">SUM(_xlfn.ANCHORARRAY(I644)*_xlfn.ANCHORARRAY($I$45))</f>
        <v>1.0048306980103083</v>
      </c>
      <c r="O644" s="17" cm="1">
        <f t="array" aca="1" ref="O644" ca="1">_xlfn.ANCHORARRAY(N644)-$G$29</f>
        <v>4.8306980103083319E-3</v>
      </c>
    </row>
    <row r="645" spans="6:15">
      <c r="F645">
        <v>599</v>
      </c>
      <c r="G645">
        <f ca="1"/>
        <v>-1.2185113488906624E-2</v>
      </c>
      <c r="H645">
        <f ca="1"/>
        <v>4.774417032828164E-2</v>
      </c>
      <c r="I645" s="17" cm="1">
        <f t="array" aca="1" ref="I645:L645" ca="1">EXP(-fx_Vasicek(_xlfn.ANCHORARRAY($I$44),H645,$M$19,$M$18, $M$20)*_xlfn.ANCHORARRAY($I$44))</f>
        <v>0.97752522152575017</v>
      </c>
      <c r="J645">
        <f ca="1"/>
        <v>0.9539576937973101</v>
      </c>
      <c r="K645">
        <f ca="1"/>
        <v>0.93062956309644151</v>
      </c>
      <c r="L645">
        <f ca="1"/>
        <v>0.90756287251113077</v>
      </c>
      <c r="N645" s="17" cm="1">
        <f t="array" aca="1" ref="N645" ca="1">SUM(_xlfn.ANCHORARRAY(I645)*_xlfn.ANCHORARRAY($I$45))</f>
        <v>1.0013420947710021</v>
      </c>
      <c r="O645" s="17" cm="1">
        <f t="array" aca="1" ref="O645" ca="1">_xlfn.ANCHORARRAY(N645)-$G$29</f>
        <v>1.3420947710021114E-3</v>
      </c>
    </row>
    <row r="646" spans="6:15">
      <c r="F646">
        <v>600</v>
      </c>
      <c r="G646">
        <f ca="1"/>
        <v>-1.9697089963617194</v>
      </c>
      <c r="H646">
        <f ca="1"/>
        <v>4.4504148171580979E-2</v>
      </c>
      <c r="I646" s="17" cm="1">
        <f t="array" aca="1" ref="I646:L646" ca="1">EXP(-fx_Vasicek(_xlfn.ANCHORARRAY($I$44),H646,$M$19,$M$18, $M$20)*_xlfn.ANCHORARRAY($I$44))</f>
        <v>0.97902244369567215</v>
      </c>
      <c r="J646">
        <f ca="1"/>
        <v>0.95696548087742206</v>
      </c>
      <c r="K646">
        <f ca="1"/>
        <v>0.93507347191843493</v>
      </c>
      <c r="L646">
        <f ca="1"/>
        <v>0.91336970116465177</v>
      </c>
      <c r="N646" s="17" cm="1">
        <f t="array" aca="1" ref="N646" ca="1">SUM(_xlfn.ANCHORARRAY(I646)*_xlfn.ANCHORARRAY($I$45))</f>
        <v>1.007516006083629</v>
      </c>
      <c r="O646" s="17" cm="1">
        <f t="array" aca="1" ref="O646" ca="1">_xlfn.ANCHORARRAY(N646)-$G$29</f>
        <v>7.5160060836290121E-3</v>
      </c>
    </row>
    <row r="647" spans="6:15">
      <c r="F647">
        <v>601</v>
      </c>
      <c r="G647">
        <f ca="1"/>
        <v>-0.99709491414589879</v>
      </c>
      <c r="H647">
        <f ca="1"/>
        <v>4.6113983537509479E-2</v>
      </c>
      <c r="I647" s="17" cm="1">
        <f t="array" aca="1" ref="I647:L647" ca="1">EXP(-fx_Vasicek(_xlfn.ANCHORARRAY($I$44),H647,$M$19,$M$18, $M$20)*_xlfn.ANCHORARRAY($I$44))</f>
        <v>0.97827824841077515</v>
      </c>
      <c r="J647">
        <f ca="1"/>
        <v>0.95546985016542896</v>
      </c>
      <c r="K647">
        <f ca="1"/>
        <v>0.93286282803939546</v>
      </c>
      <c r="L647">
        <f ca="1"/>
        <v>0.91047989468683688</v>
      </c>
      <c r="N647" s="17" cm="1">
        <f t="array" aca="1" ref="N647" ca="1">SUM(_xlfn.ANCHORARRAY(I647)*_xlfn.ANCHORARRAY($I$45))</f>
        <v>1.0044435935871137</v>
      </c>
      <c r="O647" s="17" cm="1">
        <f t="array" aca="1" ref="O647" ca="1">_xlfn.ANCHORARRAY(N647)-$G$29</f>
        <v>4.4435935871136589E-3</v>
      </c>
    </row>
    <row r="648" spans="6:15">
      <c r="F648">
        <v>602</v>
      </c>
      <c r="G648">
        <f ca="1"/>
        <v>0.97179598359899677</v>
      </c>
      <c r="H648">
        <f ca="1"/>
        <v>4.9372819962768155E-2</v>
      </c>
      <c r="I648" s="17" cm="1">
        <f t="array" aca="1" ref="I648:L648" ca="1">EXP(-fx_Vasicek(_xlfn.ANCHORARRAY($I$44),H648,$M$19,$M$18, $M$20)*_xlfn.ANCHORARRAY($I$44))</f>
        <v>0.97677348351517856</v>
      </c>
      <c r="J648">
        <f ca="1"/>
        <v>0.95244935309388024</v>
      </c>
      <c r="K648">
        <f ca="1"/>
        <v>0.92840374283178539</v>
      </c>
      <c r="L648">
        <f ca="1"/>
        <v>0.90465793332700783</v>
      </c>
      <c r="N648" s="17" cm="1">
        <f t="array" aca="1" ref="N648" ca="1">SUM(_xlfn.ANCHORARRAY(I648)*_xlfn.ANCHORARRAY($I$45))</f>
        <v>0.99825329172852784</v>
      </c>
      <c r="O648" s="17" cm="1">
        <f t="array" aca="1" ref="O648" ca="1">_xlfn.ANCHORARRAY(N648)-$G$29</f>
        <v>-1.7467082714721638E-3</v>
      </c>
    </row>
    <row r="649" spans="6:15">
      <c r="F649">
        <v>603</v>
      </c>
      <c r="G649">
        <f ca="1"/>
        <v>-2.5023865117179582</v>
      </c>
      <c r="H649">
        <f ca="1"/>
        <v>4.3622479770377309E-2</v>
      </c>
      <c r="I649" s="17" cm="1">
        <f t="array" aca="1" ref="I649:L649" ca="1">EXP(-fx_Vasicek(_xlfn.ANCHORARRAY($I$44),H649,$M$19,$M$18, $M$20)*_xlfn.ANCHORARRAY($I$44))</f>
        <v>0.97943026159128721</v>
      </c>
      <c r="J649">
        <f ca="1"/>
        <v>0.95778559409653796</v>
      </c>
      <c r="K649">
        <f ca="1"/>
        <v>0.93628640821576214</v>
      </c>
      <c r="L649">
        <f ca="1"/>
        <v>0.91495626456865198</v>
      </c>
      <c r="N649" s="17" cm="1">
        <f t="array" aca="1" ref="N649" ca="1">SUM(_xlfn.ANCHORARRAY(I649)*_xlfn.ANCHORARRAY($I$45))</f>
        <v>1.0092027609615561</v>
      </c>
      <c r="O649" s="17" cm="1">
        <f t="array" aca="1" ref="O649" ca="1">_xlfn.ANCHORARRAY(N649)-$G$29</f>
        <v>9.2027609615561445E-3</v>
      </c>
    </row>
    <row r="650" spans="6:15">
      <c r="F650">
        <v>604</v>
      </c>
      <c r="G650">
        <f ca="1"/>
        <v>1.0026959295843054</v>
      </c>
      <c r="H650">
        <f ca="1"/>
        <v>4.9423964426705075E-2</v>
      </c>
      <c r="I650" s="17" cm="1">
        <f t="array" aca="1" ref="I650:L650" ca="1">EXP(-fx_Vasicek(_xlfn.ANCHORARRAY($I$44),H650,$M$19,$M$18, $M$20)*_xlfn.ANCHORARRAY($I$44))</f>
        <v>0.97674988606036062</v>
      </c>
      <c r="J650">
        <f ca="1"/>
        <v>0.95240202533190987</v>
      </c>
      <c r="K650">
        <f ca="1"/>
        <v>0.92833393170571898</v>
      </c>
      <c r="L650">
        <f ca="1"/>
        <v>0.90456686029409783</v>
      </c>
      <c r="N650" s="17" cm="1">
        <f t="array" aca="1" ref="N650" ca="1">SUM(_xlfn.ANCHORARRAY(I650)*_xlfn.ANCHORARRAY($I$45))</f>
        <v>0.99815645191175772</v>
      </c>
      <c r="O650" s="17" cm="1">
        <f t="array" aca="1" ref="O650" ca="1">_xlfn.ANCHORARRAY(N650)-$G$29</f>
        <v>-1.843548088242275E-3</v>
      </c>
    </row>
    <row r="651" spans="6:15">
      <c r="F651">
        <v>605</v>
      </c>
      <c r="G651">
        <f ca="1"/>
        <v>0.26893549216597851</v>
      </c>
      <c r="H651">
        <f ca="1"/>
        <v>4.8209470904686469E-2</v>
      </c>
      <c r="I651" s="17" cm="1">
        <f t="array" aca="1" ref="I651:L651" ca="1">EXP(-fx_Vasicek(_xlfn.ANCHORARRAY($I$44),H651,$M$19,$M$18, $M$20)*_xlfn.ANCHORARRAY($I$44))</f>
        <v>0.97731039309662093</v>
      </c>
      <c r="J651">
        <f ca="1"/>
        <v>0.95352652157263962</v>
      </c>
      <c r="K651">
        <f ca="1"/>
        <v>0.92999310862055462</v>
      </c>
      <c r="L651">
        <f ca="1"/>
        <v>0.90673198913652386</v>
      </c>
      <c r="N651" s="17" cm="1">
        <f t="array" aca="1" ref="N651" ca="1">SUM(_xlfn.ANCHORARRAY(I651)*_xlfn.ANCHORARRAY($I$45))</f>
        <v>1.0004586373090125</v>
      </c>
      <c r="O651" s="17" cm="1">
        <f t="array" aca="1" ref="O651" ca="1">_xlfn.ANCHORARRAY(N651)-$G$29</f>
        <v>4.5863730901252175E-4</v>
      </c>
    </row>
    <row r="652" spans="6:15">
      <c r="F652">
        <v>606</v>
      </c>
      <c r="G652">
        <f ca="1"/>
        <v>1.8675107635224639</v>
      </c>
      <c r="H652">
        <f ca="1"/>
        <v>5.0855374407405216E-2</v>
      </c>
      <c r="I652" s="17" cm="1">
        <f t="array" aca="1" ref="I652:L652" ca="1">EXP(-fx_Vasicek(_xlfn.ANCHORARRAY($I$44),H652,$M$19,$M$18, $M$20)*_xlfn.ANCHORARRAY($I$44))</f>
        <v>0.97608968151229636</v>
      </c>
      <c r="J652">
        <f ca="1"/>
        <v>0.9510783891678819</v>
      </c>
      <c r="K652">
        <f ca="1"/>
        <v>0.9263822149235944</v>
      </c>
      <c r="L652">
        <f ca="1"/>
        <v>0.90202166191016775</v>
      </c>
      <c r="N652" s="17" cm="1">
        <f t="array" aca="1" ref="N652" ca="1">SUM(_xlfn.ANCHORARRAY(I652)*_xlfn.ANCHORARRAY($I$45))</f>
        <v>0.99545003002995835</v>
      </c>
      <c r="O652" s="17" cm="1">
        <f t="array" aca="1" ref="O652" ca="1">_xlfn.ANCHORARRAY(N652)-$G$29</f>
        <v>-4.5499699700416452E-3</v>
      </c>
    </row>
    <row r="653" spans="6:15">
      <c r="F653">
        <v>607</v>
      </c>
      <c r="G653">
        <f ca="1"/>
        <v>-0.9229266582486283</v>
      </c>
      <c r="H653">
        <f ca="1"/>
        <v>4.6236744130385789E-2</v>
      </c>
      <c r="I653" s="17" cm="1">
        <f t="array" aca="1" ref="I653:L653" ca="1">EXP(-fx_Vasicek(_xlfn.ANCHORARRAY($I$44),H653,$M$19,$M$18, $M$20)*_xlfn.ANCHORARRAY($I$44))</f>
        <v>0.97822152181790534</v>
      </c>
      <c r="J653">
        <f ca="1"/>
        <v>0.95535589440034374</v>
      </c>
      <c r="K653">
        <f ca="1"/>
        <v>0.93269446644478993</v>
      </c>
      <c r="L653">
        <f ca="1"/>
        <v>0.91025990339060436</v>
      </c>
      <c r="N653" s="17" cm="1">
        <f t="array" aca="1" ref="N653" ca="1">SUM(_xlfn.ANCHORARRAY(I653)*_xlfn.ANCHORARRAY($I$45))</f>
        <v>1.0042096950214303</v>
      </c>
      <c r="O653" s="17" cm="1">
        <f t="array" aca="1" ref="O653" ca="1">_xlfn.ANCHORARRAY(N653)-$G$29</f>
        <v>4.2096950214303153E-3</v>
      </c>
    </row>
    <row r="654" spans="6:15">
      <c r="F654">
        <v>608</v>
      </c>
      <c r="G654">
        <f ca="1"/>
        <v>0.740859846144587</v>
      </c>
      <c r="H654">
        <f ca="1"/>
        <v>4.899058288832845E-2</v>
      </c>
      <c r="I654" s="17" cm="1">
        <f t="array" aca="1" ref="I654:L654" ca="1">EXP(-fx_Vasicek(_xlfn.ANCHORARRAY($I$44),H654,$M$19,$M$18, $M$20)*_xlfn.ANCHORARRAY($I$44))</f>
        <v>0.97694986126366457</v>
      </c>
      <c r="J654">
        <f ca="1"/>
        <v>0.95280313985932441</v>
      </c>
      <c r="K654">
        <f ca="1"/>
        <v>0.92892565472385857</v>
      </c>
      <c r="L654">
        <f ca="1"/>
        <v>0.90533887393647616</v>
      </c>
      <c r="N654" s="17" cm="1">
        <f t="array" aca="1" ref="N654" ca="1">SUM(_xlfn.ANCHORARRAY(I654)*_xlfn.ANCHORARRAY($I$45))</f>
        <v>0.99897734506594871</v>
      </c>
      <c r="O654" s="17" cm="1">
        <f t="array" aca="1" ref="O654" ca="1">_xlfn.ANCHORARRAY(N654)-$G$29</f>
        <v>-1.0226549340512925E-3</v>
      </c>
    </row>
    <row r="655" spans="6:15">
      <c r="F655">
        <v>609</v>
      </c>
      <c r="G655">
        <f ca="1"/>
        <v>-0.60843927951863408</v>
      </c>
      <c r="H655">
        <f ca="1"/>
        <v>4.6757272172982395E-2</v>
      </c>
      <c r="I655" s="17" cm="1">
        <f t="array" aca="1" ref="I655:L655" ca="1">EXP(-fx_Vasicek(_xlfn.ANCHORARRAY($I$44),H655,$M$19,$M$18, $M$20)*_xlfn.ANCHORARRAY($I$44))</f>
        <v>0.97798102691797872</v>
      </c>
      <c r="J655">
        <f ca="1"/>
        <v>0.95487285146031187</v>
      </c>
      <c r="K655">
        <f ca="1"/>
        <v>0.93198091907261904</v>
      </c>
      <c r="L655">
        <f ca="1"/>
        <v>0.9093276892238622</v>
      </c>
      <c r="N655" s="17" cm="1">
        <f t="array" aca="1" ref="N655" ca="1">SUM(_xlfn.ANCHORARRAY(I655)*_xlfn.ANCHORARRAY($I$45))</f>
        <v>1.0032185391601476</v>
      </c>
      <c r="O655" s="17" cm="1">
        <f t="array" aca="1" ref="O655" ca="1">_xlfn.ANCHORARRAY(N655)-$G$29</f>
        <v>3.2185391601475821E-3</v>
      </c>
    </row>
    <row r="656" spans="6:15">
      <c r="F656">
        <v>610</v>
      </c>
      <c r="G656">
        <f ca="1"/>
        <v>0.7298861472982946</v>
      </c>
      <c r="H656">
        <f ca="1"/>
        <v>4.8972419622115439E-2</v>
      </c>
      <c r="I656" s="17" cm="1">
        <f t="array" aca="1" ref="I656:L656" ca="1">EXP(-fx_Vasicek(_xlfn.ANCHORARRAY($I$44),H656,$M$19,$M$18, $M$20)*_xlfn.ANCHORARRAY($I$44))</f>
        <v>0.97695824323176861</v>
      </c>
      <c r="J656">
        <f ca="1"/>
        <v>0.95281995448472157</v>
      </c>
      <c r="K656">
        <f ca="1"/>
        <v>0.92895046240453882</v>
      </c>
      <c r="L656">
        <f ca="1"/>
        <v>0.9053712438481939</v>
      </c>
      <c r="N656" s="17" cm="1">
        <f t="array" aca="1" ref="N656" ca="1">SUM(_xlfn.ANCHORARRAY(I656)*_xlfn.ANCHORARRAY($I$45))</f>
        <v>0.99901176422232774</v>
      </c>
      <c r="O656" s="17" cm="1">
        <f t="array" aca="1" ref="O656" ca="1">_xlfn.ANCHORARRAY(N656)-$G$29</f>
        <v>-9.8823577767226389E-4</v>
      </c>
    </row>
    <row r="657" spans="6:15">
      <c r="F657">
        <v>611</v>
      </c>
      <c r="G657">
        <f ca="1"/>
        <v>-0.69104373121720686</v>
      </c>
      <c r="H657">
        <f ca="1"/>
        <v>4.6620548296412011E-2</v>
      </c>
      <c r="I657" s="17" cm="1">
        <f t="array" aca="1" ref="I657:L657" ca="1">EXP(-fx_Vasicek(_xlfn.ANCHORARRAY($I$44),H657,$M$19,$M$18, $M$20)*_xlfn.ANCHORARRAY($I$44))</f>
        <v>0.9780441904975602</v>
      </c>
      <c r="J657">
        <f ca="1"/>
        <v>0.95499970570156079</v>
      </c>
      <c r="K657">
        <f ca="1"/>
        <v>0.93216828926200601</v>
      </c>
      <c r="L657">
        <f ca="1"/>
        <v>0.9095724556557202</v>
      </c>
      <c r="N657" s="17" cm="1">
        <f t="array" aca="1" ref="N657" ca="1">SUM(_xlfn.ANCHORARRAY(I657)*_xlfn.ANCHORARRAY($I$45))</f>
        <v>1.0034787830945151</v>
      </c>
      <c r="O657" s="17" cm="1">
        <f t="array" aca="1" ref="O657" ca="1">_xlfn.ANCHORARRAY(N657)-$G$29</f>
        <v>3.4787830945151033E-3</v>
      </c>
    </row>
    <row r="658" spans="6:15">
      <c r="F658">
        <v>612</v>
      </c>
      <c r="G658">
        <f ca="1"/>
        <v>-0.38997826910190159</v>
      </c>
      <c r="H658">
        <f ca="1"/>
        <v>4.7118860872011011E-2</v>
      </c>
      <c r="I658" s="17" cm="1">
        <f t="array" aca="1" ref="I658:L658" ca="1">EXP(-fx_Vasicek(_xlfn.ANCHORARRAY($I$44),H658,$M$19,$M$18, $M$20)*_xlfn.ANCHORARRAY($I$44))</f>
        <v>0.97781400013883291</v>
      </c>
      <c r="J658">
        <f ca="1"/>
        <v>0.95453744583259892</v>
      </c>
      <c r="K658">
        <f ca="1"/>
        <v>0.93148556939071625</v>
      </c>
      <c r="L658">
        <f ca="1"/>
        <v>0.90868068167564009</v>
      </c>
      <c r="N658" s="17" cm="1">
        <f t="array" aca="1" ref="N658" ca="1">SUM(_xlfn.ANCHORARRAY(I658)*_xlfn.ANCHORARRAY($I$45))</f>
        <v>1.0025306137400725</v>
      </c>
      <c r="O658" s="17" cm="1">
        <f t="array" aca="1" ref="O658" ca="1">_xlfn.ANCHORARRAY(N658)-$G$29</f>
        <v>2.5306137400724626E-3</v>
      </c>
    </row>
    <row r="659" spans="6:15">
      <c r="F659">
        <v>613</v>
      </c>
      <c r="G659">
        <f ca="1"/>
        <v>-0.52502254389459591</v>
      </c>
      <c r="H659">
        <f ca="1"/>
        <v>4.6895340512289128E-2</v>
      </c>
      <c r="I659" s="17" cm="1">
        <f t="array" aca="1" ref="I659:L659" ca="1">EXP(-fx_Vasicek(_xlfn.ANCHORARRAY($I$44),H659,$M$19,$M$18, $M$20)*_xlfn.ANCHORARRAY($I$44))</f>
        <v>0.97791724636421706</v>
      </c>
      <c r="J659">
        <f ca="1"/>
        <v>0.95474476690817134</v>
      </c>
      <c r="K659">
        <f ca="1"/>
        <v>0.93179174461384418</v>
      </c>
      <c r="L659">
        <f ca="1"/>
        <v>0.90908058274333692</v>
      </c>
      <c r="N659" s="17" cm="1">
        <f t="array" aca="1" ref="N659" ca="1">SUM(_xlfn.ANCHORARRAY(I659)*_xlfn.ANCHORARRAY($I$45))</f>
        <v>1.0029558061223991</v>
      </c>
      <c r="O659" s="17" cm="1">
        <f t="array" aca="1" ref="O659" ca="1">_xlfn.ANCHORARRAY(N659)-$G$29</f>
        <v>2.9558061223990961E-3</v>
      </c>
    </row>
    <row r="660" spans="6:15">
      <c r="F660">
        <v>614</v>
      </c>
      <c r="G660">
        <f ca="1"/>
        <v>-1.1543030395642417</v>
      </c>
      <c r="H660">
        <f ca="1"/>
        <v>4.5853778380358964E-2</v>
      </c>
      <c r="I660" s="17" cm="1">
        <f t="array" aca="1" ref="I660:L660" ca="1">EXP(-fx_Vasicek(_xlfn.ANCHORARRAY($I$44),H660,$M$19,$M$18, $M$20)*_xlfn.ANCHORARRAY($I$44))</f>
        <v>0.97839849780696786</v>
      </c>
      <c r="J660">
        <f ca="1"/>
        <v>0.95571143742240061</v>
      </c>
      <c r="K660">
        <f ca="1"/>
        <v>0.93321979023570567</v>
      </c>
      <c r="L660">
        <f ca="1"/>
        <v>0.91094636726951839</v>
      </c>
      <c r="N660" s="17" cm="1">
        <f t="array" aca="1" ref="N660" ca="1">SUM(_xlfn.ANCHORARRAY(I660)*_xlfn.ANCHORARRAY($I$45))</f>
        <v>1.0049395524843254</v>
      </c>
      <c r="O660" s="17" cm="1">
        <f t="array" aca="1" ref="O660" ca="1">_xlfn.ANCHORARRAY(N660)-$G$29</f>
        <v>4.9395524843254268E-3</v>
      </c>
    </row>
    <row r="661" spans="6:15">
      <c r="F661">
        <v>615</v>
      </c>
      <c r="G661">
        <f ca="1"/>
        <v>0.60594415453562067</v>
      </c>
      <c r="H661">
        <f ca="1"/>
        <v>4.8767275354803942E-2</v>
      </c>
      <c r="I661" s="17" cm="1">
        <f t="array" aca="1" ref="I661:L661" ca="1">EXP(-fx_Vasicek(_xlfn.ANCHORARRAY($I$44),H661,$M$19,$M$18, $M$20)*_xlfn.ANCHORARRAY($I$44))</f>
        <v>0.97705291802085514</v>
      </c>
      <c r="J661">
        <f ca="1"/>
        <v>0.95300988718706736</v>
      </c>
      <c r="K661">
        <f ca="1"/>
        <v>0.92923069774120215</v>
      </c>
      <c r="L661">
        <f ca="1"/>
        <v>0.90573692485763113</v>
      </c>
      <c r="N661" s="17" cm="1">
        <f t="array" aca="1" ref="N661" ca="1">SUM(_xlfn.ANCHORARRAY(I661)*_xlfn.ANCHORARRAY($I$45))</f>
        <v>0.99940059412222759</v>
      </c>
      <c r="O661" s="17" cm="1">
        <f t="array" aca="1" ref="O661" ca="1">_xlfn.ANCHORARRAY(N661)-$G$29</f>
        <v>-5.9940587777240761E-4</v>
      </c>
    </row>
    <row r="662" spans="6:15">
      <c r="F662">
        <v>616</v>
      </c>
      <c r="G662">
        <f ca="1"/>
        <v>-0.21972914183211179</v>
      </c>
      <c r="H662">
        <f ca="1"/>
        <v>4.7400651019931732E-2</v>
      </c>
      <c r="I662" s="17" cm="1">
        <f t="array" aca="1" ref="I662:L662" ca="1">EXP(-fx_Vasicek(_xlfn.ANCHORARRAY($I$44),H662,$M$19,$M$18, $M$20)*_xlfn.ANCHORARRAY($I$44))</f>
        <v>0.97768385406550617</v>
      </c>
      <c r="J662">
        <f ca="1"/>
        <v>0.95427614213163858</v>
      </c>
      <c r="K662">
        <f ca="1"/>
        <v>0.93109972034508737</v>
      </c>
      <c r="L662">
        <f ca="1"/>
        <v>0.90817678059554008</v>
      </c>
      <c r="N662" s="17" cm="1">
        <f t="array" aca="1" ref="N662" ca="1">SUM(_xlfn.ANCHORARRAY(I662)*_xlfn.ANCHORARRAY($I$45))</f>
        <v>1.001994839907282</v>
      </c>
      <c r="O662" s="17" cm="1">
        <f t="array" aca="1" ref="O662" ca="1">_xlfn.ANCHORARRAY(N662)-$G$29</f>
        <v>1.9948399072819978E-3</v>
      </c>
    </row>
    <row r="663" spans="6:15">
      <c r="F663">
        <v>617</v>
      </c>
      <c r="G663">
        <f ca="1"/>
        <v>-1.4038187746066493</v>
      </c>
      <c r="H663">
        <f ca="1"/>
        <v>4.544078903343135E-2</v>
      </c>
      <c r="I663" s="17" cm="1">
        <f t="array" aca="1" ref="I663:L663" ca="1">EXP(-fx_Vasicek(_xlfn.ANCHORARRAY($I$44),H663,$M$19,$M$18, $M$20)*_xlfn.ANCHORARRAY($I$44))</f>
        <v>0.97858938417093366</v>
      </c>
      <c r="J663">
        <f ca="1"/>
        <v>0.95609500245147094</v>
      </c>
      <c r="K663">
        <f ca="1"/>
        <v>0.93378662974062632</v>
      </c>
      <c r="L663">
        <f ca="1"/>
        <v>0.91168722844228556</v>
      </c>
      <c r="N663" s="17" cm="1">
        <f t="array" aca="1" ref="N663" ca="1">SUM(_xlfn.ANCHORARRAY(I663)*_xlfn.ANCHORARRAY($I$45))</f>
        <v>1.005727236457715</v>
      </c>
      <c r="O663" s="17" cm="1">
        <f t="array" aca="1" ref="O663" ca="1">_xlfn.ANCHORARRAY(N663)-$G$29</f>
        <v>5.7272364577150014E-3</v>
      </c>
    </row>
    <row r="664" spans="6:15">
      <c r="F664">
        <v>618</v>
      </c>
      <c r="G664">
        <f ca="1"/>
        <v>0.41586787667464659</v>
      </c>
      <c r="H664">
        <f ca="1"/>
        <v>4.8452668030152073E-2</v>
      </c>
      <c r="I664" s="17" cm="1">
        <f t="array" aca="1" ref="I664:L664" ca="1">EXP(-fx_Vasicek(_xlfn.ANCHORARRAY($I$44),H664,$M$19,$M$18, $M$20)*_xlfn.ANCHORARRAY($I$44))</f>
        <v>0.97719812821405261</v>
      </c>
      <c r="J664">
        <f ca="1"/>
        <v>0.95330123975464209</v>
      </c>
      <c r="K664">
        <f ca="1"/>
        <v>0.92966062827076523</v>
      </c>
      <c r="L664">
        <f ca="1"/>
        <v>0.90629801678714683</v>
      </c>
      <c r="N664" s="17" cm="1">
        <f t="array" aca="1" ref="N664" ca="1">SUM(_xlfn.ANCHORARRAY(I664)*_xlfn.ANCHORARRAY($I$45))</f>
        <v>0.99999720047119967</v>
      </c>
      <c r="O664" s="17" cm="1">
        <f t="array" aca="1" ref="O664" ca="1">_xlfn.ANCHORARRAY(N664)-$G$29</f>
        <v>-2.7995288003346275E-6</v>
      </c>
    </row>
    <row r="665" spans="6:15">
      <c r="F665">
        <v>619</v>
      </c>
      <c r="G665">
        <f ca="1"/>
        <v>0.71132909919355292</v>
      </c>
      <c r="H665">
        <f ca="1"/>
        <v>4.8941704672710022E-2</v>
      </c>
      <c r="I665" s="17" cm="1">
        <f t="array" aca="1" ref="I665:L665" ca="1">EXP(-fx_Vasicek(_xlfn.ANCHORARRAY($I$44),H665,$M$19,$M$18, $M$20)*_xlfn.ANCHORARRAY($I$44))</f>
        <v>0.97697241770321586</v>
      </c>
      <c r="J665">
        <f ca="1"/>
        <v>0.95284838949336936</v>
      </c>
      <c r="K665">
        <f ca="1"/>
        <v>0.92899241488313689</v>
      </c>
      <c r="L665">
        <f ca="1"/>
        <v>0.90542598554612397</v>
      </c>
      <c r="N665" s="17" cm="1">
        <f t="array" aca="1" ref="N665" ca="1">SUM(_xlfn.ANCHORARRAY(I665)*_xlfn.ANCHORARRAY($I$45))</f>
        <v>0.99906997141459353</v>
      </c>
      <c r="O665" s="17" cm="1">
        <f t="array" aca="1" ref="O665" ca="1">_xlfn.ANCHORARRAY(N665)-$G$29</f>
        <v>-9.3002858540647271E-4</v>
      </c>
    </row>
    <row r="666" spans="6:15">
      <c r="F666">
        <v>620</v>
      </c>
      <c r="G666">
        <f ca="1"/>
        <v>-6.4367166505910331E-2</v>
      </c>
      <c r="H666">
        <f ca="1"/>
        <v>4.765780049676311E-2</v>
      </c>
      <c r="I666" s="17" cm="1">
        <f t="array" aca="1" ref="I666:L666" ca="1">EXP(-fx_Vasicek(_xlfn.ANCHORARRAY($I$44),H666,$M$19,$M$18, $M$20)*_xlfn.ANCHORARRAY($I$44))</f>
        <v>0.97756510351574755</v>
      </c>
      <c r="J666">
        <f ca="1"/>
        <v>0.95403775012162928</v>
      </c>
      <c r="K666">
        <f ca="1"/>
        <v>0.93074775070666627</v>
      </c>
      <c r="L666">
        <f ca="1"/>
        <v>0.90771718616212083</v>
      </c>
      <c r="N666" s="17" cm="1">
        <f t="array" aca="1" ref="N666" ca="1">SUM(_xlfn.ANCHORARRAY(I666)*_xlfn.ANCHORARRAY($I$45))</f>
        <v>1.0015061712463076</v>
      </c>
      <c r="O666" s="17" cm="1">
        <f t="array" aca="1" ref="O666" ca="1">_xlfn.ANCHORARRAY(N666)-$G$29</f>
        <v>1.506171246307586E-3</v>
      </c>
    </row>
    <row r="667" spans="6:15">
      <c r="F667">
        <v>621</v>
      </c>
      <c r="G667">
        <f ca="1"/>
        <v>-0.4439989728591775</v>
      </c>
      <c r="H667">
        <f ca="1"/>
        <v>4.7029447772827124E-2</v>
      </c>
      <c r="I667" s="17" cm="1">
        <f t="array" aca="1" ref="I667:L667" ca="1">EXP(-fx_Vasicek(_xlfn.ANCHORARRAY($I$44),H667,$M$19,$M$18, $M$20)*_xlfn.ANCHORARRAY($I$44))</f>
        <v>0.97785529960973738</v>
      </c>
      <c r="J667">
        <f ca="1"/>
        <v>0.95462037345602158</v>
      </c>
      <c r="K667">
        <f ca="1"/>
        <v>0.93160803419294402</v>
      </c>
      <c r="L667">
        <f ca="1"/>
        <v>0.90884062985373637</v>
      </c>
      <c r="N667" s="17" cm="1">
        <f t="array" aca="1" ref="N667" ca="1">SUM(_xlfn.ANCHORARRAY(I667)*_xlfn.ANCHORARRAY($I$45))</f>
        <v>1.0027006780120999</v>
      </c>
      <c r="O667" s="17" cm="1">
        <f t="array" aca="1" ref="O667" ca="1">_xlfn.ANCHORARRAY(N667)-$G$29</f>
        <v>2.7006780120999441E-3</v>
      </c>
    </row>
    <row r="668" spans="6:15">
      <c r="F668">
        <v>622</v>
      </c>
      <c r="G668">
        <f ca="1"/>
        <v>0.45612956906710911</v>
      </c>
      <c r="H668">
        <f ca="1"/>
        <v>4.8519307715398932E-2</v>
      </c>
      <c r="I668" s="17" cm="1">
        <f t="array" aca="1" ref="I668:L668" ca="1">EXP(-fx_Vasicek(_xlfn.ANCHORARRAY($I$44),H668,$M$19,$M$18, $M$20)*_xlfn.ANCHORARRAY($I$44))</f>
        <v>0.97716736819181249</v>
      </c>
      <c r="J668">
        <f ca="1"/>
        <v>0.95323951842522681</v>
      </c>
      <c r="K668">
        <f ca="1"/>
        <v>0.92956954438321937</v>
      </c>
      <c r="L668">
        <f ca="1"/>
        <v>0.90617913806827277</v>
      </c>
      <c r="N668" s="17" cm="1">
        <f t="array" aca="1" ref="N668" ca="1">SUM(_xlfn.ANCHORARRAY(I668)*_xlfn.ANCHORARRAY($I$45))</f>
        <v>0.99987079777306342</v>
      </c>
      <c r="O668" s="17" cm="1">
        <f t="array" aca="1" ref="O668" ca="1">_xlfn.ANCHORARRAY(N668)-$G$29</f>
        <v>-1.2920222693657557E-4</v>
      </c>
    </row>
    <row r="669" spans="6:15">
      <c r="F669">
        <v>623</v>
      </c>
      <c r="G669">
        <f ca="1"/>
        <v>1.0019423114962491</v>
      </c>
      <c r="H669">
        <f ca="1"/>
        <v>4.9422717065523758E-2</v>
      </c>
      <c r="I669" s="17" cm="1">
        <f t="array" aca="1" ref="I669:L669" ca="1">EXP(-fx_Vasicek(_xlfn.ANCHORARRAY($I$44),H669,$M$19,$M$18, $M$20)*_xlfn.ANCHORARRAY($I$44))</f>
        <v>0.97675046157137335</v>
      </c>
      <c r="J669">
        <f ca="1"/>
        <v>0.95240317957965337</v>
      </c>
      <c r="K669">
        <f ca="1"/>
        <v>0.92833563426524879</v>
      </c>
      <c r="L669">
        <f ca="1"/>
        <v>0.90456908136316894</v>
      </c>
      <c r="N669" s="17" cm="1">
        <f t="array" aca="1" ref="N669" ca="1">SUM(_xlfn.ANCHORARRAY(I669)*_xlfn.ANCHORARRAY($I$45))</f>
        <v>0.99815881362165859</v>
      </c>
      <c r="O669" s="17" cm="1">
        <f t="array" aca="1" ref="O669" ca="1">_xlfn.ANCHORARRAY(N669)-$G$29</f>
        <v>-1.8411863783414084E-3</v>
      </c>
    </row>
    <row r="670" spans="6:15">
      <c r="F670">
        <v>624</v>
      </c>
      <c r="G670">
        <f ca="1"/>
        <v>-0.60397775177812274</v>
      </c>
      <c r="H670">
        <f ca="1"/>
        <v>4.6764656731024555E-2</v>
      </c>
      <c r="I670" s="17" cm="1">
        <f t="array" aca="1" ref="I670:L670" ca="1">EXP(-fx_Vasicek(_xlfn.ANCHORARRAY($I$44),H670,$M$19,$M$18, $M$20)*_xlfn.ANCHORARRAY($I$44))</f>
        <v>0.97797761552228168</v>
      </c>
      <c r="J670">
        <f ca="1"/>
        <v>0.95486600044824332</v>
      </c>
      <c r="K670">
        <f ca="1"/>
        <v>0.93197080014172029</v>
      </c>
      <c r="L670">
        <f ca="1"/>
        <v>0.90931447108221386</v>
      </c>
      <c r="N670" s="17" cm="1">
        <f t="array" aca="1" ref="N670" ca="1">SUM(_xlfn.ANCHORARRAY(I670)*_xlfn.ANCHORARRAY($I$45))</f>
        <v>1.0032044851552382</v>
      </c>
      <c r="O670" s="17" cm="1">
        <f t="array" aca="1" ref="O670" ca="1">_xlfn.ANCHORARRAY(N670)-$G$29</f>
        <v>3.2044851552381903E-3</v>
      </c>
    </row>
    <row r="671" spans="6:15">
      <c r="F671">
        <v>625</v>
      </c>
      <c r="G671">
        <f ca="1"/>
        <v>1.5882535935515838</v>
      </c>
      <c r="H671">
        <f ca="1"/>
        <v>5.0393158121800917E-2</v>
      </c>
      <c r="I671" s="17" cm="1">
        <f t="array" aca="1" ref="I671:L671" ca="1">EXP(-fx_Vasicek(_xlfn.ANCHORARRAY($I$44),H671,$M$19,$M$18, $M$20)*_xlfn.ANCHORARRAY($I$44))</f>
        <v>0.97630281922147732</v>
      </c>
      <c r="J671">
        <f ca="1"/>
        <v>0.95150560300922482</v>
      </c>
      <c r="K671">
        <f ca="1"/>
        <v>0.92701199438214799</v>
      </c>
      <c r="L671">
        <f ca="1"/>
        <v>0.90284274750460303</v>
      </c>
      <c r="N671" s="17" cm="1">
        <f t="array" aca="1" ref="N671" ca="1">SUM(_xlfn.ANCHORARRAY(I671)*_xlfn.ANCHORARRAY($I$45))</f>
        <v>0.99632313937933203</v>
      </c>
      <c r="O671" s="17" cm="1">
        <f t="array" aca="1" ref="O671" ca="1">_xlfn.ANCHORARRAY(N671)-$G$29</f>
        <v>-3.6768606206679655E-3</v>
      </c>
    </row>
    <row r="672" spans="6:15">
      <c r="F672">
        <v>626</v>
      </c>
      <c r="G672">
        <f ca="1"/>
        <v>0.12283649102566319</v>
      </c>
      <c r="H672">
        <f ca="1"/>
        <v>4.796765316498576E-2</v>
      </c>
      <c r="I672" s="17" cm="1">
        <f t="array" aca="1" ref="I672:L672" ca="1">EXP(-fx_Vasicek(_xlfn.ANCHORARRAY($I$44),H672,$M$19,$M$18, $M$20)*_xlfn.ANCHORARRAY($I$44))</f>
        <v>0.97742203401381933</v>
      </c>
      <c r="J672">
        <f ca="1"/>
        <v>0.95375057840435029</v>
      </c>
      <c r="K672">
        <f ca="1"/>
        <v>0.93032382107775313</v>
      </c>
      <c r="L672">
        <f ca="1"/>
        <v>0.90716370608409969</v>
      </c>
      <c r="N672" s="17" cm="1">
        <f t="array" aca="1" ref="N672" ca="1">SUM(_xlfn.ANCHORARRAY(I672)*_xlfn.ANCHORARRAY($I$45))</f>
        <v>1.0009176726595881</v>
      </c>
      <c r="O672" s="17" cm="1">
        <f t="array" aca="1" ref="O672" ca="1">_xlfn.ANCHORARRAY(N672)-$G$29</f>
        <v>9.1767265958808686E-4</v>
      </c>
    </row>
    <row r="673" spans="6:15">
      <c r="F673">
        <v>627</v>
      </c>
      <c r="G673">
        <f ca="1"/>
        <v>-0.29722533521940475</v>
      </c>
      <c r="H673">
        <f ca="1"/>
        <v>4.7272382146263482E-2</v>
      </c>
      <c r="I673" s="17" cm="1">
        <f t="array" aca="1" ref="I673:L673" ca="1">EXP(-fx_Vasicek(_xlfn.ANCHORARRAY($I$44),H673,$M$19,$M$18, $M$20)*_xlfn.ANCHORARRAY($I$44))</f>
        <v>0.97774309348556721</v>
      </c>
      <c r="J673">
        <f ca="1"/>
        <v>0.95439507684934755</v>
      </c>
      <c r="K673">
        <f ca="1"/>
        <v>0.93127533626751224</v>
      </c>
      <c r="L673">
        <f ca="1"/>
        <v>0.90840611812972616</v>
      </c>
      <c r="N673" s="17" cm="1">
        <f t="array" aca="1" ref="N673" ca="1">SUM(_xlfn.ANCHORARRAY(I673)*_xlfn.ANCHORARRAY($I$45))</f>
        <v>1.002238684062646</v>
      </c>
      <c r="O673" s="17" cm="1">
        <f t="array" aca="1" ref="O673" ca="1">_xlfn.ANCHORARRAY(N673)-$G$29</f>
        <v>2.2386840626460458E-3</v>
      </c>
    </row>
    <row r="674" spans="6:15">
      <c r="F674">
        <v>628</v>
      </c>
      <c r="G674">
        <f ca="1"/>
        <v>0.25835858722194172</v>
      </c>
      <c r="H674">
        <f ca="1"/>
        <v>4.8191964397272774E-2</v>
      </c>
      <c r="I674" s="17" cm="1">
        <f t="array" aca="1" ref="I674:L674" ca="1">EXP(-fx_Vasicek(_xlfn.ANCHORARRAY($I$44),H674,$M$19,$M$18, $M$20)*_xlfn.ANCHORARRAY($I$44))</f>
        <v>0.97731847496441715</v>
      </c>
      <c r="J674">
        <f ca="1"/>
        <v>0.95354274050337084</v>
      </c>
      <c r="K674">
        <f ca="1"/>
        <v>0.93001704675436625</v>
      </c>
      <c r="L674">
        <f ca="1"/>
        <v>0.90676323658545455</v>
      </c>
      <c r="N674" s="17" cm="1">
        <f t="array" aca="1" ref="N674" ca="1">SUM(_xlfn.ANCHORARRAY(I674)*_xlfn.ANCHORARRAY($I$45))</f>
        <v>1.0004918621619161</v>
      </c>
      <c r="O674" s="17" cm="1">
        <f t="array" aca="1" ref="O674" ca="1">_xlfn.ANCHORARRAY(N674)-$G$29</f>
        <v>4.9186216191610121E-4</v>
      </c>
    </row>
    <row r="675" spans="6:15">
      <c r="F675">
        <v>629</v>
      </c>
      <c r="G675">
        <f ca="1"/>
        <v>-1.019992083560324</v>
      </c>
      <c r="H675">
        <f ca="1"/>
        <v>4.607608497755955E-2</v>
      </c>
      <c r="I675" s="17" cm="1">
        <f t="array" aca="1" ref="I675:L675" ca="1">EXP(-fx_Vasicek(_xlfn.ANCHORARRAY($I$44),H675,$M$19,$M$18, $M$20)*_xlfn.ANCHORARRAY($I$44))</f>
        <v>0.9782957616673309</v>
      </c>
      <c r="J675">
        <f ca="1"/>
        <v>0.95550503325126168</v>
      </c>
      <c r="K675">
        <f ca="1"/>
        <v>0.93291481064622073</v>
      </c>
      <c r="L675">
        <f ca="1"/>
        <v>0.91054782097795428</v>
      </c>
      <c r="N675" s="17" cm="1">
        <f t="array" aca="1" ref="N675" ca="1">SUM(_xlfn.ANCHORARRAY(I675)*_xlfn.ANCHORARRAY($I$45))</f>
        <v>1.0045158138249743</v>
      </c>
      <c r="O675" s="17" cm="1">
        <f t="array" aca="1" ref="O675" ca="1">_xlfn.ANCHORARRAY(N675)-$G$29</f>
        <v>4.5158138249743462E-3</v>
      </c>
    </row>
    <row r="676" spans="6:15">
      <c r="F676">
        <v>630</v>
      </c>
      <c r="G676">
        <f ca="1"/>
        <v>-0.17548160470728463</v>
      </c>
      <c r="H676">
        <f ca="1"/>
        <v>4.7473887930049773E-2</v>
      </c>
      <c r="I676" s="17" cm="1">
        <f t="array" aca="1" ref="I676:L676" ca="1">EXP(-fx_Vasicek(_xlfn.ANCHORARRAY($I$44),H676,$M$19,$M$18, $M$20)*_xlfn.ANCHORARRAY($I$44))</f>
        <v>0.97765003209854195</v>
      </c>
      <c r="J676">
        <f ca="1"/>
        <v>0.95420824133585858</v>
      </c>
      <c r="K676">
        <f ca="1"/>
        <v>0.93099946482701135</v>
      </c>
      <c r="L676">
        <f ca="1"/>
        <v>0.90804586308554713</v>
      </c>
      <c r="N676" s="17" cm="1">
        <f t="array" aca="1" ref="N676" ca="1">SUM(_xlfn.ANCHORARRAY(I676)*_xlfn.ANCHORARRAY($I$45))</f>
        <v>1.0018556408596366</v>
      </c>
      <c r="O676" s="17" cm="1">
        <f t="array" aca="1" ref="O676" ca="1">_xlfn.ANCHORARRAY(N676)-$G$29</f>
        <v>1.8556408596366314E-3</v>
      </c>
    </row>
    <row r="677" spans="6:15">
      <c r="F677">
        <v>631</v>
      </c>
      <c r="G677">
        <f ca="1"/>
        <v>-0.16186685505484055</v>
      </c>
      <c r="H677">
        <f ca="1"/>
        <v>4.7496422567260485E-2</v>
      </c>
      <c r="I677" s="17" cm="1">
        <f t="array" aca="1" ref="I677:L677" ca="1">EXP(-fx_Vasicek(_xlfn.ANCHORARRAY($I$44),H677,$M$19,$M$18, $M$20)*_xlfn.ANCHORARRAY($I$44))</f>
        <v>0.97763962548097227</v>
      </c>
      <c r="J677">
        <f ca="1"/>
        <v>0.95418734956682771</v>
      </c>
      <c r="K677">
        <f ca="1"/>
        <v>0.93096861886879734</v>
      </c>
      <c r="L677">
        <f ca="1"/>
        <v>0.90800558420827759</v>
      </c>
      <c r="N677" s="17" cm="1">
        <f t="array" aca="1" ref="N677" ca="1">SUM(_xlfn.ANCHORARRAY(I677)*_xlfn.ANCHORARRAY($I$45))</f>
        <v>1.0018128139724687</v>
      </c>
      <c r="O677" s="17" cm="1">
        <f t="array" aca="1" ref="O677" ca="1">_xlfn.ANCHORARRAY(N677)-$G$29</f>
        <v>1.8128139724686854E-3</v>
      </c>
    </row>
    <row r="678" spans="6:15">
      <c r="F678">
        <v>632</v>
      </c>
      <c r="G678">
        <f ca="1"/>
        <v>-0.12315470389350228</v>
      </c>
      <c r="H678">
        <f ca="1"/>
        <v>4.756049750836016E-2</v>
      </c>
      <c r="I678" s="17" cm="1">
        <f t="array" aca="1" ref="I678:L678" ca="1">EXP(-fx_Vasicek(_xlfn.ANCHORARRAY($I$44),H678,$M$19,$M$18, $M$20)*_xlfn.ANCHORARRAY($I$44))</f>
        <v>0.97761003593125639</v>
      </c>
      <c r="J678">
        <f ca="1"/>
        <v>0.95412794845306659</v>
      </c>
      <c r="K678">
        <f ca="1"/>
        <v>0.93088091711885401</v>
      </c>
      <c r="L678">
        <f ca="1"/>
        <v>0.90789106509392159</v>
      </c>
      <c r="N678" s="17" cm="1">
        <f t="array" aca="1" ref="N678" ca="1">SUM(_xlfn.ANCHORARRAY(I678)*_xlfn.ANCHORARRAY($I$45))</f>
        <v>1.0016910503110243</v>
      </c>
      <c r="O678" s="17" cm="1">
        <f t="array" aca="1" ref="O678" ca="1">_xlfn.ANCHORARRAY(N678)-$G$29</f>
        <v>1.6910503110243447E-3</v>
      </c>
    </row>
    <row r="679" spans="6:15">
      <c r="F679">
        <v>633</v>
      </c>
      <c r="G679">
        <f ca="1"/>
        <v>0.21404005021491809</v>
      </c>
      <c r="H679">
        <f ca="1"/>
        <v>4.8118609970738482E-2</v>
      </c>
      <c r="I679" s="17" cm="1">
        <f t="array" aca="1" ref="I679:L679" ca="1">EXP(-fx_Vasicek(_xlfn.ANCHORARRAY($I$44),H679,$M$19,$M$18, $M$20)*_xlfn.ANCHORARRAY($I$44))</f>
        <v>0.97735233971458668</v>
      </c>
      <c r="J679">
        <f ca="1"/>
        <v>0.95361070282451799</v>
      </c>
      <c r="K679">
        <f ca="1"/>
        <v>0.9301173571894239</v>
      </c>
      <c r="L679">
        <f ca="1"/>
        <v>0.90689417896226976</v>
      </c>
      <c r="N679" s="17" cm="1">
        <f t="array" aca="1" ref="N679" ca="1">SUM(_xlfn.ANCHORARRAY(I679)*_xlfn.ANCHORARRAY($I$45))</f>
        <v>1.0006310906560991</v>
      </c>
      <c r="O679" s="17" cm="1">
        <f t="array" aca="1" ref="O679" ca="1">_xlfn.ANCHORARRAY(N679)-$G$29</f>
        <v>6.310906560991203E-4</v>
      </c>
    </row>
    <row r="680" spans="6:15">
      <c r="F680">
        <v>634</v>
      </c>
      <c r="G680">
        <f ca="1"/>
        <v>-0.24887190130153458</v>
      </c>
      <c r="H680">
        <f ca="1"/>
        <v>4.7352414987046267E-2</v>
      </c>
      <c r="I680" s="17" cm="1">
        <f t="array" aca="1" ref="I680:L680" ca="1">EXP(-fx_Vasicek(_xlfn.ANCHORARRAY($I$44),H680,$M$19,$M$18, $M$20)*_xlfn.ANCHORARRAY($I$44))</f>
        <v>0.97770613086984359</v>
      </c>
      <c r="J680">
        <f ca="1"/>
        <v>0.95432086627819457</v>
      </c>
      <c r="K680">
        <f ca="1"/>
        <v>0.93116575754312025</v>
      </c>
      <c r="L680">
        <f ca="1"/>
        <v>0.90826301711685331</v>
      </c>
      <c r="N680" s="17" cm="1">
        <f t="array" aca="1" ref="N680" ca="1">SUM(_xlfn.ANCHORARRAY(I680)*_xlfn.ANCHORARRAY($I$45))</f>
        <v>1.0020865313832326</v>
      </c>
      <c r="O680" s="17" cm="1">
        <f t="array" aca="1" ref="O680" ca="1">_xlfn.ANCHORARRAY(N680)-$G$29</f>
        <v>2.0865313832325594E-3</v>
      </c>
    </row>
    <row r="681" spans="6:15">
      <c r="F681">
        <v>635</v>
      </c>
      <c r="G681">
        <f ca="1"/>
        <v>0.52179817113354465</v>
      </c>
      <c r="H681">
        <f ca="1"/>
        <v>4.8627999991164454E-2</v>
      </c>
      <c r="I681" s="17" cm="1">
        <f t="array" aca="1" ref="I681:L681" ca="1">EXP(-fx_Vasicek(_xlfn.ANCHORARRAY($I$44),H681,$M$19,$M$18, $M$20)*_xlfn.ANCHORARRAY($I$44))</f>
        <v>0.9771171993118104</v>
      </c>
      <c r="J681">
        <f ca="1"/>
        <v>0.95313885677977761</v>
      </c>
      <c r="K681">
        <f ca="1"/>
        <v>0.92942100167929864</v>
      </c>
      <c r="L681">
        <f ca="1"/>
        <v>0.90598527507399551</v>
      </c>
      <c r="N681" s="17" cm="1">
        <f t="array" aca="1" ref="N681" ca="1">SUM(_xlfn.ANCHORARRAY(I681)*_xlfn.ANCHORARRAY($I$45))</f>
        <v>0.99966466440928792</v>
      </c>
      <c r="O681" s="17" cm="1">
        <f t="array" aca="1" ref="O681" ca="1">_xlfn.ANCHORARRAY(N681)-$G$29</f>
        <v>-3.3533559071208252E-4</v>
      </c>
    </row>
    <row r="682" spans="6:15">
      <c r="F682">
        <v>636</v>
      </c>
      <c r="G682">
        <f ca="1"/>
        <v>-0.35947751188071714</v>
      </c>
      <c r="H682">
        <f ca="1"/>
        <v>4.7169344613260569E-2</v>
      </c>
      <c r="I682" s="17" cm="1">
        <f t="array" aca="1" ref="I682:L682" ca="1">EXP(-fx_Vasicek(_xlfn.ANCHORARRAY($I$44),H682,$M$19,$M$18, $M$20)*_xlfn.ANCHORARRAY($I$44))</f>
        <v>0.97779068271740766</v>
      </c>
      <c r="J682">
        <f ca="1"/>
        <v>0.95449062705314813</v>
      </c>
      <c r="K682">
        <f ca="1"/>
        <v>0.93141643136019991</v>
      </c>
      <c r="L682">
        <f ca="1"/>
        <v>0.90859038539073245</v>
      </c>
      <c r="N682" s="17" cm="1">
        <f t="array" aca="1" ref="N682" ca="1">SUM(_xlfn.ANCHORARRAY(I682)*_xlfn.ANCHORARRAY($I$45))</f>
        <v>1.0024346063680105</v>
      </c>
      <c r="O682" s="17" cm="1">
        <f t="array" aca="1" ref="O682" ca="1">_xlfn.ANCHORARRAY(N682)-$G$29</f>
        <v>2.4346063680105168E-3</v>
      </c>
    </row>
    <row r="683" spans="6:15">
      <c r="F683">
        <v>637</v>
      </c>
      <c r="G683">
        <f ca="1"/>
        <v>1.31857469690124</v>
      </c>
      <c r="H683">
        <f ca="1"/>
        <v>4.994679544495869E-2</v>
      </c>
      <c r="I683" s="17" cm="1">
        <f t="array" aca="1" ref="I683:L683" ca="1">EXP(-fx_Vasicek(_xlfn.ANCHORARRAY($I$44),H683,$M$19,$M$18, $M$20)*_xlfn.ANCHORARRAY($I$44))</f>
        <v>0.97650869066951718</v>
      </c>
      <c r="J683">
        <f ca="1"/>
        <v>0.9519183459332754</v>
      </c>
      <c r="K683">
        <f ca="1"/>
        <v>0.92762057932603437</v>
      </c>
      <c r="L683">
        <f ca="1"/>
        <v>0.90363637998181212</v>
      </c>
      <c r="N683" s="17" cm="1">
        <f t="array" aca="1" ref="N683" ca="1">SUM(_xlfn.ANCHORARRAY(I683)*_xlfn.ANCHORARRAY($I$45))</f>
        <v>0.99716704462972205</v>
      </c>
      <c r="O683" s="17" cm="1">
        <f t="array" aca="1" ref="O683" ca="1">_xlfn.ANCHORARRAY(N683)-$G$29</f>
        <v>-2.8329553702779453E-3</v>
      </c>
    </row>
    <row r="684" spans="6:15">
      <c r="F684">
        <v>638</v>
      </c>
      <c r="G684">
        <f ca="1"/>
        <v>-3.6918662764236547E-2</v>
      </c>
      <c r="H684">
        <f ca="1"/>
        <v>4.770323225934308E-2</v>
      </c>
      <c r="I684" s="17" cm="1">
        <f t="array" aca="1" ref="I684:L684" ca="1">EXP(-fx_Vasicek(_xlfn.ANCHORARRAY($I$44),H684,$M$19,$M$18, $M$20)*_xlfn.ANCHORARRAY($I$44))</f>
        <v>0.9775441248176534</v>
      </c>
      <c r="J684">
        <f ca="1"/>
        <v>0.95399563851635127</v>
      </c>
      <c r="K684">
        <f ca="1"/>
        <v>0.93068558046793315</v>
      </c>
      <c r="L684">
        <f ca="1"/>
        <v>0.90763601171136199</v>
      </c>
      <c r="N684" s="17" cm="1">
        <f t="array" aca="1" ref="N684" ca="1">SUM(_xlfn.ANCHORARRAY(I684)*_xlfn.ANCHORARRAY($I$45))</f>
        <v>1.0014198612570009</v>
      </c>
      <c r="O684" s="17" cm="1">
        <f t="array" aca="1" ref="O684" ca="1">_xlfn.ANCHORARRAY(N684)-$G$29</f>
        <v>1.4198612570008873E-3</v>
      </c>
    </row>
    <row r="685" spans="6:15">
      <c r="F685">
        <v>639</v>
      </c>
      <c r="G685">
        <f ca="1"/>
        <v>-0.67442973771624737</v>
      </c>
      <c r="H685">
        <f ca="1"/>
        <v>4.66480471726839E-2</v>
      </c>
      <c r="I685" s="17" cm="1">
        <f t="array" aca="1" ref="I685:L685" ca="1">EXP(-fx_Vasicek(_xlfn.ANCHORARRAY($I$44),H685,$M$19,$M$18, $M$20)*_xlfn.ANCHORARRAY($I$44))</f>
        <v>0.97803148626248981</v>
      </c>
      <c r="J685">
        <f ca="1"/>
        <v>0.95497419052256549</v>
      </c>
      <c r="K685">
        <f ca="1"/>
        <v>0.93213060101384726</v>
      </c>
      <c r="L685">
        <f ca="1"/>
        <v>0.90952322120161455</v>
      </c>
      <c r="N685" s="17" cm="1">
        <f t="array" aca="1" ref="N685" ca="1">SUM(_xlfn.ANCHORARRAY(I685)*_xlfn.ANCHORARRAY($I$45))</f>
        <v>1.0034264354465003</v>
      </c>
      <c r="O685" s="17" cm="1">
        <f t="array" aca="1" ref="O685" ca="1">_xlfn.ANCHORARRAY(N685)-$G$29</f>
        <v>3.4264354465003422E-3</v>
      </c>
    </row>
    <row r="686" spans="6:15">
      <c r="F686">
        <v>640</v>
      </c>
      <c r="G686">
        <f ca="1"/>
        <v>0.48617466800550246</v>
      </c>
      <c r="H686">
        <f ca="1"/>
        <v>4.8569037267672789E-2</v>
      </c>
      <c r="I686" s="17" cm="1">
        <f t="array" aca="1" ref="I686:L686" ca="1">EXP(-fx_Vasicek(_xlfn.ANCHORARRAY($I$44),H686,$M$19,$M$18, $M$20)*_xlfn.ANCHORARRAY($I$44))</f>
        <v>0.97714441430050236</v>
      </c>
      <c r="J686">
        <f ca="1"/>
        <v>0.95319346177665498</v>
      </c>
      <c r="K686">
        <f ca="1"/>
        <v>0.92950157927432442</v>
      </c>
      <c r="L686">
        <f ca="1"/>
        <v>0.90609043554251323</v>
      </c>
      <c r="N686" s="17" cm="1">
        <f t="array" aca="1" ref="N686" ca="1">SUM(_xlfn.ANCHORARRAY(I686)*_xlfn.ANCHORARRAY($I$45))</f>
        <v>0.99977648099097705</v>
      </c>
      <c r="O686" s="17" cm="1">
        <f t="array" aca="1" ref="O686" ca="1">_xlfn.ANCHORARRAY(N686)-$G$29</f>
        <v>-2.2351900902295441E-4</v>
      </c>
    </row>
    <row r="687" spans="6:15">
      <c r="F687">
        <v>641</v>
      </c>
      <c r="G687">
        <f ca="1"/>
        <v>-0.39726203550321687</v>
      </c>
      <c r="H687">
        <f ca="1"/>
        <v>4.7106805047440505E-2</v>
      </c>
      <c r="I687" s="17" cm="1">
        <f t="array" aca="1" ref="I687:L687" ca="1">EXP(-fx_Vasicek(_xlfn.ANCHORARRAY($I$44),H687,$M$19,$M$18, $M$20)*_xlfn.ANCHORARRAY($I$44))</f>
        <v>0.97781956856318941</v>
      </c>
      <c r="J687">
        <f ca="1"/>
        <v>0.95454862678168229</v>
      </c>
      <c r="K687">
        <f ca="1"/>
        <v>0.93150208073216556</v>
      </c>
      <c r="L687">
        <f ca="1"/>
        <v>0.90870224630520058</v>
      </c>
      <c r="N687" s="17" cm="1">
        <f t="array" aca="1" ref="N687" ca="1">SUM(_xlfn.ANCHORARRAY(I687)*_xlfn.ANCHORARRAY($I$45))</f>
        <v>1.002553542274395</v>
      </c>
      <c r="O687" s="17" cm="1">
        <f t="array" aca="1" ref="O687" ca="1">_xlfn.ANCHORARRAY(N687)-$G$29</f>
        <v>2.5535422743949709E-3</v>
      </c>
    </row>
    <row r="688" spans="6:15">
      <c r="F688">
        <v>642</v>
      </c>
      <c r="G688">
        <f ca="1"/>
        <v>-1.1572800503849088</v>
      </c>
      <c r="H688">
        <f ca="1"/>
        <v>4.5848850940594835E-2</v>
      </c>
      <c r="I688" s="17" cm="1">
        <f t="array" aca="1" ref="I688:L688" ca="1">EXP(-fx_Vasicek(_xlfn.ANCHORARRAY($I$44),H688,$M$19,$M$18, $M$20)*_xlfn.ANCHORARRAY($I$44))</f>
        <v>0.97840077508220413</v>
      </c>
      <c r="J688">
        <f ca="1"/>
        <v>0.95571601288893582</v>
      </c>
      <c r="K688">
        <f ca="1"/>
        <v>0.93322655125687437</v>
      </c>
      <c r="L688">
        <f ca="1"/>
        <v>0.9109552030490814</v>
      </c>
      <c r="N688" s="17" cm="1">
        <f t="array" aca="1" ref="N688" ca="1">SUM(_xlfn.ANCHORARRAY(I688)*_xlfn.ANCHORARRAY($I$45))</f>
        <v>1.0049489467471635</v>
      </c>
      <c r="O688" s="17" cm="1">
        <f t="array" aca="1" ref="O688" ca="1">_xlfn.ANCHORARRAY(N688)-$G$29</f>
        <v>4.9489467471635074E-3</v>
      </c>
    </row>
    <row r="689" spans="6:15">
      <c r="F689">
        <v>643</v>
      </c>
      <c r="G689">
        <f ca="1"/>
        <v>1.2289907939342468</v>
      </c>
      <c r="H689">
        <f ca="1"/>
        <v>4.979851943512998E-2</v>
      </c>
      <c r="I689" s="17" cm="1">
        <f t="array" aca="1" ref="I689:L689" ca="1">EXP(-fx_Vasicek(_xlfn.ANCHORARRAY($I$44),H689,$M$19,$M$18, $M$20)*_xlfn.ANCHORARRAY($I$44))</f>
        <v>0.97657708815396616</v>
      </c>
      <c r="J689">
        <f ca="1"/>
        <v>0.95205549350016905</v>
      </c>
      <c r="K689">
        <f ca="1"/>
        <v>0.92782283190358872</v>
      </c>
      <c r="L689">
        <f ca="1"/>
        <v>0.90390016894042635</v>
      </c>
      <c r="N689" s="17" cm="1">
        <f t="array" aca="1" ref="N689" ca="1">SUM(_xlfn.ANCHORARRAY(I689)*_xlfn.ANCHORARRAY($I$45))</f>
        <v>0.99744754082755294</v>
      </c>
      <c r="O689" s="17" cm="1">
        <f t="array" aca="1" ref="O689" ca="1">_xlfn.ANCHORARRAY(N689)-$G$29</f>
        <v>-2.5524591724470636E-3</v>
      </c>
    </row>
    <row r="690" spans="6:15">
      <c r="F690">
        <v>644</v>
      </c>
      <c r="G690">
        <f ca="1"/>
        <v>-0.13896156238287988</v>
      </c>
      <c r="H690">
        <f ca="1"/>
        <v>4.7534334572530097E-2</v>
      </c>
      <c r="I690" s="17" cm="1">
        <f t="array" aca="1" ref="I690:L690" ca="1">EXP(-fx_Vasicek(_xlfn.ANCHORARRAY($I$44),H690,$M$19,$M$18, $M$20)*_xlfn.ANCHORARRAY($I$44))</f>
        <v>0.97762211776145902</v>
      </c>
      <c r="J690">
        <f ca="1"/>
        <v>0.95415220253552102</v>
      </c>
      <c r="K690">
        <f ca="1"/>
        <v>0.9309167263020669</v>
      </c>
      <c r="L690">
        <f ca="1"/>
        <v>0.90793782353629748</v>
      </c>
      <c r="N690" s="17" cm="1">
        <f t="array" aca="1" ref="N690" ca="1">SUM(_xlfn.ANCHORARRAY(I690)*_xlfn.ANCHORARRAY($I$45))</f>
        <v>1.001740766748533</v>
      </c>
      <c r="O690" s="17" cm="1">
        <f t="array" aca="1" ref="O690" ca="1">_xlfn.ANCHORARRAY(N690)-$G$29</f>
        <v>1.7407667485329625E-3</v>
      </c>
    </row>
    <row r="691" spans="6:15">
      <c r="F691">
        <v>645</v>
      </c>
      <c r="G691">
        <f ca="1"/>
        <v>-2.4109042893022719</v>
      </c>
      <c r="H691">
        <f ca="1"/>
        <v>4.3773897809341947E-2</v>
      </c>
      <c r="I691" s="17" cm="1">
        <f t="array" aca="1" ref="I691:L691" ca="1">EXP(-fx_Vasicek(_xlfn.ANCHORARRAY($I$44),H691,$M$19,$M$18, $M$20)*_xlfn.ANCHORARRAY($I$44))</f>
        <v>0.97936021072323654</v>
      </c>
      <c r="J691">
        <f ca="1"/>
        <v>0.95764469759539461</v>
      </c>
      <c r="K691">
        <f ca="1"/>
        <v>0.93607798626702221</v>
      </c>
      <c r="L691">
        <f ca="1"/>
        <v>0.91468359173922797</v>
      </c>
      <c r="N691" s="17" cm="1">
        <f t="array" aca="1" ref="N691" ca="1">SUM(_xlfn.ANCHORARRAY(I691)*_xlfn.ANCHORARRAY($I$45))</f>
        <v>1.0089128720144804</v>
      </c>
      <c r="O691" s="17" cm="1">
        <f t="array" aca="1" ref="O691" ca="1">_xlfn.ANCHORARRAY(N691)-$G$29</f>
        <v>8.912872014480433E-3</v>
      </c>
    </row>
    <row r="692" spans="6:15">
      <c r="F692">
        <v>646</v>
      </c>
      <c r="G692">
        <f ca="1"/>
        <v>-1.1472225503414177</v>
      </c>
      <c r="H692">
        <f ca="1"/>
        <v>4.5865497747955418E-2</v>
      </c>
      <c r="I692" s="17" cm="1">
        <f t="array" aca="1" ref="I692:L692" ca="1">EXP(-fx_Vasicek(_xlfn.ANCHORARRAY($I$44),H692,$M$19,$M$18, $M$20)*_xlfn.ANCHORARRAY($I$44))</f>
        <v>0.97839308158232374</v>
      </c>
      <c r="J692">
        <f ca="1"/>
        <v>0.95570055527199738</v>
      </c>
      <c r="K692">
        <f ca="1"/>
        <v>0.93320371009540259</v>
      </c>
      <c r="L692">
        <f ca="1"/>
        <v>0.91092535269459207</v>
      </c>
      <c r="N692" s="17" cm="1">
        <f t="array" aca="1" ref="N692" ca="1">SUM(_xlfn.ANCHORARRAY(I692)*_xlfn.ANCHORARRAY($I$45))</f>
        <v>1.0049172096352075</v>
      </c>
      <c r="O692" s="17" cm="1">
        <f t="array" aca="1" ref="O692" ca="1">_xlfn.ANCHORARRAY(N692)-$G$29</f>
        <v>4.9172096352074757E-3</v>
      </c>
    </row>
    <row r="693" spans="6:15">
      <c r="F693">
        <v>647</v>
      </c>
      <c r="G693">
        <f ca="1"/>
        <v>-1.4840423853614155</v>
      </c>
      <c r="H693">
        <f ca="1"/>
        <v>4.5308005837982154E-2</v>
      </c>
      <c r="I693" s="17" cm="1">
        <f t="array" aca="1" ref="I693:L693" ca="1">EXP(-fx_Vasicek(_xlfn.ANCHORARRAY($I$44),H693,$M$19,$M$18, $M$20)*_xlfn.ANCHORARRAY($I$44))</f>
        <v>0.97865076533960671</v>
      </c>
      <c r="J693">
        <f ca="1"/>
        <v>0.95621835792226029</v>
      </c>
      <c r="K693">
        <f ca="1"/>
        <v>0.9339689515491667</v>
      </c>
      <c r="L693">
        <f ca="1"/>
        <v>0.91192555606439774</v>
      </c>
      <c r="N693" s="17" cm="1">
        <f t="array" aca="1" ref="N693" ca="1">SUM(_xlfn.ANCHORARRAY(I693)*_xlfn.ANCHORARRAY($I$45))</f>
        <v>1.0059806244310607</v>
      </c>
      <c r="O693" s="17" cm="1">
        <f t="array" aca="1" ref="O693" ca="1">_xlfn.ANCHORARRAY(N693)-$G$29</f>
        <v>5.9806244310607326E-3</v>
      </c>
    </row>
    <row r="694" spans="6:15">
      <c r="F694">
        <v>648</v>
      </c>
      <c r="G694">
        <f ca="1"/>
        <v>1.1803781370405553</v>
      </c>
      <c r="H694">
        <f ca="1"/>
        <v>4.9718057537929274E-2</v>
      </c>
      <c r="I694" s="17" cm="1">
        <f t="array" aca="1" ref="I694:L694" ca="1">EXP(-fx_Vasicek(_xlfn.ANCHORARRAY($I$44),H694,$M$19,$M$18, $M$20)*_xlfn.ANCHORARRAY($I$44))</f>
        <v>0.976614206017408</v>
      </c>
      <c r="J694">
        <f ca="1"/>
        <v>0.95212992482412495</v>
      </c>
      <c r="K694">
        <f ca="1"/>
        <v>0.92793260261326438</v>
      </c>
      <c r="L694">
        <f ca="1"/>
        <v>0.90404334610706827</v>
      </c>
      <c r="N694" s="17" cm="1">
        <f t="array" aca="1" ref="N694" ca="1">SUM(_xlfn.ANCHORARRAY(I694)*_xlfn.ANCHORARRAY($I$45))</f>
        <v>0.99759978568516794</v>
      </c>
      <c r="O694" s="17" cm="1">
        <f t="array" aca="1" ref="O694" ca="1">_xlfn.ANCHORARRAY(N694)-$G$29</f>
        <v>-2.4002143148320609E-3</v>
      </c>
    </row>
    <row r="695" spans="6:15">
      <c r="F695">
        <v>649</v>
      </c>
      <c r="G695">
        <f ca="1"/>
        <v>1.5221871551419406</v>
      </c>
      <c r="H695">
        <f ca="1"/>
        <v>5.0283807361825819E-2</v>
      </c>
      <c r="I695" s="17" cm="1">
        <f t="array" aca="1" ref="I695:L695" ca="1">EXP(-fx_Vasicek(_xlfn.ANCHORARRAY($I$44),H695,$M$19,$M$18, $M$20)*_xlfn.ANCHORARRAY($I$44))</f>
        <v>0.97635324997792561</v>
      </c>
      <c r="J695">
        <f ca="1"/>
        <v>0.95160670098568878</v>
      </c>
      <c r="K695">
        <f ca="1"/>
        <v>0.9271610497191114</v>
      </c>
      <c r="L695">
        <f ca="1"/>
        <v>0.90303710858119468</v>
      </c>
      <c r="N695" s="17" cm="1">
        <f t="array" aca="1" ref="N695" ca="1">SUM(_xlfn.ANCHORARRAY(I695)*_xlfn.ANCHORARRAY($I$45))</f>
        <v>0.99652981333875212</v>
      </c>
      <c r="O695" s="17" cm="1">
        <f t="array" aca="1" ref="O695" ca="1">_xlfn.ANCHORARRAY(N695)-$G$29</f>
        <v>-3.470186661247876E-3</v>
      </c>
    </row>
    <row r="696" spans="6:15">
      <c r="F696">
        <v>650</v>
      </c>
      <c r="G696">
        <f ca="1"/>
        <v>-0.93182688837106387</v>
      </c>
      <c r="H696">
        <f ca="1"/>
        <v>4.6222012794002752E-2</v>
      </c>
      <c r="I696" s="17" cm="1">
        <f t="array" aca="1" ref="I696:L696" ca="1">EXP(-fx_Vasicek(_xlfn.ANCHORARRAY($I$44),H696,$M$19,$M$18, $M$20)*_xlfn.ANCHORARRAY($I$44))</f>
        <v>0.97822832886551314</v>
      </c>
      <c r="J696">
        <f ca="1"/>
        <v>0.95536956843506626</v>
      </c>
      <c r="K696">
        <f ca="1"/>
        <v>0.93271466832113836</v>
      </c>
      <c r="L696">
        <f ca="1"/>
        <v>0.91028629965623542</v>
      </c>
      <c r="N696" s="17" cm="1">
        <f t="array" aca="1" ref="N696" ca="1">SUM(_xlfn.ANCHORARRAY(I696)*_xlfn.ANCHORARRAY($I$45))</f>
        <v>1.0042377600348713</v>
      </c>
      <c r="O696" s="17" cm="1">
        <f t="array" aca="1" ref="O696" ca="1">_xlfn.ANCHORARRAY(N696)-$G$29</f>
        <v>4.2377600348713074E-3</v>
      </c>
    </row>
    <row r="697" spans="6:15">
      <c r="F697">
        <v>651</v>
      </c>
      <c r="G697">
        <f ca="1"/>
        <v>0.61858381243970073</v>
      </c>
      <c r="H697">
        <f ca="1"/>
        <v>4.8788196055706057E-2</v>
      </c>
      <c r="I697" s="17" cm="1">
        <f t="array" aca="1" ref="I697:L697" ca="1">EXP(-fx_Vasicek(_xlfn.ANCHORARRAY($I$44),H697,$M$19,$M$18, $M$20)*_xlfn.ANCHORARRAY($I$44))</f>
        <v>0.97704326262491381</v>
      </c>
      <c r="J697">
        <f ca="1"/>
        <v>0.95299051603460183</v>
      </c>
      <c r="K697">
        <f ca="1"/>
        <v>0.92920211535004971</v>
      </c>
      <c r="L697">
        <f ca="1"/>
        <v>0.90569962578831997</v>
      </c>
      <c r="N697" s="17" cm="1">
        <f t="array" aca="1" ref="N697" ca="1">SUM(_xlfn.ANCHORARRAY(I697)*_xlfn.ANCHORARRAY($I$45))</f>
        <v>0.99936093400098769</v>
      </c>
      <c r="O697" s="17" cm="1">
        <f t="array" aca="1" ref="O697" ca="1">_xlfn.ANCHORARRAY(N697)-$G$29</f>
        <v>-6.3906599901231154E-4</v>
      </c>
    </row>
    <row r="698" spans="6:15">
      <c r="F698">
        <v>652</v>
      </c>
      <c r="G698">
        <f ca="1"/>
        <v>2.3381251075596694</v>
      </c>
      <c r="H698">
        <f ca="1"/>
        <v>5.1634318110357097E-2</v>
      </c>
      <c r="I698" s="17" cm="1">
        <f t="array" aca="1" ref="I698:L698" ca="1">EXP(-fx_Vasicek(_xlfn.ANCHORARRAY($I$44),H698,$M$19,$M$18, $M$20)*_xlfn.ANCHORARRAY($I$44))</f>
        <v>0.97573059936504469</v>
      </c>
      <c r="J698">
        <f ca="1"/>
        <v>0.95035886681601078</v>
      </c>
      <c r="K698">
        <f ca="1"/>
        <v>0.92532185558035429</v>
      </c>
      <c r="L698">
        <f ca="1"/>
        <v>0.90063962781642315</v>
      </c>
      <c r="N698" s="17" cm="1">
        <f t="array" aca="1" ref="N698" ca="1">SUM(_xlfn.ANCHORARRAY(I698)*_xlfn.ANCHORARRAY($I$45))</f>
        <v>0.99398040312853464</v>
      </c>
      <c r="O698" s="17" cm="1">
        <f t="array" aca="1" ref="O698" ca="1">_xlfn.ANCHORARRAY(N698)-$G$29</f>
        <v>-6.0195968714653603E-3</v>
      </c>
    </row>
    <row r="699" spans="6:15">
      <c r="F699">
        <v>653</v>
      </c>
      <c r="G699">
        <f ca="1"/>
        <v>0.26468927218737093</v>
      </c>
      <c r="H699">
        <f ca="1"/>
        <v>4.8202442716201367E-2</v>
      </c>
      <c r="I699" s="17" cm="1">
        <f t="array" aca="1" ref="I699:L699" ca="1">EXP(-fx_Vasicek(_xlfn.ANCHORARRAY($I$44),H699,$M$19,$M$18, $M$20)*_xlfn.ANCHORARRAY($I$44))</f>
        <v>0.97731363764724832</v>
      </c>
      <c r="J699">
        <f ca="1"/>
        <v>0.95353303281553148</v>
      </c>
      <c r="K699">
        <f ca="1"/>
        <v>0.93000271878530349</v>
      </c>
      <c r="L699">
        <f ca="1"/>
        <v>0.9067445336544383</v>
      </c>
      <c r="N699" s="17" cm="1">
        <f t="array" aca="1" ref="N699" ca="1">SUM(_xlfn.ANCHORARRAY(I699)*_xlfn.ANCHORARRAY($I$45))</f>
        <v>1.0004719756723803</v>
      </c>
      <c r="O699" s="17" cm="1">
        <f t="array" aca="1" ref="O699" ca="1">_xlfn.ANCHORARRAY(N699)-$G$29</f>
        <v>4.7197567238033145E-4</v>
      </c>
    </row>
    <row r="700" spans="6:15">
      <c r="F700">
        <v>654</v>
      </c>
      <c r="G700">
        <f ca="1"/>
        <v>-0.76537101498646609</v>
      </c>
      <c r="H700">
        <f ca="1"/>
        <v>4.6497524486400377E-2</v>
      </c>
      <c r="I700" s="17" cm="1">
        <f t="array" aca="1" ref="I700:L700" ca="1">EXP(-fx_Vasicek(_xlfn.ANCHORARRAY($I$44),H700,$M$19,$M$18, $M$20)*_xlfn.ANCHORARRAY($I$44))</f>
        <v>0.97810102841888569</v>
      </c>
      <c r="J700">
        <f ca="1"/>
        <v>0.95511386324188052</v>
      </c>
      <c r="K700">
        <f ca="1"/>
        <v>0.93233691669735619</v>
      </c>
      <c r="L700">
        <f ca="1"/>
        <v>0.90979275220501987</v>
      </c>
      <c r="N700" s="17" cm="1">
        <f t="array" aca="1" ref="N700" ca="1">SUM(_xlfn.ANCHORARRAY(I700)*_xlfn.ANCHORARRAY($I$45))</f>
        <v>1.0037130089096833</v>
      </c>
      <c r="O700" s="17" cm="1">
        <f t="array" aca="1" ref="O700" ca="1">_xlfn.ANCHORARRAY(N700)-$G$29</f>
        <v>3.7130089096832908E-3</v>
      </c>
    </row>
    <row r="701" spans="6:15">
      <c r="F701">
        <v>655</v>
      </c>
      <c r="G701">
        <f ca="1"/>
        <v>1.7115130733939374</v>
      </c>
      <c r="H701">
        <f ca="1"/>
        <v>5.0597172718612138E-2</v>
      </c>
      <c r="I701" s="17" cm="1">
        <f t="array" aca="1" ref="I701:L701" ca="1">EXP(-fx_Vasicek(_xlfn.ANCHORARRAY($I$44),H701,$M$19,$M$18, $M$20)*_xlfn.ANCHORARRAY($I$44))</f>
        <v>0.97620873803720321</v>
      </c>
      <c r="J701">
        <f ca="1"/>
        <v>0.95131701425767135</v>
      </c>
      <c r="K701">
        <f ca="1"/>
        <v>0.92673396741707348</v>
      </c>
      <c r="L701">
        <f ca="1"/>
        <v>0.90248024184905284</v>
      </c>
      <c r="N701" s="17" cm="1">
        <f t="array" aca="1" ref="N701" ca="1">SUM(_xlfn.ANCHORARRAY(I701)*_xlfn.ANCHORARRAY($I$45))</f>
        <v>0.99593766696678754</v>
      </c>
      <c r="O701" s="17" cm="1">
        <f t="array" aca="1" ref="O701" ca="1">_xlfn.ANCHORARRAY(N701)-$G$29</f>
        <v>-4.0623330332124619E-3</v>
      </c>
    </row>
    <row r="702" spans="6:15">
      <c r="F702">
        <v>656</v>
      </c>
      <c r="G702">
        <f ca="1"/>
        <v>-1.2323004139929838</v>
      </c>
      <c r="H702">
        <f ca="1"/>
        <v>4.5724679970104716E-2</v>
      </c>
      <c r="I702" s="17" cm="1">
        <f t="array" aca="1" ref="I702:L702" ca="1">EXP(-fx_Vasicek(_xlfn.ANCHORARRAY($I$44),H702,$M$19,$M$18, $M$20)*_xlfn.ANCHORARRAY($I$44))</f>
        <v>0.97845816393154594</v>
      </c>
      <c r="J702">
        <f ca="1"/>
        <v>0.95583132140211013</v>
      </c>
      <c r="K702">
        <f ca="1"/>
        <v>0.93339694445930366</v>
      </c>
      <c r="L702">
        <f ca="1"/>
        <v>0.91117789207105715</v>
      </c>
      <c r="N702" s="17" cm="1">
        <f t="array" aca="1" ref="N702" ca="1">SUM(_xlfn.ANCHORARRAY(I702)*_xlfn.ANCHORARRAY($I$45))</f>
        <v>1.0051857108192943</v>
      </c>
      <c r="O702" s="17" cm="1">
        <f t="array" aca="1" ref="O702" ca="1">_xlfn.ANCHORARRAY(N702)-$G$29</f>
        <v>5.1857108192943091E-3</v>
      </c>
    </row>
    <row r="703" spans="6:15">
      <c r="F703">
        <v>657</v>
      </c>
      <c r="G703">
        <f ca="1"/>
        <v>0.61274986074597038</v>
      </c>
      <c r="H703">
        <f ca="1"/>
        <v>4.877853991157715E-2</v>
      </c>
      <c r="I703" s="17" cm="1">
        <f t="array" aca="1" ref="I703:L703" ca="1">EXP(-fx_Vasicek(_xlfn.ANCHORARRAY($I$44),H703,$M$19,$M$18, $M$20)*_xlfn.ANCHORARRAY($I$44))</f>
        <v>0.97704771915087918</v>
      </c>
      <c r="J703">
        <f ca="1"/>
        <v>0.95299945692130672</v>
      </c>
      <c r="K703">
        <f ca="1"/>
        <v>0.92921530770934269</v>
      </c>
      <c r="L703">
        <f ca="1"/>
        <v>0.90571684132988761</v>
      </c>
      <c r="N703" s="17" cm="1">
        <f t="array" aca="1" ref="N703" ca="1">SUM(_xlfn.ANCHORARRAY(I703)*_xlfn.ANCHORARRAY($I$45))</f>
        <v>0.99937923929905981</v>
      </c>
      <c r="O703" s="17" cm="1">
        <f t="array" aca="1" ref="O703" ca="1">_xlfn.ANCHORARRAY(N703)-$G$29</f>
        <v>-6.2076070094019276E-4</v>
      </c>
    </row>
    <row r="704" spans="6:15">
      <c r="F704">
        <v>658</v>
      </c>
      <c r="G704">
        <f ca="1"/>
        <v>0.15589504662015075</v>
      </c>
      <c r="H704">
        <f ca="1"/>
        <v>4.8022370480841681E-2</v>
      </c>
      <c r="I704" s="17" cm="1">
        <f t="array" aca="1" ref="I704:L704" ca="1">EXP(-fx_Vasicek(_xlfn.ANCHORARRAY($I$44),H704,$M$19,$M$18, $M$20)*_xlfn.ANCHORARRAY($I$44))</f>
        <v>0.97739677134582226</v>
      </c>
      <c r="J704">
        <f ca="1"/>
        <v>0.95369987533020917</v>
      </c>
      <c r="K704">
        <f ca="1"/>
        <v>0.93024897881396784</v>
      </c>
      <c r="L704">
        <f ca="1"/>
        <v>0.907066001329769</v>
      </c>
      <c r="N704" s="17" cm="1">
        <f t="array" aca="1" ref="N704" ca="1">SUM(_xlfn.ANCHORARRAY(I704)*_xlfn.ANCHORARRAY($I$45))</f>
        <v>1.0008137855868324</v>
      </c>
      <c r="O704" s="17" cm="1">
        <f t="array" aca="1" ref="O704" ca="1">_xlfn.ANCHORARRAY(N704)-$G$29</f>
        <v>8.137855868324273E-4</v>
      </c>
    </row>
    <row r="705" spans="6:15">
      <c r="F705">
        <v>659</v>
      </c>
      <c r="G705">
        <f ca="1"/>
        <v>-0.37528684730306794</v>
      </c>
      <c r="H705">
        <f ca="1"/>
        <v>4.7143177577701367E-2</v>
      </c>
      <c r="I705" s="17" cm="1">
        <f t="array" aca="1" ref="I705:L705" ca="1">EXP(-fx_Vasicek(_xlfn.ANCHORARRAY($I$44),H705,$M$19,$M$18, $M$20)*_xlfn.ANCHORARRAY($I$44))</f>
        <v>0.97780276867372329</v>
      </c>
      <c r="J705">
        <f ca="1"/>
        <v>0.95451489415705459</v>
      </c>
      <c r="K705">
        <f ca="1"/>
        <v>0.93145226675823789</v>
      </c>
      <c r="L705">
        <f ca="1"/>
        <v>0.90863718718255992</v>
      </c>
      <c r="N705" s="17" cm="1">
        <f t="array" aca="1" ref="N705" ca="1">SUM(_xlfn.ANCHORARRAY(I705)*_xlfn.ANCHORARRAY($I$45))</f>
        <v>1.0024843683121247</v>
      </c>
      <c r="O705" s="17" cm="1">
        <f t="array" aca="1" ref="O705" ca="1">_xlfn.ANCHORARRAY(N705)-$G$29</f>
        <v>2.4843683121247295E-3</v>
      </c>
    </row>
    <row r="706" spans="6:15">
      <c r="F706">
        <v>660</v>
      </c>
      <c r="G706">
        <f ca="1"/>
        <v>0.29764038757691058</v>
      </c>
      <c r="H706">
        <f ca="1"/>
        <v>4.8256982200947485E-2</v>
      </c>
      <c r="I706" s="17" cm="1">
        <f t="array" aca="1" ref="I706:L706" ca="1">EXP(-fx_Vasicek(_xlfn.ANCHORARRAY($I$44),H706,$M$19,$M$18, $M$20)*_xlfn.ANCHORARRAY($I$44))</f>
        <v>0.97728845987431923</v>
      </c>
      <c r="J706">
        <f ca="1"/>
        <v>0.95348250604938489</v>
      </c>
      <c r="K706">
        <f ca="1"/>
        <v>0.92992814549683478</v>
      </c>
      <c r="L706">
        <f ca="1"/>
        <v>0.90664719142285866</v>
      </c>
      <c r="N706" s="17" cm="1">
        <f t="array" aca="1" ref="N706" ca="1">SUM(_xlfn.ANCHORARRAY(I706)*_xlfn.ANCHORARRAY($I$45))</f>
        <v>1.0003684733303406</v>
      </c>
      <c r="O706" s="17" cm="1">
        <f t="array" aca="1" ref="O706" ca="1">_xlfn.ANCHORARRAY(N706)-$G$29</f>
        <v>3.6847333034062402E-4</v>
      </c>
    </row>
    <row r="707" spans="6:15">
      <c r="F707">
        <v>661</v>
      </c>
      <c r="G707">
        <f ca="1"/>
        <v>0.45046848211320034</v>
      </c>
      <c r="H707">
        <f ca="1"/>
        <v>4.8509937690684464E-2</v>
      </c>
      <c r="I707" s="17" cm="1">
        <f t="array" aca="1" ref="I707:L707" ca="1">EXP(-fx_Vasicek(_xlfn.ANCHORARRAY($I$44),H707,$M$19,$M$18, $M$20)*_xlfn.ANCHORARRAY($I$44))</f>
        <v>0.97717169321629349</v>
      </c>
      <c r="J707">
        <f ca="1"/>
        <v>0.95324819665187177</v>
      </c>
      <c r="K707">
        <f ca="1"/>
        <v>0.92958235090147612</v>
      </c>
      <c r="L707">
        <f ca="1"/>
        <v>0.90619585233911559</v>
      </c>
      <c r="N707" s="17" cm="1">
        <f t="array" aca="1" ref="N707" ca="1">SUM(_xlfn.ANCHORARRAY(I707)*_xlfn.ANCHORARRAY($I$45))</f>
        <v>0.99988856992583197</v>
      </c>
      <c r="O707" s="17" cm="1">
        <f t="array" aca="1" ref="O707" ca="1">_xlfn.ANCHORARRAY(N707)-$G$29</f>
        <v>-1.1143007416802853E-4</v>
      </c>
    </row>
    <row r="708" spans="6:15">
      <c r="F708">
        <v>662</v>
      </c>
      <c r="G708">
        <f ca="1"/>
        <v>-0.50710570960739176</v>
      </c>
      <c r="H708">
        <f ca="1"/>
        <v>4.6924995803126902E-2</v>
      </c>
      <c r="I708" s="17" cm="1">
        <f t="array" aca="1" ref="I708:L708" ca="1">EXP(-fx_Vasicek(_xlfn.ANCHORARRAY($I$44),H708,$M$19,$M$18, $M$20)*_xlfn.ANCHORARRAY($I$44))</f>
        <v>0.97790354767010479</v>
      </c>
      <c r="J708">
        <f ca="1"/>
        <v>0.95471725824700759</v>
      </c>
      <c r="K708">
        <f ca="1"/>
        <v>0.93175111740032668</v>
      </c>
      <c r="L708">
        <f ca="1"/>
        <v>0.90902751623323963</v>
      </c>
      <c r="N708" s="17" cm="1">
        <f t="array" aca="1" ref="N708" ca="1">SUM(_xlfn.ANCHORARRAY(I708)*_xlfn.ANCHORARRAY($I$45))</f>
        <v>1.0028993836420703</v>
      </c>
      <c r="O708" s="17" cm="1">
        <f t="array" aca="1" ref="O708" ca="1">_xlfn.ANCHORARRAY(N708)-$G$29</f>
        <v>2.899383642070319E-3</v>
      </c>
    </row>
    <row r="709" spans="6:15">
      <c r="F709">
        <v>663</v>
      </c>
      <c r="G709">
        <f ca="1"/>
        <v>0.84231931613689803</v>
      </c>
      <c r="H709">
        <f ca="1"/>
        <v>4.9158514903696639E-2</v>
      </c>
      <c r="I709" s="17" cm="1">
        <f t="array" aca="1" ref="I709:L709" ca="1">EXP(-fx_Vasicek(_xlfn.ANCHORARRAY($I$44),H709,$M$19,$M$18, $M$20)*_xlfn.ANCHORARRAY($I$44))</f>
        <v>0.97687236755112616</v>
      </c>
      <c r="J709">
        <f ca="1"/>
        <v>0.95264769101907887</v>
      </c>
      <c r="K709">
        <f ca="1"/>
        <v>0.92869632185651751</v>
      </c>
      <c r="L709">
        <f ca="1"/>
        <v>0.9050396464237247</v>
      </c>
      <c r="N709" s="17" cm="1">
        <f t="array" aca="1" ref="N709" ca="1">SUM(_xlfn.ANCHORARRAY(I709)*_xlfn.ANCHORARRAY($I$45))</f>
        <v>0.99865917344100041</v>
      </c>
      <c r="O709" s="17" cm="1">
        <f t="array" aca="1" ref="O709" ca="1">_xlfn.ANCHORARRAY(N709)-$G$29</f>
        <v>-1.340826558999586E-3</v>
      </c>
    </row>
    <row r="710" spans="6:15">
      <c r="F710">
        <v>664</v>
      </c>
      <c r="G710">
        <f ca="1"/>
        <v>-1.0498063257748262</v>
      </c>
      <c r="H710">
        <f ca="1"/>
        <v>4.6026737530917697E-2</v>
      </c>
      <c r="I710" s="17" cm="1">
        <f t="array" aca="1" ref="I710:L710" ca="1">EXP(-fx_Vasicek(_xlfn.ANCHORARRAY($I$44),H710,$M$19,$M$18, $M$20)*_xlfn.ANCHORARRAY($I$44))</f>
        <v>0.97831856602462441</v>
      </c>
      <c r="J710">
        <f ca="1"/>
        <v>0.95555084684000047</v>
      </c>
      <c r="K710">
        <f ca="1"/>
        <v>0.9329825011720615</v>
      </c>
      <c r="L710">
        <f ca="1"/>
        <v>0.91063627491607035</v>
      </c>
      <c r="N710" s="17" cm="1">
        <f t="array" aca="1" ref="N710" ca="1">SUM(_xlfn.ANCHORARRAY(I710)*_xlfn.ANCHORARRAY($I$45))</f>
        <v>1.0046098592376975</v>
      </c>
      <c r="O710" s="17" cm="1">
        <f t="array" aca="1" ref="O710" ca="1">_xlfn.ANCHORARRAY(N710)-$G$29</f>
        <v>4.6098592376975223E-3</v>
      </c>
    </row>
    <row r="711" spans="6:15">
      <c r="F711">
        <v>665</v>
      </c>
      <c r="G711">
        <f ca="1"/>
        <v>-0.36693869409880009</v>
      </c>
      <c r="H711">
        <f ca="1"/>
        <v>4.7156995136498993E-2</v>
      </c>
      <c r="I711" s="17" cm="1">
        <f t="array" aca="1" ref="I711:L711" ca="1">EXP(-fx_Vasicek(_xlfn.ANCHORARRAY($I$44),H711,$M$19,$M$18, $M$20)*_xlfn.ANCHORARRAY($I$44))</f>
        <v>0.97779638664016322</v>
      </c>
      <c r="J711">
        <f ca="1"/>
        <v>0.95450207978433077</v>
      </c>
      <c r="K711">
        <f ca="1"/>
        <v>0.93143334362826791</v>
      </c>
      <c r="L711">
        <f ca="1"/>
        <v>0.90861247309642368</v>
      </c>
      <c r="N711" s="17" cm="1">
        <f t="array" aca="1" ref="N711" ca="1">SUM(_xlfn.ANCHORARRAY(I711)*_xlfn.ANCHORARRAY($I$45))</f>
        <v>1.0024580910971532</v>
      </c>
      <c r="O711" s="17" cm="1">
        <f t="array" aca="1" ref="O711" ca="1">_xlfn.ANCHORARRAY(N711)-$G$29</f>
        <v>2.4580910971532255E-3</v>
      </c>
    </row>
    <row r="712" spans="6:15">
      <c r="F712">
        <v>666</v>
      </c>
      <c r="G712">
        <f ca="1"/>
        <v>-0.41035302029068887</v>
      </c>
      <c r="H712">
        <f ca="1"/>
        <v>4.7085137326737046E-2</v>
      </c>
      <c r="I712" s="17" cm="1">
        <f t="array" aca="1" ref="I712:L712" ca="1">EXP(-fx_Vasicek(_xlfn.ANCHORARRAY($I$44),H712,$M$19,$M$18, $M$20)*_xlfn.ANCHORARRAY($I$44))</f>
        <v>0.97782957667371062</v>
      </c>
      <c r="J712">
        <f ca="1"/>
        <v>0.95456872243333679</v>
      </c>
      <c r="K712">
        <f ca="1"/>
        <v>0.93153175701043223</v>
      </c>
      <c r="L712">
        <f ca="1"/>
        <v>0.90874100531973812</v>
      </c>
      <c r="N712" s="17" cm="1">
        <f t="array" aca="1" ref="N712" ca="1">SUM(_xlfn.ANCHORARRAY(I712)*_xlfn.ANCHORARRAY($I$45))</f>
        <v>1.0025947526713668</v>
      </c>
      <c r="O712" s="17" cm="1">
        <f t="array" aca="1" ref="O712" ca="1">_xlfn.ANCHORARRAY(N712)-$G$29</f>
        <v>2.5947526713667735E-3</v>
      </c>
    </row>
    <row r="713" spans="6:15">
      <c r="F713">
        <v>667</v>
      </c>
      <c r="G713">
        <f ca="1"/>
        <v>0.74010297063274111</v>
      </c>
      <c r="H713">
        <f ca="1"/>
        <v>4.8989330135578046E-2</v>
      </c>
      <c r="I713" s="17" cm="1">
        <f t="array" aca="1" ref="I713:L713" ca="1">EXP(-fx_Vasicek(_xlfn.ANCHORARRAY($I$44),H713,$M$19,$M$18, $M$20)*_xlfn.ANCHORARRAY($I$44))</f>
        <v>0.97695043938059212</v>
      </c>
      <c r="J713">
        <f ca="1"/>
        <v>0.95280429958439361</v>
      </c>
      <c r="K713">
        <f ca="1"/>
        <v>0.92892736573241219</v>
      </c>
      <c r="L713">
        <f ca="1"/>
        <v>0.90534110650965582</v>
      </c>
      <c r="N713" s="17" cm="1">
        <f t="array" aca="1" ref="N713" ca="1">SUM(_xlfn.ANCHORARRAY(I713)*_xlfn.ANCHORARRAY($I$45))</f>
        <v>0.99897971897742655</v>
      </c>
      <c r="O713" s="17" cm="1">
        <f t="array" aca="1" ref="O713" ca="1">_xlfn.ANCHORARRAY(N713)-$G$29</f>
        <v>-1.0202810225734549E-3</v>
      </c>
    </row>
    <row r="714" spans="6:15">
      <c r="F714">
        <v>668</v>
      </c>
      <c r="G714">
        <f ca="1"/>
        <v>1.3820101862764991</v>
      </c>
      <c r="H714">
        <f ca="1"/>
        <v>5.0051791554020383E-2</v>
      </c>
      <c r="I714" s="17" cm="1">
        <f t="array" aca="1" ref="I714:L714" ca="1">EXP(-fx_Vasicek(_xlfn.ANCHORARRAY($I$44),H714,$M$19,$M$18, $M$20)*_xlfn.ANCHORARRAY($I$44))</f>
        <v>0.97646026044690304</v>
      </c>
      <c r="J714">
        <f ca="1"/>
        <v>0.95182124196311624</v>
      </c>
      <c r="K714">
        <f ca="1"/>
        <v>0.92747738839364979</v>
      </c>
      <c r="L714">
        <f ca="1"/>
        <v>0.90344963425759139</v>
      </c>
      <c r="N714" s="17" cm="1">
        <f t="array" aca="1" ref="N714" ca="1">SUM(_xlfn.ANCHORARRAY(I714)*_xlfn.ANCHORARRAY($I$45))</f>
        <v>0.99696847048997184</v>
      </c>
      <c r="O714" s="17" cm="1">
        <f t="array" aca="1" ref="O714" ca="1">_xlfn.ANCHORARRAY(N714)-$G$29</f>
        <v>-3.0315295100281636E-3</v>
      </c>
    </row>
    <row r="715" spans="6:15">
      <c r="F715">
        <v>669</v>
      </c>
      <c r="G715">
        <f ca="1"/>
        <v>0.95222508652493232</v>
      </c>
      <c r="H715">
        <f ca="1"/>
        <v>4.9340426927515162E-2</v>
      </c>
      <c r="I715" s="17" cm="1">
        <f t="array" aca="1" ref="I715:L715" ca="1">EXP(-fx_Vasicek(_xlfn.ANCHORARRAY($I$44),H715,$M$19,$M$18, $M$20)*_xlfn.ANCHORARRAY($I$44))</f>
        <v>0.97678842957597678</v>
      </c>
      <c r="J715">
        <f ca="1"/>
        <v>0.95247932998603169</v>
      </c>
      <c r="K715">
        <f ca="1"/>
        <v>0.92844796136445751</v>
      </c>
      <c r="L715">
        <f ca="1"/>
        <v>0.90471562040218845</v>
      </c>
      <c r="N715" s="17" cm="1">
        <f t="array" aca="1" ref="N715" ca="1">SUM(_xlfn.ANCHORARRAY(I715)*_xlfn.ANCHORARRAY($I$45))</f>
        <v>0.99831463149709876</v>
      </c>
      <c r="O715" s="17" cm="1">
        <f t="array" aca="1" ref="O715" ca="1">_xlfn.ANCHORARRAY(N715)-$G$29</f>
        <v>-1.6853685029012411E-3</v>
      </c>
    </row>
    <row r="716" spans="6:15">
      <c r="F716">
        <v>670</v>
      </c>
      <c r="G716">
        <f ca="1"/>
        <v>0.61343622663724018</v>
      </c>
      <c r="H716">
        <f ca="1"/>
        <v>4.8779675959374456E-2</v>
      </c>
      <c r="I716" s="17" cm="1">
        <f t="array" aca="1" ref="I716:L716" ca="1">EXP(-fx_Vasicek(_xlfn.ANCHORARRAY($I$44),H716,$M$19,$M$18, $M$20)*_xlfn.ANCHORARRAY($I$44))</f>
        <v>0.97704719483841784</v>
      </c>
      <c r="J716">
        <f ca="1"/>
        <v>0.95299840501937227</v>
      </c>
      <c r="K716">
        <f ca="1"/>
        <v>0.92921375561521602</v>
      </c>
      <c r="L716">
        <f ca="1"/>
        <v>0.9057148159000864</v>
      </c>
      <c r="N716" s="17" cm="1">
        <f t="array" aca="1" ref="N716" ca="1">SUM(_xlfn.ANCHORARRAY(I716)*_xlfn.ANCHORARRAY($I$45))</f>
        <v>0.99937708565833161</v>
      </c>
      <c r="O716" s="17" cm="1">
        <f t="array" aca="1" ref="O716" ca="1">_xlfn.ANCHORARRAY(N716)-$G$29</f>
        <v>-6.2291434166839021E-4</v>
      </c>
    </row>
    <row r="717" spans="6:15">
      <c r="F717">
        <v>671</v>
      </c>
      <c r="G717">
        <f ca="1"/>
        <v>-4.8645435200076179E-2</v>
      </c>
      <c r="H717">
        <f ca="1"/>
        <v>4.7683822533182832E-2</v>
      </c>
      <c r="I717" s="17" cm="1">
        <f t="array" aca="1" ref="I717:L717" ca="1">EXP(-fx_Vasicek(_xlfn.ANCHORARRAY($I$44),H717,$M$19,$M$18, $M$20)*_xlfn.ANCHORARRAY($I$44))</f>
        <v>0.97755308745215208</v>
      </c>
      <c r="J717">
        <f ca="1"/>
        <v>0.95401362955053948</v>
      </c>
      <c r="K717">
        <f ca="1"/>
        <v>0.93071214083355036</v>
      </c>
      <c r="L717">
        <f ca="1"/>
        <v>0.90767069083050211</v>
      </c>
      <c r="N717" s="17" cm="1">
        <f t="array" aca="1" ref="N717" ca="1">SUM(_xlfn.ANCHORARRAY(I717)*_xlfn.ANCHORARRAY($I$45))</f>
        <v>1.0014567343808147</v>
      </c>
      <c r="O717" s="17" cm="1">
        <f t="array" aca="1" ref="O717" ca="1">_xlfn.ANCHORARRAY(N717)-$G$29</f>
        <v>1.4567343808147282E-3</v>
      </c>
    </row>
    <row r="718" spans="6:15">
      <c r="F718">
        <v>672</v>
      </c>
      <c r="G718">
        <f ca="1"/>
        <v>0.91400021096767559</v>
      </c>
      <c r="H718">
        <f ca="1"/>
        <v>4.9277158507228566E-2</v>
      </c>
      <c r="I718" s="17" cm="1">
        <f t="array" aca="1" ref="I718:L718" ca="1">EXP(-fx_Vasicek(_xlfn.ANCHORARRAY($I$44),H718,$M$19,$M$18, $M$20)*_xlfn.ANCHORARRAY($I$44))</f>
        <v>0.97681762211733281</v>
      </c>
      <c r="J718">
        <f ca="1"/>
        <v>0.95253788204012957</v>
      </c>
      <c r="K718">
        <f ca="1"/>
        <v>0.92853433281561648</v>
      </c>
      <c r="L718">
        <f ca="1"/>
        <v>0.90482830245698831</v>
      </c>
      <c r="N718" s="17" cm="1">
        <f t="array" aca="1" ref="N718" ca="1">SUM(_xlfn.ANCHORARRAY(I718)*_xlfn.ANCHORARRAY($I$45))</f>
        <v>0.9984344483049985</v>
      </c>
      <c r="O718" s="17" cm="1">
        <f t="array" aca="1" ref="O718" ca="1">_xlfn.ANCHORARRAY(N718)-$G$29</f>
        <v>-1.5655516950014992E-3</v>
      </c>
    </row>
    <row r="719" spans="6:15">
      <c r="F719">
        <v>673</v>
      </c>
      <c r="G719">
        <f ca="1"/>
        <v>0.57562816211417289</v>
      </c>
      <c r="H719">
        <f ca="1"/>
        <v>4.8717097429514106E-2</v>
      </c>
      <c r="I719" s="17" cm="1">
        <f t="array" aca="1" ref="I719:L719" ca="1">EXP(-fx_Vasicek(_xlfn.ANCHORARRAY($I$44),H719,$M$19,$M$18, $M$20)*_xlfn.ANCHORARRAY($I$44))</f>
        <v>0.97707607670345287</v>
      </c>
      <c r="J719">
        <f ca="1"/>
        <v>0.95305635015305745</v>
      </c>
      <c r="K719">
        <f ca="1"/>
        <v>0.92929925567623306</v>
      </c>
      <c r="L719">
        <f ca="1"/>
        <v>0.90582639226586292</v>
      </c>
      <c r="N719" s="17" cm="1">
        <f t="array" aca="1" ref="N719" ca="1">SUM(_xlfn.ANCHORARRAY(I719)*_xlfn.ANCHORARRAY($I$45))</f>
        <v>0.99949572476558124</v>
      </c>
      <c r="O719" s="17" cm="1">
        <f t="array" aca="1" ref="O719" ca="1">_xlfn.ANCHORARRAY(N719)-$G$29</f>
        <v>-5.0427523441876065E-4</v>
      </c>
    </row>
    <row r="720" spans="6:15">
      <c r="F720">
        <v>674</v>
      </c>
      <c r="G720">
        <f ca="1"/>
        <v>-0.57843007890216136</v>
      </c>
      <c r="H720">
        <f ca="1"/>
        <v>4.6806942307662719E-2</v>
      </c>
      <c r="I720" s="17" cm="1">
        <f t="array" aca="1" ref="I720:L720" ca="1">EXP(-fx_Vasicek(_xlfn.ANCHORARRAY($I$44),H720,$M$19,$M$18, $M$20)*_xlfn.ANCHORARRAY($I$44))</f>
        <v>0.97795808136179196</v>
      </c>
      <c r="J720">
        <f ca="1"/>
        <v>0.95482677101785918</v>
      </c>
      <c r="K720">
        <f ca="1"/>
        <v>0.93191285907040244</v>
      </c>
      <c r="L720">
        <f ca="1"/>
        <v>0.90923878484418275</v>
      </c>
      <c r="N720" s="17" cm="1">
        <f t="array" aca="1" ref="N720" ca="1">SUM(_xlfn.ANCHORARRAY(I720)*_xlfn.ANCHORARRAY($I$45))</f>
        <v>1.0031240127573091</v>
      </c>
      <c r="O720" s="17" cm="1">
        <f t="array" aca="1" ref="O720" ca="1">_xlfn.ANCHORARRAY(N720)-$G$29</f>
        <v>3.1240127573091137E-3</v>
      </c>
    </row>
    <row r="721" spans="6:15">
      <c r="F721">
        <v>675</v>
      </c>
      <c r="G721">
        <f ca="1"/>
        <v>-0.8001942093042993</v>
      </c>
      <c r="H721">
        <f ca="1"/>
        <v>4.6439886404870921E-2</v>
      </c>
      <c r="I721" s="17" cm="1">
        <f t="array" aca="1" ref="I721:L721" ca="1">EXP(-fx_Vasicek(_xlfn.ANCHORARRAY($I$44),H721,$M$19,$M$18, $M$20)*_xlfn.ANCHORARRAY($I$44))</f>
        <v>0.97812765878036734</v>
      </c>
      <c r="J721">
        <f ca="1"/>
        <v>0.95516735206748071</v>
      </c>
      <c r="K721">
        <f ca="1"/>
        <v>0.93241593109955312</v>
      </c>
      <c r="L721">
        <f ca="1"/>
        <v>0.90989598204669508</v>
      </c>
      <c r="N721" s="17" cm="1">
        <f t="array" aca="1" ref="N721" ca="1">SUM(_xlfn.ANCHORARRAY(I721)*_xlfn.ANCHORARRAY($I$45))</f>
        <v>1.0038227656366243</v>
      </c>
      <c r="O721" s="17" cm="1">
        <f t="array" aca="1" ref="O721" ca="1">_xlfn.ANCHORARRAY(N721)-$G$29</f>
        <v>3.8227656366243146E-3</v>
      </c>
    </row>
    <row r="722" spans="6:15">
      <c r="F722">
        <v>676</v>
      </c>
      <c r="G722">
        <f ca="1"/>
        <v>-2.3164405729707949</v>
      </c>
      <c r="H722">
        <f ca="1"/>
        <v>4.3930250708326297E-2</v>
      </c>
      <c r="I722" s="17" cm="1">
        <f t="array" aca="1" ref="I722:L722" ca="1">EXP(-fx_Vasicek(_xlfn.ANCHORARRAY($I$44),H722,$M$19,$M$18, $M$20)*_xlfn.ANCHORARRAY($I$44))</f>
        <v>0.97928788208756079</v>
      </c>
      <c r="J722">
        <f ca="1"/>
        <v>0.9574992308923288</v>
      </c>
      <c r="K722">
        <f ca="1"/>
        <v>0.93586282033422408</v>
      </c>
      <c r="L722">
        <f ca="1"/>
        <v>0.91440211751582723</v>
      </c>
      <c r="N722" s="17" cm="1">
        <f t="array" aca="1" ref="N722" ca="1">SUM(_xlfn.ANCHORARRAY(I722)*_xlfn.ANCHORARRAY($I$45))</f>
        <v>1.008613624588129</v>
      </c>
      <c r="O722" s="17" cm="1">
        <f t="array" aca="1" ref="O722" ca="1">_xlfn.ANCHORARRAY(N722)-$G$29</f>
        <v>8.6136245881289764E-3</v>
      </c>
    </row>
    <row r="723" spans="6:15">
      <c r="F723">
        <v>677</v>
      </c>
      <c r="G723">
        <f ca="1"/>
        <v>-0.8009450094762306</v>
      </c>
      <c r="H723">
        <f ca="1"/>
        <v>4.6438643707801631E-2</v>
      </c>
      <c r="I723" s="17" cm="1">
        <f t="array" aca="1" ref="I723:L723" ca="1">EXP(-fx_Vasicek(_xlfn.ANCHORARRAY($I$44),H723,$M$19,$M$18, $M$20)*_xlfn.ANCHORARRAY($I$44))</f>
        <v>0.97812823294820073</v>
      </c>
      <c r="J723">
        <f ca="1"/>
        <v>0.95516850533813791</v>
      </c>
      <c r="K723">
        <f ca="1"/>
        <v>0.93241763475126749</v>
      </c>
      <c r="L723">
        <f ca="1"/>
        <v>0.90989820784694386</v>
      </c>
      <c r="N723" s="17" cm="1">
        <f t="array" aca="1" ref="N723" ca="1">SUM(_xlfn.ANCHORARRAY(I723)*_xlfn.ANCHORARRAY($I$45))</f>
        <v>1.0038251321648504</v>
      </c>
      <c r="O723" s="17" cm="1">
        <f t="array" aca="1" ref="O723" ca="1">_xlfn.ANCHORARRAY(N723)-$G$29</f>
        <v>3.8251321648503644E-3</v>
      </c>
    </row>
    <row r="724" spans="6:15">
      <c r="F724">
        <v>678</v>
      </c>
      <c r="G724">
        <f ca="1"/>
        <v>-0.78743331116552662</v>
      </c>
      <c r="H724">
        <f ca="1"/>
        <v>4.6461007778188908E-2</v>
      </c>
      <c r="I724" s="17" cm="1">
        <f t="array" aca="1" ref="I724:L724" ca="1">EXP(-fx_Vasicek(_xlfn.ANCHORARRAY($I$44),H724,$M$19,$M$18, $M$20)*_xlfn.ANCHORARRAY($I$44))</f>
        <v>0.97811790004720678</v>
      </c>
      <c r="J724">
        <f ca="1"/>
        <v>0.95514775083396386</v>
      </c>
      <c r="K724">
        <f ca="1"/>
        <v>0.93238697563393069</v>
      </c>
      <c r="L724">
        <f ca="1"/>
        <v>0.90985815229368616</v>
      </c>
      <c r="N724" s="17" cm="1">
        <f t="array" aca="1" ref="N724" ca="1">SUM(_xlfn.ANCHORARRAY(I724)*_xlfn.ANCHORARRAY($I$45))</f>
        <v>1.0037825440541173</v>
      </c>
      <c r="O724" s="17" cm="1">
        <f t="array" aca="1" ref="O724" ca="1">_xlfn.ANCHORARRAY(N724)-$G$29</f>
        <v>3.782544054117265E-3</v>
      </c>
    </row>
    <row r="725" spans="6:15">
      <c r="F725">
        <v>679</v>
      </c>
      <c r="G725">
        <f ca="1"/>
        <v>-0.24765508956282364</v>
      </c>
      <c r="H725">
        <f ca="1"/>
        <v>4.7354429009469422E-2</v>
      </c>
      <c r="I725" s="17" cm="1">
        <f t="array" aca="1" ref="I725:L725" ca="1">EXP(-fx_Vasicek(_xlfn.ANCHORARRAY($I$44),H725,$M$19,$M$18, $M$20)*_xlfn.ANCHORARRAY($I$44))</f>
        <v>0.97770520072549782</v>
      </c>
      <c r="J725">
        <f ca="1"/>
        <v>0.95431899884732907</v>
      </c>
      <c r="K725">
        <f ca="1"/>
        <v>0.93116300016634079</v>
      </c>
      <c r="L725">
        <f ca="1"/>
        <v>0.9082594162778389</v>
      </c>
      <c r="N725" s="17" cm="1">
        <f t="array" aca="1" ref="N725" ca="1">SUM(_xlfn.ANCHORARRAY(I725)*_xlfn.ANCHORARRAY($I$45))</f>
        <v>1.0020827027731556</v>
      </c>
      <c r="O725" s="17" cm="1">
        <f t="array" aca="1" ref="O725" ca="1">_xlfn.ANCHORARRAY(N725)-$G$29</f>
        <v>2.0827027731555869E-3</v>
      </c>
    </row>
    <row r="726" spans="6:15">
      <c r="F726">
        <v>680</v>
      </c>
      <c r="G726">
        <f ca="1"/>
        <v>-0.73812895379498222</v>
      </c>
      <c r="H726">
        <f ca="1"/>
        <v>4.6542614552798477E-2</v>
      </c>
      <c r="I726" s="17" cm="1">
        <f t="array" aca="1" ref="I726:L726" ca="1">EXP(-fx_Vasicek(_xlfn.ANCHORARRAY($I$44),H726,$M$19,$M$18, $M$20)*_xlfn.ANCHORARRAY($I$44))</f>
        <v>0.97808019608716656</v>
      </c>
      <c r="J726">
        <f ca="1"/>
        <v>0.95507202121184254</v>
      </c>
      <c r="K726">
        <f ca="1"/>
        <v>0.93227510867920449</v>
      </c>
      <c r="L726">
        <f ca="1"/>
        <v>0.90971200403140717</v>
      </c>
      <c r="N726" s="17" cm="1">
        <f t="array" aca="1" ref="N726" ca="1">SUM(_xlfn.ANCHORARRAY(I726)*_xlfn.ANCHORARRAY($I$45))</f>
        <v>1.0036271551606826</v>
      </c>
      <c r="O726" s="17" cm="1">
        <f t="array" aca="1" ref="O726" ca="1">_xlfn.ANCHORARRAY(N726)-$G$29</f>
        <v>3.6271551606825714E-3</v>
      </c>
    </row>
    <row r="727" spans="6:15">
      <c r="F727">
        <v>681</v>
      </c>
      <c r="G727">
        <f ca="1"/>
        <v>-1.7077911640571823</v>
      </c>
      <c r="H727">
        <f ca="1"/>
        <v>4.493766501769797E-2</v>
      </c>
      <c r="I727" s="17" cm="1">
        <f t="array" aca="1" ref="I727:L727" ca="1">EXP(-fx_Vasicek(_xlfn.ANCHORARRAY($I$44),H727,$M$19,$M$18, $M$20)*_xlfn.ANCHORARRAY($I$44))</f>
        <v>0.9788219816873055</v>
      </c>
      <c r="J727">
        <f ca="1"/>
        <v>0.95656248831843504</v>
      </c>
      <c r="K727">
        <f ca="1"/>
        <v>0.93447764685054391</v>
      </c>
      <c r="L727">
        <f ca="1"/>
        <v>0.91259059629153272</v>
      </c>
      <c r="N727" s="17" cm="1">
        <f t="array" aca="1" ref="N727" ca="1">SUM(_xlfn.ANCHORARRAY(I727)*_xlfn.ANCHORARRAY($I$45))</f>
        <v>1.0066876844097903</v>
      </c>
      <c r="O727" s="17" cm="1">
        <f t="array" aca="1" ref="O727" ca="1">_xlfn.ANCHORARRAY(N727)-$G$29</f>
        <v>6.6876844097902843E-3</v>
      </c>
    </row>
    <row r="728" spans="6:15">
      <c r="F728">
        <v>682</v>
      </c>
      <c r="G728">
        <f ca="1"/>
        <v>-1.0562794228028509</v>
      </c>
      <c r="H728">
        <f ca="1"/>
        <v>4.6016023496735649E-2</v>
      </c>
      <c r="I728" s="17" cm="1">
        <f t="array" aca="1" ref="I728:L728" ca="1">EXP(-fx_Vasicek(_xlfn.ANCHORARRAY($I$44),H728,$M$19,$M$18, $M$20)*_xlfn.ANCHORARRAY($I$44))</f>
        <v>0.97832351724593536</v>
      </c>
      <c r="J728">
        <f ca="1"/>
        <v>0.95556079391348014</v>
      </c>
      <c r="K728">
        <f ca="1"/>
        <v>0.93299719839916961</v>
      </c>
      <c r="L728">
        <f ca="1"/>
        <v>0.91065548066236768</v>
      </c>
      <c r="N728" s="17" cm="1">
        <f t="array" aca="1" ref="N728" ca="1">SUM(_xlfn.ANCHORARRAY(I728)*_xlfn.ANCHORARRAY($I$45))</f>
        <v>1.0046302790262003</v>
      </c>
      <c r="O728" s="17" cm="1">
        <f t="array" aca="1" ref="O728" ca="1">_xlfn.ANCHORARRAY(N728)-$G$29</f>
        <v>4.6302790262002791E-3</v>
      </c>
    </row>
    <row r="729" spans="6:15">
      <c r="F729">
        <v>683</v>
      </c>
      <c r="G729">
        <f ca="1"/>
        <v>0.22568678943616799</v>
      </c>
      <c r="H729">
        <f ca="1"/>
        <v>4.8137887228840069E-2</v>
      </c>
      <c r="I729" s="17" cm="1">
        <f t="array" aca="1" ref="I729:L729" ca="1">EXP(-fx_Vasicek(_xlfn.ANCHORARRAY($I$44),H729,$M$19,$M$18, $M$20)*_xlfn.ANCHORARRAY($I$44))</f>
        <v>0.97734344007623764</v>
      </c>
      <c r="J729">
        <f ca="1"/>
        <v>0.95359284212154649</v>
      </c>
      <c r="K729">
        <f ca="1"/>
        <v>0.93009099494909098</v>
      </c>
      <c r="L729">
        <f ca="1"/>
        <v>0.90685976598318696</v>
      </c>
      <c r="N729" s="17" cm="1">
        <f t="array" aca="1" ref="N729" ca="1">SUM(_xlfn.ANCHORARRAY(I729)*_xlfn.ANCHORARRAY($I$45))</f>
        <v>1.0005945000314522</v>
      </c>
      <c r="O729" s="17" cm="1">
        <f t="array" aca="1" ref="O729" ca="1">_xlfn.ANCHORARRAY(N729)-$G$29</f>
        <v>5.9450003145222752E-4</v>
      </c>
    </row>
    <row r="730" spans="6:15">
      <c r="F730">
        <v>684</v>
      </c>
      <c r="G730">
        <f ca="1"/>
        <v>-3.9741168505741158E-2</v>
      </c>
      <c r="H730">
        <f ca="1"/>
        <v>4.76985605507525E-2</v>
      </c>
      <c r="I730" s="17" cm="1">
        <f t="array" aca="1" ref="I730:L730" ca="1">EXP(-fx_Vasicek(_xlfn.ANCHORARRAY($I$44),H730,$M$19,$M$18, $M$20)*_xlfn.ANCHORARRAY($I$44))</f>
        <v>0.97754628201814608</v>
      </c>
      <c r="J730">
        <f ca="1"/>
        <v>0.95399996873031268</v>
      </c>
      <c r="K730">
        <f ca="1"/>
        <v>0.93069197318789298</v>
      </c>
      <c r="L730">
        <f ca="1"/>
        <v>0.9076443584745979</v>
      </c>
      <c r="N730" s="17" cm="1">
        <f t="array" aca="1" ref="N730" ca="1">SUM(_xlfn.ANCHORARRAY(I730)*_xlfn.ANCHORARRAY($I$45))</f>
        <v>1.0014287360874488</v>
      </c>
      <c r="O730" s="17" cm="1">
        <f t="array" aca="1" ref="O730" ca="1">_xlfn.ANCHORARRAY(N730)-$G$29</f>
        <v>1.4287360874487565E-3</v>
      </c>
    </row>
    <row r="731" spans="6:15">
      <c r="F731">
        <v>685</v>
      </c>
      <c r="G731">
        <f ca="1"/>
        <v>0.23142339959017921</v>
      </c>
      <c r="H731">
        <f ca="1"/>
        <v>4.8147382256801659E-2</v>
      </c>
      <c r="I731" s="17" cm="1">
        <f t="array" aca="1" ref="I731:L731" ca="1">EXP(-fx_Vasicek(_xlfn.ANCHORARRAY($I$44),H731,$M$19,$M$18, $M$20)*_xlfn.ANCHORARRAY($I$44))</f>
        <v>0.97733905658247044</v>
      </c>
      <c r="J731">
        <f ca="1"/>
        <v>0.95358404494184235</v>
      </c>
      <c r="K731">
        <f ca="1"/>
        <v>0.93007801048245786</v>
      </c>
      <c r="L731">
        <f ca="1"/>
        <v>0.9068428163244836</v>
      </c>
      <c r="N731" s="17" cm="1">
        <f t="array" aca="1" ref="N731" ca="1">SUM(_xlfn.ANCHORARRAY(I731)*_xlfn.ANCHORARRAY($I$45))</f>
        <v>1.0005764777943638</v>
      </c>
      <c r="O731" s="17" cm="1">
        <f t="array" aca="1" ref="O731" ca="1">_xlfn.ANCHORARRAY(N731)-$G$29</f>
        <v>5.7647779436376112E-4</v>
      </c>
    </row>
    <row r="732" spans="6:15">
      <c r="F732">
        <v>686</v>
      </c>
      <c r="G732">
        <f ca="1"/>
        <v>0.67607418496616256</v>
      </c>
      <c r="H732">
        <f ca="1"/>
        <v>4.888335202412742E-2</v>
      </c>
      <c r="I732" s="17" cm="1">
        <f t="array" aca="1" ref="I732:L732" ca="1">EXP(-fx_Vasicek(_xlfn.ANCHORARRAY($I$44),H732,$M$19,$M$18, $M$20)*_xlfn.ANCHORARRAY($I$44))</f>
        <v>0.97699934710947733</v>
      </c>
      <c r="J732">
        <f ca="1"/>
        <v>0.95290241301921563</v>
      </c>
      <c r="K732">
        <f ca="1"/>
        <v>0.92907212195042999</v>
      </c>
      <c r="L732">
        <f ca="1"/>
        <v>0.90552999363217923</v>
      </c>
      <c r="N732" s="17" cm="1">
        <f t="array" aca="1" ref="N732" ca="1">SUM(_xlfn.ANCHORARRAY(I732)*_xlfn.ANCHORARRAY($I$45))</f>
        <v>0.9991805637194211</v>
      </c>
      <c r="O732" s="17" cm="1">
        <f t="array" aca="1" ref="O732" ca="1">_xlfn.ANCHORARRAY(N732)-$G$29</f>
        <v>-8.1943628057890017E-4</v>
      </c>
    </row>
    <row r="733" spans="6:15">
      <c r="F733">
        <v>687</v>
      </c>
      <c r="G733">
        <f ca="1"/>
        <v>-0.47304875998933804</v>
      </c>
      <c r="H733">
        <f ca="1"/>
        <v>4.6981365624367701E-2</v>
      </c>
      <c r="I733" s="17" cm="1">
        <f t="array" aca="1" ref="I733:L733" ca="1">EXP(-fx_Vasicek(_xlfn.ANCHORARRAY($I$44),H733,$M$19,$M$18, $M$20)*_xlfn.ANCHORARRAY($I$44))</f>
        <v>0.97787750923893235</v>
      </c>
      <c r="J733">
        <f ca="1"/>
        <v>0.95466497100022307</v>
      </c>
      <c r="K733">
        <f ca="1"/>
        <v>0.93167389664571953</v>
      </c>
      <c r="L733">
        <f ca="1"/>
        <v>0.90892665408213202</v>
      </c>
      <c r="N733" s="17" cm="1">
        <f t="array" aca="1" ref="N733" ca="1">SUM(_xlfn.ANCHORARRAY(I733)*_xlfn.ANCHORARRAY($I$45))</f>
        <v>1.002792142746026</v>
      </c>
      <c r="O733" s="17" cm="1">
        <f t="array" aca="1" ref="O733" ca="1">_xlfn.ANCHORARRAY(N733)-$G$29</f>
        <v>2.7921427460260162E-3</v>
      </c>
    </row>
    <row r="734" spans="6:15">
      <c r="F734">
        <v>688</v>
      </c>
      <c r="G734">
        <f ca="1"/>
        <v>-0.43525271274489358</v>
      </c>
      <c r="H734">
        <f ca="1"/>
        <v>4.7043924263666638E-2</v>
      </c>
      <c r="I734" s="17" cm="1">
        <f t="array" aca="1" ref="I734:L734" ca="1">EXP(-fx_Vasicek(_xlfn.ANCHORARRAY($I$44),H734,$M$19,$M$18, $M$20)*_xlfn.ANCHORARRAY($I$44))</f>
        <v>0.97784861287144853</v>
      </c>
      <c r="J734">
        <f ca="1"/>
        <v>0.95460694651192324</v>
      </c>
      <c r="K734">
        <f ca="1"/>
        <v>0.93158820535051046</v>
      </c>
      <c r="L734">
        <f ca="1"/>
        <v>0.90881473142119296</v>
      </c>
      <c r="N734" s="17" cm="1">
        <f t="array" aca="1" ref="N734" ca="1">SUM(_xlfn.ANCHORARRAY(I734)*_xlfn.ANCHORARRAY($I$45))</f>
        <v>1.0026731416364447</v>
      </c>
      <c r="O734" s="17" cm="1">
        <f t="array" aca="1" ref="O734" ca="1">_xlfn.ANCHORARRAY(N734)-$G$29</f>
        <v>2.6731416364447202E-3</v>
      </c>
    </row>
    <row r="735" spans="6:15">
      <c r="F735">
        <v>689</v>
      </c>
      <c r="G735">
        <f ca="1"/>
        <v>-0.48889384129584201</v>
      </c>
      <c r="H735">
        <f ca="1"/>
        <v>4.6955139423524389E-2</v>
      </c>
      <c r="I735" s="17" cm="1">
        <f t="array" aca="1" ref="I735:L735" ca="1">EXP(-fx_Vasicek(_xlfn.ANCHORARRAY($I$44),H735,$M$19,$M$18, $M$20)*_xlfn.ANCHORARRAY($I$44))</f>
        <v>0.97788962359815479</v>
      </c>
      <c r="J735">
        <f ca="1"/>
        <v>0.9546892974168173</v>
      </c>
      <c r="K735">
        <f ca="1"/>
        <v>0.93170982299950889</v>
      </c>
      <c r="L735">
        <f ca="1"/>
        <v>0.9089735790589113</v>
      </c>
      <c r="N735" s="17" cm="1">
        <f t="array" aca="1" ref="N735" ca="1">SUM(_xlfn.ANCHORARRAY(I735)*_xlfn.ANCHORARRAY($I$45))</f>
        <v>1.0028420353844516</v>
      </c>
      <c r="O735" s="17" cm="1">
        <f t="array" aca="1" ref="O735" ca="1">_xlfn.ANCHORARRAY(N735)-$G$29</f>
        <v>2.8420353844516022E-3</v>
      </c>
    </row>
    <row r="736" spans="6:15">
      <c r="F736">
        <v>690</v>
      </c>
      <c r="G736">
        <f ca="1"/>
        <v>0.85910770840031259</v>
      </c>
      <c r="H736">
        <f ca="1"/>
        <v>4.9186302438441305E-2</v>
      </c>
      <c r="I736" s="17" cm="1">
        <f t="array" aca="1" ref="I736:L736" ca="1">EXP(-fx_Vasicek(_xlfn.ANCHORARRAY($I$44),H736,$M$19,$M$18, $M$20)*_xlfn.ANCHORARRAY($I$44))</f>
        <v>0.97685954534038533</v>
      </c>
      <c r="J736">
        <f ca="1"/>
        <v>0.95262197150781325</v>
      </c>
      <c r="K736">
        <f ca="1"/>
        <v>0.92865837984678756</v>
      </c>
      <c r="L736">
        <f ca="1"/>
        <v>0.90499014309766435</v>
      </c>
      <c r="N736" s="17" cm="1">
        <f t="array" aca="1" ref="N736" ca="1">SUM(_xlfn.ANCHORARRAY(I736)*_xlfn.ANCHORARRAY($I$45))</f>
        <v>0.99860653590119608</v>
      </c>
      <c r="O736" s="17" cm="1">
        <f t="array" aca="1" ref="O736" ca="1">_xlfn.ANCHORARRAY(N736)-$G$29</f>
        <v>-1.3934640988039204E-3</v>
      </c>
    </row>
    <row r="737" spans="6:15">
      <c r="F737">
        <v>691</v>
      </c>
      <c r="G737">
        <f ca="1"/>
        <v>-0.79138258852847354</v>
      </c>
      <c r="H737">
        <f ca="1"/>
        <v>4.6454471078294278E-2</v>
      </c>
      <c r="I737" s="17" cm="1">
        <f t="array" aca="1" ref="I737:L737" ca="1">EXP(-fx_Vasicek(_xlfn.ANCHORARRAY($I$44),H737,$M$19,$M$18, $M$20)*_xlfn.ANCHORARRAY($I$44))</f>
        <v>0.97812092019600716</v>
      </c>
      <c r="J737">
        <f ca="1"/>
        <v>0.95515381703388968</v>
      </c>
      <c r="K737">
        <f ca="1"/>
        <v>0.93239593675387622</v>
      </c>
      <c r="L737">
        <f ca="1"/>
        <v>0.90986985978017998</v>
      </c>
      <c r="N737" s="17" cm="1">
        <f t="array" aca="1" ref="N737" ca="1">SUM(_xlfn.ANCHORARRAY(I737)*_xlfn.ANCHORARRAY($I$45))</f>
        <v>1.0037949917625917</v>
      </c>
      <c r="O737" s="17" cm="1">
        <f t="array" aca="1" ref="O737" ca="1">_xlfn.ANCHORARRAY(N737)-$G$29</f>
        <v>3.7949917625916818E-3</v>
      </c>
    </row>
    <row r="738" spans="6:15">
      <c r="F738">
        <v>692</v>
      </c>
      <c r="G738">
        <f ca="1"/>
        <v>-0.11860801937285319</v>
      </c>
      <c r="H738">
        <f ca="1"/>
        <v>4.7568023014799864E-2</v>
      </c>
      <c r="I738" s="17" cm="1">
        <f t="array" aca="1" ref="I738:L738" ca="1">EXP(-fx_Vasicek(_xlfn.ANCHORARRAY($I$44),H738,$M$19,$M$18, $M$20)*_xlfn.ANCHORARRAY($I$44))</f>
        <v>0.9776065607414629</v>
      </c>
      <c r="J738">
        <f ca="1"/>
        <v>0.95412097212335534</v>
      </c>
      <c r="K738">
        <f ca="1"/>
        <v>0.93087061722106423</v>
      </c>
      <c r="L738">
        <f ca="1"/>
        <v>0.90787761594225835</v>
      </c>
      <c r="N738" s="17" cm="1">
        <f t="array" aca="1" ref="N738" ca="1">SUM(_xlfn.ANCHORARRAY(I738)*_xlfn.ANCHORARRAY($I$45))</f>
        <v>1.0016767503426569</v>
      </c>
      <c r="O738" s="17" cm="1">
        <f t="array" aca="1" ref="O738" ca="1">_xlfn.ANCHORARRAY(N738)-$G$29</f>
        <v>1.6767503426569075E-3</v>
      </c>
    </row>
    <row r="739" spans="6:15">
      <c r="F739">
        <v>693</v>
      </c>
      <c r="G739">
        <f ca="1"/>
        <v>-0.57948122181921635</v>
      </c>
      <c r="H739">
        <f ca="1"/>
        <v>4.6805202494232645E-2</v>
      </c>
      <c r="I739" s="17" cm="1">
        <f t="array" aca="1" ref="I739:L739" ca="1">EXP(-fx_Vasicek(_xlfn.ANCHORARRAY($I$44),H739,$M$19,$M$18, $M$20)*_xlfn.ANCHORARRAY($I$44))</f>
        <v>0.97795888507483109</v>
      </c>
      <c r="J739">
        <f ca="1"/>
        <v>0.95482838505628331</v>
      </c>
      <c r="K739">
        <f ca="1"/>
        <v>0.93191524294824712</v>
      </c>
      <c r="L739">
        <f ca="1"/>
        <v>0.9092418987825287</v>
      </c>
      <c r="N739" s="17" cm="1">
        <f t="array" aca="1" ref="N739" ca="1">SUM(_xlfn.ANCHORARRAY(I739)*_xlfn.ANCHORARRAY($I$45))</f>
        <v>1.0031273236133496</v>
      </c>
      <c r="O739" s="17" cm="1">
        <f t="array" aca="1" ref="O739" ca="1">_xlfn.ANCHORARRAY(N739)-$G$29</f>
        <v>3.127323613349553E-3</v>
      </c>
    </row>
    <row r="740" spans="6:15">
      <c r="F740">
        <v>694</v>
      </c>
      <c r="G740">
        <f ca="1"/>
        <v>-0.4768278503703115</v>
      </c>
      <c r="H740">
        <f ca="1"/>
        <v>4.6975110611760365E-2</v>
      </c>
      <c r="I740" s="17" cm="1">
        <f t="array" aca="1" ref="I740:L740" ca="1">EXP(-fx_Vasicek(_xlfn.ANCHORARRAY($I$44),H740,$M$19,$M$18, $M$20)*_xlfn.ANCHORARRAY($I$44))</f>
        <v>0.97788039852940556</v>
      </c>
      <c r="J740">
        <f ca="1"/>
        <v>0.95467077285338231</v>
      </c>
      <c r="K740">
        <f ca="1"/>
        <v>0.93168246504256624</v>
      </c>
      <c r="L740">
        <f ca="1"/>
        <v>0.90893784558309232</v>
      </c>
      <c r="N740" s="17" cm="1">
        <f t="array" aca="1" ref="N740" ca="1">SUM(_xlfn.ANCHORARRAY(I740)*_xlfn.ANCHORARRAY($I$45))</f>
        <v>1.0028040420311561</v>
      </c>
      <c r="O740" s="17" cm="1">
        <f t="array" aca="1" ref="O740" ca="1">_xlfn.ANCHORARRAY(N740)-$G$29</f>
        <v>2.8040420311561398E-3</v>
      </c>
    </row>
    <row r="741" spans="6:15">
      <c r="F741">
        <v>695</v>
      </c>
      <c r="G741">
        <f ca="1"/>
        <v>-1.4861887064927999</v>
      </c>
      <c r="H741">
        <f ca="1"/>
        <v>4.5304453325503542E-2</v>
      </c>
      <c r="I741" s="17" cm="1">
        <f t="array" aca="1" ref="I741:L741" ca="1">EXP(-fx_Vasicek(_xlfn.ANCHORARRAY($I$44),H741,$M$19,$M$18, $M$20)*_xlfn.ANCHORARRAY($I$44))</f>
        <v>0.97865240759854222</v>
      </c>
      <c r="J741">
        <f ca="1"/>
        <v>0.95622165842178986</v>
      </c>
      <c r="K741">
        <f ca="1"/>
        <v>0.93397382991812838</v>
      </c>
      <c r="L741">
        <f ca="1"/>
        <v>0.91193193319265053</v>
      </c>
      <c r="N741" s="17" cm="1">
        <f t="array" aca="1" ref="N741" ca="1">SUM(_xlfn.ANCHORARRAY(I741)*_xlfn.ANCHORARRAY($I$45))</f>
        <v>1.005987404527654</v>
      </c>
      <c r="O741" s="17" cm="1">
        <f t="array" aca="1" ref="O741" ca="1">_xlfn.ANCHORARRAY(N741)-$G$29</f>
        <v>5.9874045276540055E-3</v>
      </c>
    </row>
    <row r="742" spans="6:15">
      <c r="F742">
        <v>696</v>
      </c>
      <c r="G742">
        <f ca="1"/>
        <v>0.4010163640913042</v>
      </c>
      <c r="H742">
        <f ca="1"/>
        <v>4.8428086348032348E-2</v>
      </c>
      <c r="I742" s="17" cm="1">
        <f t="array" aca="1" ref="I742:L742" ca="1">EXP(-fx_Vasicek(_xlfn.ANCHORARRAY($I$44),H742,$M$19,$M$18, $M$20)*_xlfn.ANCHORARRAY($I$44))</f>
        <v>0.97720947504705247</v>
      </c>
      <c r="J742">
        <f ca="1"/>
        <v>0.95332400818956176</v>
      </c>
      <c r="K742">
        <f ca="1"/>
        <v>0.92969422904957733</v>
      </c>
      <c r="L742">
        <f ca="1"/>
        <v>0.90634187205515027</v>
      </c>
      <c r="N742" s="17" cm="1">
        <f t="array" aca="1" ref="N742" ca="1">SUM(_xlfn.ANCHORARRAY(I742)*_xlfn.ANCHORARRAY($I$45))</f>
        <v>1.0000438313286502</v>
      </c>
      <c r="O742" s="17" cm="1">
        <f t="array" aca="1" ref="O742" ca="1">_xlfn.ANCHORARRAY(N742)-$G$29</f>
        <v>4.383132865015682E-5</v>
      </c>
    </row>
    <row r="743" spans="6:15">
      <c r="F743">
        <v>697</v>
      </c>
      <c r="G743">
        <f ca="1"/>
        <v>-0.81194395043213119</v>
      </c>
      <c r="H743">
        <f ca="1"/>
        <v>4.6420438661769162E-2</v>
      </c>
      <c r="I743" s="17" cm="1">
        <f t="array" aca="1" ref="I743:L743" ca="1">EXP(-fx_Vasicek(_xlfn.ANCHORARRAY($I$44),H743,$M$19,$M$18, $M$20)*_xlfn.ANCHORARRAY($I$44))</f>
        <v>0.97813664433027114</v>
      </c>
      <c r="J743">
        <f ca="1"/>
        <v>0.95518540048038902</v>
      </c>
      <c r="K743">
        <f ca="1"/>
        <v>0.93244259296681098</v>
      </c>
      <c r="L743">
        <f ca="1"/>
        <v>0.90993081561002032</v>
      </c>
      <c r="N743" s="17" cm="1">
        <f t="array" aca="1" ref="N743" ca="1">SUM(_xlfn.ANCHORARRAY(I743)*_xlfn.ANCHORARRAY($I$45))</f>
        <v>1.0038598015693545</v>
      </c>
      <c r="O743" s="17" cm="1">
        <f t="array" aca="1" ref="O743" ca="1">_xlfn.ANCHORARRAY(N743)-$G$29</f>
        <v>3.859801569354504E-3</v>
      </c>
    </row>
    <row r="744" spans="6:15">
      <c r="F744">
        <v>698</v>
      </c>
      <c r="G744">
        <f ca="1"/>
        <v>0.12414038533531371</v>
      </c>
      <c r="H744">
        <f ca="1"/>
        <v>4.7969811323305168E-2</v>
      </c>
      <c r="I744" s="17" cm="1">
        <f t="array" aca="1" ref="I744:L744" ca="1">EXP(-fx_Vasicek(_xlfn.ANCHORARRAY($I$44),H744,$M$19,$M$18, $M$20)*_xlfn.ANCHORARRAY($I$44))</f>
        <v>0.97742103759224686</v>
      </c>
      <c r="J744">
        <f ca="1"/>
        <v>0.95374857852453965</v>
      </c>
      <c r="K744">
        <f ca="1"/>
        <v>0.9303208690379321</v>
      </c>
      <c r="L744">
        <f ca="1"/>
        <v>0.90715985221748896</v>
      </c>
      <c r="N744" s="17" cm="1">
        <f t="array" aca="1" ref="N744" ca="1">SUM(_xlfn.ANCHORARRAY(I744)*_xlfn.ANCHORARRAY($I$45))</f>
        <v>1.0009135749408309</v>
      </c>
      <c r="O744" s="17" cm="1">
        <f t="array" aca="1" ref="O744" ca="1">_xlfn.ANCHORARRAY(N744)-$G$29</f>
        <v>9.1357494083088575E-4</v>
      </c>
    </row>
    <row r="745" spans="6:15">
      <c r="F745">
        <v>699</v>
      </c>
      <c r="G745">
        <f ca="1"/>
        <v>-0.73988987566038078</v>
      </c>
      <c r="H745">
        <f ca="1"/>
        <v>4.6539699939132699E-2</v>
      </c>
      <c r="I745" s="17" cm="1">
        <f t="array" aca="1" ref="I745:L745" ca="1">EXP(-fx_Vasicek(_xlfn.ANCHORARRAY($I$44),H745,$M$19,$M$18, $M$20)*_xlfn.ANCHORARRAY($I$44))</f>
        <v>0.97808154267187464</v>
      </c>
      <c r="J745">
        <f ca="1"/>
        <v>0.95507472581761577</v>
      </c>
      <c r="K745">
        <f ca="1"/>
        <v>0.93227910381434875</v>
      </c>
      <c r="L745">
        <f ca="1"/>
        <v>0.90971722336195437</v>
      </c>
      <c r="N745" s="17" cm="1">
        <f t="array" aca="1" ref="N745" ca="1">SUM(_xlfn.ANCHORARRAY(I745)*_xlfn.ANCHORARRAY($I$45))</f>
        <v>1.0036327045045075</v>
      </c>
      <c r="O745" s="17" cm="1">
        <f t="array" aca="1" ref="O745" ca="1">_xlfn.ANCHORARRAY(N745)-$G$29</f>
        <v>3.6327045045074779E-3</v>
      </c>
    </row>
    <row r="746" spans="6:15">
      <c r="F746">
        <v>700</v>
      </c>
      <c r="G746">
        <f ca="1"/>
        <v>0.58580469281985392</v>
      </c>
      <c r="H746">
        <f ca="1"/>
        <v>4.8733941252086715E-2</v>
      </c>
      <c r="I746" s="17" cm="1">
        <f t="array" aca="1" ref="I746:L746" ca="1">EXP(-fx_Vasicek(_xlfn.ANCHORARRAY($I$44),H746,$M$19,$M$18, $M$20)*_xlfn.ANCHORARRAY($I$44))</f>
        <v>0.97706830269108547</v>
      </c>
      <c r="J746">
        <f ca="1"/>
        <v>0.95304075312260572</v>
      </c>
      <c r="K746">
        <f ca="1"/>
        <v>0.92927624145263776</v>
      </c>
      <c r="L746">
        <f ca="1"/>
        <v>0.90579635868867747</v>
      </c>
      <c r="N746" s="17" cm="1">
        <f t="array" aca="1" ref="N746" ca="1">SUM(_xlfn.ANCHORARRAY(I746)*_xlfn.ANCHORARRAY($I$45))</f>
        <v>0.99946379009637831</v>
      </c>
      <c r="O746" s="17" cm="1">
        <f t="array" aca="1" ref="O746" ca="1">_xlfn.ANCHORARRAY(N746)-$G$29</f>
        <v>-5.3620990362168719E-4</v>
      </c>
    </row>
    <row r="747" spans="6:15">
      <c r="F747">
        <v>701</v>
      </c>
      <c r="G747">
        <f ca="1"/>
        <v>0.33916675568989335</v>
      </c>
      <c r="H747">
        <f ca="1"/>
        <v>4.832571513133499E-2</v>
      </c>
      <c r="I747" s="17" cm="1">
        <f t="array" aca="1" ref="I747:L747" ca="1">EXP(-fx_Vasicek(_xlfn.ANCHORARRAY($I$44),H747,$M$19,$M$18, $M$20)*_xlfn.ANCHORARRAY($I$44))</f>
        <v>0.97725673071995556</v>
      </c>
      <c r="J747">
        <f ca="1"/>
        <v>0.95341883392726745</v>
      </c>
      <c r="K747">
        <f ca="1"/>
        <v>0.92983417364897569</v>
      </c>
      <c r="L747">
        <f ca="1"/>
        <v>0.90652453157112933</v>
      </c>
      <c r="N747" s="17" cm="1">
        <f t="array" aca="1" ref="N747" ca="1">SUM(_xlfn.ANCHORARRAY(I747)*_xlfn.ANCHORARRAY($I$45))</f>
        <v>1.0002380509507829</v>
      </c>
      <c r="O747" s="17" cm="1">
        <f t="array" aca="1" ref="O747" ca="1">_xlfn.ANCHORARRAY(N747)-$G$29</f>
        <v>2.3805095078288652E-4</v>
      </c>
    </row>
    <row r="748" spans="6:15">
      <c r="F748">
        <v>702</v>
      </c>
      <c r="G748">
        <f ca="1"/>
        <v>-0.66293591446236111</v>
      </c>
      <c r="H748">
        <f ca="1"/>
        <v>4.6667071329851852E-2</v>
      </c>
      <c r="I748" s="17" cm="1">
        <f t="array" aca="1" ref="I748:L748" ca="1">EXP(-fx_Vasicek(_xlfn.ANCHORARRAY($I$44),H748,$M$19,$M$18, $M$20)*_xlfn.ANCHORARRAY($I$44))</f>
        <v>0.97802269736847613</v>
      </c>
      <c r="J748">
        <f ca="1"/>
        <v>0.9549565391174627</v>
      </c>
      <c r="K748">
        <f ca="1"/>
        <v>0.93210452857991499</v>
      </c>
      <c r="L748">
        <f ca="1"/>
        <v>0.90948916158782855</v>
      </c>
      <c r="N748" s="17" cm="1">
        <f t="array" aca="1" ref="N748" ca="1">SUM(_xlfn.ANCHORARRAY(I748)*_xlfn.ANCHORARRAY($I$45))</f>
        <v>1.0033902221492803</v>
      </c>
      <c r="O748" s="17" cm="1">
        <f t="array" aca="1" ref="O748" ca="1">_xlfn.ANCHORARRAY(N748)-$G$29</f>
        <v>3.3902221492803086E-3</v>
      </c>
    </row>
    <row r="749" spans="6:15">
      <c r="F749">
        <v>703</v>
      </c>
      <c r="G749">
        <f ca="1"/>
        <v>0.23072951572803579</v>
      </c>
      <c r="H749">
        <f ca="1"/>
        <v>4.8146233765533071E-2</v>
      </c>
      <c r="I749" s="17" cm="1">
        <f t="array" aca="1" ref="I749:L749" ca="1">EXP(-fx_Vasicek(_xlfn.ANCHORARRAY($I$44),H749,$M$19,$M$18, $M$20)*_xlfn.ANCHORARRAY($I$44))</f>
        <v>0.97733958679622157</v>
      </c>
      <c r="J749">
        <f ca="1"/>
        <v>0.95358510901907867</v>
      </c>
      <c r="K749">
        <f ca="1"/>
        <v>0.93007958103655353</v>
      </c>
      <c r="L749">
        <f ca="1"/>
        <v>0.90684486648960039</v>
      </c>
      <c r="N749" s="17" cm="1">
        <f t="array" aca="1" ref="N749" ca="1">SUM(_xlfn.ANCHORARRAY(I749)*_xlfn.ANCHORARRAY($I$45))</f>
        <v>1.0005786576946845</v>
      </c>
      <c r="O749" s="17" cm="1">
        <f t="array" aca="1" ref="O749" ca="1">_xlfn.ANCHORARRAY(N749)-$G$29</f>
        <v>5.7865769468445905E-4</v>
      </c>
    </row>
    <row r="750" spans="6:15">
      <c r="F750">
        <v>704</v>
      </c>
      <c r="G750">
        <f ca="1"/>
        <v>1.01775748193209</v>
      </c>
      <c r="H750">
        <f ca="1"/>
        <v>4.9448893758984543E-2</v>
      </c>
      <c r="I750" s="17" cm="1">
        <f t="array" aca="1" ref="I750:L750" ca="1">EXP(-fx_Vasicek(_xlfn.ANCHORARRAY($I$44),H750,$M$19,$M$18, $M$20)*_xlfn.ANCHORARRAY($I$44))</f>
        <v>0.97673838416597558</v>
      </c>
      <c r="J750">
        <f ca="1"/>
        <v>0.95237895722617683</v>
      </c>
      <c r="K750">
        <f ca="1"/>
        <v>0.92829990559033593</v>
      </c>
      <c r="L750">
        <f ca="1"/>
        <v>0.90452247191389468</v>
      </c>
      <c r="N750" s="17" cm="1">
        <f t="array" aca="1" ref="N750" ca="1">SUM(_xlfn.ANCHORARRAY(I750)*_xlfn.ANCHORARRAY($I$45))</f>
        <v>0.99810925278602669</v>
      </c>
      <c r="O750" s="17" cm="1">
        <f t="array" aca="1" ref="O750" ca="1">_xlfn.ANCHORARRAY(N750)-$G$29</f>
        <v>-1.8907472139733095E-3</v>
      </c>
    </row>
    <row r="751" spans="6:15">
      <c r="F751">
        <v>705</v>
      </c>
      <c r="G751">
        <f ca="1"/>
        <v>1.2695622193993767</v>
      </c>
      <c r="H751">
        <f ca="1"/>
        <v>4.9865671779265389E-2</v>
      </c>
      <c r="I751" s="17" cm="1">
        <f t="array" aca="1" ref="I751:L751" ca="1">EXP(-fx_Vasicek(_xlfn.ANCHORARRAY($I$44),H751,$M$19,$M$18, $M$20)*_xlfn.ANCHORARRAY($I$44))</f>
        <v>0.97654611119807166</v>
      </c>
      <c r="J751">
        <f ca="1"/>
        <v>0.95199337864034717</v>
      </c>
      <c r="K751">
        <f ca="1"/>
        <v>0.92773122878656333</v>
      </c>
      <c r="L751">
        <f ca="1"/>
        <v>0.90378069269252859</v>
      </c>
      <c r="N751" s="17" cm="1">
        <f t="array" aca="1" ref="N751" ca="1">SUM(_xlfn.ANCHORARRAY(I751)*_xlfn.ANCHORARRAY($I$45))</f>
        <v>0.99732049763181507</v>
      </c>
      <c r="O751" s="17" cm="1">
        <f t="array" aca="1" ref="O751" ca="1">_xlfn.ANCHORARRAY(N751)-$G$29</f>
        <v>-2.6795023681849273E-3</v>
      </c>
    </row>
    <row r="752" spans="6:15">
      <c r="F752">
        <v>706</v>
      </c>
      <c r="G752">
        <f ca="1"/>
        <v>-1.6602316303521725</v>
      </c>
      <c r="H752">
        <f ca="1"/>
        <v>4.5016383823795206E-2</v>
      </c>
      <c r="I752" s="17" cm="1">
        <f t="array" aca="1" ref="I752:L752" ca="1">EXP(-fx_Vasicek(_xlfn.ANCHORARRAY($I$44),H752,$M$19,$M$18, $M$20)*_xlfn.ANCHORARRAY($I$44))</f>
        <v>0.97878558582149711</v>
      </c>
      <c r="J752">
        <f ca="1"/>
        <v>0.95648933037758876</v>
      </c>
      <c r="K752">
        <f ca="1"/>
        <v>0.9343694965471433</v>
      </c>
      <c r="L752">
        <f ca="1"/>
        <v>0.9124491962704272</v>
      </c>
      <c r="N752" s="17" cm="1">
        <f t="array" aca="1" ref="N752" ca="1">SUM(_xlfn.ANCHORARRAY(I752)*_xlfn.ANCHORARRAY($I$45))</f>
        <v>1.0065373508591375</v>
      </c>
      <c r="O752" s="17" cm="1">
        <f t="array" aca="1" ref="O752" ca="1">_xlfn.ANCHORARRAY(N752)-$G$29</f>
        <v>6.5373508591375362E-3</v>
      </c>
    </row>
    <row r="753" spans="6:15">
      <c r="F753">
        <v>707</v>
      </c>
      <c r="G753">
        <f ca="1"/>
        <v>-1.2717547690673259</v>
      </c>
      <c r="H753">
        <f ca="1"/>
        <v>4.5659376560150094E-2</v>
      </c>
      <c r="I753" s="17" cm="1">
        <f t="array" aca="1" ref="I753:L753" ca="1">EXP(-fx_Vasicek(_xlfn.ANCHORARRAY($I$44),H753,$M$19,$M$18, $M$20)*_xlfn.ANCHORARRAY($I$44))</f>
        <v>0.97848834695463938</v>
      </c>
      <c r="J753">
        <f ca="1"/>
        <v>0.95589196949255217</v>
      </c>
      <c r="K753">
        <f ca="1"/>
        <v>0.93348656933009022</v>
      </c>
      <c r="L753">
        <f ca="1"/>
        <v>0.91129502947142549</v>
      </c>
      <c r="N753" s="17" cm="1">
        <f t="array" aca="1" ref="N753" ca="1">SUM(_xlfn.ANCHORARRAY(I753)*_xlfn.ANCHORARRAY($I$45))</f>
        <v>1.0053102515299128</v>
      </c>
      <c r="O753" s="17" cm="1">
        <f t="array" aca="1" ref="O753" ca="1">_xlfn.ANCHORARRAY(N753)-$G$29</f>
        <v>5.3102515299128239E-3</v>
      </c>
    </row>
    <row r="754" spans="6:15">
      <c r="F754">
        <v>708</v>
      </c>
      <c r="G754">
        <f ca="1"/>
        <v>-1.3380117202794093</v>
      </c>
      <c r="H754">
        <f ca="1"/>
        <v>4.5549710470330781E-2</v>
      </c>
      <c r="I754" s="17" cm="1">
        <f t="array" aca="1" ref="I754:L754" ca="1">EXP(-fx_Vasicek(_xlfn.ANCHORARRAY($I$44),H754,$M$19,$M$18, $M$20)*_xlfn.ANCHORARRAY($I$44))</f>
        <v>0.9785390363583647</v>
      </c>
      <c r="J754">
        <f ca="1"/>
        <v>0.95599382641399533</v>
      </c>
      <c r="K754">
        <f ca="1"/>
        <v>0.93363709858256705</v>
      </c>
      <c r="L754">
        <f ca="1"/>
        <v>0.91149177590639208</v>
      </c>
      <c r="N754" s="17" cm="1">
        <f t="array" aca="1" ref="N754" ca="1">SUM(_xlfn.ANCHORARRAY(I754)*_xlfn.ANCHORARRAY($I$45))</f>
        <v>1.0055194321708116</v>
      </c>
      <c r="O754" s="17" cm="1">
        <f t="array" aca="1" ref="O754" ca="1">_xlfn.ANCHORARRAY(N754)-$G$29</f>
        <v>5.5194321708116334E-3</v>
      </c>
    </row>
    <row r="755" spans="6:15">
      <c r="F755">
        <v>709</v>
      </c>
      <c r="G755">
        <f ca="1"/>
        <v>-0.50394907562485713</v>
      </c>
      <c r="H755">
        <f ca="1"/>
        <v>4.6930220548599223E-2</v>
      </c>
      <c r="I755" s="17" cm="1">
        <f t="array" aca="1" ref="I755:L755" ca="1">EXP(-fx_Vasicek(_xlfn.ANCHORARRAY($I$44),H755,$M$19,$M$18, $M$20)*_xlfn.ANCHORARRAY($I$44))</f>
        <v>0.97790113421879798</v>
      </c>
      <c r="J755">
        <f ca="1"/>
        <v>0.95471241178239918</v>
      </c>
      <c r="K755">
        <f ca="1"/>
        <v>0.9317439597768139</v>
      </c>
      <c r="L755">
        <f ca="1"/>
        <v>0.90901816715985961</v>
      </c>
      <c r="N755" s="17" cm="1">
        <f t="array" aca="1" ref="N755" ca="1">SUM(_xlfn.ANCHORARRAY(I755)*_xlfn.ANCHORARRAY($I$45))</f>
        <v>1.0028894433203046</v>
      </c>
      <c r="O755" s="17" cm="1">
        <f t="array" aca="1" ref="O755" ca="1">_xlfn.ANCHORARRAY(N755)-$G$29</f>
        <v>2.8894433203046077E-3</v>
      </c>
    </row>
    <row r="756" spans="6:15">
      <c r="F756">
        <v>710</v>
      </c>
      <c r="G756">
        <f ca="1"/>
        <v>0.12354818266326319</v>
      </c>
      <c r="H756">
        <f ca="1"/>
        <v>4.7968831131034978E-2</v>
      </c>
      <c r="I756" s="17" cm="1">
        <f t="array" aca="1" ref="I756:L756" ca="1">EXP(-fx_Vasicek(_xlfn.ANCHORARRAY($I$44),H756,$M$19,$M$18, $M$20)*_xlfn.ANCHORARRAY($I$44))</f>
        <v>0.97742149014683588</v>
      </c>
      <c r="J756">
        <f ca="1"/>
        <v>0.95374948682936245</v>
      </c>
      <c r="K756">
        <f ca="1"/>
        <v>0.93032220979411395</v>
      </c>
      <c r="L756">
        <f ca="1"/>
        <v>0.90716160256446243</v>
      </c>
      <c r="N756" s="17" cm="1">
        <f t="array" aca="1" ref="N756" ca="1">SUM(_xlfn.ANCHORARRAY(I756)*_xlfn.ANCHORARRAY($I$45))</f>
        <v>1.0009154360404684</v>
      </c>
      <c r="O756" s="17" cm="1">
        <f t="array" aca="1" ref="O756" ca="1">_xlfn.ANCHORARRAY(N756)-$G$29</f>
        <v>9.154360404683981E-4</v>
      </c>
    </row>
    <row r="757" spans="6:15">
      <c r="F757">
        <v>711</v>
      </c>
      <c r="G757">
        <f ca="1"/>
        <v>1.9258713164740819</v>
      </c>
      <c r="H757">
        <f ca="1"/>
        <v>5.0951970666738226E-2</v>
      </c>
      <c r="I757" s="17" cm="1">
        <f t="array" aca="1" ref="I757:L757" ca="1">EXP(-fx_Vasicek(_xlfn.ANCHORARRAY($I$44),H757,$M$19,$M$18, $M$20)*_xlfn.ANCHORARRAY($I$44))</f>
        <v>0.97604514481177473</v>
      </c>
      <c r="J757">
        <f ca="1"/>
        <v>0.95098913212816694</v>
      </c>
      <c r="K757">
        <f ca="1"/>
        <v>0.92625065453851352</v>
      </c>
      <c r="L757">
        <f ca="1"/>
        <v>0.90185016171412558</v>
      </c>
      <c r="N757" s="17" cm="1">
        <f t="array" aca="1" ref="N757" ca="1">SUM(_xlfn.ANCHORARRAY(I757)*_xlfn.ANCHORARRAY($I$45))</f>
        <v>0.99526766209208595</v>
      </c>
      <c r="O757" s="17" cm="1">
        <f t="array" aca="1" ref="O757" ca="1">_xlfn.ANCHORARRAY(N757)-$G$29</f>
        <v>-4.7323379079140526E-3</v>
      </c>
    </row>
    <row r="758" spans="6:15">
      <c r="F758">
        <v>712</v>
      </c>
      <c r="G758">
        <f ca="1"/>
        <v>0.18771765083609854</v>
      </c>
      <c r="H758">
        <f ca="1"/>
        <v>4.8075042095040467E-2</v>
      </c>
      <c r="I758" s="17" cm="1">
        <f t="array" aca="1" ref="I758:L758" ca="1">EXP(-fx_Vasicek(_xlfn.ANCHORARRAY($I$44),H758,$M$19,$M$18, $M$20)*_xlfn.ANCHORARRAY($I$44))</f>
        <v>0.97737245378322257</v>
      </c>
      <c r="J758">
        <f ca="1"/>
        <v>0.95365107042453245</v>
      </c>
      <c r="K758">
        <f ca="1"/>
        <v>0.93017694034532517</v>
      </c>
      <c r="L758">
        <f ca="1"/>
        <v>0.9069719593773411</v>
      </c>
      <c r="N758" s="17" cm="1">
        <f t="array" aca="1" ref="N758" ca="1">SUM(_xlfn.ANCHORARRAY(I758)*_xlfn.ANCHORARRAY($I$45))</f>
        <v>1.0007137929201289</v>
      </c>
      <c r="O758" s="17" cm="1">
        <f t="array" aca="1" ref="O758" ca="1">_xlfn.ANCHORARRAY(N758)-$G$29</f>
        <v>7.1379292012885287E-4</v>
      </c>
    </row>
    <row r="759" spans="6:15">
      <c r="F759">
        <v>713</v>
      </c>
      <c r="G759">
        <f ca="1"/>
        <v>0.43865866005206811</v>
      </c>
      <c r="H759">
        <f ca="1"/>
        <v>4.8490390503812542E-2</v>
      </c>
      <c r="I759" s="17" cm="1">
        <f t="array" aca="1" ref="I759:L759" ca="1">EXP(-fx_Vasicek(_xlfn.ANCHORARRAY($I$44),H759,$M$19,$M$18, $M$20)*_xlfn.ANCHORARRAY($I$44))</f>
        <v>0.97718071588610877</v>
      </c>
      <c r="J759">
        <f ca="1"/>
        <v>0.9532663009051856</v>
      </c>
      <c r="K759">
        <f ca="1"/>
        <v>0.92960906766422702</v>
      </c>
      <c r="L759">
        <f ca="1"/>
        <v>0.90623072164677421</v>
      </c>
      <c r="N759" s="17" cm="1">
        <f t="array" aca="1" ref="N759" ca="1">SUM(_xlfn.ANCHORARRAY(I759)*_xlfn.ANCHORARRAY($I$45))</f>
        <v>0.99992564617036561</v>
      </c>
      <c r="O759" s="17" cm="1">
        <f t="array" aca="1" ref="O759" ca="1">_xlfn.ANCHORARRAY(N759)-$G$29</f>
        <v>-7.4353829634388191E-5</v>
      </c>
    </row>
    <row r="760" spans="6:15">
      <c r="F760">
        <v>714</v>
      </c>
      <c r="G760">
        <f ca="1"/>
        <v>0.4802924269081848</v>
      </c>
      <c r="H760">
        <f ca="1"/>
        <v>4.8559301196683766E-2</v>
      </c>
      <c r="I760" s="17" cm="1">
        <f t="array" aca="1" ref="I760:L760" ca="1">EXP(-fx_Vasicek(_xlfn.ANCHORARRAY($I$44),H760,$M$19,$M$18, $M$20)*_xlfn.ANCHORARRAY($I$44))</f>
        <v>0.97714890817977751</v>
      </c>
      <c r="J760">
        <f ca="1"/>
        <v>0.95320247858994767</v>
      </c>
      <c r="K760">
        <f ca="1"/>
        <v>0.92951488511842972</v>
      </c>
      <c r="L760">
        <f ca="1"/>
        <v>0.90610780107375444</v>
      </c>
      <c r="N760" s="17" cm="1">
        <f t="array" aca="1" ref="N760" ca="1">SUM(_xlfn.ANCHORARRAY(I760)*_xlfn.ANCHORARRAY($I$45))</f>
        <v>0.99979494565134253</v>
      </c>
      <c r="O760" s="17" cm="1">
        <f t="array" aca="1" ref="O760" ca="1">_xlfn.ANCHORARRAY(N760)-$G$29</f>
        <v>-2.0505434865747407E-4</v>
      </c>
    </row>
    <row r="761" spans="6:15">
      <c r="F761">
        <v>715</v>
      </c>
      <c r="G761">
        <f ca="1"/>
        <v>-1.0009119692834181</v>
      </c>
      <c r="H761">
        <f ca="1"/>
        <v>4.6107665687021362E-2</v>
      </c>
      <c r="I761" s="17" cm="1">
        <f t="array" aca="1" ref="I761:L761" ca="1">EXP(-fx_Vasicek(_xlfn.ANCHORARRAY($I$44),H761,$M$19,$M$18, $M$20)*_xlfn.ANCHORARRAY($I$44))</f>
        <v>0.97828116792305575</v>
      </c>
      <c r="J761">
        <f ca="1"/>
        <v>0.95547571524489627</v>
      </c>
      <c r="K761">
        <f ca="1"/>
        <v>0.93287149355897325</v>
      </c>
      <c r="L761">
        <f ca="1"/>
        <v>0.91049121793534638</v>
      </c>
      <c r="N761" s="17" cm="1">
        <f t="array" aca="1" ref="N761" ca="1">SUM(_xlfn.ANCHORARRAY(I761)*_xlfn.ANCHORARRAY($I$45))</f>
        <v>1.0044556326381939</v>
      </c>
      <c r="O761" s="17" cm="1">
        <f t="array" aca="1" ref="O761" ca="1">_xlfn.ANCHORARRAY(N761)-$G$29</f>
        <v>4.4556326381939293E-3</v>
      </c>
    </row>
    <row r="762" spans="6:15">
      <c r="F762">
        <v>716</v>
      </c>
      <c r="G762">
        <f ca="1"/>
        <v>1.3059303361172392</v>
      </c>
      <c r="H762">
        <f ca="1"/>
        <v>4.9925866960021201E-2</v>
      </c>
      <c r="I762" s="17" cm="1">
        <f t="array" aca="1" ref="I762:L762" ca="1">EXP(-fx_Vasicek(_xlfn.ANCHORARRAY($I$44),H762,$M$19,$M$18, $M$20)*_xlfn.ANCHORARRAY($I$44))</f>
        <v>0.97651834437324703</v>
      </c>
      <c r="J762">
        <f ca="1"/>
        <v>0.95193770249151477</v>
      </c>
      <c r="K762">
        <f ca="1"/>
        <v>0.92764912368571928</v>
      </c>
      <c r="L762">
        <f ca="1"/>
        <v>0.90367360792794782</v>
      </c>
      <c r="N762" s="17" cm="1">
        <f t="array" aca="1" ref="N762" ca="1">SUM(_xlfn.ANCHORARRAY(I762)*_xlfn.ANCHORARRAY($I$45))</f>
        <v>0.99720663050715519</v>
      </c>
      <c r="O762" s="17" cm="1">
        <f t="array" aca="1" ref="O762" ca="1">_xlfn.ANCHORARRAY(N762)-$G$29</f>
        <v>-2.7933694928448105E-3</v>
      </c>
    </row>
    <row r="763" spans="6:15">
      <c r="F763">
        <v>717</v>
      </c>
      <c r="G763">
        <f ca="1"/>
        <v>-0.17759130184719385</v>
      </c>
      <c r="H763">
        <f ca="1"/>
        <v>4.7470396036266488E-2</v>
      </c>
      <c r="I763" s="17" cm="1">
        <f t="array" aca="1" ref="I763:L763" ca="1">EXP(-fx_Vasicek(_xlfn.ANCHORARRAY($I$44),H763,$M$19,$M$18, $M$20)*_xlfn.ANCHORARRAY($I$44))</f>
        <v>0.97765164468392474</v>
      </c>
      <c r="J763">
        <f ca="1"/>
        <v>0.95421147869708611</v>
      </c>
      <c r="K763">
        <f ca="1"/>
        <v>0.93100424470740639</v>
      </c>
      <c r="L763">
        <f ca="1"/>
        <v>0.90805210472870135</v>
      </c>
      <c r="N763" s="17" cm="1">
        <f t="array" aca="1" ref="N763" ca="1">SUM(_xlfn.ANCHORARRAY(I763)*_xlfn.ANCHORARRAY($I$45))</f>
        <v>1.0018622773416004</v>
      </c>
      <c r="O763" s="17" cm="1">
        <f t="array" aca="1" ref="O763" ca="1">_xlfn.ANCHORARRAY(N763)-$G$29</f>
        <v>1.8622773416003824E-3</v>
      </c>
    </row>
    <row r="764" spans="6:15">
      <c r="F764">
        <v>718</v>
      </c>
      <c r="G764">
        <f ca="1"/>
        <v>1.7719135885550632</v>
      </c>
      <c r="H764">
        <f ca="1"/>
        <v>5.0697145449014269E-2</v>
      </c>
      <c r="I764" s="17" cm="1">
        <f t="array" aca="1" ref="I764:L764" ca="1">EXP(-fx_Vasicek(_xlfn.ANCHORARRAY($I$44),H764,$M$19,$M$18, $M$20)*_xlfn.ANCHORARRAY($I$44))</f>
        <v>0.97616263899451772</v>
      </c>
      <c r="J764">
        <f ca="1"/>
        <v>0.95122461425964489</v>
      </c>
      <c r="K764">
        <f ca="1"/>
        <v>0.92659775704619174</v>
      </c>
      <c r="L764">
        <f ca="1"/>
        <v>0.90230265730780024</v>
      </c>
      <c r="N764" s="17" cm="1">
        <f t="array" aca="1" ref="N764" ca="1">SUM(_xlfn.ANCHORARRAY(I764)*_xlfn.ANCHORARRAY($I$45))</f>
        <v>0.99574883058786134</v>
      </c>
      <c r="O764" s="17" cm="1">
        <f t="array" aca="1" ref="O764" ca="1">_xlfn.ANCHORARRAY(N764)-$G$29</f>
        <v>-4.2511694121386556E-3</v>
      </c>
    </row>
    <row r="765" spans="6:15">
      <c r="F765">
        <v>719</v>
      </c>
      <c r="G765">
        <f ca="1"/>
        <v>-0.31594162894536199</v>
      </c>
      <c r="H765">
        <f ca="1"/>
        <v>4.7241403619312165E-2</v>
      </c>
      <c r="I765" s="17" cm="1">
        <f t="array" aca="1" ref="I765:L765" ca="1">EXP(-fx_Vasicek(_xlfn.ANCHORARRAY($I$44),H765,$M$19,$M$18, $M$20)*_xlfn.ANCHORARRAY($I$44))</f>
        <v>0.9777574010797806</v>
      </c>
      <c r="J765">
        <f ca="1"/>
        <v>0.95442380328387744</v>
      </c>
      <c r="K765">
        <f ca="1"/>
        <v>0.93131775466070299</v>
      </c>
      <c r="L765">
        <f ca="1"/>
        <v>0.90846151467600256</v>
      </c>
      <c r="N765" s="17" cm="1">
        <f t="array" aca="1" ref="N765" ca="1">SUM(_xlfn.ANCHORARRAY(I765)*_xlfn.ANCHORARRAY($I$45))</f>
        <v>1.0022975845463877</v>
      </c>
      <c r="O765" s="17" cm="1">
        <f t="array" aca="1" ref="O765" ca="1">_xlfn.ANCHORARRAY(N765)-$G$29</f>
        <v>2.297584546387732E-3</v>
      </c>
    </row>
    <row r="766" spans="6:15">
      <c r="F766">
        <v>720</v>
      </c>
      <c r="G766">
        <f ca="1"/>
        <v>0.37913533856813514</v>
      </c>
      <c r="H766">
        <f ca="1"/>
        <v>4.8391869672401118E-2</v>
      </c>
      <c r="I766" s="17" cm="1">
        <f t="array" aca="1" ref="I766:L766" ca="1">EXP(-fx_Vasicek(_xlfn.ANCHORARRAY($I$44),H766,$M$19,$M$18, $M$20)*_xlfn.ANCHORARRAY($I$44))</f>
        <v>0.97722619279928791</v>
      </c>
      <c r="J766">
        <f ca="1"/>
        <v>0.95335755436323633</v>
      </c>
      <c r="K766">
        <f ca="1"/>
        <v>0.9297437359504207</v>
      </c>
      <c r="L766">
        <f ca="1"/>
        <v>0.90640648875039698</v>
      </c>
      <c r="N766" s="17" cm="1">
        <f t="array" aca="1" ref="N766" ca="1">SUM(_xlfn.ANCHORARRAY(I766)*_xlfn.ANCHORARRAY($I$45))</f>
        <v>1.0001125375362625</v>
      </c>
      <c r="O766" s="17" cm="1">
        <f t="array" aca="1" ref="O766" ca="1">_xlfn.ANCHORARRAY(N766)-$G$29</f>
        <v>1.1253753626250251E-4</v>
      </c>
    </row>
    <row r="767" spans="6:15">
      <c r="F767">
        <v>721</v>
      </c>
      <c r="G767">
        <f ca="1"/>
        <v>0.50130892335773591</v>
      </c>
      <c r="H767">
        <f ca="1"/>
        <v>4.8594086935314362E-2</v>
      </c>
      <c r="I767" s="17" cm="1">
        <f t="array" aca="1" ref="I767:L767" ca="1">EXP(-fx_Vasicek(_xlfn.ANCHORARRAY($I$44),H767,$M$19,$M$18, $M$20)*_xlfn.ANCHORARRAY($I$44))</f>
        <v>0.97713285221785684</v>
      </c>
      <c r="J767">
        <f ca="1"/>
        <v>0.95317026305927266</v>
      </c>
      <c r="K767">
        <f ca="1"/>
        <v>0.92946734591166036</v>
      </c>
      <c r="L767">
        <f ca="1"/>
        <v>0.90604575777737262</v>
      </c>
      <c r="N767" s="17" cm="1">
        <f t="array" aca="1" ref="N767" ca="1">SUM(_xlfn.ANCHORARRAY(I767)*_xlfn.ANCHORARRAY($I$45))</f>
        <v>0.99972897537887551</v>
      </c>
      <c r="O767" s="17" cm="1">
        <f t="array" aca="1" ref="O767" ca="1">_xlfn.ANCHORARRAY(N767)-$G$29</f>
        <v>-2.7102462112449377E-4</v>
      </c>
    </row>
    <row r="768" spans="6:15">
      <c r="F768">
        <v>722</v>
      </c>
      <c r="G768">
        <f ca="1"/>
        <v>0.3442184471286247</v>
      </c>
      <c r="H768">
        <f ca="1"/>
        <v>4.83340765068122E-2</v>
      </c>
      <c r="I768" s="17" cm="1">
        <f t="array" aca="1" ref="I768:L768" ca="1">EXP(-fx_Vasicek(_xlfn.ANCHORARRAY($I$44),H768,$M$19,$M$18, $M$20)*_xlfn.ANCHORARRAY($I$44))</f>
        <v>0.97725287093191671</v>
      </c>
      <c r="J768">
        <f ca="1"/>
        <v>0.95341108849027489</v>
      </c>
      <c r="K768">
        <f ca="1"/>
        <v>0.92982274260175235</v>
      </c>
      <c r="L768">
        <f ca="1"/>
        <v>0.9065096111065003</v>
      </c>
      <c r="N768" s="17" cm="1">
        <f t="array" aca="1" ref="N768" ca="1">SUM(_xlfn.ANCHORARRAY(I768)*_xlfn.ANCHORARRAY($I$45))</f>
        <v>1.0002221862262555</v>
      </c>
      <c r="O768" s="17" cm="1">
        <f t="array" aca="1" ref="O768" ca="1">_xlfn.ANCHORARRAY(N768)-$G$29</f>
        <v>2.2218622625547191E-4</v>
      </c>
    </row>
    <row r="769" spans="6:15">
      <c r="F769">
        <v>723</v>
      </c>
      <c r="G769">
        <f ca="1"/>
        <v>2.0745005596594486</v>
      </c>
      <c r="H769">
        <f ca="1"/>
        <v>5.1197976370815516E-2</v>
      </c>
      <c r="I769" s="17" cm="1">
        <f t="array" aca="1" ref="I769:L769" ca="1">EXP(-fx_Vasicek(_xlfn.ANCHORARRAY($I$44),H769,$M$19,$M$18, $M$20)*_xlfn.ANCHORARRAY($I$44))</f>
        <v>0.97593173052492344</v>
      </c>
      <c r="J769">
        <f ca="1"/>
        <v>0.95076185534902236</v>
      </c>
      <c r="K769">
        <f ca="1"/>
        <v>0.92591568861855589</v>
      </c>
      <c r="L769">
        <f ca="1"/>
        <v>0.90141354229420412</v>
      </c>
      <c r="N769" s="17" cm="1">
        <f t="array" aca="1" ref="N769" ca="1">SUM(_xlfn.ANCHORARRAY(I769)*_xlfn.ANCHORARRAY($I$45))</f>
        <v>0.99480337227443238</v>
      </c>
      <c r="O769" s="17" cm="1">
        <f t="array" aca="1" ref="O769" ca="1">_xlfn.ANCHORARRAY(N769)-$G$29</f>
        <v>-5.1966277255676152E-3</v>
      </c>
    </row>
    <row r="770" spans="6:15">
      <c r="F770">
        <v>724</v>
      </c>
      <c r="G770">
        <f ca="1"/>
        <v>0.86603328607092223</v>
      </c>
      <c r="H770">
        <f ca="1"/>
        <v>4.9197765402084842E-2</v>
      </c>
      <c r="I770" s="17" cm="1">
        <f t="array" aca="1" ref="I770:L770" ca="1">EXP(-fx_Vasicek(_xlfn.ANCHORARRAY($I$44),H770,$M$19,$M$18, $M$20)*_xlfn.ANCHORARRAY($I$44))</f>
        <v>0.97685425594806041</v>
      </c>
      <c r="J770">
        <f ca="1"/>
        <v>0.95261136185122763</v>
      </c>
      <c r="K770">
        <f ca="1"/>
        <v>0.92864272839255035</v>
      </c>
      <c r="L770">
        <f ca="1"/>
        <v>0.90496972268575315</v>
      </c>
      <c r="N770" s="17" cm="1">
        <f t="array" aca="1" ref="N770" ca="1">SUM(_xlfn.ANCHORARRAY(I770)*_xlfn.ANCHORARRAY($I$45))</f>
        <v>0.99858482259492654</v>
      </c>
      <c r="O770" s="17" cm="1">
        <f t="array" aca="1" ref="O770" ca="1">_xlfn.ANCHORARRAY(N770)-$G$29</f>
        <v>-1.4151774050734645E-3</v>
      </c>
    </row>
    <row r="771" spans="6:15">
      <c r="F771">
        <v>725</v>
      </c>
      <c r="G771">
        <f ca="1"/>
        <v>-0.83927690041526304</v>
      </c>
      <c r="H771">
        <f ca="1"/>
        <v>4.6375198159557068E-2</v>
      </c>
      <c r="I771" s="17" cm="1">
        <f t="array" aca="1" ref="I771:L771" ca="1">EXP(-fx_Vasicek(_xlfn.ANCHORARRAY($I$44),H771,$M$19,$M$18, $M$20)*_xlfn.ANCHORARRAY($I$44))</f>
        <v>0.9781575473727987</v>
      </c>
      <c r="J771">
        <f ca="1"/>
        <v>0.95522738709651078</v>
      </c>
      <c r="K771">
        <f ca="1"/>
        <v>0.93250461834534293</v>
      </c>
      <c r="L771">
        <f ca="1"/>
        <v>0.91001185268606133</v>
      </c>
      <c r="N771" s="17" cm="1">
        <f t="array" aca="1" ref="N771" ca="1">SUM(_xlfn.ANCHORARRAY(I771)*_xlfn.ANCHORARRAY($I$45))</f>
        <v>1.0039459621712175</v>
      </c>
      <c r="O771" s="17" cm="1">
        <f t="array" aca="1" ref="O771" ca="1">_xlfn.ANCHORARRAY(N771)-$G$29</f>
        <v>3.9459621712174542E-3</v>
      </c>
    </row>
    <row r="772" spans="6:15">
      <c r="F772">
        <v>726</v>
      </c>
      <c r="G772">
        <f ca="1"/>
        <v>-0.22879681735167787</v>
      </c>
      <c r="H772">
        <f ca="1"/>
        <v>4.7385642534032671E-2</v>
      </c>
      <c r="I772" s="17" cm="1">
        <f t="array" aca="1" ref="I772:L772" ca="1">EXP(-fx_Vasicek(_xlfn.ANCHORARRAY($I$44),H772,$M$19,$M$18, $M$20)*_xlfn.ANCHORARRAY($I$44))</f>
        <v>0.97769078536685805</v>
      </c>
      <c r="J772">
        <f ca="1"/>
        <v>0.95429005768081832</v>
      </c>
      <c r="K772">
        <f ca="1"/>
        <v>0.93112026710413998</v>
      </c>
      <c r="L772">
        <f ca="1"/>
        <v>0.90820361193321875</v>
      </c>
      <c r="N772" s="17" cm="1">
        <f t="array" aca="1" ref="N772" ca="1">SUM(_xlfn.ANCHORARRAY(I772)*_xlfn.ANCHORARRAY($I$45))</f>
        <v>1.0020233684952271</v>
      </c>
      <c r="O772" s="17" cm="1">
        <f t="array" aca="1" ref="O772" ca="1">_xlfn.ANCHORARRAY(N772)-$G$29</f>
        <v>2.0233684952271069E-3</v>
      </c>
    </row>
    <row r="773" spans="6:15">
      <c r="F773">
        <v>727</v>
      </c>
      <c r="G773">
        <f ca="1"/>
        <v>-0.8222051572729322</v>
      </c>
      <c r="H773">
        <f ca="1"/>
        <v>4.6403454686345123E-2</v>
      </c>
      <c r="I773" s="17" cm="1">
        <f t="array" aca="1" ref="I773:L773" ca="1">EXP(-fx_Vasicek(_xlfn.ANCHORARRAY($I$44),H773,$M$19,$M$18, $M$20)*_xlfn.ANCHORARRAY($I$44))</f>
        <v>0.97814449159928774</v>
      </c>
      <c r="J773">
        <f ca="1"/>
        <v>0.95520116268091271</v>
      </c>
      <c r="K773">
        <f ca="1"/>
        <v>0.93246587775743883</v>
      </c>
      <c r="L773">
        <f ca="1"/>
        <v>0.90996123731984946</v>
      </c>
      <c r="N773" s="17" cm="1">
        <f t="array" aca="1" ref="N773" ca="1">SUM(_xlfn.ANCHORARRAY(I773)*_xlfn.ANCHORARRAY($I$45))</f>
        <v>1.0038921466892547</v>
      </c>
      <c r="O773" s="17" cm="1">
        <f t="array" aca="1" ref="O773" ca="1">_xlfn.ANCHORARRAY(N773)-$G$29</f>
        <v>3.8921466892547496E-3</v>
      </c>
    </row>
    <row r="774" spans="6:15">
      <c r="F774">
        <v>728</v>
      </c>
      <c r="G774">
        <f ca="1"/>
        <v>1.0587508129906034</v>
      </c>
      <c r="H774">
        <f ca="1"/>
        <v>4.9516744425874809E-2</v>
      </c>
      <c r="I774" s="17" cm="1">
        <f t="array" aca="1" ref="I774:L774" ca="1">EXP(-fx_Vasicek(_xlfn.ANCHORARRAY($I$44),H774,$M$19,$M$18, $M$20)*_xlfn.ANCHORARRAY($I$44))</f>
        <v>0.97670707991382677</v>
      </c>
      <c r="J774">
        <f ca="1"/>
        <v>0.95231617512694222</v>
      </c>
      <c r="K774">
        <f ca="1"/>
        <v>0.92820730234162907</v>
      </c>
      <c r="L774">
        <f ca="1"/>
        <v>0.90440167019518003</v>
      </c>
      <c r="N774" s="17" cm="1">
        <f t="array" aca="1" ref="N774" ca="1">SUM(_xlfn.ANCHORARRAY(I774)*_xlfn.ANCHORARRAY($I$45))</f>
        <v>0.99798080152350654</v>
      </c>
      <c r="O774" s="17" cm="1">
        <f t="array" aca="1" ref="O774" ca="1">_xlfn.ANCHORARRAY(N774)-$G$29</f>
        <v>-2.0191984764934556E-3</v>
      </c>
    </row>
    <row r="775" spans="6:15">
      <c r="F775">
        <v>729</v>
      </c>
      <c r="G775">
        <f ca="1"/>
        <v>-0.30758513245976349</v>
      </c>
      <c r="H775">
        <f ca="1"/>
        <v>4.7255234987604845E-2</v>
      </c>
      <c r="I775" s="17" cm="1">
        <f t="array" aca="1" ref="I775:L775" ca="1">EXP(-fx_Vasicek(_xlfn.ANCHORARRAY($I$44),H775,$M$19,$M$18, $M$20)*_xlfn.ANCHORARRAY($I$44))</f>
        <v>0.97775101296433853</v>
      </c>
      <c r="J775">
        <f ca="1"/>
        <v>0.95441097732846336</v>
      </c>
      <c r="K775">
        <f ca="1"/>
        <v>0.93129881535428072</v>
      </c>
      <c r="L775">
        <f ca="1"/>
        <v>0.90843678067344313</v>
      </c>
      <c r="N775" s="17" cm="1">
        <f t="array" aca="1" ref="N775" ca="1">SUM(_xlfn.ANCHORARRAY(I775)*_xlfn.ANCHORARRAY($I$45))</f>
        <v>1.002271286077655</v>
      </c>
      <c r="O775" s="17" cm="1">
        <f t="array" aca="1" ref="O775" ca="1">_xlfn.ANCHORARRAY(N775)-$G$29</f>
        <v>2.2712860776550325E-3</v>
      </c>
    </row>
    <row r="776" spans="6:15">
      <c r="F776">
        <v>730</v>
      </c>
      <c r="G776">
        <f ca="1"/>
        <v>-0.85461965156491559</v>
      </c>
      <c r="H776">
        <f ca="1"/>
        <v>4.6349803397273674E-2</v>
      </c>
      <c r="I776" s="17" cm="1">
        <f t="array" aca="1" ref="I776:L776" ca="1">EXP(-fx_Vasicek(_xlfn.ANCHORARRAY($I$44),H776,$M$19,$M$18, $M$20)*_xlfn.ANCHORARRAY($I$44))</f>
        <v>0.97816928103236933</v>
      </c>
      <c r="J776">
        <f ca="1"/>
        <v>0.95525095617004963</v>
      </c>
      <c r="K776">
        <f ca="1"/>
        <v>0.93253943673727535</v>
      </c>
      <c r="L776">
        <f ca="1"/>
        <v>0.91005734423137863</v>
      </c>
      <c r="N776" s="17" cm="1">
        <f t="array" aca="1" ref="N776" ca="1">SUM(_xlfn.ANCHORARRAY(I776)*_xlfn.ANCHORARRAY($I$45))</f>
        <v>1.0039943298438667</v>
      </c>
      <c r="O776" s="17" cm="1">
        <f t="array" aca="1" ref="O776" ca="1">_xlfn.ANCHORARRAY(N776)-$G$29</f>
        <v>3.9943298438667174E-3</v>
      </c>
    </row>
    <row r="777" spans="6:15">
      <c r="F777">
        <v>731</v>
      </c>
      <c r="G777">
        <f ca="1"/>
        <v>8.3764287114063807E-2</v>
      </c>
      <c r="H777">
        <f ca="1"/>
        <v>4.7902982277701907E-2</v>
      </c>
      <c r="I777" s="17" cm="1">
        <f t="array" aca="1" ref="I777:L777" ca="1">EXP(-fx_Vasicek(_xlfn.ANCHORARRAY($I$44),H777,$M$19,$M$18, $M$20)*_xlfn.ANCHORARRAY($I$44))</f>
        <v>0.97745189303006352</v>
      </c>
      <c r="J777">
        <f ca="1"/>
        <v>0.95381050829903391</v>
      </c>
      <c r="K777">
        <f ca="1"/>
        <v>0.93041228558586531</v>
      </c>
      <c r="L777">
        <f ca="1"/>
        <v>0.907279197781382</v>
      </c>
      <c r="N777" s="17" cm="1">
        <f t="array" aca="1" ref="N777" ca="1">SUM(_xlfn.ANCHORARRAY(I777)*_xlfn.ANCHORARRAY($I$45))</f>
        <v>1.0010404719327188</v>
      </c>
      <c r="O777" s="17" cm="1">
        <f t="array" aca="1" ref="O777" ca="1">_xlfn.ANCHORARRAY(N777)-$G$29</f>
        <v>1.0404719327188339E-3</v>
      </c>
    </row>
    <row r="778" spans="6:15">
      <c r="F778">
        <v>732</v>
      </c>
      <c r="G778">
        <f ca="1"/>
        <v>-1.0381865868900506</v>
      </c>
      <c r="H778">
        <f ca="1"/>
        <v>4.6045970099046825E-2</v>
      </c>
      <c r="I778" s="17" cm="1">
        <f t="array" aca="1" ref="I778:L778" ca="1">EXP(-fx_Vasicek(_xlfn.ANCHORARRAY($I$44),H778,$M$19,$M$18, $M$20)*_xlfn.ANCHORARRAY($I$44))</f>
        <v>0.97830967824005544</v>
      </c>
      <c r="J778">
        <f ca="1"/>
        <v>0.95553299128886016</v>
      </c>
      <c r="K778">
        <f ca="1"/>
        <v>0.93295611902748365</v>
      </c>
      <c r="L778">
        <f ca="1"/>
        <v>0.91060180004592606</v>
      </c>
      <c r="N778" s="17" cm="1">
        <f t="array" aca="1" ref="N778" ca="1">SUM(_xlfn.ANCHORARRAY(I778)*_xlfn.ANCHORARRAY($I$45))</f>
        <v>1.0045732051101988</v>
      </c>
      <c r="O778" s="17" cm="1">
        <f t="array" aca="1" ref="O778" ca="1">_xlfn.ANCHORARRAY(N778)-$G$29</f>
        <v>4.5732051101987636E-3</v>
      </c>
    </row>
    <row r="779" spans="6:15">
      <c r="F779">
        <v>733</v>
      </c>
      <c r="G779">
        <f ca="1"/>
        <v>-1.7775764164571957</v>
      </c>
      <c r="H779">
        <f ca="1"/>
        <v>4.4822159012399498E-2</v>
      </c>
      <c r="I779" s="17" cm="1">
        <f t="array" aca="1" ref="I779:L779" ca="1">EXP(-fx_Vasicek(_xlfn.ANCHORARRAY($I$44),H779,$M$19,$M$18, $M$20)*_xlfn.ANCHORARRAY($I$44))</f>
        <v>0.97887538867005108</v>
      </c>
      <c r="J779">
        <f ca="1"/>
        <v>0.95666984486093842</v>
      </c>
      <c r="K779">
        <f ca="1"/>
        <v>0.93463636106299308</v>
      </c>
      <c r="L779">
        <f ca="1"/>
        <v>0.91279811562382751</v>
      </c>
      <c r="N779" s="17" cm="1">
        <f t="array" aca="1" ref="N779" ca="1">SUM(_xlfn.ANCHORARRAY(I779)*_xlfn.ANCHORARRAY($I$45))</f>
        <v>1.0069083139891901</v>
      </c>
      <c r="O779" s="17" cm="1">
        <f t="array" aca="1" ref="O779" ca="1">_xlfn.ANCHORARRAY(N779)-$G$29</f>
        <v>6.908313989190118E-3</v>
      </c>
    </row>
    <row r="780" spans="6:15">
      <c r="F780">
        <v>734</v>
      </c>
      <c r="G780">
        <f ca="1"/>
        <v>-1.5815253642582296</v>
      </c>
      <c r="H780">
        <f ca="1"/>
        <v>4.514665556568645E-2</v>
      </c>
      <c r="I780" s="17" cm="1">
        <f t="array" aca="1" ref="I780:L780" ca="1">EXP(-fx_Vasicek(_xlfn.ANCHORARRAY($I$44),H780,$M$19,$M$18, $M$20)*_xlfn.ANCHORARRAY($I$44))</f>
        <v>0.97872535728088594</v>
      </c>
      <c r="J780">
        <f ca="1"/>
        <v>0.95636827360201404</v>
      </c>
      <c r="K780">
        <f ca="1"/>
        <v>0.93419054611996633</v>
      </c>
      <c r="L780">
        <f ca="1"/>
        <v>0.91221524152207156</v>
      </c>
      <c r="N780" s="17" cm="1">
        <f t="array" aca="1" ref="N780" ca="1">SUM(_xlfn.ANCHORARRAY(I780)*_xlfn.ANCHORARRAY($I$45))</f>
        <v>1.0062886142749472</v>
      </c>
      <c r="O780" s="17" cm="1">
        <f t="array" aca="1" ref="O780" ca="1">_xlfn.ANCHORARRAY(N780)-$G$29</f>
        <v>6.2886142749472018E-3</v>
      </c>
    </row>
    <row r="781" spans="6:15">
      <c r="F781">
        <v>735</v>
      </c>
      <c r="G781">
        <f ca="1"/>
        <v>-0.79752145567699262</v>
      </c>
      <c r="H781">
        <f ca="1"/>
        <v>4.644431024922227E-2</v>
      </c>
      <c r="I781" s="17" cm="1">
        <f t="array" aca="1" ref="I781:L781" ca="1">EXP(-fx_Vasicek(_xlfn.ANCHORARRAY($I$44),H781,$M$19,$M$18, $M$20)*_xlfn.ANCHORARRAY($I$44))</f>
        <v>0.97812561481825511</v>
      </c>
      <c r="J781">
        <f ca="1"/>
        <v>0.9551632465811446</v>
      </c>
      <c r="K781">
        <f ca="1"/>
        <v>0.93240986634024547</v>
      </c>
      <c r="L781">
        <f ca="1"/>
        <v>0.90988805852358989</v>
      </c>
      <c r="N781" s="17" cm="1">
        <f t="array" aca="1" ref="N781" ca="1">SUM(_xlfn.ANCHORARRAY(I781)*_xlfn.ANCHORARRAY($I$45))</f>
        <v>1.0038143411418006</v>
      </c>
      <c r="O781" s="17" cm="1">
        <f t="array" aca="1" ref="O781" ca="1">_xlfn.ANCHORARRAY(N781)-$G$29</f>
        <v>3.8143411418005702E-3</v>
      </c>
    </row>
    <row r="782" spans="6:15">
      <c r="F782">
        <v>736</v>
      </c>
      <c r="G782">
        <f ca="1"/>
        <v>0.64946195537991425</v>
      </c>
      <c r="H782">
        <f ca="1"/>
        <v>4.8839304432037711E-2</v>
      </c>
      <c r="I782" s="17" cm="1">
        <f t="array" aca="1" ref="I782:L782" ca="1">EXP(-fx_Vasicek(_xlfn.ANCHORARRAY($I$44),H782,$M$19,$M$18, $M$20)*_xlfn.ANCHORARRAY($I$44))</f>
        <v>0.97701967530741196</v>
      </c>
      <c r="J782">
        <f ca="1"/>
        <v>0.95294319479460998</v>
      </c>
      <c r="K782">
        <f ca="1"/>
        <v>0.92913229348986348</v>
      </c>
      <c r="L782">
        <f ca="1"/>
        <v>0.9056085122189601</v>
      </c>
      <c r="N782" s="17" cm="1">
        <f t="array" aca="1" ref="N782" ca="1">SUM(_xlfn.ANCHORARRAY(I782)*_xlfn.ANCHORARRAY($I$45))</f>
        <v>0.99926405278673369</v>
      </c>
      <c r="O782" s="17" cm="1">
        <f t="array" aca="1" ref="O782" ca="1">_xlfn.ANCHORARRAY(N782)-$G$29</f>
        <v>-7.3594721326630808E-4</v>
      </c>
    </row>
    <row r="783" spans="6:15">
      <c r="F783">
        <v>737</v>
      </c>
      <c r="G783">
        <f ca="1"/>
        <v>-0.25499602236508462</v>
      </c>
      <c r="H783">
        <f ca="1"/>
        <v>4.7342278565156437E-2</v>
      </c>
      <c r="I783" s="17" cm="1">
        <f t="array" aca="1" ref="I783:L783" ca="1">EXP(-fx_Vasicek(_xlfn.ANCHORARRAY($I$44),H783,$M$19,$M$18, $M$20)*_xlfn.ANCHORARRAY($I$44))</f>
        <v>0.97771081222912481</v>
      </c>
      <c r="J783">
        <f ca="1"/>
        <v>0.95433026497138584</v>
      </c>
      <c r="K783">
        <f ca="1"/>
        <v>0.93117963533498871</v>
      </c>
      <c r="L783">
        <f ca="1"/>
        <v>0.9082811400828571</v>
      </c>
      <c r="N783" s="17" cm="1">
        <f t="array" aca="1" ref="N783" ca="1">SUM(_xlfn.ANCHORARRAY(I783)*_xlfn.ANCHORARRAY($I$45))</f>
        <v>1.0021058007138839</v>
      </c>
      <c r="O783" s="17" cm="1">
        <f t="array" aca="1" ref="O783" ca="1">_xlfn.ANCHORARRAY(N783)-$G$29</f>
        <v>2.1058007138838875E-3</v>
      </c>
    </row>
    <row r="784" spans="6:15">
      <c r="F784">
        <v>738</v>
      </c>
      <c r="G784">
        <f ca="1"/>
        <v>1.6483566586381075</v>
      </c>
      <c r="H784">
        <f ca="1"/>
        <v>5.0492638523685046E-2</v>
      </c>
      <c r="I784" s="17" cm="1">
        <f t="array" aca="1" ref="I784:L784" ca="1">EXP(-fx_Vasicek(_xlfn.ANCHORARRAY($I$44),H784,$M$19,$M$18, $M$20)*_xlfn.ANCHORARRAY($I$44))</f>
        <v>0.9762569427732265</v>
      </c>
      <c r="J784">
        <f ca="1"/>
        <v>0.95141363979769378</v>
      </c>
      <c r="K784">
        <f ca="1"/>
        <v>0.92687641408475063</v>
      </c>
      <c r="L784">
        <f ca="1"/>
        <v>0.90266596643515062</v>
      </c>
      <c r="N784" s="17" cm="1">
        <f t="array" aca="1" ref="N784" ca="1">SUM(_xlfn.ANCHORARRAY(I784)*_xlfn.ANCHORARRAY($I$45))</f>
        <v>0.99613515853849144</v>
      </c>
      <c r="O784" s="17" cm="1">
        <f t="array" aca="1" ref="O784" ca="1">_xlfn.ANCHORARRAY(N784)-$G$29</f>
        <v>-3.8648414615085613E-3</v>
      </c>
    </row>
    <row r="785" spans="6:15">
      <c r="F785">
        <v>739</v>
      </c>
      <c r="G785">
        <f ca="1"/>
        <v>0.20616407397544825</v>
      </c>
      <c r="H785">
        <f ca="1"/>
        <v>4.8105573942036711E-2</v>
      </c>
      <c r="I785" s="17" cm="1">
        <f t="array" aca="1" ref="I785:L785" ca="1">EXP(-fx_Vasicek(_xlfn.ANCHORARRAY($I$44),H785,$M$19,$M$18, $M$20)*_xlfn.ANCHORARRAY($I$44))</f>
        <v>0.97735835804072824</v>
      </c>
      <c r="J785">
        <f ca="1"/>
        <v>0.95362278111336585</v>
      </c>
      <c r="K785">
        <f ca="1"/>
        <v>0.93013518478106305</v>
      </c>
      <c r="L785">
        <f ca="1"/>
        <v>0.9069174510919662</v>
      </c>
      <c r="N785" s="17" cm="1">
        <f t="array" aca="1" ref="N785" ca="1">SUM(_xlfn.ANCHORARRAY(I785)*_xlfn.ANCHORARRAY($I$45))</f>
        <v>1.0006558354288919</v>
      </c>
      <c r="O785" s="17" cm="1">
        <f t="array" aca="1" ref="O785" ca="1">_xlfn.ANCHORARRAY(N785)-$G$29</f>
        <v>6.5583542889191548E-4</v>
      </c>
    </row>
    <row r="786" spans="6:15">
      <c r="F786">
        <v>740</v>
      </c>
      <c r="G786">
        <f ca="1"/>
        <v>-2.0798829101925622</v>
      </c>
      <c r="H786">
        <f ca="1"/>
        <v>4.4321792326512822E-2</v>
      </c>
      <c r="I786" s="17" cm="1">
        <f t="array" aca="1" ref="I786:L786" ca="1">EXP(-fx_Vasicek(_xlfn.ANCHORARRAY($I$44),H786,$M$19,$M$18, $M$20)*_xlfn.ANCHORARRAY($I$44))</f>
        <v>0.97910677891100439</v>
      </c>
      <c r="J786">
        <f ca="1"/>
        <v>0.95713504761755208</v>
      </c>
      <c r="K786">
        <f ca="1"/>
        <v>0.9353242150845702</v>
      </c>
      <c r="L786">
        <f ca="1"/>
        <v>0.91369762491570505</v>
      </c>
      <c r="N786" s="17" cm="1">
        <f t="array" aca="1" ref="N786" ca="1">SUM(_xlfn.ANCHORARRAY(I786)*_xlfn.ANCHORARRAY($I$45))</f>
        <v>1.0078646418732762</v>
      </c>
      <c r="O786" s="17" cm="1">
        <f t="array" aca="1" ref="O786" ca="1">_xlfn.ANCHORARRAY(N786)-$G$29</f>
        <v>7.8646418732761791E-3</v>
      </c>
    </row>
    <row r="787" spans="6:15">
      <c r="F787">
        <v>741</v>
      </c>
      <c r="G787">
        <f ca="1"/>
        <v>2.6877638568490836</v>
      </c>
      <c r="H787">
        <f ca="1"/>
        <v>5.2213027419832435E-2</v>
      </c>
      <c r="I787" s="17" cm="1">
        <f t="array" aca="1" ref="I787:L787" ca="1">EXP(-fx_Vasicek(_xlfn.ANCHORARRAY($I$44),H787,$M$19,$M$18, $M$20)*_xlfn.ANCHORARRAY($I$44))</f>
        <v>0.97546390800134108</v>
      </c>
      <c r="J787">
        <f ca="1"/>
        <v>0.94982465652998038</v>
      </c>
      <c r="K787">
        <f ca="1"/>
        <v>0.92453485691607618</v>
      </c>
      <c r="L787">
        <f ca="1"/>
        <v>0.899614229003874</v>
      </c>
      <c r="N787" s="17" cm="1">
        <f t="array" aca="1" ref="N787" ca="1">SUM(_xlfn.ANCHORARRAY(I787)*_xlfn.ANCHORARRAY($I$45))</f>
        <v>0.99288999257444099</v>
      </c>
      <c r="O787" s="17" cm="1">
        <f t="array" aca="1" ref="O787" ca="1">_xlfn.ANCHORARRAY(N787)-$G$29</f>
        <v>-7.1100074255590062E-3</v>
      </c>
    </row>
    <row r="788" spans="6:15">
      <c r="F788">
        <v>742</v>
      </c>
      <c r="G788">
        <f ca="1"/>
        <v>0.49418658639658264</v>
      </c>
      <c r="H788">
        <f ca="1"/>
        <v>4.8582298302867255E-2</v>
      </c>
      <c r="I788" s="17" cm="1">
        <f t="array" aca="1" ref="I788:L788" ca="1">EXP(-fx_Vasicek(_xlfn.ANCHORARRAY($I$44),H788,$M$19,$M$18, $M$20)*_xlfn.ANCHORARRAY($I$44))</f>
        <v>0.97713829343638647</v>
      </c>
      <c r="J788">
        <f ca="1"/>
        <v>0.95318118054506762</v>
      </c>
      <c r="K788">
        <f ca="1"/>
        <v>0.92948345632882701</v>
      </c>
      <c r="L788">
        <f ca="1"/>
        <v>0.90606678332090484</v>
      </c>
      <c r="N788" s="17" cm="1">
        <f t="array" aca="1" ref="N788" ca="1">SUM(_xlfn.ANCHORARRAY(I788)*_xlfn.ANCHORARRAY($I$45))</f>
        <v>0.99975133172350172</v>
      </c>
      <c r="O788" s="17" cm="1">
        <f t="array" aca="1" ref="O788" ca="1">_xlfn.ANCHORARRAY(N788)-$G$29</f>
        <v>-2.4866827649827616E-4</v>
      </c>
    </row>
    <row r="789" spans="6:15">
      <c r="F789">
        <v>743</v>
      </c>
      <c r="G789">
        <f ca="1"/>
        <v>0.44541263574165796</v>
      </c>
      <c r="H789">
        <f ca="1"/>
        <v>4.8501569438113963E-2</v>
      </c>
      <c r="I789" s="17" cm="1">
        <f t="array" aca="1" ref="I789:L789" ca="1">EXP(-fx_Vasicek(_xlfn.ANCHORARRAY($I$44),H789,$M$19,$M$18, $M$20)*_xlfn.ANCHORARRAY($I$44))</f>
        <v>0.97717555585806481</v>
      </c>
      <c r="J789">
        <f ca="1"/>
        <v>0.9532559471349753</v>
      </c>
      <c r="K789">
        <f ca="1"/>
        <v>0.92959378839284867</v>
      </c>
      <c r="L789">
        <f ca="1"/>
        <v>0.90621077990720134</v>
      </c>
      <c r="N789" s="17" cm="1">
        <f t="array" aca="1" ref="N789" ca="1">SUM(_xlfn.ANCHORARRAY(I789)*_xlfn.ANCHORARRAY($I$45))</f>
        <v>0.99990444228737019</v>
      </c>
      <c r="O789" s="17" cm="1">
        <f t="array" aca="1" ref="O789" ca="1">_xlfn.ANCHORARRAY(N789)-$G$29</f>
        <v>-9.5557712629812386E-5</v>
      </c>
    </row>
    <row r="790" spans="6:15">
      <c r="F790">
        <v>744</v>
      </c>
      <c r="G790">
        <f ca="1"/>
        <v>1.2163222263098916</v>
      </c>
      <c r="H790">
        <f ca="1"/>
        <v>4.9777550883912954E-2</v>
      </c>
      <c r="I790" s="17" cm="1">
        <f t="array" aca="1" ref="I790:L790" ca="1">EXP(-fx_Vasicek(_xlfn.ANCHORARRAY($I$44),H790,$M$19,$M$18, $M$20)*_xlfn.ANCHORARRAY($I$44))</f>
        <v>0.97658676101666919</v>
      </c>
      <c r="J790">
        <f ca="1"/>
        <v>0.95207488990984368</v>
      </c>
      <c r="K790">
        <f ca="1"/>
        <v>0.92785143714606111</v>
      </c>
      <c r="L790">
        <f ca="1"/>
        <v>0.90393747904697885</v>
      </c>
      <c r="N790" s="17" cm="1">
        <f t="array" aca="1" ref="N790" ca="1">SUM(_xlfn.ANCHORARRAY(I790)*_xlfn.ANCHORARRAY($I$45))</f>
        <v>0.99748721389194461</v>
      </c>
      <c r="O790" s="17" cm="1">
        <f t="array" aca="1" ref="O790" ca="1">_xlfn.ANCHORARRAY(N790)-$G$29</f>
        <v>-2.512786108055387E-3</v>
      </c>
    </row>
    <row r="791" spans="6:15">
      <c r="F791">
        <v>745</v>
      </c>
      <c r="G791">
        <f ca="1"/>
        <v>-0.33198222967091523</v>
      </c>
      <c r="H791">
        <f ca="1"/>
        <v>4.7214853801855375E-2</v>
      </c>
      <c r="I791" s="17" cm="1">
        <f t="array" aca="1" ref="I791:L791" ca="1">EXP(-fx_Vasicek(_xlfn.ANCHORARRAY($I$44),H791,$M$19,$M$18, $M$20)*_xlfn.ANCHORARRAY($I$44))</f>
        <v>0.97776966341802951</v>
      </c>
      <c r="J791">
        <f ca="1"/>
        <v>0.95444842365750748</v>
      </c>
      <c r="K791">
        <f ca="1"/>
        <v>0.93135411043152305</v>
      </c>
      <c r="L791">
        <f ca="1"/>
        <v>0.90850899438583244</v>
      </c>
      <c r="N791" s="17" cm="1">
        <f t="array" aca="1" ref="N791" ca="1">SUM(_xlfn.ANCHORARRAY(I791)*_xlfn.ANCHORARRAY($I$45))</f>
        <v>1.0023480673949907</v>
      </c>
      <c r="O791" s="17" cm="1">
        <f t="array" aca="1" ref="O791" ca="1">_xlfn.ANCHORARRAY(N791)-$G$29</f>
        <v>2.348067394990716E-3</v>
      </c>
    </row>
    <row r="792" spans="6:15">
      <c r="F792">
        <v>746</v>
      </c>
      <c r="G792">
        <f ca="1"/>
        <v>-0.72791933457145208</v>
      </c>
      <c r="H792">
        <f ca="1"/>
        <v>4.6559513142279373E-2</v>
      </c>
      <c r="I792" s="17" cm="1">
        <f t="array" aca="1" ref="I792:L792" ca="1">EXP(-fx_Vasicek(_xlfn.ANCHORARRAY($I$44),H792,$M$19,$M$18, $M$20)*_xlfn.ANCHORARRAY($I$44))</f>
        <v>0.97807238878290292</v>
      </c>
      <c r="J792">
        <f ca="1"/>
        <v>0.95505634037451703</v>
      </c>
      <c r="K792">
        <f ca="1"/>
        <v>0.93225194568982894</v>
      </c>
      <c r="L792">
        <f ca="1"/>
        <v>0.90968174355284748</v>
      </c>
      <c r="N792" s="17" cm="1">
        <f t="array" aca="1" ref="N792" ca="1">SUM(_xlfn.ANCHORARRAY(I792)*_xlfn.ANCHORARRAY($I$45))</f>
        <v>1.0035949813314353</v>
      </c>
      <c r="O792" s="17" cm="1">
        <f t="array" aca="1" ref="O792" ca="1">_xlfn.ANCHORARRAY(N792)-$G$29</f>
        <v>3.5949813314353207E-3</v>
      </c>
    </row>
    <row r="793" spans="6:15">
      <c r="F793">
        <v>747</v>
      </c>
      <c r="G793">
        <f ca="1"/>
        <v>-2.9350962918741875E-3</v>
      </c>
      <c r="H793">
        <f ca="1"/>
        <v>4.7759480619476789E-2</v>
      </c>
      <c r="I793" s="17" cm="1">
        <f t="array" aca="1" ref="I793:L793" ca="1">EXP(-fx_Vasicek(_xlfn.ANCHORARRAY($I$44),H793,$M$19,$M$18, $M$20)*_xlfn.ANCHORARRAY($I$44))</f>
        <v>0.97751815204088521</v>
      </c>
      <c r="J793">
        <f ca="1"/>
        <v>0.95394350336677547</v>
      </c>
      <c r="K793">
        <f ca="1"/>
        <v>0.93060861421370056</v>
      </c>
      <c r="L793">
        <f ca="1"/>
        <v>0.90753552094104273</v>
      </c>
      <c r="N793" s="17" cm="1">
        <f t="array" aca="1" ref="N793" ca="1">SUM(_xlfn.ANCHORARRAY(I793)*_xlfn.ANCHORARRAY($I$45))</f>
        <v>1.0013130127290233</v>
      </c>
      <c r="O793" s="17" cm="1">
        <f t="array" aca="1" ref="O793" ca="1">_xlfn.ANCHORARRAY(N793)-$G$29</f>
        <v>1.3130127290232885E-3</v>
      </c>
    </row>
    <row r="794" spans="6:15">
      <c r="F794">
        <v>748</v>
      </c>
      <c r="G794">
        <f ca="1"/>
        <v>1.9528762216829252</v>
      </c>
      <c r="H794">
        <f ca="1"/>
        <v>5.0996668201200919E-2</v>
      </c>
      <c r="I794" s="17" cm="1">
        <f t="array" aca="1" ref="I794:L794" ca="1">EXP(-fx_Vasicek(_xlfn.ANCHORARRAY($I$44),H794,$M$19,$M$18, $M$20)*_xlfn.ANCHORARRAY($I$44))</f>
        <v>0.97602453724073779</v>
      </c>
      <c r="J794">
        <f ca="1"/>
        <v>0.95094783347127132</v>
      </c>
      <c r="K794">
        <f ca="1"/>
        <v>0.92618978454103185</v>
      </c>
      <c r="L794">
        <f ca="1"/>
        <v>0.90177081526727842</v>
      </c>
      <c r="N794" s="17" cm="1">
        <f t="array" aca="1" ref="N794" ca="1">SUM(_xlfn.ANCHORARRAY(I794)*_xlfn.ANCHORARRAY($I$45))</f>
        <v>0.99518328738544415</v>
      </c>
      <c r="O794" s="17" cm="1">
        <f t="array" aca="1" ref="O794" ca="1">_xlfn.ANCHORARRAY(N794)-$G$29</f>
        <v>-4.8167126145558514E-3</v>
      </c>
    </row>
    <row r="795" spans="6:15">
      <c r="F795">
        <v>749</v>
      </c>
      <c r="G795">
        <f ca="1"/>
        <v>-1.5062943731816656</v>
      </c>
      <c r="H795">
        <f ca="1"/>
        <v>4.5271175159082626E-2</v>
      </c>
      <c r="I795" s="17" cm="1">
        <f t="array" aca="1" ref="I795:L795" ca="1">EXP(-fx_Vasicek(_xlfn.ANCHORARRAY($I$44),H795,$M$19,$M$18, $M$20)*_xlfn.ANCHORARRAY($I$44))</f>
        <v>0.97866779159561301</v>
      </c>
      <c r="J795">
        <f ca="1"/>
        <v>0.95625257640969097</v>
      </c>
      <c r="K795">
        <f ca="1"/>
        <v>0.93401952928465692</v>
      </c>
      <c r="L795">
        <f ca="1"/>
        <v>0.91199167311747598</v>
      </c>
      <c r="N795" s="17" cm="1">
        <f t="array" aca="1" ref="N795" ca="1">SUM(_xlfn.ANCHORARRAY(I795)*_xlfn.ANCHORARRAY($I$45))</f>
        <v>1.006050919360808</v>
      </c>
      <c r="O795" s="17" cm="1">
        <f t="array" aca="1" ref="O795" ca="1">_xlfn.ANCHORARRAY(N795)-$G$29</f>
        <v>6.050919360808038E-3</v>
      </c>
    </row>
    <row r="796" spans="6:15">
      <c r="F796">
        <v>750</v>
      </c>
      <c r="G796">
        <f ca="1"/>
        <v>-0.19651331408743311</v>
      </c>
      <c r="H796">
        <f ca="1"/>
        <v>4.7439077011531133E-2</v>
      </c>
      <c r="I796" s="17" cm="1">
        <f t="array" aca="1" ref="I796:L796" ca="1">EXP(-fx_Vasicek(_xlfn.ANCHORARRAY($I$44),H796,$M$19,$M$18, $M$20)*_xlfn.ANCHORARRAY($I$44))</f>
        <v>0.97766610818707333</v>
      </c>
      <c r="J796">
        <f ca="1"/>
        <v>0.95424051529364562</v>
      </c>
      <c r="K796">
        <f ca="1"/>
        <v>0.93104711686581521</v>
      </c>
      <c r="L796">
        <f ca="1"/>
        <v>0.90810808835427714</v>
      </c>
      <c r="N796" s="17" cm="1">
        <f t="array" aca="1" ref="N796" ca="1">SUM(_xlfn.ANCHORARRAY(I796)*_xlfn.ANCHORARRAY($I$45))</f>
        <v>1.0019218023925813</v>
      </c>
      <c r="O796" s="17" cm="1">
        <f t="array" aca="1" ref="O796" ca="1">_xlfn.ANCHORARRAY(N796)-$G$29</f>
        <v>1.9218023925813288E-3</v>
      </c>
    </row>
    <row r="797" spans="6:15">
      <c r="F797">
        <v>751</v>
      </c>
      <c r="G797">
        <f ca="1"/>
        <v>8.9654961264268418E-2</v>
      </c>
      <c r="H797">
        <f ca="1"/>
        <v>4.7912732306772593E-2</v>
      </c>
      <c r="I797" s="17" cm="1">
        <f t="array" aca="1" ref="I797:L797" ca="1">EXP(-fx_Vasicek(_xlfn.ANCHORARRAY($I$44),H797,$M$19,$M$18, $M$20)*_xlfn.ANCHORARRAY($I$44))</f>
        <v>0.97744739131275393</v>
      </c>
      <c r="J797">
        <f ca="1"/>
        <v>0.95380147279898264</v>
      </c>
      <c r="K797">
        <f ca="1"/>
        <v>0.93039894780147481</v>
      </c>
      <c r="L797">
        <f ca="1"/>
        <v>0.90726178487238041</v>
      </c>
      <c r="N797" s="17" cm="1">
        <f t="array" aca="1" ref="N797" ca="1">SUM(_xlfn.ANCHORARRAY(I797)*_xlfn.ANCHORARRAY($I$45))</f>
        <v>1.0010219572615124</v>
      </c>
      <c r="O797" s="17" cm="1">
        <f t="array" aca="1" ref="O797" ca="1">_xlfn.ANCHORARRAY(N797)-$G$29</f>
        <v>1.0219572615124406E-3</v>
      </c>
    </row>
    <row r="798" spans="6:15">
      <c r="F798">
        <v>752</v>
      </c>
      <c r="G798">
        <f ca="1"/>
        <v>-1.1743065783118856</v>
      </c>
      <c r="H798">
        <f ca="1"/>
        <v>4.5820669252382616E-2</v>
      </c>
      <c r="I798" s="17" cm="1">
        <f t="array" aca="1" ref="I798:L798" ca="1">EXP(-fx_Vasicek(_xlfn.ANCHORARRAY($I$44),H798,$M$19,$M$18, $M$20)*_xlfn.ANCHORARRAY($I$44))</f>
        <v>0.97841379968841191</v>
      </c>
      <c r="J798">
        <f ca="1"/>
        <v>0.95574218194457161</v>
      </c>
      <c r="K798">
        <f ca="1"/>
        <v>0.93326522075614005</v>
      </c>
      <c r="L798">
        <f ca="1"/>
        <v>0.91100573949625718</v>
      </c>
      <c r="N798" s="17" cm="1">
        <f t="array" aca="1" ref="N798" ca="1">SUM(_xlfn.ANCHORARRAY(I798)*_xlfn.ANCHORARRAY($I$45))</f>
        <v>1.0050026774257472</v>
      </c>
      <c r="O798" s="17" cm="1">
        <f t="array" aca="1" ref="O798" ca="1">_xlfn.ANCHORARRAY(N798)-$G$29</f>
        <v>5.0026774257472262E-3</v>
      </c>
    </row>
    <row r="799" spans="6:15">
      <c r="F799">
        <v>753</v>
      </c>
      <c r="G799">
        <f ca="1"/>
        <v>-1.1538280022357266</v>
      </c>
      <c r="H799">
        <f ca="1"/>
        <v>4.5854564644824555E-2</v>
      </c>
      <c r="I799" s="17" cm="1">
        <f t="array" aca="1" ref="I799:L799" ca="1">EXP(-fx_Vasicek(_xlfn.ANCHORARRAY($I$44),H799,$M$19,$M$18, $M$20)*_xlfn.ANCHORARRAY($I$44))</f>
        <v>0.97839813442592904</v>
      </c>
      <c r="J799">
        <f ca="1"/>
        <v>0.95571070732382268</v>
      </c>
      <c r="K799">
        <f ca="1"/>
        <v>0.93321871139382806</v>
      </c>
      <c r="L799">
        <f ca="1"/>
        <v>0.9109449573648295</v>
      </c>
      <c r="N799" s="17" cm="1">
        <f t="array" aca="1" ref="N799" ca="1">SUM(_xlfn.ANCHORARRAY(I799)*_xlfn.ANCHORARRAY($I$45))</f>
        <v>1.0049380534636374</v>
      </c>
      <c r="O799" s="17" cm="1">
        <f t="array" aca="1" ref="O799" ca="1">_xlfn.ANCHORARRAY(N799)-$G$29</f>
        <v>4.9380534636374041E-3</v>
      </c>
    </row>
    <row r="800" spans="6:15">
      <c r="F800">
        <v>754</v>
      </c>
      <c r="G800">
        <f ca="1"/>
        <v>-0.93914432070042764</v>
      </c>
      <c r="H800">
        <f ca="1"/>
        <v>4.6209901246815649E-2</v>
      </c>
      <c r="I800" s="17" cm="1">
        <f t="array" aca="1" ref="I800:L800" ca="1">EXP(-fx_Vasicek(_xlfn.ANCHORARRAY($I$44),H800,$M$19,$M$18, $M$20)*_xlfn.ANCHORARRAY($I$44))</f>
        <v>0.97823392539788767</v>
      </c>
      <c r="J800">
        <f ca="1"/>
        <v>0.95538081085545024</v>
      </c>
      <c r="K800">
        <f ca="1"/>
        <v>0.93273127786698429</v>
      </c>
      <c r="L800">
        <f ca="1"/>
        <v>0.91030800224009589</v>
      </c>
      <c r="N800" s="17" cm="1">
        <f t="array" aca="1" ref="N800" ca="1">SUM(_xlfn.ANCHORARRAY(I800)*_xlfn.ANCHORARRAY($I$45))</f>
        <v>1.0042608346269655</v>
      </c>
      <c r="O800" s="17" cm="1">
        <f t="array" aca="1" ref="O800" ca="1">_xlfn.ANCHORARRAY(N800)-$G$29</f>
        <v>4.2608346269654707E-3</v>
      </c>
    </row>
    <row r="801" spans="6:15">
      <c r="F801">
        <v>755</v>
      </c>
      <c r="G801">
        <f ca="1"/>
        <v>-0.31702343604672012</v>
      </c>
      <c r="H801">
        <f ca="1"/>
        <v>4.7239613051642294E-2</v>
      </c>
      <c r="I801" s="17" cm="1">
        <f t="array" aca="1" ref="I801:L801" ca="1">EXP(-fx_Vasicek(_xlfn.ANCHORARRAY($I$44),H801,$M$19,$M$18, $M$20)*_xlfn.ANCHORARRAY($I$44))</f>
        <v>0.97775822806919643</v>
      </c>
      <c r="J801">
        <f ca="1"/>
        <v>0.95442546370639703</v>
      </c>
      <c r="K801">
        <f ca="1"/>
        <v>0.93132020651496028</v>
      </c>
      <c r="L801">
        <f ca="1"/>
        <v>0.90846471671540685</v>
      </c>
      <c r="N801" s="17" cm="1">
        <f t="array" aca="1" ref="N801" ca="1">SUM(_xlfn.ANCHORARRAY(I801)*_xlfn.ANCHORARRAY($I$45))</f>
        <v>1.0023009891192296</v>
      </c>
      <c r="O801" s="17" cm="1">
        <f t="array" aca="1" ref="O801" ca="1">_xlfn.ANCHORARRAY(N801)-$G$29</f>
        <v>2.3009891192296017E-3</v>
      </c>
    </row>
    <row r="802" spans="6:15">
      <c r="F802">
        <v>756</v>
      </c>
      <c r="G802">
        <f ca="1"/>
        <v>-9.4186708467453709E-2</v>
      </c>
      <c r="H802">
        <f ca="1"/>
        <v>4.7608444278173186E-2</v>
      </c>
      <c r="I802" s="17" cm="1">
        <f t="array" aca="1" ref="I802:L802" ca="1">EXP(-fx_Vasicek(_xlfn.ANCHORARRAY($I$44),H802,$M$19,$M$18, $M$20)*_xlfn.ANCHORARRAY($I$44))</f>
        <v>0.97758789489188547</v>
      </c>
      <c r="J802">
        <f ca="1"/>
        <v>0.95408350149002352</v>
      </c>
      <c r="K802">
        <f ca="1"/>
        <v>0.9308152959998347</v>
      </c>
      <c r="L802">
        <f ca="1"/>
        <v>0.90780538079739814</v>
      </c>
      <c r="N802" s="17" cm="1">
        <f t="array" aca="1" ref="N802" ca="1">SUM(_xlfn.ANCHORARRAY(I802)*_xlfn.ANCHORARRAY($I$45))</f>
        <v>1.0015999454216462</v>
      </c>
      <c r="O802" s="17" cm="1">
        <f t="array" aca="1" ref="O802" ca="1">_xlfn.ANCHORARRAY(N802)-$G$29</f>
        <v>1.5999454216462095E-3</v>
      </c>
    </row>
    <row r="803" spans="6:15">
      <c r="F803">
        <v>757</v>
      </c>
      <c r="G803">
        <f ca="1"/>
        <v>1.0757844768097193</v>
      </c>
      <c r="H803">
        <f ca="1"/>
        <v>4.9544937925155512E-2</v>
      </c>
      <c r="I803" s="17" cm="1">
        <f t="array" aca="1" ref="I803:L803" ca="1">EXP(-fx_Vasicek(_xlfn.ANCHORARRAY($I$44),H803,$M$19,$M$18, $M$20)*_xlfn.ANCHORARRAY($I$44))</f>
        <v>0.97669407257829477</v>
      </c>
      <c r="J803">
        <f ca="1"/>
        <v>0.95229008895026435</v>
      </c>
      <c r="K803">
        <f ca="1"/>
        <v>0.92816882629695352</v>
      </c>
      <c r="L803">
        <f ca="1"/>
        <v>0.90435147907125379</v>
      </c>
      <c r="N803" s="17" cm="1">
        <f t="array" aca="1" ref="N803" ca="1">SUM(_xlfn.ANCHORARRAY(I803)*_xlfn.ANCHORARRAY($I$45))</f>
        <v>0.9979274320629421</v>
      </c>
      <c r="O803" s="17" cm="1">
        <f t="array" aca="1" ref="O803" ca="1">_xlfn.ANCHORARRAY(N803)-$G$29</f>
        <v>-2.0725679370579009E-3</v>
      </c>
    </row>
    <row r="804" spans="6:15">
      <c r="F804">
        <v>758</v>
      </c>
      <c r="G804">
        <f ca="1"/>
        <v>-0.23497682054010388</v>
      </c>
      <c r="H804">
        <f ca="1"/>
        <v>4.7375413618087288E-2</v>
      </c>
      <c r="I804" s="17" cm="1">
        <f t="array" aca="1" ref="I804:L804" ca="1">EXP(-fx_Vasicek(_xlfn.ANCHORARRAY($I$44),H804,$M$19,$M$18, $M$20)*_xlfn.ANCHORARRAY($I$44))</f>
        <v>0.97769550936913274</v>
      </c>
      <c r="J804">
        <f ca="1"/>
        <v>0.95429954183058552</v>
      </c>
      <c r="K804">
        <f ca="1"/>
        <v>0.93113427084656297</v>
      </c>
      <c r="L804">
        <f ca="1"/>
        <v>0.90822189907537865</v>
      </c>
      <c r="N804" s="17" cm="1">
        <f t="array" aca="1" ref="N804" ca="1">SUM(_xlfn.ANCHORARRAY(I804)*_xlfn.ANCHORARRAY($I$45))</f>
        <v>1.0020428124063616</v>
      </c>
      <c r="O804" s="17" cm="1">
        <f t="array" aca="1" ref="O804" ca="1">_xlfn.ANCHORARRAY(N804)-$G$29</f>
        <v>2.042812406361616E-3</v>
      </c>
    </row>
    <row r="805" spans="6:15">
      <c r="F805">
        <v>759</v>
      </c>
      <c r="G805">
        <f ca="1"/>
        <v>0.26587677793764158</v>
      </c>
      <c r="H805">
        <f ca="1"/>
        <v>4.8204408232420989E-2</v>
      </c>
      <c r="I805" s="17" cm="1">
        <f t="array" aca="1" ref="I805:L805" ca="1">EXP(-fx_Vasicek(_xlfn.ANCHORARRAY($I$44),H805,$M$19,$M$18, $M$20)*_xlfn.ANCHORARRAY($I$44))</f>
        <v>0.97731273026912058</v>
      </c>
      <c r="J805">
        <f ca="1"/>
        <v>0.95353121186479617</v>
      </c>
      <c r="K805">
        <f ca="1"/>
        <v>0.93000003117881314</v>
      </c>
      <c r="L805">
        <f ca="1"/>
        <v>0.90674102541382406</v>
      </c>
      <c r="N805" s="17" cm="1">
        <f t="array" aca="1" ref="N805" ca="1">SUM(_xlfn.ANCHORARRAY(I805)*_xlfn.ANCHORARRAY($I$45))</f>
        <v>1.000468245422653</v>
      </c>
      <c r="O805" s="17" cm="1">
        <f t="array" aca="1" ref="O805" ca="1">_xlfn.ANCHORARRAY(N805)-$G$29</f>
        <v>4.6824542265300195E-4</v>
      </c>
    </row>
    <row r="806" spans="6:15">
      <c r="F806">
        <v>760</v>
      </c>
      <c r="G806">
        <f ca="1"/>
        <v>-0.74720963840975319</v>
      </c>
      <c r="H806">
        <f ca="1"/>
        <v>4.6527584534719363E-2</v>
      </c>
      <c r="I806" s="17" cm="1">
        <f t="array" aca="1" ref="I806:L806" ca="1">EXP(-fx_Vasicek(_xlfn.ANCHORARRAY($I$44),H806,$M$19,$M$18, $M$20)*_xlfn.ANCHORARRAY($I$44))</f>
        <v>0.97808714014656606</v>
      </c>
      <c r="J806">
        <f ca="1"/>
        <v>0.95508596834775261</v>
      </c>
      <c r="K806">
        <f ca="1"/>
        <v>0.93229571089107643</v>
      </c>
      <c r="L806">
        <f ca="1"/>
        <v>0.90973891928568074</v>
      </c>
      <c r="N806" s="17" cm="1">
        <f t="array" aca="1" ref="N806" ca="1">SUM(_xlfn.ANCHORARRAY(I806)*_xlfn.ANCHORARRAY($I$45))</f>
        <v>1.0036557722355295</v>
      </c>
      <c r="O806" s="17" cm="1">
        <f t="array" aca="1" ref="O806" ca="1">_xlfn.ANCHORARRAY(N806)-$G$29</f>
        <v>3.6557722355294864E-3</v>
      </c>
    </row>
    <row r="807" spans="6:15">
      <c r="F807">
        <v>761</v>
      </c>
      <c r="G807">
        <f ca="1"/>
        <v>-0.17851184192236264</v>
      </c>
      <c r="H807">
        <f ca="1"/>
        <v>4.7468872391898329E-2</v>
      </c>
      <c r="I807" s="17" cm="1">
        <f t="array" aca="1" ref="I807:L807" ca="1">EXP(-fx_Vasicek(_xlfn.ANCHORARRAY($I$44),H807,$M$19,$M$18, $M$20)*_xlfn.ANCHORARRAY($I$44))</f>
        <v>0.97765234831630865</v>
      </c>
      <c r="J807">
        <f ca="1"/>
        <v>0.95421289128278508</v>
      </c>
      <c r="K807">
        <f ca="1"/>
        <v>0.93100633035638358</v>
      </c>
      <c r="L807">
        <f ca="1"/>
        <v>0.9080548282054095</v>
      </c>
      <c r="N807" s="17" cm="1">
        <f t="array" aca="1" ref="N807" ca="1">SUM(_xlfn.ANCHORARRAY(I807)*_xlfn.ANCHORARRAY($I$45))</f>
        <v>1.0018651731019383</v>
      </c>
      <c r="O807" s="17" cm="1">
        <f t="array" aca="1" ref="O807" ca="1">_xlfn.ANCHORARRAY(N807)-$G$29</f>
        <v>1.8651731019383444E-3</v>
      </c>
    </row>
    <row r="808" spans="6:15">
      <c r="F808">
        <v>762</v>
      </c>
      <c r="G808">
        <f ca="1"/>
        <v>1.6494883040959218</v>
      </c>
      <c r="H808">
        <f ca="1"/>
        <v>5.0494511581985341E-2</v>
      </c>
      <c r="I808" s="17" cm="1">
        <f t="array" aca="1" ref="I808:L808" ca="1">EXP(-fx_Vasicek(_xlfn.ANCHORARRAY($I$44),H808,$M$19,$M$18, $M$20)*_xlfn.ANCHORARRAY($I$44))</f>
        <v>0.97625607901309275</v>
      </c>
      <c r="J808">
        <f ca="1"/>
        <v>0.95141190836142797</v>
      </c>
      <c r="K808">
        <f ca="1"/>
        <v>0.92687386151283402</v>
      </c>
      <c r="L808">
        <f ca="1"/>
        <v>0.9026626382598204</v>
      </c>
      <c r="N808" s="17" cm="1">
        <f t="array" aca="1" ref="N808" ca="1">SUM(_xlfn.ANCHORARRAY(I808)*_xlfn.ANCHORARRAY($I$45))</f>
        <v>0.99613161950484341</v>
      </c>
      <c r="O808" s="17" cm="1">
        <f t="array" aca="1" ref="O808" ca="1">_xlfn.ANCHORARRAY(N808)-$G$29</f>
        <v>-3.868380495156587E-3</v>
      </c>
    </row>
    <row r="809" spans="6:15">
      <c r="F809">
        <v>763</v>
      </c>
      <c r="G809">
        <f ca="1"/>
        <v>0.79857535340954555</v>
      </c>
      <c r="H809">
        <f ca="1"/>
        <v>4.9086111491560225E-2</v>
      </c>
      <c r="I809" s="17" cm="1">
        <f t="array" aca="1" ref="I809:L809" ca="1">EXP(-fx_Vasicek(_xlfn.ANCHORARRAY($I$44),H809,$M$19,$M$18, $M$20)*_xlfn.ANCHORARRAY($I$44))</f>
        <v>0.97690577799167055</v>
      </c>
      <c r="J809">
        <f ca="1"/>
        <v>0.95271470923537471</v>
      </c>
      <c r="K809">
        <f ca="1"/>
        <v>0.92879519112801967</v>
      </c>
      <c r="L809">
        <f ca="1"/>
        <v>0.90516864538731601</v>
      </c>
      <c r="N809" s="17" cm="1">
        <f t="array" aca="1" ref="N809" ca="1">SUM(_xlfn.ANCHORARRAY(I809)*_xlfn.ANCHORARRAY($I$45))</f>
        <v>0.99879633953420632</v>
      </c>
      <c r="O809" s="17" cm="1">
        <f t="array" aca="1" ref="O809" ca="1">_xlfn.ANCHORARRAY(N809)-$G$29</f>
        <v>-1.2036604657936767E-3</v>
      </c>
    </row>
    <row r="810" spans="6:15">
      <c r="F810">
        <v>764</v>
      </c>
      <c r="G810">
        <f ca="1"/>
        <v>6.5285572675196427E-2</v>
      </c>
      <c r="H810">
        <f ca="1"/>
        <v>4.7872396983324093E-2</v>
      </c>
      <c r="I810" s="17" cm="1">
        <f t="array" aca="1" ref="I810:L810" ca="1">EXP(-fx_Vasicek(_xlfn.ANCHORARRAY($I$44),H810,$M$19,$M$18, $M$20)*_xlfn.ANCHORARRAY($I$44))</f>
        <v>0.97746601479932194</v>
      </c>
      <c r="J810">
        <f ca="1"/>
        <v>0.95383885271135105</v>
      </c>
      <c r="K810">
        <f ca="1"/>
        <v>0.93045412670814476</v>
      </c>
      <c r="L810">
        <f ca="1"/>
        <v>0.90733382326890599</v>
      </c>
      <c r="N810" s="17" cm="1">
        <f t="array" aca="1" ref="N810" ca="1">SUM(_xlfn.ANCHORARRAY(I810)*_xlfn.ANCHORARRAY($I$45))</f>
        <v>1.0010985536884647</v>
      </c>
      <c r="O810" s="17" cm="1">
        <f t="array" aca="1" ref="O810" ca="1">_xlfn.ANCHORARRAY(N810)-$G$29</f>
        <v>1.0985536884646763E-3</v>
      </c>
    </row>
    <row r="811" spans="6:15">
      <c r="F811">
        <v>765</v>
      </c>
      <c r="G811">
        <f ca="1"/>
        <v>0.36618061680663611</v>
      </c>
      <c r="H811">
        <f ca="1"/>
        <v>4.8370427489289894E-2</v>
      </c>
      <c r="I811" s="17" cm="1">
        <f t="array" aca="1" ref="I811:L811" ca="1">EXP(-fx_Vasicek(_xlfn.ANCHORARRAY($I$44),H811,$M$19,$M$18, $M$20)*_xlfn.ANCHORARRAY($I$44))</f>
        <v>0.9772360907255887</v>
      </c>
      <c r="J811">
        <f ca="1"/>
        <v>0.95337741602459636</v>
      </c>
      <c r="K811">
        <f ca="1"/>
        <v>0.92977304789061854</v>
      </c>
      <c r="L811">
        <f ca="1"/>
        <v>0.90644474741488323</v>
      </c>
      <c r="N811" s="17" cm="1">
        <f t="array" aca="1" ref="N811" ca="1">SUM(_xlfn.ANCHORARRAY(I811)*_xlfn.ANCHORARRAY($I$45))</f>
        <v>1.0001532175099839</v>
      </c>
      <c r="O811" s="17" cm="1">
        <f t="array" aca="1" ref="O811" ca="1">_xlfn.ANCHORARRAY(N811)-$G$29</f>
        <v>1.5321750998387174E-4</v>
      </c>
    </row>
    <row r="812" spans="6:15">
      <c r="F812">
        <v>766</v>
      </c>
      <c r="G812">
        <f ca="1"/>
        <v>0.93730427728776766</v>
      </c>
      <c r="H812">
        <f ca="1"/>
        <v>4.9315730548100685E-2</v>
      </c>
      <c r="I812" s="17" cm="1">
        <f t="array" aca="1" ref="I812:L812" ca="1">EXP(-fx_Vasicek(_xlfn.ANCHORARRAY($I$44),H812,$M$19,$M$18, $M$20)*_xlfn.ANCHORARRAY($I$44))</f>
        <v>0.97679982457376957</v>
      </c>
      <c r="J812">
        <f ca="1"/>
        <v>0.95250218493706518</v>
      </c>
      <c r="K812">
        <f ca="1"/>
        <v>0.92848167489220801</v>
      </c>
      <c r="L812">
        <f ca="1"/>
        <v>0.90475960337377048</v>
      </c>
      <c r="N812" s="17" cm="1">
        <f t="array" aca="1" ref="N812" ca="1">SUM(_xlfn.ANCHORARRAY(I812)*_xlfn.ANCHORARRAY($I$45))</f>
        <v>0.99836139939042212</v>
      </c>
      <c r="O812" s="17" cm="1">
        <f t="array" aca="1" ref="O812" ca="1">_xlfn.ANCHORARRAY(N812)-$G$29</f>
        <v>-1.6386006095778782E-3</v>
      </c>
    </row>
    <row r="813" spans="6:15">
      <c r="F813">
        <v>767</v>
      </c>
      <c r="G813">
        <f ca="1"/>
        <v>-1.4095455603054257</v>
      </c>
      <c r="H813">
        <f ca="1"/>
        <v>4.5431310266549854E-2</v>
      </c>
      <c r="I813" s="17" cm="1">
        <f t="array" aca="1" ref="I813:L813" ca="1">EXP(-fx_Vasicek(_xlfn.ANCHORARRAY($I$44),H813,$M$19,$M$18, $M$20)*_xlfn.ANCHORARRAY($I$44))</f>
        <v>0.97859376575584012</v>
      </c>
      <c r="J813">
        <f ca="1"/>
        <v>0.95610380769003034</v>
      </c>
      <c r="K813">
        <f ca="1"/>
        <v>0.93379964365600898</v>
      </c>
      <c r="L813">
        <f ca="1"/>
        <v>0.9117042394640068</v>
      </c>
      <c r="N813" s="17" cm="1">
        <f t="array" aca="1" ref="N813" ca="1">SUM(_xlfn.ANCHORARRAY(I813)*_xlfn.ANCHORARRAY($I$45))</f>
        <v>1.0057453224699648</v>
      </c>
      <c r="O813" s="17" cm="1">
        <f t="array" aca="1" ref="O813" ca="1">_xlfn.ANCHORARRAY(N813)-$G$29</f>
        <v>5.745322469964842E-3</v>
      </c>
    </row>
    <row r="814" spans="6:15">
      <c r="F814">
        <v>768</v>
      </c>
      <c r="G814">
        <f ca="1"/>
        <v>0.27972243046701672</v>
      </c>
      <c r="H814">
        <f ca="1"/>
        <v>4.8227325051654543E-2</v>
      </c>
      <c r="I814" s="17" cm="1">
        <f t="array" aca="1" ref="I814:L814" ca="1">EXP(-fx_Vasicek(_xlfn.ANCHORARRAY($I$44),H814,$M$19,$M$18, $M$20)*_xlfn.ANCHORARRAY($I$44))</f>
        <v>0.9773021508100862</v>
      </c>
      <c r="J814">
        <f ca="1"/>
        <v>0.95350998085484973</v>
      </c>
      <c r="K814">
        <f ca="1"/>
        <v>0.92996869576429642</v>
      </c>
      <c r="L814">
        <f ca="1"/>
        <v>0.90670012229317432</v>
      </c>
      <c r="N814" s="17" cm="1">
        <f t="array" aca="1" ref="N814" ca="1">SUM(_xlfn.ANCHORARRAY(I814)*_xlfn.ANCHORARRAY($I$45))</f>
        <v>1.0004247538470894</v>
      </c>
      <c r="O814" s="17" cm="1">
        <f t="array" aca="1" ref="O814" ca="1">_xlfn.ANCHORARRAY(N814)-$G$29</f>
        <v>4.2475384708939856E-4</v>
      </c>
    </row>
    <row r="815" spans="6:15">
      <c r="F815">
        <v>769</v>
      </c>
      <c r="G815">
        <f ca="1"/>
        <v>-0.55618094242658722</v>
      </c>
      <c r="H815">
        <f ca="1"/>
        <v>4.68437682671205E-2</v>
      </c>
      <c r="I815" s="17" cm="1">
        <f t="array" aca="1" ref="I815:L815" ca="1">EXP(-fx_Vasicek(_xlfn.ANCHORARRAY($I$44),H815,$M$19,$M$18, $M$20)*_xlfn.ANCHORARRAY($I$44))</f>
        <v>0.97794106963300886</v>
      </c>
      <c r="J815">
        <f ca="1"/>
        <v>0.95479260792946929</v>
      </c>
      <c r="K815">
        <f ca="1"/>
        <v>0.93186240187858915</v>
      </c>
      <c r="L815">
        <f ca="1"/>
        <v>0.90917287581471617</v>
      </c>
      <c r="N815" s="17" cm="1">
        <f t="array" aca="1" ref="N815" ca="1">SUM(_xlfn.ANCHORARRAY(I815)*_xlfn.ANCHORARRAY($I$45))</f>
        <v>1.0030539357646044</v>
      </c>
      <c r="O815" s="17" cm="1">
        <f t="array" aca="1" ref="O815" ca="1">_xlfn.ANCHORARRAY(N815)-$G$29</f>
        <v>3.0539357646044429E-3</v>
      </c>
    </row>
    <row r="816" spans="6:15">
      <c r="F816">
        <v>770</v>
      </c>
      <c r="G816">
        <f ca="1"/>
        <v>-1.0316656592149613</v>
      </c>
      <c r="H816">
        <f ca="1"/>
        <v>4.6056763300771915E-2</v>
      </c>
      <c r="I816" s="17" cm="1">
        <f t="array" aca="1" ref="I816:L816" ca="1">EXP(-fx_Vasicek(_xlfn.ANCHORARRAY($I$44),H816,$M$19,$M$18, $M$20)*_xlfn.ANCHORARRAY($I$44))</f>
        <v>0.9783046905041054</v>
      </c>
      <c r="J816">
        <f ca="1"/>
        <v>0.95552297100696071</v>
      </c>
      <c r="K816">
        <f ca="1"/>
        <v>0.93294131385320012</v>
      </c>
      <c r="L816">
        <f ca="1"/>
        <v>0.91058245352759926</v>
      </c>
      <c r="N816" s="17" cm="1">
        <f t="array" aca="1" ref="N816" ca="1">SUM(_xlfn.ANCHORARRAY(I816)*_xlfn.ANCHORARRAY($I$45))</f>
        <v>1.0045526356326024</v>
      </c>
      <c r="O816" s="17" cm="1">
        <f t="array" aca="1" ref="O816" ca="1">_xlfn.ANCHORARRAY(N816)-$G$29</f>
        <v>4.552635632602442E-3</v>
      </c>
    </row>
    <row r="817" spans="6:15">
      <c r="F817">
        <v>771</v>
      </c>
      <c r="G817">
        <f ca="1"/>
        <v>1.1788967061606686</v>
      </c>
      <c r="H817">
        <f ca="1"/>
        <v>4.9715605527552054E-2</v>
      </c>
      <c r="I817" s="17" cm="1">
        <f t="array" aca="1" ref="I817:L817" ca="1">EXP(-fx_Vasicek(_xlfn.ANCHORARRAY($I$44),H817,$M$19,$M$18, $M$20)*_xlfn.ANCHORARRAY($I$44))</f>
        <v>0.97661533717602866</v>
      </c>
      <c r="J817">
        <f ca="1"/>
        <v>0.95213219314908926</v>
      </c>
      <c r="K817">
        <f ca="1"/>
        <v>0.92793594798958889</v>
      </c>
      <c r="L817">
        <f ca="1"/>
        <v>0.90404770966996251</v>
      </c>
      <c r="N817" s="17" cm="1">
        <f t="array" aca="1" ref="N817" ca="1">SUM(_xlfn.ANCHORARRAY(I817)*_xlfn.ANCHORARRAY($I$45))</f>
        <v>0.9976044255952683</v>
      </c>
      <c r="O817" s="17" cm="1">
        <f t="array" aca="1" ref="O817" ca="1">_xlfn.ANCHORARRAY(N817)-$G$29</f>
        <v>-2.395574404731704E-3</v>
      </c>
    </row>
    <row r="818" spans="6:15">
      <c r="F818">
        <v>772</v>
      </c>
      <c r="G818">
        <f ca="1"/>
        <v>-1.0823575418339</v>
      </c>
      <c r="H818">
        <f ca="1"/>
        <v>4.5972859944962439E-2</v>
      </c>
      <c r="I818" s="17" cm="1">
        <f t="array" aca="1" ref="I818:L818" ca="1">EXP(-fx_Vasicek(_xlfn.ANCHORARRAY($I$44),H818,$M$19,$M$18, $M$20)*_xlfn.ANCHORARRAY($I$44))</f>
        <v>0.97834346444913278</v>
      </c>
      <c r="J818">
        <f ca="1"/>
        <v>0.95560086866512806</v>
      </c>
      <c r="K818">
        <f ca="1"/>
        <v>0.93305641135665762</v>
      </c>
      <c r="L818">
        <f ca="1"/>
        <v>0.91073285881626376</v>
      </c>
      <c r="N818" s="17" cm="1">
        <f t="array" aca="1" ref="N818" ca="1">SUM(_xlfn.ANCHORARRAY(I818)*_xlfn.ANCHORARRAY($I$45))</f>
        <v>1.0047125483759478</v>
      </c>
      <c r="O818" s="17" cm="1">
        <f t="array" aca="1" ref="O818" ca="1">_xlfn.ANCHORARRAY(N818)-$G$29</f>
        <v>4.7125483759478115E-3</v>
      </c>
    </row>
    <row r="819" spans="6:15">
      <c r="F819">
        <v>773</v>
      </c>
      <c r="G819">
        <f ca="1"/>
        <v>1.28958295204495</v>
      </c>
      <c r="H819">
        <f ca="1"/>
        <v>4.9898809365954672E-2</v>
      </c>
      <c r="I819" s="17" cm="1">
        <f t="array" aca="1" ref="I819:L819" ca="1">EXP(-fx_Vasicek(_xlfn.ANCHORARRAY($I$44),H819,$M$19,$M$18, $M$20)*_xlfn.ANCHORARRAY($I$44))</f>
        <v>0.97653082539888891</v>
      </c>
      <c r="J819">
        <f ca="1"/>
        <v>0.9519627283883404</v>
      </c>
      <c r="K819">
        <f ca="1"/>
        <v>0.9276860288389539</v>
      </c>
      <c r="L819">
        <f ca="1"/>
        <v>0.90372174071122968</v>
      </c>
      <c r="N819" s="17" cm="1">
        <f t="array" aca="1" ref="N819" ca="1">SUM(_xlfn.ANCHORARRAY(I819)*_xlfn.ANCHORARRAY($I$45))</f>
        <v>0.99725781187168017</v>
      </c>
      <c r="O819" s="17" cm="1">
        <f t="array" aca="1" ref="O819" ca="1">_xlfn.ANCHORARRAY(N819)-$G$29</f>
        <v>-2.7421881283198335E-3</v>
      </c>
    </row>
    <row r="820" spans="6:15">
      <c r="F820">
        <v>774</v>
      </c>
      <c r="G820">
        <f ca="1"/>
        <v>0.23661910064459324</v>
      </c>
      <c r="H820">
        <f ca="1"/>
        <v>4.8155981991743937E-2</v>
      </c>
      <c r="I820" s="17" cm="1">
        <f t="array" aca="1" ref="I820:L820" ca="1">EXP(-fx_Vasicek(_xlfn.ANCHORARRAY($I$44),H820,$M$19,$M$18, $M$20)*_xlfn.ANCHORARRAY($I$44))</f>
        <v>0.97733508642845213</v>
      </c>
      <c r="J820">
        <f ca="1"/>
        <v>0.95357607732458216</v>
      </c>
      <c r="K820">
        <f ca="1"/>
        <v>0.93006625048696412</v>
      </c>
      <c r="L820">
        <f ca="1"/>
        <v>0.90682746513469603</v>
      </c>
      <c r="N820" s="17" cm="1">
        <f t="array" aca="1" ref="N820" ca="1">SUM(_xlfn.ANCHORARRAY(I820)*_xlfn.ANCHORARRAY($I$45))</f>
        <v>1.0005601551732366</v>
      </c>
      <c r="O820" s="17" cm="1">
        <f t="array" aca="1" ref="O820" ca="1">_xlfn.ANCHORARRAY(N820)-$G$29</f>
        <v>5.6015517323659836E-4</v>
      </c>
    </row>
    <row r="821" spans="6:15">
      <c r="F821">
        <v>775</v>
      </c>
      <c r="G821">
        <f ca="1"/>
        <v>-1.2732292285347067</v>
      </c>
      <c r="H821">
        <f ca="1"/>
        <v>4.5656936088600671E-2</v>
      </c>
      <c r="I821" s="17" cm="1">
        <f t="array" aca="1" ref="I821:L821" ca="1">EXP(-fx_Vasicek(_xlfn.ANCHORARRAY($I$44),H821,$M$19,$M$18, $M$20)*_xlfn.ANCHORARRAY($I$44))</f>
        <v>0.97848947495067762</v>
      </c>
      <c r="J821">
        <f ca="1"/>
        <v>0.95589423606347701</v>
      </c>
      <c r="K821">
        <f ca="1"/>
        <v>0.93348991889239674</v>
      </c>
      <c r="L821">
        <f ca="1"/>
        <v>0.91129940733705728</v>
      </c>
      <c r="N821" s="17" cm="1">
        <f t="array" aca="1" ref="N821" ca="1">SUM(_xlfn.ANCHORARRAY(I821)*_xlfn.ANCHORARRAY($I$45))</f>
        <v>1.0053149060803874</v>
      </c>
      <c r="O821" s="17" cm="1">
        <f t="array" aca="1" ref="O821" ca="1">_xlfn.ANCHORARRAY(N821)-$G$29</f>
        <v>5.3149060803874271E-3</v>
      </c>
    </row>
    <row r="822" spans="6:15">
      <c r="F822">
        <v>776</v>
      </c>
      <c r="G822">
        <f ca="1"/>
        <v>-0.12941265247238781</v>
      </c>
      <c r="H822">
        <f ca="1"/>
        <v>4.7550139580046495E-2</v>
      </c>
      <c r="I822" s="17" cm="1">
        <f t="array" aca="1" ref="I822:L822" ca="1">EXP(-fx_Vasicek(_xlfn.ANCHORARRAY($I$44),H822,$M$19,$M$18, $M$20)*_xlfn.ANCHORARRAY($I$44))</f>
        <v>0.97761481912014647</v>
      </c>
      <c r="J822">
        <f ca="1"/>
        <v>0.95413755059099614</v>
      </c>
      <c r="K822">
        <f ca="1"/>
        <v>0.93089509383990321</v>
      </c>
      <c r="L822">
        <f ca="1"/>
        <v>0.90790957651264526</v>
      </c>
      <c r="N822" s="17" cm="1">
        <f t="array" aca="1" ref="N822" ca="1">SUM(_xlfn.ANCHORARRAY(I822)*_xlfn.ANCHORARRAY($I$45))</f>
        <v>1.0017107327889705</v>
      </c>
      <c r="O822" s="17" cm="1">
        <f t="array" aca="1" ref="O822" ca="1">_xlfn.ANCHORARRAY(N822)-$G$29</f>
        <v>1.7107327889704926E-3</v>
      </c>
    </row>
    <row r="823" spans="6:15">
      <c r="F823">
        <v>777</v>
      </c>
      <c r="G823">
        <f ca="1"/>
        <v>-1.0233067499729853</v>
      </c>
      <c r="H823">
        <f ca="1"/>
        <v>4.6070598662570982E-2</v>
      </c>
      <c r="I823" s="17" cm="1">
        <f t="array" aca="1" ref="I823:L823" ca="1">EXP(-fx_Vasicek(_xlfn.ANCHORARRAY($I$44),H823,$M$19,$M$18, $M$20)*_xlfn.ANCHORARRAY($I$44))</f>
        <v>0.97829829696752735</v>
      </c>
      <c r="J823">
        <f ca="1"/>
        <v>0.95551012657300527</v>
      </c>
      <c r="K823">
        <f ca="1"/>
        <v>0.93292233605223884</v>
      </c>
      <c r="L823">
        <f ca="1"/>
        <v>0.91055765462184346</v>
      </c>
      <c r="N823" s="17" cm="1">
        <f t="array" aca="1" ref="N823" ca="1">SUM(_xlfn.ANCHORARRAY(I823)*_xlfn.ANCHORARRAY($I$45))</f>
        <v>1.0045262690938614</v>
      </c>
      <c r="O823" s="17" cm="1">
        <f t="array" aca="1" ref="O823" ca="1">_xlfn.ANCHORARRAY(N823)-$G$29</f>
        <v>4.5262690938614458E-3</v>
      </c>
    </row>
    <row r="824" spans="6:15">
      <c r="F824">
        <v>778</v>
      </c>
      <c r="G824">
        <f ca="1"/>
        <v>0.41492076237874576</v>
      </c>
      <c r="H824">
        <f ca="1"/>
        <v>4.8451100401102697E-2</v>
      </c>
      <c r="I824" s="17" cm="1">
        <f t="array" aca="1" ref="I824:L824" ca="1">EXP(-fx_Vasicek(_xlfn.ANCHORARRAY($I$44),H824,$M$19,$M$18, $M$20)*_xlfn.ANCHORARRAY($I$44))</f>
        <v>0.97719885182313093</v>
      </c>
      <c r="J824">
        <f ca="1"/>
        <v>0.95330269173261362</v>
      </c>
      <c r="K824">
        <f ca="1"/>
        <v>0.92966277103160333</v>
      </c>
      <c r="L824">
        <f ca="1"/>
        <v>0.90630081347268365</v>
      </c>
      <c r="N824" s="17" cm="1">
        <f t="array" aca="1" ref="N824" ca="1">SUM(_xlfn.ANCHORARRAY(I824)*_xlfn.ANCHORARRAY($I$45))</f>
        <v>1.0000001741593267</v>
      </c>
      <c r="O824" s="17" cm="1">
        <f t="array" aca="1" ref="O824" ca="1">_xlfn.ANCHORARRAY(N824)-$G$29</f>
        <v>1.7415932673792156E-7</v>
      </c>
    </row>
    <row r="825" spans="6:15">
      <c r="F825">
        <v>779</v>
      </c>
      <c r="G825">
        <f ca="1"/>
        <v>-3.5522129433936678E-2</v>
      </c>
      <c r="H825">
        <f ca="1"/>
        <v>4.770554375039171E-2</v>
      </c>
      <c r="I825" s="17" cm="1">
        <f t="array" aca="1" ref="I825:L825" ca="1">EXP(-fx_Vasicek(_xlfn.ANCHORARRAY($I$44),H825,$M$19,$M$18, $M$20)*_xlfn.ANCHORARRAY($I$44))</f>
        <v>0.97754305746910031</v>
      </c>
      <c r="J825">
        <f ca="1"/>
        <v>0.95399349599897021</v>
      </c>
      <c r="K825">
        <f ca="1"/>
        <v>0.93068241746261771</v>
      </c>
      <c r="L825">
        <f ca="1"/>
        <v>0.90763188188701072</v>
      </c>
      <c r="N825" s="17" cm="1">
        <f t="array" aca="1" ref="N825" ca="1">SUM(_xlfn.ANCHORARRAY(I825)*_xlfn.ANCHORARRAY($I$45))</f>
        <v>1.0014154701542812</v>
      </c>
      <c r="O825" s="17" cm="1">
        <f t="array" aca="1" ref="O825" ca="1">_xlfn.ANCHORARRAY(N825)-$G$29</f>
        <v>1.4154701542812287E-3</v>
      </c>
    </row>
    <row r="826" spans="6:15">
      <c r="F826">
        <v>780</v>
      </c>
      <c r="G826">
        <f ca="1"/>
        <v>-1.8204255803527665</v>
      </c>
      <c r="H826">
        <f ca="1"/>
        <v>4.4751236638663754E-2</v>
      </c>
      <c r="I826" s="17" cm="1">
        <f t="array" aca="1" ref="I826:L826" ca="1">EXP(-fx_Vasicek(_xlfn.ANCHORARRAY($I$44),H826,$M$19,$M$18, $M$20)*_xlfn.ANCHORARRAY($I$44))</f>
        <v>0.97890818278117064</v>
      </c>
      <c r="J826">
        <f ca="1"/>
        <v>0.95673576931579374</v>
      </c>
      <c r="K826">
        <f ca="1"/>
        <v>0.93473382726380894</v>
      </c>
      <c r="L826">
        <f ca="1"/>
        <v>0.91292555890596705</v>
      </c>
      <c r="N826" s="17" cm="1">
        <f t="array" aca="1" ref="N826" ca="1">SUM(_xlfn.ANCHORARRAY(I826)*_xlfn.ANCHORARRAY($I$45))</f>
        <v>1.0070438082528879</v>
      </c>
      <c r="O826" s="17" cm="1">
        <f t="array" aca="1" ref="O826" ca="1">_xlfn.ANCHORARRAY(N826)-$G$29</f>
        <v>7.0438082528878621E-3</v>
      </c>
    </row>
    <row r="827" spans="6:15">
      <c r="F827">
        <v>781</v>
      </c>
      <c r="G827">
        <f ca="1"/>
        <v>0.70247709299899974</v>
      </c>
      <c r="H827">
        <f ca="1"/>
        <v>4.8927053154814104E-2</v>
      </c>
      <c r="I827" s="17" cm="1">
        <f t="array" aca="1" ref="I827:L827" ca="1">EXP(-fx_Vasicek(_xlfn.ANCHORARRAY($I$44),H827,$M$19,$M$18, $M$20)*_xlfn.ANCHORARRAY($I$44))</f>
        <v>0.97697917922330046</v>
      </c>
      <c r="J827">
        <f ca="1"/>
        <v>0.95286195374231042</v>
      </c>
      <c r="K827">
        <f ca="1"/>
        <v>0.92901242754807711</v>
      </c>
      <c r="L827">
        <f ca="1"/>
        <v>0.90545209937003046</v>
      </c>
      <c r="N827" s="17" cm="1">
        <f t="array" aca="1" ref="N827" ca="1">SUM(_xlfn.ANCHORARRAY(I827)*_xlfn.ANCHORARRAY($I$45))</f>
        <v>0.9990977383890981</v>
      </c>
      <c r="O827" s="17" cm="1">
        <f t="array" aca="1" ref="O827" ca="1">_xlfn.ANCHORARRAY(N827)-$G$29</f>
        <v>-9.0226161090189994E-4</v>
      </c>
    </row>
    <row r="828" spans="6:15">
      <c r="F828">
        <v>782</v>
      </c>
      <c r="G828">
        <f ca="1"/>
        <v>-2.64828199850353</v>
      </c>
      <c r="H828">
        <f ca="1"/>
        <v>4.3380998880216133E-2</v>
      </c>
      <c r="I828" s="17" cm="1">
        <f t="array" aca="1" ref="I828:L828" ca="1">EXP(-fx_Vasicek(_xlfn.ANCHORARRAY($I$44),H828,$M$19,$M$18, $M$20)*_xlfn.ANCHORARRAY($I$44))</f>
        <v>0.97954198880620735</v>
      </c>
      <c r="J828">
        <f ca="1"/>
        <v>0.95801033817282411</v>
      </c>
      <c r="K828">
        <f ca="1"/>
        <v>0.93661889473833393</v>
      </c>
      <c r="L828">
        <f ca="1"/>
        <v>0.91539129031593369</v>
      </c>
      <c r="N828" s="17" cm="1">
        <f t="array" aca="1" ref="N828" ca="1">SUM(_xlfn.ANCHORARRAY(I828)*_xlfn.ANCHORARRAY($I$45))</f>
        <v>1.0096652508032506</v>
      </c>
      <c r="O828" s="17" cm="1">
        <f t="array" aca="1" ref="O828" ca="1">_xlfn.ANCHORARRAY(N828)-$G$29</f>
        <v>9.6652508032506468E-3</v>
      </c>
    </row>
    <row r="829" spans="6:15">
      <c r="F829">
        <v>783</v>
      </c>
      <c r="G829">
        <f ca="1"/>
        <v>1.3047159162469002</v>
      </c>
      <c r="H829">
        <f ca="1"/>
        <v>4.9923856896531366E-2</v>
      </c>
      <c r="I829" s="17" cm="1">
        <f t="array" aca="1" ref="I829:L829" ca="1">EXP(-fx_Vasicek(_xlfn.ANCHORARRAY($I$44),H829,$M$19,$M$18, $M$20)*_xlfn.ANCHORARRAY($I$44))</f>
        <v>0.97651927156231944</v>
      </c>
      <c r="J829">
        <f ca="1"/>
        <v>0.95193956160098658</v>
      </c>
      <c r="K829">
        <f ca="1"/>
        <v>0.92765186525745591</v>
      </c>
      <c r="L829">
        <f ca="1"/>
        <v>0.90367718354390891</v>
      </c>
      <c r="N829" s="17" cm="1">
        <f t="array" aca="1" ref="N829" ca="1">SUM(_xlfn.ANCHORARRAY(I829)*_xlfn.ANCHORARRAY($I$45))</f>
        <v>0.99721043259297903</v>
      </c>
      <c r="O829" s="17" cm="1">
        <f t="array" aca="1" ref="O829" ca="1">_xlfn.ANCHORARRAY(N829)-$G$29</f>
        <v>-2.7895674070209653E-3</v>
      </c>
    </row>
    <row r="830" spans="6:15">
      <c r="F830">
        <v>784</v>
      </c>
      <c r="G830">
        <f ca="1"/>
        <v>-0.89485118163713251</v>
      </c>
      <c r="H830">
        <f ca="1"/>
        <v>4.6283213635599528E-2</v>
      </c>
      <c r="I830" s="17" cm="1">
        <f t="array" aca="1" ref="I830:L830" ca="1">EXP(-fx_Vasicek(_xlfn.ANCHORARRAY($I$44),H830,$M$19,$M$18, $M$20)*_xlfn.ANCHORARRAY($I$44))</f>
        <v>0.97820004952551864</v>
      </c>
      <c r="J830">
        <f ca="1"/>
        <v>0.95531276140007659</v>
      </c>
      <c r="K830">
        <f ca="1"/>
        <v>0.93263074317230144</v>
      </c>
      <c r="L830">
        <f ca="1"/>
        <v>0.91017664227380324</v>
      </c>
      <c r="N830" s="17" cm="1">
        <f t="array" aca="1" ref="N830" ca="1">SUM(_xlfn.ANCHORARRAY(I830)*_xlfn.ANCHORARRAY($I$45))</f>
        <v>1.004121170131502</v>
      </c>
      <c r="O830" s="17" cm="1">
        <f t="array" aca="1" ref="O830" ca="1">_xlfn.ANCHORARRAY(N830)-$G$29</f>
        <v>4.1211701315020388E-3</v>
      </c>
    </row>
    <row r="831" spans="6:15">
      <c r="F831">
        <v>785</v>
      </c>
      <c r="G831">
        <f ca="1"/>
        <v>0.11226835874878296</v>
      </c>
      <c r="H831">
        <f ca="1"/>
        <v>4.7950161177770879E-2</v>
      </c>
      <c r="I831" s="17" cm="1">
        <f t="array" aca="1" ref="I831:L831" ca="1">EXP(-fx_Vasicek(_xlfn.ANCHORARRAY($I$44),H831,$M$19,$M$18, $M$20)*_xlfn.ANCHORARRAY($I$44))</f>
        <v>0.97743011010079617</v>
      </c>
      <c r="J831">
        <f ca="1"/>
        <v>0.95376678769062184</v>
      </c>
      <c r="K831">
        <f ca="1"/>
        <v>0.93034774786212648</v>
      </c>
      <c r="L831">
        <f ca="1"/>
        <v>0.90719494248073507</v>
      </c>
      <c r="N831" s="17" cm="1">
        <f t="array" aca="1" ref="N831" ca="1">SUM(_xlfn.ANCHORARRAY(I831)*_xlfn.ANCHORARRAY($I$45))</f>
        <v>1.0009508855191638</v>
      </c>
      <c r="O831" s="17" cm="1">
        <f t="array" aca="1" ref="O831" ca="1">_xlfn.ANCHORARRAY(N831)-$G$29</f>
        <v>9.5088551916377995E-4</v>
      </c>
    </row>
    <row r="832" spans="6:15">
      <c r="F832">
        <v>786</v>
      </c>
      <c r="G832">
        <f ca="1"/>
        <v>-0.91927106230747657</v>
      </c>
      <c r="H832">
        <f ca="1"/>
        <v>4.6242794739499118E-2</v>
      </c>
      <c r="I832" s="17" cm="1">
        <f t="array" aca="1" ref="I832:L832" ca="1">EXP(-fx_Vasicek(_xlfn.ANCHORARRAY($I$44),H832,$M$19,$M$18, $M$20)*_xlfn.ANCHORARRAY($I$44))</f>
        <v>0.9782187259695817</v>
      </c>
      <c r="J832">
        <f ca="1"/>
        <v>0.95535027811396822</v>
      </c>
      <c r="K832">
        <f ca="1"/>
        <v>0.93268616904484547</v>
      </c>
      <c r="L832">
        <f ca="1"/>
        <v>0.91024906186106269</v>
      </c>
      <c r="N832" s="17" cm="1">
        <f t="array" aca="1" ref="N832" ca="1">SUM(_xlfn.ANCHORARRAY(I832)*_xlfn.ANCHORARRAY($I$45))</f>
        <v>1.0041981680966938</v>
      </c>
      <c r="O832" s="17" cm="1">
        <f t="array" aca="1" ref="O832" ca="1">_xlfn.ANCHORARRAY(N832)-$G$29</f>
        <v>4.1981680966938217E-3</v>
      </c>
    </row>
    <row r="833" spans="6:15">
      <c r="F833">
        <v>787</v>
      </c>
      <c r="G833">
        <f ca="1"/>
        <v>0.58190601625200156</v>
      </c>
      <c r="H833">
        <f ca="1"/>
        <v>4.8727488304783143E-2</v>
      </c>
      <c r="I833" s="17" cm="1">
        <f t="array" aca="1" ref="I833:L833" ca="1">EXP(-fx_Vasicek(_xlfn.ANCHORARRAY($I$44),H833,$M$19,$M$18, $M$20)*_xlfn.ANCHORARRAY($I$44))</f>
        <v>0.97707128094431839</v>
      </c>
      <c r="J833">
        <f ca="1"/>
        <v>0.95304672838784676</v>
      </c>
      <c r="K833">
        <f ca="1"/>
        <v>0.92928505824211727</v>
      </c>
      <c r="L833">
        <f ca="1"/>
        <v>0.90580786457506557</v>
      </c>
      <c r="N833" s="17" cm="1">
        <f t="array" aca="1" ref="N833" ca="1">SUM(_xlfn.ANCHORARRAY(I833)*_xlfn.ANCHORARRAY($I$45))</f>
        <v>0.99947602429448557</v>
      </c>
      <c r="O833" s="17" cm="1">
        <f t="array" aca="1" ref="O833" ca="1">_xlfn.ANCHORARRAY(N833)-$G$29</f>
        <v>-5.2397570551443451E-4</v>
      </c>
    </row>
    <row r="834" spans="6:15">
      <c r="F834">
        <v>788</v>
      </c>
      <c r="G834">
        <f ca="1"/>
        <v>-1.6634707505782689E-2</v>
      </c>
      <c r="H834">
        <f ca="1"/>
        <v>4.7736805522503714E-2</v>
      </c>
      <c r="I834" s="17" cm="1">
        <f t="array" aca="1" ref="I834:L834" ca="1">EXP(-fx_Vasicek(_xlfn.ANCHORARRAY($I$44),H834,$M$19,$M$18, $M$20)*_xlfn.ANCHORARRAY($I$44))</f>
        <v>0.97752862222278147</v>
      </c>
      <c r="J834">
        <f ca="1"/>
        <v>0.95396451998465659</v>
      </c>
      <c r="K834">
        <f ca="1"/>
        <v>0.93063964043739877</v>
      </c>
      <c r="L834">
        <f ca="1"/>
        <v>0.90757602990275288</v>
      </c>
      <c r="N834" s="17" cm="1">
        <f t="array" aca="1" ref="N834" ca="1">SUM(_xlfn.ANCHORARRAY(I834)*_xlfn.ANCHORARRAY($I$45))</f>
        <v>1.0013560845962217</v>
      </c>
      <c r="O834" s="17" cm="1">
        <f t="array" aca="1" ref="O834" ca="1">_xlfn.ANCHORARRAY(N834)-$G$29</f>
        <v>1.3560845962217183E-3</v>
      </c>
    </row>
    <row r="835" spans="6:15">
      <c r="F835">
        <v>789</v>
      </c>
      <c r="G835">
        <f ca="1"/>
        <v>0.54999056312980377</v>
      </c>
      <c r="H835">
        <f ca="1"/>
        <v>4.8674663010460147E-2</v>
      </c>
      <c r="I835" s="17" cm="1">
        <f t="array" aca="1" ref="I835:L835" ca="1">EXP(-fx_Vasicek(_xlfn.ANCHORARRAY($I$44),H835,$M$19,$M$18, $M$20)*_xlfn.ANCHORARRAY($I$44))</f>
        <v>0.97709566194401842</v>
      </c>
      <c r="J835">
        <f ca="1"/>
        <v>0.95309564467680097</v>
      </c>
      <c r="K835">
        <f ca="1"/>
        <v>0.92935723763154643</v>
      </c>
      <c r="L835">
        <f ca="1"/>
        <v>0.90590205987358818</v>
      </c>
      <c r="N835" s="17" cm="1">
        <f t="array" aca="1" ref="N835" ca="1">SUM(_xlfn.ANCHORARRAY(I835)*_xlfn.ANCHORARRAY($I$45))</f>
        <v>0.99957618197689313</v>
      </c>
      <c r="O835" s="17" cm="1">
        <f t="array" aca="1" ref="O835" ca="1">_xlfn.ANCHORARRAY(N835)-$G$29</f>
        <v>-4.2381802310687E-4</v>
      </c>
    </row>
    <row r="836" spans="6:15">
      <c r="F836">
        <v>790</v>
      </c>
      <c r="G836">
        <f ca="1"/>
        <v>-1.7361019791998173</v>
      </c>
      <c r="H836">
        <f ca="1"/>
        <v>4.4890805988728279E-2</v>
      </c>
      <c r="I836" s="17" cm="1">
        <f t="array" aca="1" ref="I836:L836" ca="1">EXP(-fx_Vasicek(_xlfn.ANCHORARRAY($I$44),H836,$M$19,$M$18, $M$20)*_xlfn.ANCHORARRAY($I$44))</f>
        <v>0.9788436477363569</v>
      </c>
      <c r="J836">
        <f ca="1"/>
        <v>0.95660603978191594</v>
      </c>
      <c r="K836">
        <f ca="1"/>
        <v>0.93454203154238868</v>
      </c>
      <c r="L836">
        <f ca="1"/>
        <v>0.91267477803925634</v>
      </c>
      <c r="N836" s="17" cm="1">
        <f t="array" aca="1" ref="N836" ca="1">SUM(_xlfn.ANCHORARRAY(I836)*_xlfn.ANCHORARRAY($I$45))</f>
        <v>1.0067771845180868</v>
      </c>
      <c r="O836" s="17" cm="1">
        <f t="array" aca="1" ref="O836" ca="1">_xlfn.ANCHORARRAY(N836)-$G$29</f>
        <v>6.7771845180868429E-3</v>
      </c>
    </row>
    <row r="837" spans="6:15">
      <c r="F837">
        <v>791</v>
      </c>
      <c r="G837">
        <f ca="1"/>
        <v>-1.5573949591003702</v>
      </c>
      <c r="H837">
        <f ca="1"/>
        <v>4.5186595332473302E-2</v>
      </c>
      <c r="I837" s="17" cm="1">
        <f t="array" aca="1" ref="I837:L837" ca="1">EXP(-fx_Vasicek(_xlfn.ANCHORARRAY($I$44),H837,$M$19,$M$18, $M$20)*_xlfn.ANCHORARRAY($I$44))</f>
        <v>0.97870689266892519</v>
      </c>
      <c r="J837">
        <f ca="1"/>
        <v>0.95633116210315317</v>
      </c>
      <c r="K837">
        <f ca="1"/>
        <v>0.93413568891202414</v>
      </c>
      <c r="L837">
        <f ca="1"/>
        <v>0.91214352579415037</v>
      </c>
      <c r="N837" s="17" cm="1">
        <f t="array" aca="1" ref="N837" ca="1">SUM(_xlfn.ANCHORARRAY(I837)*_xlfn.ANCHORARRAY($I$45))</f>
        <v>1.0062123671764587</v>
      </c>
      <c r="O837" s="17" cm="1">
        <f t="array" aca="1" ref="O837" ca="1">_xlfn.ANCHORARRAY(N837)-$G$29</f>
        <v>6.2123671764586774E-3</v>
      </c>
    </row>
    <row r="838" spans="6:15">
      <c r="F838">
        <v>792</v>
      </c>
      <c r="G838">
        <f ca="1"/>
        <v>-0.28621830597397135</v>
      </c>
      <c r="H838">
        <f ca="1"/>
        <v>4.7290600579737878E-2</v>
      </c>
      <c r="I838" s="17" cm="1">
        <f t="array" aca="1" ref="I838:L838" ca="1">EXP(-fx_Vasicek(_xlfn.ANCHORARRAY($I$44),H838,$M$19,$M$18, $M$20)*_xlfn.ANCHORARRAY($I$44))</f>
        <v>0.97773467930483393</v>
      </c>
      <c r="J838">
        <f ca="1"/>
        <v>0.95437818327240587</v>
      </c>
      <c r="K838">
        <f ca="1"/>
        <v>0.93125039096503559</v>
      </c>
      <c r="L838">
        <f ca="1"/>
        <v>0.90837354106668411</v>
      </c>
      <c r="N838" s="17" cm="1">
        <f t="array" aca="1" ref="N838" ca="1">SUM(_xlfn.ANCHORARRAY(I838)*_xlfn.ANCHORARRAY($I$45))</f>
        <v>1.0022040464124686</v>
      </c>
      <c r="O838" s="17" cm="1">
        <f t="array" aca="1" ref="O838" ca="1">_xlfn.ANCHORARRAY(N838)-$G$29</f>
        <v>2.2040464124686299E-3</v>
      </c>
    </row>
    <row r="839" spans="6:15">
      <c r="F839">
        <v>793</v>
      </c>
      <c r="G839">
        <f ca="1"/>
        <v>1.2789460865009756</v>
      </c>
      <c r="H839">
        <f ca="1"/>
        <v>4.9881203613942209E-2</v>
      </c>
      <c r="I839" s="17" cm="1">
        <f t="array" aca="1" ref="I839:L839" ca="1">EXP(-fx_Vasicek(_xlfn.ANCHORARRAY($I$44),H839,$M$19,$M$18, $M$20)*_xlfn.ANCHORARRAY($I$44))</f>
        <v>0.97653894659989937</v>
      </c>
      <c r="J839">
        <f ca="1"/>
        <v>0.95197901251516548</v>
      </c>
      <c r="K839">
        <f ca="1"/>
        <v>0.9277100429589219</v>
      </c>
      <c r="L839">
        <f ca="1"/>
        <v>0.90375306097926422</v>
      </c>
      <c r="N839" s="17" cm="1">
        <f t="array" aca="1" ref="N839" ca="1">SUM(_xlfn.ANCHORARRAY(I839)*_xlfn.ANCHORARRAY($I$45))</f>
        <v>0.99729111584595942</v>
      </c>
      <c r="O839" s="17" cm="1">
        <f t="array" aca="1" ref="O839" ca="1">_xlfn.ANCHORARRAY(N839)-$G$29</f>
        <v>-2.7088841540405806E-3</v>
      </c>
    </row>
    <row r="840" spans="6:15">
      <c r="F840">
        <v>794</v>
      </c>
      <c r="G840">
        <f ca="1"/>
        <v>-2.4719537078663558</v>
      </c>
      <c r="H840">
        <f ca="1"/>
        <v>4.3672851037687213E-2</v>
      </c>
      <c r="I840" s="17" cm="1">
        <f t="array" aca="1" ref="I840:L840" ca="1">EXP(-fx_Vasicek(_xlfn.ANCHORARRAY($I$44),H840,$M$19,$M$18, $M$20)*_xlfn.ANCHORARRAY($I$44))</f>
        <v>0.97940695766240971</v>
      </c>
      <c r="J840">
        <f ca="1"/>
        <v>0.95773872066084709</v>
      </c>
      <c r="K840">
        <f ca="1"/>
        <v>0.93621706867307397</v>
      </c>
      <c r="L840">
        <f ca="1"/>
        <v>0.91486554722691138</v>
      </c>
      <c r="N840" s="17" cm="1">
        <f t="array" aca="1" ref="N840" ca="1">SUM(_xlfn.ANCHORARRAY(I840)*_xlfn.ANCHORARRAY($I$45))</f>
        <v>1.0091063160208054</v>
      </c>
      <c r="O840" s="17" cm="1">
        <f t="array" aca="1" ref="O840" ca="1">_xlfn.ANCHORARRAY(N840)-$G$29</f>
        <v>9.1063160208053606E-3</v>
      </c>
    </row>
    <row r="841" spans="6:15">
      <c r="F841">
        <v>795</v>
      </c>
      <c r="G841">
        <f ca="1"/>
        <v>0.78148909264711208</v>
      </c>
      <c r="H841">
        <f ca="1"/>
        <v>4.9057830935736707E-2</v>
      </c>
      <c r="I841" s="17" cm="1">
        <f t="array" aca="1" ref="I841:L841" ca="1">EXP(-fx_Vasicek(_xlfn.ANCHORARRAY($I$44),H841,$M$19,$M$18, $M$20)*_xlfn.ANCHORARRAY($I$44))</f>
        <v>0.97691882831996268</v>
      </c>
      <c r="J841">
        <f ca="1"/>
        <v>0.95274088763024478</v>
      </c>
      <c r="K841">
        <f ca="1"/>
        <v>0.92883381202771675</v>
      </c>
      <c r="L841">
        <f ca="1"/>
        <v>0.90521903698930428</v>
      </c>
      <c r="N841" s="17" cm="1">
        <f t="array" aca="1" ref="N841" ca="1">SUM(_xlfn.ANCHORARRAY(I841)*_xlfn.ANCHORARRAY($I$45))</f>
        <v>0.99884992142745532</v>
      </c>
      <c r="O841" s="17" cm="1">
        <f t="array" aca="1" ref="O841" ca="1">_xlfn.ANCHORARRAY(N841)-$G$29</f>
        <v>-1.1500785725446772E-3</v>
      </c>
    </row>
    <row r="842" spans="6:15">
      <c r="F842">
        <v>796</v>
      </c>
      <c r="G842">
        <f ca="1"/>
        <v>-0.10273216976599661</v>
      </c>
      <c r="H842">
        <f ca="1"/>
        <v>4.7594300142212061E-2</v>
      </c>
      <c r="I842" s="17" cm="1">
        <f t="array" aca="1" ref="I842:L842" ca="1">EXP(-fx_Vasicek(_xlfn.ANCHORARRAY($I$44),H842,$M$19,$M$18, $M$20)*_xlfn.ANCHORARRAY($I$44))</f>
        <v>0.97759442637194593</v>
      </c>
      <c r="J842">
        <f ca="1"/>
        <v>0.95409661297943904</v>
      </c>
      <c r="K842">
        <f ca="1"/>
        <v>0.93083465352837003</v>
      </c>
      <c r="L842">
        <f ca="1"/>
        <v>0.90783065653597572</v>
      </c>
      <c r="N842" s="17" cm="1">
        <f t="array" aca="1" ref="N842" ca="1">SUM(_xlfn.ANCHORARRAY(I842)*_xlfn.ANCHORARRAY($I$45))</f>
        <v>1.0016268201773582</v>
      </c>
      <c r="O842" s="17" cm="1">
        <f t="array" aca="1" ref="O842" ca="1">_xlfn.ANCHORARRAY(N842)-$G$29</f>
        <v>1.626820177358157E-3</v>
      </c>
    </row>
    <row r="843" spans="6:15">
      <c r="F843">
        <v>797</v>
      </c>
      <c r="G843">
        <f ca="1"/>
        <v>0.70959477530961945</v>
      </c>
      <c r="H843">
        <f ca="1"/>
        <v>4.8938834083053363E-2</v>
      </c>
      <c r="I843" s="17" cm="1">
        <f t="array" aca="1" ref="I843:L843" ca="1">EXP(-fx_Vasicek(_xlfn.ANCHORARRAY($I$44),H843,$M$19,$M$18, $M$20)*_xlfn.ANCHORARRAY($I$44))</f>
        <v>0.97697374244620494</v>
      </c>
      <c r="J843">
        <f ca="1"/>
        <v>0.95285104704531332</v>
      </c>
      <c r="K843">
        <f ca="1"/>
        <v>0.92899633581828123</v>
      </c>
      <c r="L843">
        <f ca="1"/>
        <v>0.90543110182173014</v>
      </c>
      <c r="N843" s="17" cm="1">
        <f t="array" aca="1" ref="N843" ca="1">SUM(_xlfn.ANCHORARRAY(I843)*_xlfn.ANCHORARRAY($I$45))</f>
        <v>0.99907541157992596</v>
      </c>
      <c r="O843" s="17" cm="1">
        <f t="array" aca="1" ref="O843" ca="1">_xlfn.ANCHORARRAY(N843)-$G$29</f>
        <v>-9.2458842007403508E-4</v>
      </c>
    </row>
    <row r="844" spans="6:15">
      <c r="F844">
        <v>798</v>
      </c>
      <c r="G844">
        <f ca="1"/>
        <v>1.1467897700353373</v>
      </c>
      <c r="H844">
        <f ca="1"/>
        <v>4.9662463297544021E-2</v>
      </c>
      <c r="I844" s="17" cm="1">
        <f t="array" aca="1" ref="I844:L844" ca="1">EXP(-fx_Vasicek(_xlfn.ANCHORARRAY($I$44),H844,$M$19,$M$18, $M$20)*_xlfn.ANCHORARRAY($I$44))</f>
        <v>0.97663985301064993</v>
      </c>
      <c r="J844">
        <f ca="1"/>
        <v>0.95218135570719253</v>
      </c>
      <c r="K844">
        <f ca="1"/>
        <v>0.92800845503354579</v>
      </c>
      <c r="L844">
        <f ca="1"/>
        <v>0.90414228600375823</v>
      </c>
      <c r="N844" s="17" cm="1">
        <f t="array" aca="1" ref="N844" ca="1">SUM(_xlfn.ANCHORARRAY(I844)*_xlfn.ANCHORARRAY($I$45))</f>
        <v>0.99770499142404256</v>
      </c>
      <c r="O844" s="17" cm="1">
        <f t="array" aca="1" ref="O844" ca="1">_xlfn.ANCHORARRAY(N844)-$G$29</f>
        <v>-2.2950085759574357E-3</v>
      </c>
    </row>
    <row r="845" spans="6:15">
      <c r="F845">
        <v>799</v>
      </c>
      <c r="G845">
        <f ca="1"/>
        <v>0.6496017350792993</v>
      </c>
      <c r="H845">
        <f ca="1"/>
        <v>4.8839535790299558E-2</v>
      </c>
      <c r="I845" s="17" cm="1">
        <f t="array" aca="1" ref="I845:L845" ca="1">EXP(-fx_Vasicek(_xlfn.ANCHORARRAY($I$44),H845,$M$19,$M$18, $M$20)*_xlfn.ANCHORARRAY($I$44))</f>
        <v>0.97701956853323912</v>
      </c>
      <c r="J845">
        <f ca="1"/>
        <v>0.95294298058536353</v>
      </c>
      <c r="K845">
        <f ca="1"/>
        <v>0.92913197743101572</v>
      </c>
      <c r="L845">
        <f ca="1"/>
        <v>0.90560809978535539</v>
      </c>
      <c r="N845" s="17" cm="1">
        <f t="array" aca="1" ref="N845" ca="1">SUM(_xlfn.ANCHORARRAY(I845)*_xlfn.ANCHORARRAY($I$45))</f>
        <v>0.99926361424503696</v>
      </c>
      <c r="O845" s="17" cm="1">
        <f t="array" aca="1" ref="O845" ca="1">_xlfn.ANCHORARRAY(N845)-$G$29</f>
        <v>-7.3638575496304259E-4</v>
      </c>
    </row>
    <row r="846" spans="6:15">
      <c r="F846">
        <v>800</v>
      </c>
      <c r="G846">
        <f ca="1"/>
        <v>-1.5260679093209863</v>
      </c>
      <c r="H846">
        <f ca="1"/>
        <v>4.523844672303734E-2</v>
      </c>
      <c r="I846" s="17" cm="1">
        <f t="array" aca="1" ref="I846:L846" ca="1">EXP(-fx_Vasicek(_xlfn.ANCHORARRAY($I$44),H846,$M$19,$M$18, $M$20)*_xlfn.ANCHORARRAY($I$44))</f>
        <v>0.9786829216964491</v>
      </c>
      <c r="J846">
        <f ca="1"/>
        <v>0.95628298463064898</v>
      </c>
      <c r="K846">
        <f ca="1"/>
        <v>0.93406447591285902</v>
      </c>
      <c r="L846">
        <f ca="1"/>
        <v>0.91205043000057784</v>
      </c>
      <c r="N846" s="17" cm="1">
        <f t="array" aca="1" ref="N846" ca="1">SUM(_xlfn.ANCHORARRAY(I846)*_xlfn.ANCHORARRAY($I$45))</f>
        <v>1.0061133889729208</v>
      </c>
      <c r="O846" s="17" cm="1">
        <f t="array" aca="1" ref="O846" ca="1">_xlfn.ANCHORARRAY(N846)-$G$29</f>
        <v>6.1133889729207969E-3</v>
      </c>
    </row>
    <row r="847" spans="6:15">
      <c r="F847">
        <v>801</v>
      </c>
      <c r="G847">
        <f ca="1"/>
        <v>-1.3807886701155991</v>
      </c>
      <c r="H847">
        <f ca="1"/>
        <v>4.5478907622673093E-2</v>
      </c>
      <c r="I847" s="17" cm="1">
        <f t="array" aca="1" ref="I847:L847" ca="1">EXP(-fx_Vasicek(_xlfn.ANCHORARRAY($I$44),H847,$M$19,$M$18, $M$20)*_xlfn.ANCHORARRAY($I$44))</f>
        <v>0.97857176395094136</v>
      </c>
      <c r="J847">
        <f ca="1"/>
        <v>0.9560595932558299</v>
      </c>
      <c r="K847">
        <f ca="1"/>
        <v>0.93373429648427264</v>
      </c>
      <c r="L847">
        <f ca="1"/>
        <v>0.91161882231084757</v>
      </c>
      <c r="N847" s="17" cm="1">
        <f t="array" aca="1" ref="N847" ca="1">SUM(_xlfn.ANCHORARRAY(I847)*_xlfn.ANCHORARRAY($I$45))</f>
        <v>1.0056545074332632</v>
      </c>
      <c r="O847" s="17" cm="1">
        <f t="array" aca="1" ref="O847" ca="1">_xlfn.ANCHORARRAY(N847)-$G$29</f>
        <v>5.6545074332632339E-3</v>
      </c>
    </row>
    <row r="848" spans="6:15">
      <c r="F848">
        <v>802</v>
      </c>
      <c r="G848">
        <f ca="1"/>
        <v>0.34062697766583061</v>
      </c>
      <c r="H848">
        <f ca="1"/>
        <v>4.8328132037507701E-2</v>
      </c>
      <c r="I848" s="17" cm="1">
        <f t="array" aca="1" ref="I848:L848" ca="1">EXP(-fx_Vasicek(_xlfn.ANCHORARRAY($I$44),H848,$M$19,$M$18, $M$20)*_xlfn.ANCHORARRAY($I$44))</f>
        <v>0.9772556150233026</v>
      </c>
      <c r="J848">
        <f ca="1"/>
        <v>0.95341659505537502</v>
      </c>
      <c r="K848">
        <f ca="1"/>
        <v>0.92983086942117188</v>
      </c>
      <c r="L848">
        <f ca="1"/>
        <v>0.90652021869531774</v>
      </c>
      <c r="N848" s="17" cm="1">
        <f t="array" aca="1" ref="N848" ca="1">SUM(_xlfn.ANCHORARRAY(I848)*_xlfn.ANCHORARRAY($I$45))</f>
        <v>1.0002334651297478</v>
      </c>
      <c r="O848" s="17" cm="1">
        <f t="array" aca="1" ref="O848" ca="1">_xlfn.ANCHORARRAY(N848)-$G$29</f>
        <v>2.3346512974775635E-4</v>
      </c>
    </row>
    <row r="849" spans="6:15">
      <c r="F849">
        <v>803</v>
      </c>
      <c r="G849">
        <f ca="1"/>
        <v>0.76427930041319692</v>
      </c>
      <c r="H849">
        <f ca="1"/>
        <v>4.9029345915125741E-2</v>
      </c>
      <c r="I849" s="17" cm="1">
        <f t="array" aca="1" ref="I849:L849" ca="1">EXP(-fx_Vasicek(_xlfn.ANCHORARRAY($I$44),H849,$M$19,$M$18, $M$20)*_xlfn.ANCHORARRAY($I$44))</f>
        <v>0.97693197317668523</v>
      </c>
      <c r="J849">
        <f ca="1"/>
        <v>0.95276725601868995</v>
      </c>
      <c r="K849">
        <f ca="1"/>
        <v>0.92887271377494118</v>
      </c>
      <c r="L849">
        <f ca="1"/>
        <v>0.90526979575195055</v>
      </c>
      <c r="N849" s="17" cm="1">
        <f t="array" aca="1" ref="N849" ca="1">SUM(_xlfn.ANCHORARRAY(I849)*_xlfn.ANCHORARRAY($I$45))</f>
        <v>0.9989038936801653</v>
      </c>
      <c r="O849" s="17" cm="1">
        <f t="array" aca="1" ref="O849" ca="1">_xlfn.ANCHORARRAY(N849)-$G$29</f>
        <v>-1.0961063198346999E-3</v>
      </c>
    </row>
    <row r="850" spans="6:15">
      <c r="F850">
        <v>804</v>
      </c>
      <c r="G850">
        <f ca="1"/>
        <v>1.3718046340140042</v>
      </c>
      <c r="H850">
        <f ca="1"/>
        <v>5.0034899696025106E-2</v>
      </c>
      <c r="I850" s="17" cm="1">
        <f t="array" aca="1" ref="I850:L850" ca="1">EXP(-fx_Vasicek(_xlfn.ANCHORARRAY($I$44),H850,$M$19,$M$18, $M$20)*_xlfn.ANCHORARRAY($I$44))</f>
        <v>0.97646805177771878</v>
      </c>
      <c r="J850">
        <f ca="1"/>
        <v>0.95183686345885787</v>
      </c>
      <c r="K850">
        <f ca="1"/>
        <v>0.9275004235733133</v>
      </c>
      <c r="L850">
        <f ca="1"/>
        <v>0.90347967545385677</v>
      </c>
      <c r="N850" s="17" cm="1">
        <f t="array" aca="1" ref="N850" ca="1">SUM(_xlfn.ANCHORARRAY(I850)*_xlfn.ANCHORARRAY($I$45))</f>
        <v>0.99700041452859167</v>
      </c>
      <c r="O850" s="17" cm="1">
        <f t="array" aca="1" ref="O850" ca="1">_xlfn.ANCHORARRAY(N850)-$G$29</f>
        <v>-2.9995854714083281E-3</v>
      </c>
    </row>
    <row r="851" spans="6:15">
      <c r="F851">
        <v>805</v>
      </c>
      <c r="G851">
        <f ca="1"/>
        <v>6.6525281082629645E-2</v>
      </c>
      <c r="H851">
        <f ca="1"/>
        <v>4.7874448903478466E-2</v>
      </c>
      <c r="I851" s="17" cm="1">
        <f t="array" aca="1" ref="I851:L851" ca="1">EXP(-fx_Vasicek(_xlfn.ANCHORARRAY($I$44),H851,$M$19,$M$18, $M$20)*_xlfn.ANCHORARRAY($I$44))</f>
        <v>0.97746506738525174</v>
      </c>
      <c r="J851">
        <f ca="1"/>
        <v>0.95383695110215372</v>
      </c>
      <c r="K851">
        <f ca="1"/>
        <v>0.93045131959300154</v>
      </c>
      <c r="L851">
        <f ca="1"/>
        <v>0.90733015842640885</v>
      </c>
      <c r="N851" s="17" cm="1">
        <f t="array" aca="1" ref="N851" ca="1">SUM(_xlfn.ANCHORARRAY(I851)*_xlfn.ANCHORARRAY($I$45))</f>
        <v>1.0010946569654318</v>
      </c>
      <c r="O851" s="17" cm="1">
        <f t="array" aca="1" ref="O851" ca="1">_xlfn.ANCHORARRAY(N851)-$G$29</f>
        <v>1.0946569654317617E-3</v>
      </c>
    </row>
    <row r="852" spans="6:15">
      <c r="F852">
        <v>806</v>
      </c>
      <c r="G852">
        <f ca="1"/>
        <v>-0.50927809325788287</v>
      </c>
      <c r="H852">
        <f ca="1"/>
        <v>4.6921400152916945E-2</v>
      </c>
      <c r="I852" s="17" cm="1">
        <f t="array" aca="1" ref="I852:L852" ca="1">EXP(-fx_Vasicek(_xlfn.ANCHORARRAY($I$44),H852,$M$19,$M$18, $M$20)*_xlfn.ANCHORARRAY($I$44))</f>
        <v>0.97790520860168928</v>
      </c>
      <c r="J852">
        <f ca="1"/>
        <v>0.95472059358003936</v>
      </c>
      <c r="K852">
        <f ca="1"/>
        <v>0.93175604328188499</v>
      </c>
      <c r="L852">
        <f ca="1"/>
        <v>0.90903395028628065</v>
      </c>
      <c r="N852" s="17" cm="1">
        <f t="array" aca="1" ref="N852" ca="1">SUM(_xlfn.ANCHORARRAY(I852)*_xlfn.ANCHORARRAY($I$45))</f>
        <v>1.002906224592655</v>
      </c>
      <c r="O852" s="17" cm="1">
        <f t="array" aca="1" ref="O852" ca="1">_xlfn.ANCHORARRAY(N852)-$G$29</f>
        <v>2.9062245926549934E-3</v>
      </c>
    </row>
    <row r="853" spans="6:15">
      <c r="F853">
        <v>807</v>
      </c>
      <c r="G853">
        <f ca="1"/>
        <v>-0.18973751478140752</v>
      </c>
      <c r="H853">
        <f ca="1"/>
        <v>4.745029206748675E-2</v>
      </c>
      <c r="I853" s="17" cm="1">
        <f t="array" aca="1" ref="I853:L853" ca="1">EXP(-fx_Vasicek(_xlfn.ANCHORARRAY($I$44),H853,$M$19,$M$18, $M$20)*_xlfn.ANCHORARRAY($I$44))</f>
        <v>0.97766092891445233</v>
      </c>
      <c r="J853">
        <f ca="1"/>
        <v>0.95423011745276909</v>
      </c>
      <c r="K853">
        <f ca="1"/>
        <v>0.93103176451159231</v>
      </c>
      <c r="L853">
        <f ca="1"/>
        <v>0.90808804073394922</v>
      </c>
      <c r="N853" s="17" cm="1">
        <f t="array" aca="1" ref="N853" ca="1">SUM(_xlfn.ANCHORARRAY(I853)*_xlfn.ANCHORARRAY($I$45))</f>
        <v>1.0019004866015955</v>
      </c>
      <c r="O853" s="17" cm="1">
        <f t="array" aca="1" ref="O853" ca="1">_xlfn.ANCHORARRAY(N853)-$G$29</f>
        <v>1.9004866015954747E-3</v>
      </c>
    </row>
    <row r="854" spans="6:15">
      <c r="F854">
        <v>808</v>
      </c>
      <c r="G854">
        <f ca="1"/>
        <v>1.512780344681792</v>
      </c>
      <c r="H854">
        <f ca="1"/>
        <v>5.0268237552138474E-2</v>
      </c>
      <c r="I854" s="17" cm="1">
        <f t="array" aca="1" ref="I854:L854" ca="1">EXP(-fx_Vasicek(_xlfn.ANCHORARRAY($I$44),H854,$M$19,$M$18, $M$20)*_xlfn.ANCHORARRAY($I$44))</f>
        <v>0.97636043072771872</v>
      </c>
      <c r="J854">
        <f ca="1"/>
        <v>0.95162109660379524</v>
      </c>
      <c r="K854">
        <f ca="1"/>
        <v>0.9271822747784082</v>
      </c>
      <c r="L854">
        <f ca="1"/>
        <v>0.90306478591111417</v>
      </c>
      <c r="N854" s="17" cm="1">
        <f t="array" aca="1" ref="N854" ca="1">SUM(_xlfn.ANCHORARRAY(I854)*_xlfn.ANCHORARRAY($I$45))</f>
        <v>0.99655924398756857</v>
      </c>
      <c r="O854" s="17" cm="1">
        <f t="array" aca="1" ref="O854" ca="1">_xlfn.ANCHORARRAY(N854)-$G$29</f>
        <v>-3.440756012431434E-3</v>
      </c>
    </row>
    <row r="855" spans="6:15">
      <c r="F855">
        <v>809</v>
      </c>
      <c r="G855">
        <f ca="1"/>
        <v>0.26419170146180027</v>
      </c>
      <c r="H855">
        <f ca="1"/>
        <v>4.8201619155278569E-2</v>
      </c>
      <c r="I855" s="17" cm="1">
        <f t="array" aca="1" ref="I855:L855" ca="1">EXP(-fx_Vasicek(_xlfn.ANCHORARRAY($I$44),H855,$M$19,$M$18, $M$20)*_xlfn.ANCHORARRAY($I$44))</f>
        <v>0.97731401784337846</v>
      </c>
      <c r="J855">
        <f ca="1"/>
        <v>0.95353379580384201</v>
      </c>
      <c r="K855">
        <f ca="1"/>
        <v>0.93000384490789545</v>
      </c>
      <c r="L855">
        <f ca="1"/>
        <v>0.90674600362847368</v>
      </c>
      <c r="N855" s="17" cm="1">
        <f t="array" aca="1" ref="N855" ca="1">SUM(_xlfn.ANCHORARRAY(I855)*_xlfn.ANCHORARRAY($I$45))</f>
        <v>1.0004735386695114</v>
      </c>
      <c r="O855" s="17" cm="1">
        <f t="array" aca="1" ref="O855" ca="1">_xlfn.ANCHORARRAY(N855)-$G$29</f>
        <v>4.7353866951138635E-4</v>
      </c>
    </row>
    <row r="856" spans="6:15">
      <c r="F856">
        <v>810</v>
      </c>
      <c r="G856">
        <f ca="1"/>
        <v>0.16910121637936293</v>
      </c>
      <c r="H856">
        <f ca="1"/>
        <v>4.8044228851510551E-2</v>
      </c>
      <c r="I856" s="17" cm="1">
        <f t="array" aca="1" ref="I856:L856" ca="1">EXP(-fx_Vasicek(_xlfn.ANCHORARRAY($I$44),H856,$M$19,$M$18, $M$20)*_xlfn.ANCHORARRAY($I$44))</f>
        <v>0.97738667964513137</v>
      </c>
      <c r="J856">
        <f ca="1"/>
        <v>0.95367962131476092</v>
      </c>
      <c r="K856">
        <f ca="1"/>
        <v>0.93021908264990705</v>
      </c>
      <c r="L856">
        <f ca="1"/>
        <v>0.90702697335944205</v>
      </c>
      <c r="N856" s="17" cm="1">
        <f t="array" aca="1" ref="N856" ca="1">SUM(_xlfn.ANCHORARRAY(I856)*_xlfn.ANCHORARRAY($I$45))</f>
        <v>1.0007722880538747</v>
      </c>
      <c r="O856" s="17" cm="1">
        <f t="array" aca="1" ref="O856" ca="1">_xlfn.ANCHORARRAY(N856)-$G$29</f>
        <v>7.7228805387474786E-4</v>
      </c>
    </row>
    <row r="857" spans="6:15">
      <c r="F857">
        <v>811</v>
      </c>
      <c r="G857">
        <f ca="1"/>
        <v>0.60070040518776902</v>
      </c>
      <c r="H857">
        <f ca="1"/>
        <v>4.875859609207827E-2</v>
      </c>
      <c r="I857" s="17" cm="1">
        <f t="array" aca="1" ref="I857:L857" ca="1">EXP(-fx_Vasicek(_xlfn.ANCHORARRAY($I$44),H857,$M$19,$M$18, $M$20)*_xlfn.ANCHORARRAY($I$44))</f>
        <v>0.97705692373291753</v>
      </c>
      <c r="J857">
        <f ca="1"/>
        <v>0.9530179237122276</v>
      </c>
      <c r="K857">
        <f ca="1"/>
        <v>0.92924255582767545</v>
      </c>
      <c r="L857">
        <f ca="1"/>
        <v>0.90575239937996621</v>
      </c>
      <c r="N857" s="17" cm="1">
        <f t="array" aca="1" ref="N857" ca="1">SUM(_xlfn.ANCHORARRAY(I857)*_xlfn.ANCHORARRAY($I$45))</f>
        <v>0.99941704818314192</v>
      </c>
      <c r="O857" s="17" cm="1">
        <f t="array" aca="1" ref="O857" ca="1">_xlfn.ANCHORARRAY(N857)-$G$29</f>
        <v>-5.829518168580794E-4</v>
      </c>
    </row>
    <row r="858" spans="6:15">
      <c r="F858">
        <v>812</v>
      </c>
      <c r="G858">
        <f ca="1"/>
        <v>2.6959782422741593E-2</v>
      </c>
      <c r="H858">
        <f ca="1"/>
        <v>4.7808961532713509E-2</v>
      </c>
      <c r="I858" s="17" cm="1">
        <f t="array" aca="1" ref="I858:L858" ca="1">EXP(-fx_Vasicek(_xlfn.ANCHORARRAY($I$44),H858,$M$19,$M$18, $M$20)*_xlfn.ANCHORARRAY($I$44))</f>
        <v>0.97749530471486634</v>
      </c>
      <c r="J858">
        <f ca="1"/>
        <v>0.95389764314420655</v>
      </c>
      <c r="K858">
        <f ca="1"/>
        <v>0.93054091331471567</v>
      </c>
      <c r="L858">
        <f ca="1"/>
        <v>0.90744712978324815</v>
      </c>
      <c r="N858" s="17" cm="1">
        <f t="array" aca="1" ref="N858" ca="1">SUM(_xlfn.ANCHORARRAY(I858)*_xlfn.ANCHORARRAY($I$45))</f>
        <v>1.0012190291713021</v>
      </c>
      <c r="O858" s="17" cm="1">
        <f t="array" aca="1" ref="O858" ca="1">_xlfn.ANCHORARRAY(N858)-$G$29</f>
        <v>1.2190291713021217E-3</v>
      </c>
    </row>
    <row r="859" spans="6:15">
      <c r="F859">
        <v>813</v>
      </c>
      <c r="G859">
        <f ca="1"/>
        <v>-1.8777609452062256</v>
      </c>
      <c r="H859">
        <f ca="1"/>
        <v>4.4656337233290933E-2</v>
      </c>
      <c r="I859" s="17" cm="1">
        <f t="array" aca="1" ref="I859:L859" ca="1">EXP(-fx_Vasicek(_xlfn.ANCHORARRAY($I$44),H859,$M$19,$M$18, $M$20)*_xlfn.ANCHORARRAY($I$44))</f>
        <v>0.97895206545694891</v>
      </c>
      <c r="J859">
        <f ca="1"/>
        <v>0.9568239882406645</v>
      </c>
      <c r="K859">
        <f ca="1"/>
        <v>0.93486426018127788</v>
      </c>
      <c r="L859">
        <f ca="1"/>
        <v>0.91309611532004409</v>
      </c>
      <c r="N859" s="17" cm="1">
        <f t="array" aca="1" ref="N859" ca="1">SUM(_xlfn.ANCHORARRAY(I859)*_xlfn.ANCHORARRAY($I$45))</f>
        <v>1.0072251387859559</v>
      </c>
      <c r="O859" s="17" cm="1">
        <f t="array" aca="1" ref="O859" ca="1">_xlfn.ANCHORARRAY(N859)-$G$29</f>
        <v>7.2251387859558758E-3</v>
      </c>
    </row>
    <row r="860" spans="6:15">
      <c r="F860">
        <v>814</v>
      </c>
      <c r="G860">
        <f ca="1"/>
        <v>-1.260042955797624E-2</v>
      </c>
      <c r="H860">
        <f ca="1"/>
        <v>4.7743482912267154E-2</v>
      </c>
      <c r="I860" s="17" cm="1">
        <f t="array" aca="1" ref="I860:L860" ca="1">EXP(-fx_Vasicek(_xlfn.ANCHORARRAY($I$44),H860,$M$19,$M$18, $M$20)*_xlfn.ANCHORARRAY($I$44))</f>
        <v>0.97752553893940419</v>
      </c>
      <c r="J860">
        <f ca="1"/>
        <v>0.95395833093770721</v>
      </c>
      <c r="K860">
        <f ca="1"/>
        <v>0.9306305036903636</v>
      </c>
      <c r="L860">
        <f ca="1"/>
        <v>0.90756410058727299</v>
      </c>
      <c r="N860" s="17" cm="1">
        <f t="array" aca="1" ref="N860" ca="1">SUM(_xlfn.ANCHORARRAY(I860)*_xlfn.ANCHORARRAY($I$45))</f>
        <v>1.0013434005444262</v>
      </c>
      <c r="O860" s="17" cm="1">
        <f t="array" aca="1" ref="O860" ca="1">_xlfn.ANCHORARRAY(N860)-$G$29</f>
        <v>1.3434005444261654E-3</v>
      </c>
    </row>
    <row r="861" spans="6:15">
      <c r="F861">
        <v>815</v>
      </c>
      <c r="G861">
        <f ca="1"/>
        <v>-1.1231709009298798</v>
      </c>
      <c r="H861">
        <f ca="1"/>
        <v>4.5905307161102513E-2</v>
      </c>
      <c r="I861" s="17" cm="1">
        <f t="array" aca="1" ref="I861:L861" ca="1">EXP(-fx_Vasicek(_xlfn.ANCHORARRAY($I$44),H861,$M$19,$M$18, $M$20)*_xlfn.ANCHORARRAY($I$44))</f>
        <v>0.97837468348202516</v>
      </c>
      <c r="J861">
        <f ca="1"/>
        <v>0.95566359071964446</v>
      </c>
      <c r="K861">
        <f ca="1"/>
        <v>0.93314908968225574</v>
      </c>
      <c r="L861">
        <f ca="1"/>
        <v>0.91085397209649133</v>
      </c>
      <c r="N861" s="17" cm="1">
        <f t="array" aca="1" ref="N861" ca="1">SUM(_xlfn.ANCHORARRAY(I861)*_xlfn.ANCHORARRAY($I$45))</f>
        <v>1.004841317204717</v>
      </c>
      <c r="O861" s="17" cm="1">
        <f t="array" aca="1" ref="O861" ca="1">_xlfn.ANCHORARRAY(N861)-$G$29</f>
        <v>4.8413172047170328E-3</v>
      </c>
    </row>
    <row r="862" spans="6:15">
      <c r="F862">
        <v>816</v>
      </c>
      <c r="G862">
        <f ca="1"/>
        <v>-0.36531420533272918</v>
      </c>
      <c r="H862">
        <f ca="1"/>
        <v>4.7159683931073317E-2</v>
      </c>
      <c r="I862" s="17" cm="1">
        <f t="array" aca="1" ref="I862:L862" ca="1">EXP(-fx_Vasicek(_xlfn.ANCHORARRAY($I$44),H862,$M$19,$M$18, $M$20)*_xlfn.ANCHORARRAY($I$44))</f>
        <v>0.97779514474855533</v>
      </c>
      <c r="J862">
        <f ca="1"/>
        <v>0.95449958622232967</v>
      </c>
      <c r="K862">
        <f ca="1"/>
        <v>0.9314296613720513</v>
      </c>
      <c r="L862">
        <f ca="1"/>
        <v>0.9086076639964864</v>
      </c>
      <c r="N862" s="17" cm="1">
        <f t="array" aca="1" ref="N862" ca="1">SUM(_xlfn.ANCHORARRAY(I862)*_xlfn.ANCHORARRAY($I$45))</f>
        <v>1.0024529778275983</v>
      </c>
      <c r="O862" s="17" cm="1">
        <f t="array" aca="1" ref="O862" ca="1">_xlfn.ANCHORARRAY(N862)-$G$29</f>
        <v>2.452977827598346E-3</v>
      </c>
    </row>
    <row r="863" spans="6:15">
      <c r="F863">
        <v>817</v>
      </c>
      <c r="G863">
        <f ca="1"/>
        <v>1.6152558701591406</v>
      </c>
      <c r="H863">
        <f ca="1"/>
        <v>5.0437851305498604E-2</v>
      </c>
      <c r="I863" s="17" cm="1">
        <f t="array" aca="1" ref="I863:L863" ca="1">EXP(-fx_Vasicek(_xlfn.ANCHORARRAY($I$44),H863,$M$19,$M$18, $M$20)*_xlfn.ANCHORARRAY($I$44))</f>
        <v>0.97628220821647993</v>
      </c>
      <c r="J863">
        <f ca="1"/>
        <v>0.95146428594554122</v>
      </c>
      <c r="K863">
        <f ca="1"/>
        <v>0.9269510802816725</v>
      </c>
      <c r="L863">
        <f ca="1"/>
        <v>0.90276332145979876</v>
      </c>
      <c r="N863" s="17" cm="1">
        <f t="array" aca="1" ref="N863" ca="1">SUM(_xlfn.ANCHORARRAY(I863)*_xlfn.ANCHORARRAY($I$45))</f>
        <v>0.99623868145405337</v>
      </c>
      <c r="O863" s="17" cm="1">
        <f t="array" aca="1" ref="O863" ca="1">_xlfn.ANCHORARRAY(N863)-$G$29</f>
        <v>-3.7613185459466347E-3</v>
      </c>
    </row>
    <row r="864" spans="6:15">
      <c r="F864">
        <v>818</v>
      </c>
      <c r="G864">
        <f ca="1"/>
        <v>-0.76738289037673868</v>
      </c>
      <c r="H864">
        <f ca="1"/>
        <v>4.6494194503610364E-2</v>
      </c>
      <c r="I864" s="17" cm="1">
        <f t="array" aca="1" ref="I864:L864" ca="1">EXP(-fx_Vasicek(_xlfn.ANCHORARRAY($I$44),H864,$M$19,$M$18, $M$20)*_xlfn.ANCHORARRAY($I$44))</f>
        <v>0.97810256694177944</v>
      </c>
      <c r="J864">
        <f ca="1"/>
        <v>0.95511695342401004</v>
      </c>
      <c r="K864">
        <f ca="1"/>
        <v>0.93234148149354334</v>
      </c>
      <c r="L864">
        <f ca="1"/>
        <v>0.90979871588759043</v>
      </c>
      <c r="N864" s="17" cm="1">
        <f t="array" aca="1" ref="N864" ca="1">SUM(_xlfn.ANCHORARRAY(I864)*_xlfn.ANCHORARRAY($I$45))</f>
        <v>1.0037193496615699</v>
      </c>
      <c r="O864" s="17" cm="1">
        <f t="array" aca="1" ref="O864" ca="1">_xlfn.ANCHORARRAY(N864)-$G$29</f>
        <v>3.7193496615699484E-3</v>
      </c>
    </row>
    <row r="865" spans="6:15">
      <c r="F865">
        <v>819</v>
      </c>
      <c r="G865">
        <f ca="1"/>
        <v>1.1481481400383672E-2</v>
      </c>
      <c r="H865">
        <f ca="1"/>
        <v>4.7783342413223164E-2</v>
      </c>
      <c r="I865" s="17" cm="1">
        <f t="array" aca="1" ref="I865:L865" ca="1">EXP(-fx_Vasicek(_xlfn.ANCHORARRAY($I$44),H865,$M$19,$M$18, $M$20)*_xlfn.ANCHORARRAY($I$44))</f>
        <v>0.97750713402516531</v>
      </c>
      <c r="J865">
        <f ca="1"/>
        <v>0.95392138734829535</v>
      </c>
      <c r="K865">
        <f ca="1"/>
        <v>0.93057596535562936</v>
      </c>
      <c r="L865">
        <f ca="1"/>
        <v>0.90749289390322974</v>
      </c>
      <c r="N865" s="17" cm="1">
        <f t="array" aca="1" ref="N865" ca="1">SUM(_xlfn.ANCHORARRAY(I865)*_xlfn.ANCHORARRAY($I$45))</f>
        <v>1.0012676887483751</v>
      </c>
      <c r="O865" s="17" cm="1">
        <f t="array" aca="1" ref="O865" ca="1">_xlfn.ANCHORARRAY(N865)-$G$29</f>
        <v>1.2676887483751287E-3</v>
      </c>
    </row>
    <row r="866" spans="6:15">
      <c r="F866">
        <v>820</v>
      </c>
      <c r="G866">
        <f ca="1"/>
        <v>3.2667186846812258E-3</v>
      </c>
      <c r="H866">
        <f ca="1"/>
        <v>4.7769745637498591E-2</v>
      </c>
      <c r="I866" s="17" cm="1">
        <f t="array" aca="1" ref="I866:L866" ca="1">EXP(-fx_Vasicek(_xlfn.ANCHORARRAY($I$44),H866,$M$19,$M$18, $M$20)*_xlfn.ANCHORARRAY($I$44))</f>
        <v>0.97751341222566712</v>
      </c>
      <c r="J866">
        <f ca="1"/>
        <v>0.95393398929460527</v>
      </c>
      <c r="K866">
        <f ca="1"/>
        <v>0.93059456898013537</v>
      </c>
      <c r="L866">
        <f ca="1"/>
        <v>0.90751718312571616</v>
      </c>
      <c r="N866" s="17" cm="1">
        <f t="array" aca="1" ref="N866" ca="1">SUM(_xlfn.ANCHORARRAY(I866)*_xlfn.ANCHORARRAY($I$45))</f>
        <v>1.0012935147141553</v>
      </c>
      <c r="O866" s="17" cm="1">
        <f t="array" aca="1" ref="O866" ca="1">_xlfn.ANCHORARRAY(N866)-$G$29</f>
        <v>1.2935147141552861E-3</v>
      </c>
    </row>
    <row r="867" spans="6:15">
      <c r="F867">
        <v>821</v>
      </c>
      <c r="G867">
        <f ca="1"/>
        <v>0.24186061539508918</v>
      </c>
      <c r="H867">
        <f ca="1"/>
        <v>4.8164657555845543E-2</v>
      </c>
      <c r="I867" s="17" cm="1">
        <f t="array" aca="1" ref="I867:L867" ca="1">EXP(-fx_Vasicek(_xlfn.ANCHORARRAY($I$44),H867,$M$19,$M$18, $M$20)*_xlfn.ANCHORARRAY($I$44))</f>
        <v>0.97733108128348234</v>
      </c>
      <c r="J867">
        <f ca="1"/>
        <v>0.95356803951938951</v>
      </c>
      <c r="K867">
        <f ca="1"/>
        <v>0.93005438694701437</v>
      </c>
      <c r="L867">
        <f ca="1"/>
        <v>0.90681197884732856</v>
      </c>
      <c r="N867" s="17" cm="1">
        <f t="array" aca="1" ref="N867" ca="1">SUM(_xlfn.ANCHORARRAY(I867)*_xlfn.ANCHORARRAY($I$45))</f>
        <v>1.0005436889012045</v>
      </c>
      <c r="O867" s="17" cm="1">
        <f t="array" aca="1" ref="O867" ca="1">_xlfn.ANCHORARRAY(N867)-$G$29</f>
        <v>5.4368890120448654E-4</v>
      </c>
    </row>
    <row r="868" spans="6:15">
      <c r="F868">
        <v>822</v>
      </c>
      <c r="G868">
        <f ca="1"/>
        <v>1.3257055574272003</v>
      </c>
      <c r="H868">
        <f ca="1"/>
        <v>4.9958598185299484E-2</v>
      </c>
      <c r="I868" s="17" cm="1">
        <f t="array" aca="1" ref="I868:L868" ca="1">EXP(-fx_Vasicek(_xlfn.ANCHORARRAY($I$44),H868,$M$19,$M$18, $M$20)*_xlfn.ANCHORARRAY($I$44))</f>
        <v>0.97650324644945175</v>
      </c>
      <c r="J868">
        <f ca="1"/>
        <v>0.95190742986367927</v>
      </c>
      <c r="K868">
        <f ca="1"/>
        <v>0.92760448195634848</v>
      </c>
      <c r="L868">
        <f ca="1"/>
        <v>0.90361538574223466</v>
      </c>
      <c r="N868" s="17" cm="1">
        <f t="array" aca="1" ref="N868" ca="1">SUM(_xlfn.ANCHORARRAY(I868)*_xlfn.ANCHORARRAY($I$45))</f>
        <v>0.99714472065295434</v>
      </c>
      <c r="O868" s="17" cm="1">
        <f t="array" aca="1" ref="O868" ca="1">_xlfn.ANCHORARRAY(N868)-$G$29</f>
        <v>-2.8552793470456583E-3</v>
      </c>
    </row>
    <row r="869" spans="6:15">
      <c r="F869">
        <v>823</v>
      </c>
      <c r="G869">
        <f ca="1"/>
        <v>1.4748119385567928</v>
      </c>
      <c r="H869">
        <f ca="1"/>
        <v>5.0205393630704899E-2</v>
      </c>
      <c r="I869" s="17" cm="1">
        <f t="array" aca="1" ref="I869:L869" ca="1">EXP(-fx_Vasicek(_xlfn.ANCHORARRAY($I$44),H869,$M$19,$M$18, $M$20)*_xlfn.ANCHORARRAY($I$44))</f>
        <v>0.97638941469363849</v>
      </c>
      <c r="J869">
        <f ca="1"/>
        <v>0.95167920338700873</v>
      </c>
      <c r="K869">
        <f ca="1"/>
        <v>0.92726794974040638</v>
      </c>
      <c r="L869">
        <f ca="1"/>
        <v>0.90317650764869173</v>
      </c>
      <c r="N869" s="17" cm="1">
        <f t="array" aca="1" ref="N869" ca="1">SUM(_xlfn.ANCHORARRAY(I869)*_xlfn.ANCHORARRAY($I$45))</f>
        <v>0.99667804299552065</v>
      </c>
      <c r="O869" s="17" cm="1">
        <f t="array" aca="1" ref="O869" ca="1">_xlfn.ANCHORARRAY(N869)-$G$29</f>
        <v>-3.3219570044793478E-3</v>
      </c>
    </row>
    <row r="870" spans="6:15">
      <c r="F870">
        <v>824</v>
      </c>
      <c r="G870">
        <f ca="1"/>
        <v>-0.33505490368770369</v>
      </c>
      <c r="H870">
        <f ca="1"/>
        <v>4.7209768023857047E-2</v>
      </c>
      <c r="I870" s="17" cm="1">
        <f t="array" aca="1" ref="I870:L870" ca="1">EXP(-fx_Vasicek(_xlfn.ANCHORARRAY($I$44),H870,$M$19,$M$18, $M$20)*_xlfn.ANCHORARRAY($I$44))</f>
        <v>0.9777720123605842</v>
      </c>
      <c r="J870">
        <f ca="1"/>
        <v>0.9544531399113606</v>
      </c>
      <c r="K870">
        <f ca="1"/>
        <v>0.93136107476112062</v>
      </c>
      <c r="L870">
        <f ca="1"/>
        <v>0.90851808969440695</v>
      </c>
      <c r="N870" s="17" cm="1">
        <f t="array" aca="1" ref="N870" ca="1">SUM(_xlfn.ANCHORARRAY(I870)*_xlfn.ANCHORARRAY($I$45))</f>
        <v>1.002357737986262</v>
      </c>
      <c r="O870" s="17" cm="1">
        <f t="array" aca="1" ref="O870" ca="1">_xlfn.ANCHORARRAY(N870)-$G$29</f>
        <v>2.3577379862620429E-3</v>
      </c>
    </row>
    <row r="871" spans="6:15">
      <c r="F871">
        <v>825</v>
      </c>
      <c r="G871">
        <f ca="1"/>
        <v>-0.92791543673056687</v>
      </c>
      <c r="H871">
        <f ca="1"/>
        <v>4.6228486886140764E-2</v>
      </c>
      <c r="I871" s="17" cm="1">
        <f t="array" aca="1" ref="I871:L871" ca="1">EXP(-fx_Vasicek(_xlfn.ANCHORARRAY($I$44),H871,$M$19,$M$18, $M$20)*_xlfn.ANCHORARRAY($I$44))</f>
        <v>0.97822533731483508</v>
      </c>
      <c r="J871">
        <f ca="1"/>
        <v>0.95536355897920267</v>
      </c>
      <c r="K871">
        <f ca="1"/>
        <v>0.93270578999541365</v>
      </c>
      <c r="L871">
        <f ca="1"/>
        <v>0.91027469899488322</v>
      </c>
      <c r="N871" s="17" cm="1">
        <f t="array" aca="1" ref="N871" ca="1">SUM(_xlfn.ANCHORARRAY(I871)*_xlfn.ANCHORARRAY($I$45))</f>
        <v>1.0042254259918306</v>
      </c>
      <c r="O871" s="17" cm="1">
        <f t="array" aca="1" ref="O871" ca="1">_xlfn.ANCHORARRAY(N871)-$G$29</f>
        <v>4.2254259918306225E-3</v>
      </c>
    </row>
    <row r="872" spans="6:15">
      <c r="F872">
        <v>826</v>
      </c>
      <c r="G872">
        <f ca="1"/>
        <v>0.48235917983414595</v>
      </c>
      <c r="H872">
        <f ca="1"/>
        <v>4.8562722010769929E-2</v>
      </c>
      <c r="I872" s="17" cm="1">
        <f t="array" aca="1" ref="I872:L872" ca="1">EXP(-fx_Vasicek(_xlfn.ANCHORARRAY($I$44),H872,$M$19,$M$18, $M$20)*_xlfn.ANCHORARRAY($I$44))</f>
        <v>0.97714732923191727</v>
      </c>
      <c r="J872">
        <f ca="1"/>
        <v>0.95319931048069817</v>
      </c>
      <c r="K872">
        <f ca="1"/>
        <v>0.92951021002615541</v>
      </c>
      <c r="L872">
        <f ca="1"/>
        <v>0.90610169957519415</v>
      </c>
      <c r="N872" s="17" cm="1">
        <f t="array" aca="1" ref="N872" ca="1">SUM(_xlfn.ANCHORARRAY(I872)*_xlfn.ANCHORARRAY($I$45))</f>
        <v>0.99978845796683902</v>
      </c>
      <c r="O872" s="17" cm="1">
        <f t="array" aca="1" ref="O872" ca="1">_xlfn.ANCHORARRAY(N872)-$G$29</f>
        <v>-2.1154203316098297E-4</v>
      </c>
    </row>
    <row r="873" spans="6:15">
      <c r="F873">
        <v>827</v>
      </c>
      <c r="G873">
        <f ca="1"/>
        <v>1.1775378942039842</v>
      </c>
      <c r="H873">
        <f ca="1"/>
        <v>4.9713356471545657E-2</v>
      </c>
      <c r="I873" s="17" cm="1">
        <f t="array" aca="1" ref="I873:L873" ca="1">EXP(-fx_Vasicek(_xlfn.ANCHORARRAY($I$44),H873,$M$19,$M$18, $M$20)*_xlfn.ANCHORARRAY($I$44))</f>
        <v>0.97661637470912321</v>
      </c>
      <c r="J873">
        <f ca="1"/>
        <v>0.95213427372818604</v>
      </c>
      <c r="K873">
        <f ca="1"/>
        <v>0.92793901647771149</v>
      </c>
      <c r="L873">
        <f ca="1"/>
        <v>0.90405171207665547</v>
      </c>
      <c r="N873" s="17" cm="1">
        <f t="array" aca="1" ref="N873" ca="1">SUM(_xlfn.ANCHORARRAY(I873)*_xlfn.ANCHORARRAY($I$45))</f>
        <v>0.99760868147661452</v>
      </c>
      <c r="O873" s="17" cm="1">
        <f t="array" aca="1" ref="O873" ca="1">_xlfn.ANCHORARRAY(N873)-$G$29</f>
        <v>-2.3913185233854772E-3</v>
      </c>
    </row>
    <row r="874" spans="6:15">
      <c r="F874">
        <v>828</v>
      </c>
      <c r="G874">
        <f ca="1"/>
        <v>1.4403110396353831</v>
      </c>
      <c r="H874">
        <f ca="1"/>
        <v>5.0148289000764242E-2</v>
      </c>
      <c r="I874" s="17" cm="1">
        <f t="array" aca="1" ref="I874:L874" ca="1">EXP(-fx_Vasicek(_xlfn.ANCHORARRAY($I$44),H874,$M$19,$M$18, $M$20)*_xlfn.ANCHORARRAY($I$44))</f>
        <v>0.97641575241254719</v>
      </c>
      <c r="J874">
        <f ca="1"/>
        <v>0.95173200657997659</v>
      </c>
      <c r="K874">
        <f ca="1"/>
        <v>0.92734580720573745</v>
      </c>
      <c r="L874">
        <f ca="1"/>
        <v>0.90327803825922015</v>
      </c>
      <c r="N874" s="17" cm="1">
        <f t="array" aca="1" ref="N874" ca="1">SUM(_xlfn.ANCHORARRAY(I874)*_xlfn.ANCHORARRAY($I$45))</f>
        <v>0.99678600510084492</v>
      </c>
      <c r="O874" s="17" cm="1">
        <f t="array" aca="1" ref="O874" ca="1">_xlfn.ANCHORARRAY(N874)-$G$29</f>
        <v>-3.2139948991550815E-3</v>
      </c>
    </row>
    <row r="875" spans="6:15">
      <c r="F875">
        <v>829</v>
      </c>
      <c r="G875">
        <f ca="1"/>
        <v>-0.59476155711395706</v>
      </c>
      <c r="H875">
        <f ca="1"/>
        <v>4.6779911040396527E-2</v>
      </c>
      <c r="I875" s="17" cm="1">
        <f t="array" aca="1" ref="I875:L875" ca="1">EXP(-fx_Vasicek(_xlfn.ANCHORARRAY($I$44),H875,$M$19,$M$18, $M$20)*_xlfn.ANCHORARRAY($I$44))</f>
        <v>0.9779705686270157</v>
      </c>
      <c r="J875">
        <f ca="1"/>
        <v>0.95485184844244297</v>
      </c>
      <c r="K875">
        <f ca="1"/>
        <v>0.93194989777591508</v>
      </c>
      <c r="L875">
        <f ca="1"/>
        <v>0.90928716692560219</v>
      </c>
      <c r="N875" s="17" cm="1">
        <f t="array" aca="1" ref="N875" ca="1">SUM(_xlfn.ANCHORARRAY(I875)*_xlfn.ANCHORARRAY($I$45))</f>
        <v>1.0031754543813376</v>
      </c>
      <c r="O875" s="17" cm="1">
        <f t="array" aca="1" ref="O875" ca="1">_xlfn.ANCHORARRAY(N875)-$G$29</f>
        <v>3.1754543813375946E-3</v>
      </c>
    </row>
    <row r="876" spans="6:15">
      <c r="F876">
        <v>830</v>
      </c>
      <c r="G876">
        <f ca="1"/>
        <v>-0.77743455710467924</v>
      </c>
      <c r="H876">
        <f ca="1"/>
        <v>4.6477557351340987E-2</v>
      </c>
      <c r="I876" s="17" cm="1">
        <f t="array" aca="1" ref="I876:L876" ca="1">EXP(-fx_Vasicek(_xlfn.ANCHORARRAY($I$44),H876,$M$19,$M$18, $M$20)*_xlfn.ANCHORARRAY($I$44))</f>
        <v>0.97811025369632976</v>
      </c>
      <c r="J876">
        <f ca="1"/>
        <v>0.95513239264173866</v>
      </c>
      <c r="K876">
        <f ca="1"/>
        <v>0.93236428831532858</v>
      </c>
      <c r="L876">
        <f ca="1"/>
        <v>0.90982851203104587</v>
      </c>
      <c r="N876" s="17" cm="1">
        <f t="array" aca="1" ref="N876" ca="1">SUM(_xlfn.ANCHORARRAY(I876)*_xlfn.ANCHORARRAY($I$45))</f>
        <v>1.003751029734065</v>
      </c>
      <c r="O876" s="17" cm="1">
        <f t="array" aca="1" ref="O876" ca="1">_xlfn.ANCHORARRAY(N876)-$G$29</f>
        <v>3.7510297340650478E-3</v>
      </c>
    </row>
    <row r="877" spans="6:15">
      <c r="F877">
        <v>831</v>
      </c>
      <c r="G877">
        <f ca="1"/>
        <v>-0.42893143424671398</v>
      </c>
      <c r="H877">
        <f ca="1"/>
        <v>4.705438701335362E-2</v>
      </c>
      <c r="I877" s="17" cm="1">
        <f t="array" aca="1" ref="I877:L877" ca="1">EXP(-fx_Vasicek(_xlfn.ANCHORARRAY($I$44),H877,$M$19,$M$18, $M$20)*_xlfn.ANCHORARRAY($I$44))</f>
        <v>0.97784378012174233</v>
      </c>
      <c r="J877">
        <f ca="1"/>
        <v>0.95459724242999355</v>
      </c>
      <c r="K877">
        <f ca="1"/>
        <v>0.93157387450102247</v>
      </c>
      <c r="L877">
        <f ca="1"/>
        <v>0.90879601402836274</v>
      </c>
      <c r="N877" s="17" cm="1">
        <f t="array" aca="1" ref="N877" ca="1">SUM(_xlfn.ANCHORARRAY(I877)*_xlfn.ANCHORARRAY($I$45))</f>
        <v>1.0026532404569988</v>
      </c>
      <c r="O877" s="17" cm="1">
        <f t="array" aca="1" ref="O877" ca="1">_xlfn.ANCHORARRAY(N877)-$G$29</f>
        <v>2.6532404569987733E-3</v>
      </c>
    </row>
    <row r="878" spans="6:15">
      <c r="F878">
        <v>832</v>
      </c>
      <c r="G878">
        <f ca="1"/>
        <v>-4.9178942547063946E-2</v>
      </c>
      <c r="H878">
        <f ca="1"/>
        <v>4.768293949127457E-2</v>
      </c>
      <c r="I878" s="17" cm="1">
        <f t="array" aca="1" ref="I878:L878" ca="1">EXP(-fx_Vasicek(_xlfn.ANCHORARRAY($I$44),H878,$M$19,$M$18, $M$20)*_xlfn.ANCHORARRAY($I$44))</f>
        <v>0.97755349520750823</v>
      </c>
      <c r="J878">
        <f ca="1"/>
        <v>0.95401444805738744</v>
      </c>
      <c r="K878">
        <f ca="1"/>
        <v>0.9307133492105073</v>
      </c>
      <c r="L878">
        <f ca="1"/>
        <v>0.90767226858213679</v>
      </c>
      <c r="N878" s="17" cm="1">
        <f t="array" aca="1" ref="N878" ca="1">SUM(_xlfn.ANCHORARRAY(I878)*_xlfn.ANCHORARRAY($I$45))</f>
        <v>1.0014584119497687</v>
      </c>
      <c r="O878" s="17" cm="1">
        <f t="array" aca="1" ref="O878" ca="1">_xlfn.ANCHORARRAY(N878)-$G$29</f>
        <v>1.4584119497687009E-3</v>
      </c>
    </row>
    <row r="879" spans="6:15">
      <c r="F879">
        <v>833</v>
      </c>
      <c r="G879">
        <f ca="1"/>
        <v>0.93730220023252253</v>
      </c>
      <c r="H879">
        <f ca="1"/>
        <v>4.9315727110234575E-2</v>
      </c>
      <c r="I879" s="17" cm="1">
        <f t="array" aca="1" ref="I879:L879" ca="1">EXP(-fx_Vasicek(_xlfn.ANCHORARRAY($I$44),H879,$M$19,$M$18, $M$20)*_xlfn.ANCHORARRAY($I$44))</f>
        <v>0.97679982616002259</v>
      </c>
      <c r="J879">
        <f ca="1"/>
        <v>0.95250218811863285</v>
      </c>
      <c r="K879">
        <f ca="1"/>
        <v>0.92848167958539385</v>
      </c>
      <c r="L879">
        <f ca="1"/>
        <v>0.90475960949658063</v>
      </c>
      <c r="N879" s="17" cm="1">
        <f t="array" aca="1" ref="N879" ca="1">SUM(_xlfn.ANCHORARRAY(I879)*_xlfn.ANCHORARRAY($I$45))</f>
        <v>0.99836140590091516</v>
      </c>
      <c r="O879" s="17" cm="1">
        <f t="array" aca="1" ref="O879" ca="1">_xlfn.ANCHORARRAY(N879)-$G$29</f>
        <v>-1.6385940990848447E-3</v>
      </c>
    </row>
    <row r="880" spans="6:15">
      <c r="F880">
        <v>834</v>
      </c>
      <c r="G880">
        <f ca="1"/>
        <v>-1.0841483889969532</v>
      </c>
      <c r="H880">
        <f ca="1"/>
        <v>4.5969895800035104E-2</v>
      </c>
      <c r="I880" s="17" cm="1">
        <f t="array" aca="1" ref="I880:L880" ca="1">EXP(-fx_Vasicek(_xlfn.ANCHORARRAY($I$44),H880,$M$19,$M$18, $M$20)*_xlfn.ANCHORARRAY($I$44))</f>
        <v>0.97834483428648167</v>
      </c>
      <c r="J880">
        <f ca="1"/>
        <v>0.95560362075639094</v>
      </c>
      <c r="K880">
        <f ca="1"/>
        <v>0.93306047779077395</v>
      </c>
      <c r="L880">
        <f ca="1"/>
        <v>0.91073817280147018</v>
      </c>
      <c r="N880" s="17" cm="1">
        <f t="array" aca="1" ref="N880" ca="1">SUM(_xlfn.ANCHORARRAY(I880)*_xlfn.ANCHORARRAY($I$45))</f>
        <v>1.0047181982626761</v>
      </c>
      <c r="O880" s="17" cm="1">
        <f t="array" aca="1" ref="O880" ca="1">_xlfn.ANCHORARRAY(N880)-$G$29</f>
        <v>4.7181982626760544E-3</v>
      </c>
    </row>
    <row r="881" spans="6:15">
      <c r="F881">
        <v>835</v>
      </c>
      <c r="G881">
        <f ca="1"/>
        <v>-0.13721141885246932</v>
      </c>
      <c r="H881">
        <f ca="1"/>
        <v>4.7537231346288802E-2</v>
      </c>
      <c r="I881" s="17" cm="1">
        <f t="array" aca="1" ref="I881:L881" ca="1">EXP(-fx_Vasicek(_xlfn.ANCHORARRAY($I$44),H881,$M$19,$M$18, $M$20)*_xlfn.ANCHORARRAY($I$44))</f>
        <v>0.97762078004763231</v>
      </c>
      <c r="J881">
        <f ca="1"/>
        <v>0.95414951708064077</v>
      </c>
      <c r="K881">
        <f ca="1"/>
        <v>0.93091276142300439</v>
      </c>
      <c r="L881">
        <f ca="1"/>
        <v>0.90793264629887038</v>
      </c>
      <c r="N881" s="17" cm="1">
        <f t="array" aca="1" ref="N881" ca="1">SUM(_xlfn.ANCHORARRAY(I881)*_xlfn.ANCHORARRAY($I$45))</f>
        <v>1.0017352619947839</v>
      </c>
      <c r="O881" s="17" cm="1">
        <f t="array" aca="1" ref="O881" ca="1">_xlfn.ANCHORARRAY(N881)-$G$29</f>
        <v>1.7352619947839099E-3</v>
      </c>
    </row>
    <row r="882" spans="6:15">
      <c r="F882">
        <v>836</v>
      </c>
      <c r="G882">
        <f ca="1"/>
        <v>-1.7342800147015578</v>
      </c>
      <c r="H882">
        <f ca="1"/>
        <v>4.4893821637934261E-2</v>
      </c>
      <c r="I882" s="17" cm="1">
        <f t="array" aca="1" ref="I882:L882" ca="1">EXP(-fx_Vasicek(_xlfn.ANCHORARRAY($I$44),H882,$M$19,$M$18, $M$20)*_xlfn.ANCHORARRAY($I$44))</f>
        <v>0.97884225338650321</v>
      </c>
      <c r="J882">
        <f ca="1"/>
        <v>0.95660323693395899</v>
      </c>
      <c r="K882">
        <f ca="1"/>
        <v>0.93453788788198267</v>
      </c>
      <c r="L882">
        <f ca="1"/>
        <v>0.91266936022371181</v>
      </c>
      <c r="N882" s="17" cm="1">
        <f t="array" aca="1" ref="N882" ca="1">SUM(_xlfn.ANCHORARRAY(I882)*_xlfn.ANCHORARRAY($I$45))</f>
        <v>1.006771424424334</v>
      </c>
      <c r="O882" s="17" cm="1">
        <f t="array" aca="1" ref="O882" ca="1">_xlfn.ANCHORARRAY(N882)-$G$29</f>
        <v>6.7714244243339827E-3</v>
      </c>
    </row>
    <row r="883" spans="6:15">
      <c r="F883">
        <v>837</v>
      </c>
      <c r="G883">
        <f ca="1"/>
        <v>0.12715244958684072</v>
      </c>
      <c r="H883">
        <f ca="1"/>
        <v>4.7974796782229955E-2</v>
      </c>
      <c r="I883" s="17" cm="1">
        <f t="array" aca="1" ref="I883:L883" ca="1">EXP(-fx_Vasicek(_xlfn.ANCHORARRAY($I$44),H883,$M$19,$M$18, $M$20)*_xlfn.ANCHORARRAY($I$44))</f>
        <v>0.97741873581003025</v>
      </c>
      <c r="J883">
        <f ca="1"/>
        <v>0.95374395871330508</v>
      </c>
      <c r="K883">
        <f ca="1"/>
        <v>0.9303140497069079</v>
      </c>
      <c r="L883">
        <f ca="1"/>
        <v>0.90715094964605636</v>
      </c>
      <c r="N883" s="17" cm="1">
        <f t="array" aca="1" ref="N883" ca="1">SUM(_xlfn.ANCHORARRAY(I883)*_xlfn.ANCHORARRAY($I$45))</f>
        <v>1.0009041090610924</v>
      </c>
      <c r="O883" s="17" cm="1">
        <f t="array" aca="1" ref="O883" ca="1">_xlfn.ANCHORARRAY(N883)-$G$29</f>
        <v>9.0410906109239519E-4</v>
      </c>
    </row>
    <row r="884" spans="6:15">
      <c r="F884">
        <v>838</v>
      </c>
      <c r="G884">
        <f ca="1"/>
        <v>2.3384170849461292E-2</v>
      </c>
      <c r="H884">
        <f ca="1"/>
        <v>4.7803043310809527E-2</v>
      </c>
      <c r="I884" s="17" cm="1">
        <f t="array" aca="1" ref="I884:L884" ca="1">EXP(-fx_Vasicek(_xlfn.ANCHORARRAY($I$44),H884,$M$19,$M$18, $M$20)*_xlfn.ANCHORARRAY($I$44))</f>
        <v>0.97749803736762586</v>
      </c>
      <c r="J884">
        <f ca="1"/>
        <v>0.95390312819313194</v>
      </c>
      <c r="K884">
        <f ca="1"/>
        <v>0.93054901049978667</v>
      </c>
      <c r="L884">
        <f ca="1"/>
        <v>0.9074577014567089</v>
      </c>
      <c r="N884" s="17" cm="1">
        <f t="array" aca="1" ref="N884" ca="1">SUM(_xlfn.ANCHORARRAY(I884)*_xlfn.ANCHORARRAY($I$45))</f>
        <v>1.0012302697089146</v>
      </c>
      <c r="O884" s="17" cm="1">
        <f t="array" aca="1" ref="O884" ca="1">_xlfn.ANCHORARRAY(N884)-$G$29</f>
        <v>1.2302697089145997E-3</v>
      </c>
    </row>
    <row r="885" spans="6:15">
      <c r="F885">
        <v>839</v>
      </c>
      <c r="G885">
        <f ca="1"/>
        <v>-0.14240112017698217</v>
      </c>
      <c r="H885">
        <f ca="1"/>
        <v>4.752864154188069E-2</v>
      </c>
      <c r="I885" s="17" cm="1">
        <f t="array" aca="1" ref="I885:L885" ca="1">EXP(-fx_Vasicek(_xlfn.ANCHORARRAY($I$44),H885,$M$19,$M$18, $M$20)*_xlfn.ANCHORARRAY($I$44))</f>
        <v>0.97762474677632172</v>
      </c>
      <c r="J885">
        <f ca="1"/>
        <v>0.95415748028311598</v>
      </c>
      <c r="K885">
        <f ca="1"/>
        <v>0.9309245185297117</v>
      </c>
      <c r="L885">
        <f ca="1"/>
        <v>0.90794799844914653</v>
      </c>
      <c r="N885" s="17" cm="1">
        <f t="array" aca="1" ref="N885" ca="1">SUM(_xlfn.ANCHORARRAY(I885)*_xlfn.ANCHORARRAY($I$45))</f>
        <v>1.0017515853333883</v>
      </c>
      <c r="O885" s="17" cm="1">
        <f t="array" aca="1" ref="O885" ca="1">_xlfn.ANCHORARRAY(N885)-$G$29</f>
        <v>1.7515853333882614E-3</v>
      </c>
    </row>
    <row r="886" spans="6:15">
      <c r="F886">
        <v>840</v>
      </c>
      <c r="G886">
        <f ca="1"/>
        <v>-0.24162599750496069</v>
      </c>
      <c r="H886">
        <f ca="1"/>
        <v>4.7364408142813938E-2</v>
      </c>
      <c r="I886" s="17" cm="1">
        <f t="array" aca="1" ref="I886:L886" ca="1">EXP(-fx_Vasicek(_xlfn.ANCHORARRAY($I$44),H886,$M$19,$M$18, $M$20)*_xlfn.ANCHORARRAY($I$44))</f>
        <v>0.97770059203392778</v>
      </c>
      <c r="J886">
        <f ca="1"/>
        <v>0.95430974610374952</v>
      </c>
      <c r="K886">
        <f ca="1"/>
        <v>0.93114933796097277</v>
      </c>
      <c r="L886">
        <f ca="1"/>
        <v>0.90824157495288238</v>
      </c>
      <c r="N886" s="17" cm="1">
        <f t="array" aca="1" ref="N886" ca="1">SUM(_xlfn.ANCHORARRAY(I886)*_xlfn.ANCHORARRAY($I$45))</f>
        <v>1.0020637328918161</v>
      </c>
      <c r="O886" s="17" cm="1">
        <f t="array" aca="1" ref="O886" ca="1">_xlfn.ANCHORARRAY(N886)-$G$29</f>
        <v>2.0637328918160502E-3</v>
      </c>
    </row>
    <row r="887" spans="6:15">
      <c r="F887">
        <v>841</v>
      </c>
      <c r="G887">
        <f ca="1"/>
        <v>0.56027864851174924</v>
      </c>
      <c r="H887">
        <f ca="1"/>
        <v>4.8691691474265456E-2</v>
      </c>
      <c r="I887" s="17" cm="1">
        <f t="array" aca="1" ref="I887:L887" ca="1">EXP(-fx_Vasicek(_xlfn.ANCHORARRAY($I$44),H887,$M$19,$M$18, $M$20)*_xlfn.ANCHORARRAY($I$44))</f>
        <v>0.97708780255608019</v>
      </c>
      <c r="J887">
        <f ca="1"/>
        <v>0.9530798760236957</v>
      </c>
      <c r="K887">
        <f ca="1"/>
        <v>0.92933396967854398</v>
      </c>
      <c r="L887">
        <f ca="1"/>
        <v>0.90587169453884897</v>
      </c>
      <c r="N887" s="17" cm="1">
        <f t="array" aca="1" ref="N887" ca="1">SUM(_xlfn.ANCHORARRAY(I887)*_xlfn.ANCHORARRAY($I$45))</f>
        <v>0.99954389459140691</v>
      </c>
      <c r="O887" s="17" cm="1">
        <f t="array" aca="1" ref="O887" ca="1">_xlfn.ANCHORARRAY(N887)-$G$29</f>
        <v>-4.5610540859308824E-4</v>
      </c>
    </row>
    <row r="888" spans="6:15">
      <c r="F888">
        <v>842</v>
      </c>
      <c r="G888">
        <f ca="1"/>
        <v>-0.22693736383509575</v>
      </c>
      <c r="H888">
        <f ca="1"/>
        <v>4.7388720233694878E-2</v>
      </c>
      <c r="I888" s="17" cm="1">
        <f t="array" aca="1" ref="I888:L888" ca="1">EXP(-fx_Vasicek(_xlfn.ANCHORARRAY($I$44),H888,$M$19,$M$18, $M$20)*_xlfn.ANCHORARRAY($I$44))</f>
        <v>0.97768936400269879</v>
      </c>
      <c r="J888">
        <f ca="1"/>
        <v>0.95428720408655665</v>
      </c>
      <c r="K888">
        <f ca="1"/>
        <v>0.93111605366725725</v>
      </c>
      <c r="L888">
        <f ca="1"/>
        <v>0.90819810972805526</v>
      </c>
      <c r="N888" s="17" cm="1">
        <f t="array" aca="1" ref="N888" ca="1">SUM(_xlfn.ANCHORARRAY(I888)*_xlfn.ANCHORARRAY($I$45))</f>
        <v>1.0020175182421525</v>
      </c>
      <c r="O888" s="17" cm="1">
        <f t="array" aca="1" ref="O888" ca="1">_xlfn.ANCHORARRAY(N888)-$G$29</f>
        <v>2.0175182421524607E-3</v>
      </c>
    </row>
    <row r="889" spans="6:15">
      <c r="F889">
        <v>843</v>
      </c>
      <c r="G889">
        <f ca="1"/>
        <v>-1.1130735348591869</v>
      </c>
      <c r="H889">
        <f ca="1"/>
        <v>4.5922019953257745E-2</v>
      </c>
      <c r="I889" s="17" cm="1">
        <f t="array" aca="1" ref="I889:L889" ca="1">EXP(-fx_Vasicek(_xlfn.ANCHORARRAY($I$44),H889,$M$19,$M$18, $M$20)*_xlfn.ANCHORARRAY($I$44))</f>
        <v>0.97836695969266763</v>
      </c>
      <c r="J889">
        <f ca="1"/>
        <v>0.95564807268336438</v>
      </c>
      <c r="K889">
        <f ca="1"/>
        <v>0.93312615988727765</v>
      </c>
      <c r="L889">
        <f ca="1"/>
        <v>0.91082400675309472</v>
      </c>
      <c r="N889" s="17" cm="1">
        <f t="array" aca="1" ref="N889" ca="1">SUM(_xlfn.ANCHORARRAY(I889)*_xlfn.ANCHORARRAY($I$45))</f>
        <v>1.0048094577816966</v>
      </c>
      <c r="O889" s="17" cm="1">
        <f t="array" aca="1" ref="O889" ca="1">_xlfn.ANCHORARRAY(N889)-$G$29</f>
        <v>4.8094577816966133E-3</v>
      </c>
    </row>
    <row r="890" spans="6:15">
      <c r="F890">
        <v>844</v>
      </c>
      <c r="G890">
        <f ca="1"/>
        <v>0.23466545875198372</v>
      </c>
      <c r="H890">
        <f ca="1"/>
        <v>4.8152748394915977E-2</v>
      </c>
      <c r="I890" s="17" cm="1">
        <f t="array" aca="1" ref="I890:L890" ca="1">EXP(-fx_Vasicek(_xlfn.ANCHORARRAY($I$44),H890,$M$19,$M$18, $M$20)*_xlfn.ANCHORARRAY($I$44))</f>
        <v>0.9773365792490164</v>
      </c>
      <c r="J890">
        <f ca="1"/>
        <v>0.95357907323025926</v>
      </c>
      <c r="K890">
        <f ca="1"/>
        <v>0.93007067235977381</v>
      </c>
      <c r="L890">
        <f ca="1"/>
        <v>0.90683323732381149</v>
      </c>
      <c r="N890" s="17" cm="1">
        <f t="array" aca="1" ref="N890" ca="1">SUM(_xlfn.ANCHORARRAY(I890)*_xlfn.ANCHORARRAY($I$45))</f>
        <v>1.0005662926300016</v>
      </c>
      <c r="O890" s="17" cm="1">
        <f t="array" aca="1" ref="O890" ca="1">_xlfn.ANCHORARRAY(N890)-$G$29</f>
        <v>5.6629263000163022E-4</v>
      </c>
    </row>
    <row r="891" spans="6:15">
      <c r="F891">
        <v>845</v>
      </c>
      <c r="G891">
        <f ca="1"/>
        <v>0.16552643128661537</v>
      </c>
      <c r="H891">
        <f ca="1"/>
        <v>4.8038311997567008E-2</v>
      </c>
      <c r="I891" s="17" cm="1">
        <f t="array" aca="1" ref="I891:L891" ca="1">EXP(-fx_Vasicek(_xlfn.ANCHORARRAY($I$44),H891,$M$19,$M$18, $M$20)*_xlfn.ANCHORARRAY($I$44))</f>
        <v>0.97738941136265578</v>
      </c>
      <c r="J891">
        <f ca="1"/>
        <v>0.9536851038424804</v>
      </c>
      <c r="K891">
        <f ca="1"/>
        <v>0.93022717516356457</v>
      </c>
      <c r="L891">
        <f ca="1"/>
        <v>0.9070375376956602</v>
      </c>
      <c r="N891" s="17" cm="1">
        <f t="array" aca="1" ref="N891" ca="1">SUM(_xlfn.ANCHORARRAY(I891)*_xlfn.ANCHORARRAY($I$45))</f>
        <v>1.0007835208695155</v>
      </c>
      <c r="O891" s="17" cm="1">
        <f t="array" aca="1" ref="O891" ca="1">_xlfn.ANCHORARRAY(N891)-$G$29</f>
        <v>7.8352086951549715E-4</v>
      </c>
    </row>
    <row r="892" spans="6:15">
      <c r="F892">
        <v>846</v>
      </c>
      <c r="G892">
        <f ca="1"/>
        <v>0.30808095979755479</v>
      </c>
      <c r="H892">
        <f ca="1"/>
        <v>4.8274263055408315E-2</v>
      </c>
      <c r="I892" s="17" cm="1">
        <f t="array" aca="1" ref="I892:L892" ca="1">EXP(-fx_Vasicek(_xlfn.ANCHORARRAY($I$44),H892,$M$19,$M$18, $M$20)*_xlfn.ANCHORARRAY($I$44))</f>
        <v>0.97728048242364562</v>
      </c>
      <c r="J892">
        <f ca="1"/>
        <v>0.95346649718475385</v>
      </c>
      <c r="K892">
        <f ca="1"/>
        <v>0.92990451817231823</v>
      </c>
      <c r="L892">
        <f ca="1"/>
        <v>0.90661635068353541</v>
      </c>
      <c r="N892" s="17" cm="1">
        <f t="array" aca="1" ref="N892" ca="1">SUM(_xlfn.ANCHORARRAY(I892)*_xlfn.ANCHORARRAY($I$45))</f>
        <v>1.0003356808604373</v>
      </c>
      <c r="O892" s="17" cm="1">
        <f t="array" aca="1" ref="O892" ca="1">_xlfn.ANCHORARRAY(N892)-$G$29</f>
        <v>3.3568086043733736E-4</v>
      </c>
    </row>
    <row r="893" spans="6:15">
      <c r="F893">
        <v>847</v>
      </c>
      <c r="G893">
        <f ca="1"/>
        <v>-1.6688700384297905</v>
      </c>
      <c r="H893">
        <f ca="1"/>
        <v>4.5002085845714336E-2</v>
      </c>
      <c r="I893" s="17" cm="1">
        <f t="array" aca="1" ref="I893:L893" ca="1">EXP(-fx_Vasicek(_xlfn.ANCHORARRAY($I$44),H893,$M$19,$M$18, $M$20)*_xlfn.ANCHORARRAY($I$44))</f>
        <v>0.97879219643209525</v>
      </c>
      <c r="J893">
        <f ca="1"/>
        <v>0.95650261789999047</v>
      </c>
      <c r="K893">
        <f ca="1"/>
        <v>0.93438913934296908</v>
      </c>
      <c r="L893">
        <f ca="1"/>
        <v>0.91247487763319479</v>
      </c>
      <c r="N893" s="17" cm="1">
        <f t="array" aca="1" ref="N893" ca="1">SUM(_xlfn.ANCHORARRAY(I893)*_xlfn.ANCHORARRAY($I$45))</f>
        <v>1.0065646547743028</v>
      </c>
      <c r="O893" s="17" cm="1">
        <f t="array" aca="1" ref="O893" ca="1">_xlfn.ANCHORARRAY(N893)-$G$29</f>
        <v>6.5646547743027917E-3</v>
      </c>
    </row>
    <row r="894" spans="6:15">
      <c r="F894">
        <v>848</v>
      </c>
      <c r="G894">
        <f ca="1"/>
        <v>1.7254551866984431</v>
      </c>
      <c r="H894">
        <f ca="1"/>
        <v>5.062024919620358E-2</v>
      </c>
      <c r="I894" s="17" cm="1">
        <f t="array" aca="1" ref="I894:L894" ca="1">EXP(-fx_Vasicek(_xlfn.ANCHORARRAY($I$44),H894,$M$19,$M$18, $M$20)*_xlfn.ANCHORARRAY($I$44))</f>
        <v>0.97619809690695047</v>
      </c>
      <c r="J894">
        <f ca="1"/>
        <v>0.9512956849798857</v>
      </c>
      <c r="K894">
        <f ca="1"/>
        <v>0.92670252451009283</v>
      </c>
      <c r="L894">
        <f ca="1"/>
        <v>0.90243924731153657</v>
      </c>
      <c r="N894" s="17" cm="1">
        <f t="array" aca="1" ref="N894" ca="1">SUM(_xlfn.ANCHORARRAY(I894)*_xlfn.ANCHORARRAY($I$45))</f>
        <v>0.99589407504718996</v>
      </c>
      <c r="O894" s="17" cm="1">
        <f t="array" aca="1" ref="O894" ca="1">_xlfn.ANCHORARRAY(N894)-$G$29</f>
        <v>-4.1059249528100361E-3</v>
      </c>
    </row>
    <row r="895" spans="6:15">
      <c r="F895">
        <v>849</v>
      </c>
      <c r="G895">
        <f ca="1"/>
        <v>1.273691151981625</v>
      </c>
      <c r="H895">
        <f ca="1"/>
        <v>4.9872505837928502E-2</v>
      </c>
      <c r="I895" s="17" cm="1">
        <f t="array" aca="1" ref="I895:L895" ca="1">EXP(-fx_Vasicek(_xlfn.ANCHORARRAY($I$44),H895,$M$19,$M$18, $M$20)*_xlfn.ANCHORARRAY($I$44))</f>
        <v>0.97654295874468744</v>
      </c>
      <c r="J895">
        <f ca="1"/>
        <v>0.95198705747101087</v>
      </c>
      <c r="K895">
        <f ca="1"/>
        <v>0.92772190689267753</v>
      </c>
      <c r="L895">
        <f ca="1"/>
        <v>0.90376853454315942</v>
      </c>
      <c r="N895" s="17" cm="1">
        <f t="array" aca="1" ref="N895" ca="1">SUM(_xlfn.ANCHORARRAY(I895)*_xlfn.ANCHORARRAY($I$45))</f>
        <v>0.99730756943981602</v>
      </c>
      <c r="O895" s="17" cm="1">
        <f t="array" aca="1" ref="O895" ca="1">_xlfn.ANCHORARRAY(N895)-$G$29</f>
        <v>-2.6924305601839782E-3</v>
      </c>
    </row>
    <row r="896" spans="6:15">
      <c r="F896">
        <v>850</v>
      </c>
      <c r="G896">
        <f ca="1"/>
        <v>-3.1313899628650041E-2</v>
      </c>
      <c r="H896">
        <f ca="1"/>
        <v>4.7712509058927106E-2</v>
      </c>
      <c r="I896" s="17" cm="1">
        <f t="array" aca="1" ref="I896:L896" ca="1">EXP(-fx_Vasicek(_xlfn.ANCHORARRAY($I$44),H896,$M$19,$M$18, $M$20)*_xlfn.ANCHORARRAY($I$44))</f>
        <v>0.97753984119201254</v>
      </c>
      <c r="J896">
        <f ca="1"/>
        <v>0.95398703989464873</v>
      </c>
      <c r="K896">
        <f ca="1"/>
        <v>0.93067288631704581</v>
      </c>
      <c r="L896">
        <f ca="1"/>
        <v>0.9076194374355484</v>
      </c>
      <c r="N896" s="17" cm="1">
        <f t="array" aca="1" ref="N896" ca="1">SUM(_xlfn.ANCHORARRAY(I896)*_xlfn.ANCHORARRAY($I$45))</f>
        <v>1.001402238387592</v>
      </c>
      <c r="O896" s="17" cm="1">
        <f t="array" aca="1" ref="O896" ca="1">_xlfn.ANCHORARRAY(N896)-$G$29</f>
        <v>1.4022383875920141E-3</v>
      </c>
    </row>
    <row r="897" spans="6:15">
      <c r="F897">
        <v>851</v>
      </c>
      <c r="G897">
        <f ca="1"/>
        <v>1.2808237163304084</v>
      </c>
      <c r="H897">
        <f ca="1"/>
        <v>4.9884311398374716E-2</v>
      </c>
      <c r="I897" s="17" cm="1">
        <f t="array" aca="1" ref="I897:L897" ca="1">EXP(-fx_Vasicek(_xlfn.ANCHORARRAY($I$44),H897,$M$19,$M$18, $M$20)*_xlfn.ANCHORARRAY($I$44))</f>
        <v>0.97653751303270619</v>
      </c>
      <c r="J897">
        <f ca="1"/>
        <v>0.95197613800504843</v>
      </c>
      <c r="K897">
        <f ca="1"/>
        <v>0.92770580391797819</v>
      </c>
      <c r="L897">
        <f ca="1"/>
        <v>0.90374753221626158</v>
      </c>
      <c r="N897" s="17" cm="1">
        <f t="array" aca="1" ref="N897" ca="1">SUM(_xlfn.ANCHORARRAY(I897)*_xlfn.ANCHORARRAY($I$45))</f>
        <v>0.99728523691349291</v>
      </c>
      <c r="O897" s="17" cm="1">
        <f t="array" aca="1" ref="O897" ca="1">_xlfn.ANCHORARRAY(N897)-$G$29</f>
        <v>-2.7147630865070882E-3</v>
      </c>
    </row>
    <row r="898" spans="6:15">
      <c r="F898">
        <v>852</v>
      </c>
      <c r="G898">
        <f ca="1"/>
        <v>-1.5504765965106526</v>
      </c>
      <c r="H898">
        <f ca="1"/>
        <v>4.5198046353978019E-2</v>
      </c>
      <c r="I898" s="17" cm="1">
        <f t="array" aca="1" ref="I898:L898" ca="1">EXP(-fx_Vasicek(_xlfn.ANCHORARRAY($I$44),H898,$M$19,$M$18, $M$20)*_xlfn.ANCHORARRAY($I$44))</f>
        <v>0.97870159879469154</v>
      </c>
      <c r="J898">
        <f ca="1"/>
        <v>0.95632052223225905</v>
      </c>
      <c r="K898">
        <f ca="1"/>
        <v>0.93411996154588006</v>
      </c>
      <c r="L898">
        <f ca="1"/>
        <v>0.91212296541356075</v>
      </c>
      <c r="N898" s="17" cm="1">
        <f t="array" aca="1" ref="N898" ca="1">SUM(_xlfn.ANCHORARRAY(I898)*_xlfn.ANCHORARRAY($I$45))</f>
        <v>1.0061905076678443</v>
      </c>
      <c r="O898" s="17" cm="1">
        <f t="array" aca="1" ref="O898" ca="1">_xlfn.ANCHORARRAY(N898)-$G$29</f>
        <v>6.1905076678443471E-3</v>
      </c>
    </row>
    <row r="899" spans="6:15">
      <c r="F899">
        <v>853</v>
      </c>
      <c r="G899">
        <f ca="1"/>
        <v>1.3648246717213133</v>
      </c>
      <c r="H899">
        <f ca="1"/>
        <v>5.0023346716938047E-2</v>
      </c>
      <c r="I899" s="17" cm="1">
        <f t="array" aca="1" ref="I899:L899" ca="1">EXP(-fx_Vasicek(_xlfn.ANCHORARRAY($I$44),H899,$M$19,$M$18, $M$20)*_xlfn.ANCHORARRAY($I$44))</f>
        <v>0.97647338059866473</v>
      </c>
      <c r="J899">
        <f ca="1"/>
        <v>0.95184754773690261</v>
      </c>
      <c r="K899">
        <f ca="1"/>
        <v>0.92751617853135526</v>
      </c>
      <c r="L899">
        <f ca="1"/>
        <v>0.90350022233679916</v>
      </c>
      <c r="N899" s="17" cm="1">
        <f t="array" aca="1" ref="N899" ca="1">SUM(_xlfn.ANCHORARRAY(I899)*_xlfn.ANCHORARRAY($I$45))</f>
        <v>0.99702226286429241</v>
      </c>
      <c r="O899" s="17" cm="1">
        <f t="array" aca="1" ref="O899" ca="1">_xlfn.ANCHORARRAY(N899)-$G$29</f>
        <v>-2.9777371357075921E-3</v>
      </c>
    </row>
    <row r="900" spans="6:15">
      <c r="F900">
        <v>854</v>
      </c>
      <c r="G900">
        <f ca="1"/>
        <v>-7.6570880785522696E-2</v>
      </c>
      <c r="H900">
        <f ca="1"/>
        <v>4.763760135385306E-2</v>
      </c>
      <c r="I900" s="17" cm="1">
        <f t="array" aca="1" ref="I900:L900" ca="1">EXP(-fx_Vasicek(_xlfn.ANCHORARRAY($I$44),H900,$M$19,$M$18, $M$20)*_xlfn.ANCHORARRAY($I$44))</f>
        <v>0.9775744308732035</v>
      </c>
      <c r="J900">
        <f ca="1"/>
        <v>0.95405647370631663</v>
      </c>
      <c r="K900">
        <f ca="1"/>
        <v>0.93077539317652991</v>
      </c>
      <c r="L900">
        <f ca="1"/>
        <v>0.90775327897817815</v>
      </c>
      <c r="N900" s="17" cm="1">
        <f t="array" aca="1" ref="N900" ca="1">SUM(_xlfn.ANCHORARRAY(I900)*_xlfn.ANCHORARRAY($I$45))</f>
        <v>1.0015445474529174</v>
      </c>
      <c r="O900" s="17" cm="1">
        <f t="array" aca="1" ref="O900" ca="1">_xlfn.ANCHORARRAY(N900)-$G$29</f>
        <v>1.544547452917433E-3</v>
      </c>
    </row>
    <row r="901" spans="6:15">
      <c r="F901">
        <v>855</v>
      </c>
      <c r="G901">
        <f ca="1"/>
        <v>-0.81876238882321795</v>
      </c>
      <c r="H901">
        <f ca="1"/>
        <v>4.6409153031154636E-2</v>
      </c>
      <c r="I901" s="17" cm="1">
        <f t="array" aca="1" ref="I901:L901" ca="1">EXP(-fx_Vasicek(_xlfn.ANCHORARRAY($I$44),H901,$M$19,$M$18, $M$20)*_xlfn.ANCHORARRAY($I$44))</f>
        <v>0.97814185873137882</v>
      </c>
      <c r="J901">
        <f ca="1"/>
        <v>0.95519587422849028</v>
      </c>
      <c r="K901">
        <f ca="1"/>
        <v>0.93245806534230402</v>
      </c>
      <c r="L901">
        <f ca="1"/>
        <v>0.90995103032687308</v>
      </c>
      <c r="N901" s="17" cm="1">
        <f t="array" aca="1" ref="N901" ca="1">SUM(_xlfn.ANCHORARRAY(I901)*_xlfn.ANCHORARRAY($I$45))</f>
        <v>1.0038812943618365</v>
      </c>
      <c r="O901" s="17" cm="1">
        <f t="array" aca="1" ref="O901" ca="1">_xlfn.ANCHORARRAY(N901)-$G$29</f>
        <v>3.8812943618364848E-3</v>
      </c>
    </row>
    <row r="902" spans="6:15">
      <c r="F902">
        <v>856</v>
      </c>
      <c r="G902">
        <f ca="1"/>
        <v>0.60726060769232493</v>
      </c>
      <c r="H902">
        <f ca="1"/>
        <v>4.8769454300069078E-2</v>
      </c>
      <c r="I902" s="17" cm="1">
        <f t="array" aca="1" ref="I902:L902" ca="1">EXP(-fx_Vasicek(_xlfn.ANCHORARRAY($I$44),H902,$M$19,$M$18, $M$20)*_xlfn.ANCHORARRAY($I$44))</f>
        <v>0.97705191238187139</v>
      </c>
      <c r="J902">
        <f ca="1"/>
        <v>0.95300786961292194</v>
      </c>
      <c r="K902">
        <f ca="1"/>
        <v>0.92922772077000748</v>
      </c>
      <c r="L902">
        <f ca="1"/>
        <v>0.90573303999115196</v>
      </c>
      <c r="N902" s="17" cm="1">
        <f t="array" aca="1" ref="N902" ca="1">SUM(_xlfn.ANCHORARRAY(I902)*_xlfn.ANCHORARRAY($I$45))</f>
        <v>0.99939646334269494</v>
      </c>
      <c r="O902" s="17" cm="1">
        <f t="array" aca="1" ref="O902" ca="1">_xlfn.ANCHORARRAY(N902)-$G$29</f>
        <v>-6.0353665730505934E-4</v>
      </c>
    </row>
    <row r="903" spans="6:15">
      <c r="F903">
        <v>857</v>
      </c>
      <c r="G903">
        <f ca="1"/>
        <v>1.1528399971834362</v>
      </c>
      <c r="H903">
        <f ca="1"/>
        <v>4.9672477412919282E-2</v>
      </c>
      <c r="I903" s="17" cm="1">
        <f t="array" aca="1" ref="I903:L903" ca="1">EXP(-fx_Vasicek(_xlfn.ANCHORARRAY($I$44),H903,$M$19,$M$18, $M$20)*_xlfn.ANCHORARRAY($I$44))</f>
        <v>0.97663523320269074</v>
      </c>
      <c r="J903">
        <f ca="1"/>
        <v>0.95217209132660774</v>
      </c>
      <c r="K903">
        <f ca="1"/>
        <v>0.92799479138177532</v>
      </c>
      <c r="L903">
        <f ca="1"/>
        <v>0.90412446329437446</v>
      </c>
      <c r="N903" s="17" cm="1">
        <f t="array" aca="1" ref="N903" ca="1">SUM(_xlfn.ANCHORARRAY(I903)*_xlfn.ANCHORARRAY($I$45))</f>
        <v>0.99768604001935535</v>
      </c>
      <c r="O903" s="17" cm="1">
        <f t="array" aca="1" ref="O903" ca="1">_xlfn.ANCHORARRAY(N903)-$G$29</f>
        <v>-2.3139599806446531E-3</v>
      </c>
    </row>
    <row r="904" spans="6:15">
      <c r="F904">
        <v>858</v>
      </c>
      <c r="G904">
        <f ca="1"/>
        <v>-0.95877272298755867</v>
      </c>
      <c r="H904">
        <f ca="1"/>
        <v>4.6177413031030713E-2</v>
      </c>
      <c r="I904" s="17" cm="1">
        <f t="array" aca="1" ref="I904:L904" ca="1">EXP(-fx_Vasicek(_xlfn.ANCHORARRAY($I$44),H904,$M$19,$M$18, $M$20)*_xlfn.ANCHORARRAY($I$44))</f>
        <v>0.97824893778762467</v>
      </c>
      <c r="J904">
        <f ca="1"/>
        <v>0.95541096836443262</v>
      </c>
      <c r="K904">
        <f ca="1"/>
        <v>0.93277583305007783</v>
      </c>
      <c r="L904">
        <f ca="1"/>
        <v>0.91036622016783009</v>
      </c>
      <c r="N904" s="17" cm="1">
        <f t="array" aca="1" ref="N904" ca="1">SUM(_xlfn.ANCHORARRAY(I904)*_xlfn.ANCHORARRAY($I$45))</f>
        <v>1.0043227329725295</v>
      </c>
      <c r="O904" s="17" cm="1">
        <f t="array" aca="1" ref="O904" ca="1">_xlfn.ANCHORARRAY(N904)-$G$29</f>
        <v>4.3227329725294972E-3</v>
      </c>
    </row>
    <row r="905" spans="6:15">
      <c r="F905">
        <v>859</v>
      </c>
      <c r="G905">
        <f ca="1"/>
        <v>-1.6159537999947997</v>
      </c>
      <c r="H905">
        <f ca="1"/>
        <v>4.5089670874167223E-2</v>
      </c>
      <c r="I905" s="17" cm="1">
        <f t="array" aca="1" ref="I905:L905" ca="1">EXP(-fx_Vasicek(_xlfn.ANCHORARRAY($I$44),H905,$M$19,$M$18, $M$20)*_xlfn.ANCHORARRAY($I$44))</f>
        <v>0.97875170255999933</v>
      </c>
      <c r="J905">
        <f ca="1"/>
        <v>0.95642122551093589</v>
      </c>
      <c r="K905">
        <f ca="1"/>
        <v>0.93426882008282097</v>
      </c>
      <c r="L905">
        <f ca="1"/>
        <v>0.91231757282837422</v>
      </c>
      <c r="N905" s="17" cm="1">
        <f t="array" aca="1" ref="N905" ca="1">SUM(_xlfn.ANCHORARRAY(I905)*_xlfn.ANCHORARRAY($I$45))</f>
        <v>1.0063974112442129</v>
      </c>
      <c r="O905" s="17" cm="1">
        <f t="array" aca="1" ref="O905" ca="1">_xlfn.ANCHORARRAY(N905)-$G$29</f>
        <v>6.3974112442128916E-3</v>
      </c>
    </row>
    <row r="906" spans="6:15">
      <c r="F906">
        <v>860</v>
      </c>
      <c r="G906">
        <f ca="1"/>
        <v>0.1111087905192597</v>
      </c>
      <c r="H906">
        <f ca="1"/>
        <v>4.7948241902716952E-2</v>
      </c>
      <c r="I906" s="17" cm="1">
        <f t="array" aca="1" ref="I906:L906" ca="1">EXP(-fx_Vasicek(_xlfn.ANCHORARRAY($I$44),H906,$M$19,$M$18, $M$20)*_xlfn.ANCHORARRAY($I$44))</f>
        <v>0.97743099623815388</v>
      </c>
      <c r="J906">
        <f ca="1"/>
        <v>0.95376856624052408</v>
      </c>
      <c r="K906">
        <f ca="1"/>
        <v>0.93035037322053338</v>
      </c>
      <c r="L906">
        <f ca="1"/>
        <v>0.90719836990047253</v>
      </c>
      <c r="N906" s="17" cm="1">
        <f t="array" aca="1" ref="N906" ca="1">SUM(_xlfn.ANCHORARRAY(I906)*_xlfn.ANCHORARRAY($I$45))</f>
        <v>1.0009545298056204</v>
      </c>
      <c r="O906" s="17" cm="1">
        <f t="array" aca="1" ref="O906" ca="1">_xlfn.ANCHORARRAY(N906)-$G$29</f>
        <v>9.5452980562038547E-4</v>
      </c>
    </row>
    <row r="907" spans="6:15">
      <c r="F907">
        <v>861</v>
      </c>
      <c r="G907">
        <f ca="1"/>
        <v>-0.95697950442601964</v>
      </c>
      <c r="H907">
        <f ca="1"/>
        <v>4.6180381101010359E-2</v>
      </c>
      <c r="I907" s="17" cm="1">
        <f t="array" aca="1" ref="I907:L907" ca="1">EXP(-fx_Vasicek(_xlfn.ANCHORARRAY($I$44),H907,$M$19,$M$18, $M$20)*_xlfn.ANCHORARRAY($I$44))</f>
        <v>0.9782475662708181</v>
      </c>
      <c r="J907">
        <f ca="1"/>
        <v>0.95540821318448332</v>
      </c>
      <c r="K907">
        <f ca="1"/>
        <v>0.93277176247346727</v>
      </c>
      <c r="L907">
        <f ca="1"/>
        <v>0.91036090131913472</v>
      </c>
      <c r="N907" s="17" cm="1">
        <f t="array" aca="1" ref="N907" ca="1">SUM(_xlfn.ANCHORARRAY(I907)*_xlfn.ANCHORARRAY($I$45))</f>
        <v>1.0043170778796495</v>
      </c>
      <c r="O907" s="17" cm="1">
        <f t="array" aca="1" ref="O907" ca="1">_xlfn.ANCHORARRAY(N907)-$G$29</f>
        <v>4.3170778796495224E-3</v>
      </c>
    </row>
    <row r="908" spans="6:15">
      <c r="F908">
        <v>862</v>
      </c>
      <c r="G908">
        <f ca="1"/>
        <v>1.5669184817557573</v>
      </c>
      <c r="H908">
        <f ca="1"/>
        <v>5.0357845022666353E-2</v>
      </c>
      <c r="I908" s="17" cm="1">
        <f t="array" aca="1" ref="I908:L908" ca="1">EXP(-fx_Vasicek(_xlfn.ANCHORARRAY($I$44),H908,$M$19,$M$18, $M$20)*_xlfn.ANCHORARRAY($I$44))</f>
        <v>0.97631910475219918</v>
      </c>
      <c r="J908">
        <f ca="1"/>
        <v>0.9515382498281425</v>
      </c>
      <c r="K908">
        <f ca="1"/>
        <v>0.92706012682679939</v>
      </c>
      <c r="L908">
        <f ca="1"/>
        <v>0.90290550876778852</v>
      </c>
      <c r="N908" s="17" cm="1">
        <f t="array" aca="1" ref="N908" ca="1">SUM(_xlfn.ANCHORARRAY(I908)*_xlfn.ANCHORARRAY($I$45))</f>
        <v>0.99638987667810985</v>
      </c>
      <c r="O908" s="17" cm="1">
        <f t="array" aca="1" ref="O908" ca="1">_xlfn.ANCHORARRAY(N908)-$G$29</f>
        <v>-3.6101233218901463E-3</v>
      </c>
    </row>
    <row r="909" spans="6:15">
      <c r="F909">
        <v>863</v>
      </c>
      <c r="G909">
        <f ca="1"/>
        <v>0.55062699305386775</v>
      </c>
      <c r="H909">
        <f ca="1"/>
        <v>4.8675716406065273E-2</v>
      </c>
      <c r="I909" s="17" cm="1">
        <f t="array" aca="1" ref="I909:L909" ca="1">EXP(-fx_Vasicek(_xlfn.ANCHORARRAY($I$44),H909,$M$19,$M$18, $M$20)*_xlfn.ANCHORARRAY($I$44))</f>
        <v>0.9770951757535995</v>
      </c>
      <c r="J909">
        <f ca="1"/>
        <v>0.95309466920661301</v>
      </c>
      <c r="K909">
        <f ca="1"/>
        <v>0.92935579823879999</v>
      </c>
      <c r="L909">
        <f ca="1"/>
        <v>0.90590018141799378</v>
      </c>
      <c r="N909" s="17" cm="1">
        <f t="array" aca="1" ref="N909" ca="1">SUM(_xlfn.ANCHORARRAY(I909)*_xlfn.ANCHORARRAY($I$45))</f>
        <v>0.99957418462017589</v>
      </c>
      <c r="O909" s="17" cm="1">
        <f t="array" aca="1" ref="O909" ca="1">_xlfn.ANCHORARRAY(N909)-$G$29</f>
        <v>-4.2581537982411266E-4</v>
      </c>
    </row>
    <row r="910" spans="6:15">
      <c r="F910">
        <v>864</v>
      </c>
      <c r="G910">
        <f ca="1"/>
        <v>1.5477465978435223</v>
      </c>
      <c r="H910">
        <f ca="1"/>
        <v>5.032611241945021E-2</v>
      </c>
      <c r="I910" s="17" cm="1">
        <f t="array" aca="1" ref="I910:L910" ca="1">EXP(-fx_Vasicek(_xlfn.ANCHORARRAY($I$44),H910,$M$19,$M$18, $M$20)*_xlfn.ANCHORARRAY($I$44))</f>
        <v>0.97633373927821221</v>
      </c>
      <c r="J910">
        <f ca="1"/>
        <v>0.95156758744843473</v>
      </c>
      <c r="K910">
        <f ca="1"/>
        <v>0.92710338111738866</v>
      </c>
      <c r="L910">
        <f ca="1"/>
        <v>0.90296191020908778</v>
      </c>
      <c r="N910" s="17" cm="1">
        <f t="array" aca="1" ref="N910" ca="1">SUM(_xlfn.ANCHORARRAY(I910)*_xlfn.ANCHORARRAY($I$45))</f>
        <v>0.99644985118856177</v>
      </c>
      <c r="O910" s="17" cm="1">
        <f t="array" aca="1" ref="O910" ca="1">_xlfn.ANCHORARRAY(N910)-$G$29</f>
        <v>-3.5501488114382251E-3</v>
      </c>
    </row>
    <row r="911" spans="6:15">
      <c r="F911">
        <v>865</v>
      </c>
      <c r="G911">
        <f ca="1"/>
        <v>0.72762927340661909</v>
      </c>
      <c r="H911">
        <f ca="1"/>
        <v>4.8968684126738909E-2</v>
      </c>
      <c r="I911" s="17" cm="1">
        <f t="array" aca="1" ref="I911:L911" ca="1">EXP(-fx_Vasicek(_xlfn.ANCHORARRAY($I$44),H911,$M$19,$M$18, $M$20)*_xlfn.ANCHORARRAY($I$44))</f>
        <v>0.97695996709380284</v>
      </c>
      <c r="J911">
        <f ca="1"/>
        <v>0.95282341265259196</v>
      </c>
      <c r="K911">
        <f ca="1"/>
        <v>0.92895556448624983</v>
      </c>
      <c r="L911">
        <f ca="1"/>
        <v>0.90537790125553264</v>
      </c>
      <c r="N911" s="17" cm="1">
        <f t="array" aca="1" ref="N911" ca="1">SUM(_xlfn.ANCHORARRAY(I911)*_xlfn.ANCHORARRAY($I$45))</f>
        <v>0.99901884308836619</v>
      </c>
      <c r="O911" s="17" cm="1">
        <f t="array" aca="1" ref="O911" ca="1">_xlfn.ANCHORARRAY(N911)-$G$29</f>
        <v>-9.8115691163380703E-4</v>
      </c>
    </row>
    <row r="912" spans="6:15">
      <c r="F912">
        <v>866</v>
      </c>
      <c r="G912">
        <f ca="1"/>
        <v>2.0629093058064121</v>
      </c>
      <c r="H912">
        <f ca="1"/>
        <v>5.1178790950072314E-2</v>
      </c>
      <c r="I912" s="17" cm="1">
        <f t="array" aca="1" ref="I912:L912" ca="1">EXP(-fx_Vasicek(_xlfn.ANCHORARRAY($I$44),H912,$M$19,$M$18, $M$20)*_xlfn.ANCHORARRAY($I$44))</f>
        <v>0.97594057497126008</v>
      </c>
      <c r="J912">
        <f ca="1"/>
        <v>0.95077957819084635</v>
      </c>
      <c r="K912">
        <f ca="1"/>
        <v>0.92594180748679933</v>
      </c>
      <c r="L912">
        <f ca="1"/>
        <v>0.90144758564038341</v>
      </c>
      <c r="N912" s="17" cm="1">
        <f t="array" aca="1" ref="N912" ca="1">SUM(_xlfn.ANCHORARRAY(I912)*_xlfn.ANCHORARRAY($I$45))</f>
        <v>0.99483957321365146</v>
      </c>
      <c r="O912" s="17" cm="1">
        <f t="array" aca="1" ref="O912" ca="1">_xlfn.ANCHORARRAY(N912)-$G$29</f>
        <v>-5.1604267863485376E-3</v>
      </c>
    </row>
    <row r="913" spans="6:15">
      <c r="F913">
        <v>867</v>
      </c>
      <c r="G913">
        <f ca="1"/>
        <v>-0.70028011452780858</v>
      </c>
      <c r="H913">
        <f ca="1"/>
        <v>4.6605260571528563E-2</v>
      </c>
      <c r="I913" s="17" cm="1">
        <f t="array" aca="1" ref="I913:L913" ca="1">EXP(-fx_Vasicek(_xlfn.ANCHORARRAY($I$44),H913,$M$19,$M$18, $M$20)*_xlfn.ANCHORARRAY($I$44))</f>
        <v>0.97805125336119758</v>
      </c>
      <c r="J913">
        <f ca="1"/>
        <v>0.95501389090465405</v>
      </c>
      <c r="K913">
        <f ca="1"/>
        <v>0.93218924232520883</v>
      </c>
      <c r="L913">
        <f ca="1"/>
        <v>0.9095998282101232</v>
      </c>
      <c r="N913" s="17" cm="1">
        <f t="array" aca="1" ref="N913" ca="1">SUM(_xlfn.ANCHORARRAY(I913)*_xlfn.ANCHORARRAY($I$45))</f>
        <v>1.0035078864520772</v>
      </c>
      <c r="O913" s="17" cm="1">
        <f t="array" aca="1" ref="O913" ca="1">_xlfn.ANCHORARRAY(N913)-$G$29</f>
        <v>3.5078864520772246E-3</v>
      </c>
    </row>
    <row r="914" spans="6:15">
      <c r="F914">
        <v>868</v>
      </c>
      <c r="G914">
        <f ca="1"/>
        <v>-0.51194509694294899</v>
      </c>
      <c r="H914">
        <f ca="1"/>
        <v>4.691698582566034E-2</v>
      </c>
      <c r="I914" s="17" cm="1">
        <f t="array" aca="1" ref="I914:L914" ca="1">EXP(-fx_Vasicek(_xlfn.ANCHORARRAY($I$44),H914,$M$19,$M$18, $M$20)*_xlfn.ANCHORARRAY($I$44))</f>
        <v>0.97790724770699922</v>
      </c>
      <c r="J914">
        <f ca="1"/>
        <v>0.9547246883356314</v>
      </c>
      <c r="K914">
        <f ca="1"/>
        <v>0.93176209075035366</v>
      </c>
      <c r="L914">
        <f ca="1"/>
        <v>0.9090418493415181</v>
      </c>
      <c r="N914" s="17" cm="1">
        <f t="array" aca="1" ref="N914" ca="1">SUM(_xlfn.ANCHORARRAY(I914)*_xlfn.ANCHORARRAY($I$45))</f>
        <v>1.0029146231929928</v>
      </c>
      <c r="O914" s="17" cm="1">
        <f t="array" aca="1" ref="O914" ca="1">_xlfn.ANCHORARRAY(N914)-$G$29</f>
        <v>2.914623192992849E-3</v>
      </c>
    </row>
    <row r="915" spans="6:15">
      <c r="F915">
        <v>869</v>
      </c>
      <c r="G915">
        <f ca="1"/>
        <v>1.852333554626852</v>
      </c>
      <c r="H915">
        <f ca="1"/>
        <v>5.0830253644624797E-2</v>
      </c>
      <c r="I915" s="17" cm="1">
        <f t="array" aca="1" ref="I915:L915" ca="1">EXP(-fx_Vasicek(_xlfn.ANCHORARRAY($I$44),H915,$M$19,$M$18, $M$20)*_xlfn.ANCHORARRAY($I$44))</f>
        <v>0.97610126403173803</v>
      </c>
      <c r="J915">
        <f ca="1"/>
        <v>0.95110160267036403</v>
      </c>
      <c r="K915">
        <f ca="1"/>
        <v>0.92641643149658726</v>
      </c>
      <c r="L915">
        <f ca="1"/>
        <v>0.90206626748715679</v>
      </c>
      <c r="N915" s="17" cm="1">
        <f t="array" aca="1" ref="N915" ca="1">SUM(_xlfn.ANCHORARRAY(I915)*_xlfn.ANCHORARRAY($I$45))</f>
        <v>0.99549746211660772</v>
      </c>
      <c r="O915" s="17" cm="1">
        <f t="array" aca="1" ref="O915" ca="1">_xlfn.ANCHORARRAY(N915)-$G$29</f>
        <v>-4.5025378833922769E-3</v>
      </c>
    </row>
    <row r="916" spans="6:15">
      <c r="F916">
        <v>870</v>
      </c>
      <c r="G916">
        <f ca="1"/>
        <v>-1.1453318451228394</v>
      </c>
      <c r="H916">
        <f ca="1"/>
        <v>4.5868627174295289E-2</v>
      </c>
      <c r="I916" s="17" cm="1">
        <f t="array" aca="1" ref="I916:L916" ca="1">EXP(-fx_Vasicek(_xlfn.ANCHORARRAY($I$44),H916,$M$19,$M$18, $M$20)*_xlfn.ANCHORARRAY($I$44))</f>
        <v>0.9783916352912605</v>
      </c>
      <c r="J916">
        <f ca="1"/>
        <v>0.95569764942898405</v>
      </c>
      <c r="K916">
        <f ca="1"/>
        <v>0.93319941625745551</v>
      </c>
      <c r="L916">
        <f ca="1"/>
        <v>0.91091974124818542</v>
      </c>
      <c r="N916" s="17" cm="1">
        <f t="array" aca="1" ref="N916" ca="1">SUM(_xlfn.ANCHORARRAY(I916)*_xlfn.ANCHORARRAY($I$45))</f>
        <v>1.0049112435031879</v>
      </c>
      <c r="O916" s="17" cm="1">
        <f t="array" aca="1" ref="O916" ca="1">_xlfn.ANCHORARRAY(N916)-$G$29</f>
        <v>4.9112435031879453E-3</v>
      </c>
    </row>
    <row r="917" spans="6:15">
      <c r="F917">
        <v>871</v>
      </c>
      <c r="G917">
        <f ca="1"/>
        <v>7.4029589661971582E-2</v>
      </c>
      <c r="H917">
        <f ca="1"/>
        <v>4.7886869761420744E-2</v>
      </c>
      <c r="I917" s="17" cm="1">
        <f t="array" aca="1" ref="I917:L917" ca="1">EXP(-fx_Vasicek(_xlfn.ANCHORARRAY($I$44),H917,$M$19,$M$18, $M$20)*_xlfn.ANCHORARRAY($I$44))</f>
        <v>0.97745933243726735</v>
      </c>
      <c r="J917">
        <f ca="1"/>
        <v>0.95382544020023807</v>
      </c>
      <c r="K917">
        <f ca="1"/>
        <v>0.93043432750518551</v>
      </c>
      <c r="L917">
        <f ca="1"/>
        <v>0.90730797440549316</v>
      </c>
      <c r="N917" s="17" cm="1">
        <f t="array" aca="1" ref="N917" ca="1">SUM(_xlfn.ANCHORARRAY(I917)*_xlfn.ANCHORARRAY($I$45))</f>
        <v>1.0010710693203557</v>
      </c>
      <c r="O917" s="17" cm="1">
        <f t="array" aca="1" ref="O917" ca="1">_xlfn.ANCHORARRAY(N917)-$G$29</f>
        <v>1.071069320355722E-3</v>
      </c>
    </row>
    <row r="918" spans="6:15">
      <c r="F918">
        <v>872</v>
      </c>
      <c r="G918">
        <f ca="1"/>
        <v>0.63270334360813663</v>
      </c>
      <c r="H918">
        <f ca="1"/>
        <v>4.8811566188876963E-2</v>
      </c>
      <c r="I918" s="17" cm="1">
        <f t="array" aca="1" ref="I918:L918" ca="1">EXP(-fx_Vasicek(_xlfn.ANCHORARRAY($I$44),H918,$M$19,$M$18, $M$20)*_xlfn.ANCHORARRAY($I$44))</f>
        <v>0.97703247687114791</v>
      </c>
      <c r="J918">
        <f ca="1"/>
        <v>0.95296887733930213</v>
      </c>
      <c r="K918">
        <f ca="1"/>
        <v>0.92917018752212588</v>
      </c>
      <c r="L918">
        <f ca="1"/>
        <v>0.90565796149500011</v>
      </c>
      <c r="N918" s="17" cm="1">
        <f t="array" aca="1" ref="N918" ca="1">SUM(_xlfn.ANCHORARRAY(I918)*_xlfn.ANCHORARRAY($I$45))</f>
        <v>0.99931663230508416</v>
      </c>
      <c r="O918" s="17" cm="1">
        <f t="array" aca="1" ref="O918" ca="1">_xlfn.ANCHORARRAY(N918)-$G$29</f>
        <v>-6.8336769491583738E-4</v>
      </c>
    </row>
    <row r="919" spans="6:15">
      <c r="F919">
        <v>873</v>
      </c>
      <c r="G919">
        <f ca="1"/>
        <v>-2.0398217520384865</v>
      </c>
      <c r="H919">
        <f ca="1"/>
        <v>4.4388100094800077E-2</v>
      </c>
      <c r="I919" s="17" cm="1">
        <f t="array" aca="1" ref="I919:L919" ca="1">EXP(-fx_Vasicek(_xlfn.ANCHORARRAY($I$44),H919,$M$19,$M$18, $M$20)*_xlfn.ANCHORARRAY($I$44))</f>
        <v>0.97907611231413194</v>
      </c>
      <c r="J919">
        <f ca="1"/>
        <v>0.95707338671502762</v>
      </c>
      <c r="K919">
        <f ca="1"/>
        <v>0.93523303271420211</v>
      </c>
      <c r="L919">
        <f ca="1"/>
        <v>0.91357837249641116</v>
      </c>
      <c r="N919" s="17" cm="1">
        <f t="array" aca="1" ref="N919" ca="1">SUM(_xlfn.ANCHORARRAY(I919)*_xlfn.ANCHORARRAY($I$45))</f>
        <v>1.0077378575555151</v>
      </c>
      <c r="O919" s="17" cm="1">
        <f t="array" aca="1" ref="O919" ca="1">_xlfn.ANCHORARRAY(N919)-$G$29</f>
        <v>7.7378575555151485E-3</v>
      </c>
    </row>
    <row r="920" spans="6:15">
      <c r="F920">
        <v>874</v>
      </c>
      <c r="G920">
        <f ca="1"/>
        <v>1.4465165834436471</v>
      </c>
      <c r="H920">
        <f ca="1"/>
        <v>5.0158560190612329E-2</v>
      </c>
      <c r="I920" s="17" cm="1">
        <f t="array" aca="1" ref="I920:L920" ca="1">EXP(-fx_Vasicek(_xlfn.ANCHORARRAY($I$44),H920,$M$19,$M$18, $M$20)*_xlfn.ANCHORARRAY($I$44))</f>
        <v>0.97641101509608708</v>
      </c>
      <c r="J920">
        <f ca="1"/>
        <v>0.95172250885694476</v>
      </c>
      <c r="K920">
        <f ca="1"/>
        <v>0.92733180280116423</v>
      </c>
      <c r="L920">
        <f ca="1"/>
        <v>0.90325977549755609</v>
      </c>
      <c r="N920" s="17" cm="1">
        <f t="array" aca="1" ref="N920" ca="1">SUM(_xlfn.ANCHORARRAY(I920)*_xlfn.ANCHORARRAY($I$45))</f>
        <v>0.99676658549136743</v>
      </c>
      <c r="O920" s="17" cm="1">
        <f t="array" aca="1" ref="O920" ca="1">_xlfn.ANCHORARRAY(N920)-$G$29</f>
        <v>-3.2334145086325705E-3</v>
      </c>
    </row>
    <row r="921" spans="6:15">
      <c r="F921">
        <v>875</v>
      </c>
      <c r="G921">
        <f ca="1"/>
        <v>-0.47218058612005998</v>
      </c>
      <c r="H921">
        <f ca="1"/>
        <v>4.6982802594101217E-2</v>
      </c>
      <c r="I921" s="17" cm="1">
        <f t="array" aca="1" ref="I921:L921" ca="1">EXP(-fx_Vasicek(_xlfn.ANCHORARRAY($I$44),H921,$M$19,$M$18, $M$20)*_xlfn.ANCHORARRAY($I$44))</f>
        <v>0.97787684548081077</v>
      </c>
      <c r="J921">
        <f ca="1"/>
        <v>0.95466363814020216</v>
      </c>
      <c r="K921">
        <f ca="1"/>
        <v>0.93167192823125222</v>
      </c>
      <c r="L921">
        <f ca="1"/>
        <v>0.90892408306790529</v>
      </c>
      <c r="N921" s="17" cm="1">
        <f t="array" aca="1" ref="N921" ca="1">SUM(_xlfn.ANCHORARRAY(I921)*_xlfn.ANCHORARRAY($I$45))</f>
        <v>1.0027894091328133</v>
      </c>
      <c r="O921" s="17" cm="1">
        <f t="array" aca="1" ref="O921" ca="1">_xlfn.ANCHORARRAY(N921)-$G$29</f>
        <v>2.7894091328133364E-3</v>
      </c>
    </row>
    <row r="922" spans="6:15">
      <c r="F922">
        <v>876</v>
      </c>
      <c r="G922">
        <f ca="1"/>
        <v>1.2601348638000589</v>
      </c>
      <c r="H922">
        <f ca="1"/>
        <v>4.9850067964012791E-2</v>
      </c>
      <c r="I922" s="17" cm="1">
        <f t="array" aca="1" ref="I922:L922" ca="1">EXP(-fx_Vasicek(_xlfn.ANCHORARRAY($I$44),H922,$M$19,$M$18, $M$20)*_xlfn.ANCHORARRAY($I$44))</f>
        <v>0.9765533090527152</v>
      </c>
      <c r="J922">
        <f ca="1"/>
        <v>0.95200781156205827</v>
      </c>
      <c r="K922">
        <f ca="1"/>
        <v>0.92775251328477049</v>
      </c>
      <c r="L922">
        <f ca="1"/>
        <v>0.90380845331262749</v>
      </c>
      <c r="N922" s="17" cm="1">
        <f t="array" aca="1" ref="N922" ca="1">SUM(_xlfn.ANCHORARRAY(I922)*_xlfn.ANCHORARRAY($I$45))</f>
        <v>0.99735001647505439</v>
      </c>
      <c r="O922" s="17" cm="1">
        <f t="array" aca="1" ref="O922" ca="1">_xlfn.ANCHORARRAY(N922)-$G$29</f>
        <v>-2.6499835249456094E-3</v>
      </c>
    </row>
    <row r="923" spans="6:15">
      <c r="F923">
        <v>877</v>
      </c>
      <c r="G923">
        <f ca="1"/>
        <v>-0.1396708376023976</v>
      </c>
      <c r="H923">
        <f ca="1"/>
        <v>4.7533160606047981E-2</v>
      </c>
      <c r="I923" s="17" cm="1">
        <f t="array" aca="1" ref="I923:L923" ca="1">EXP(-fx_Vasicek(_xlfn.ANCHORARRAY($I$44),H923,$M$19,$M$18, $M$20)*_xlfn.ANCHORARRAY($I$44))</f>
        <v>0.97762265989309782</v>
      </c>
      <c r="J923">
        <f ca="1"/>
        <v>0.95415329086361145</v>
      </c>
      <c r="K923">
        <f ca="1"/>
        <v>0.93091833314106853</v>
      </c>
      <c r="L923">
        <f ca="1"/>
        <v>0.90793992170759663</v>
      </c>
      <c r="N923" s="17" cm="1">
        <f t="array" aca="1" ref="N923" ca="1">SUM(_xlfn.ANCHORARRAY(I923)*_xlfn.ANCHORARRAY($I$45))</f>
        <v>1.0017429976517476</v>
      </c>
      <c r="O923" s="17" cm="1">
        <f t="array" aca="1" ref="O923" ca="1">_xlfn.ANCHORARRAY(N923)-$G$29</f>
        <v>1.7429976517475687E-3</v>
      </c>
    </row>
    <row r="924" spans="6:15">
      <c r="F924">
        <v>878</v>
      </c>
      <c r="G924">
        <f ca="1"/>
        <v>0.33957019916995856</v>
      </c>
      <c r="H924">
        <f ca="1"/>
        <v>4.8326382896273043E-2</v>
      </c>
      <c r="I924" s="17" cm="1">
        <f t="array" aca="1" ref="I924:L924" ca="1">EXP(-fx_Vasicek(_xlfn.ANCHORARRAY($I$44),H924,$M$19,$M$18, $M$20)*_xlfn.ANCHORARRAY($I$44))</f>
        <v>0.9772564224649547</v>
      </c>
      <c r="J924">
        <f ca="1"/>
        <v>0.95341821535074267</v>
      </c>
      <c r="K924">
        <f ca="1"/>
        <v>0.92983326072552963</v>
      </c>
      <c r="L924">
        <f ca="1"/>
        <v>0.90652333996831092</v>
      </c>
      <c r="N924" s="17" cm="1">
        <f t="array" aca="1" ref="N924" ca="1">SUM(_xlfn.ANCHORARRAY(I924)*_xlfn.ANCHORARRAY($I$45))</f>
        <v>1.0002367839360657</v>
      </c>
      <c r="O924" s="17" cm="1">
        <f t="array" aca="1" ref="O924" ca="1">_xlfn.ANCHORARRAY(N924)-$G$29</f>
        <v>2.3678393606574311E-4</v>
      </c>
    </row>
    <row r="925" spans="6:15">
      <c r="F925">
        <v>879</v>
      </c>
      <c r="G925">
        <f ca="1"/>
        <v>-0.31320176003196754</v>
      </c>
      <c r="H925">
        <f ca="1"/>
        <v>4.7245938550437926E-2</v>
      </c>
      <c r="I925" s="17" cm="1">
        <f t="array" aca="1" ref="I925:L925" ca="1">EXP(-fx_Vasicek(_xlfn.ANCHORARRAY($I$44),H925,$M$19,$M$18, $M$20)*_xlfn.ANCHORARRAY($I$44))</f>
        <v>0.97775530658511112</v>
      </c>
      <c r="J925">
        <f ca="1"/>
        <v>0.95441959798141729</v>
      </c>
      <c r="K925">
        <f ca="1"/>
        <v>0.93131154493254287</v>
      </c>
      <c r="L925">
        <f ca="1"/>
        <v>0.90845340499212934</v>
      </c>
      <c r="N925" s="17" cm="1">
        <f t="array" aca="1" ref="N925" ca="1">SUM(_xlfn.ANCHORARRAY(I925)*_xlfn.ANCHORARRAY($I$45))</f>
        <v>1.0022889619129318</v>
      </c>
      <c r="O925" s="17" cm="1">
        <f t="array" aca="1" ref="O925" ca="1">_xlfn.ANCHORARRAY(N925)-$G$29</f>
        <v>2.2889619129318195E-3</v>
      </c>
    </row>
    <row r="926" spans="6:15">
      <c r="F926">
        <v>880</v>
      </c>
      <c r="G926">
        <f ca="1"/>
        <v>5.6246389808492579E-2</v>
      </c>
      <c r="H926">
        <f ca="1"/>
        <v>4.7857435657425167E-2</v>
      </c>
      <c r="I926" s="17" cm="1">
        <f t="array" aca="1" ref="I926:L926" ca="1">EXP(-fx_Vasicek(_xlfn.ANCHORARRAY($I$44),H926,$M$19,$M$18, $M$20)*_xlfn.ANCHORARRAY($I$44))</f>
        <v>0.97747292278138542</v>
      </c>
      <c r="J926">
        <f ca="1"/>
        <v>0.95385271817781081</v>
      </c>
      <c r="K926">
        <f ca="1"/>
        <v>0.93047459470232663</v>
      </c>
      <c r="L926">
        <f ca="1"/>
        <v>0.90736054546908784</v>
      </c>
      <c r="N926" s="17" cm="1">
        <f t="array" aca="1" ref="N926" ca="1">SUM(_xlfn.ANCHORARRAY(I926)*_xlfn.ANCHORARRAY($I$45))</f>
        <v>1.001126966638374</v>
      </c>
      <c r="O926" s="17" cm="1">
        <f t="array" aca="1" ref="O926" ca="1">_xlfn.ANCHORARRAY(N926)-$G$29</f>
        <v>1.1269666383739718E-3</v>
      </c>
    </row>
    <row r="927" spans="6:15">
      <c r="F927">
        <v>881</v>
      </c>
      <c r="G927">
        <f ca="1"/>
        <v>-1.2337190633621212E-2</v>
      </c>
      <c r="H927">
        <f ca="1"/>
        <v>4.7743918615736666E-2</v>
      </c>
      <c r="I927" s="17" cm="1">
        <f t="array" aca="1" ref="I927:L927" ca="1">EXP(-fx_Vasicek(_xlfn.ANCHORARRAY($I$44),H927,$M$19,$M$18, $M$20)*_xlfn.ANCHORARRAY($I$44))</f>
        <v>0.97752533775375294</v>
      </c>
      <c r="J927">
        <f ca="1"/>
        <v>0.95395792710027882</v>
      </c>
      <c r="K927">
        <f ca="1"/>
        <v>0.93062990751555474</v>
      </c>
      <c r="L927">
        <f ca="1"/>
        <v>0.90756332219812108</v>
      </c>
      <c r="N927" s="17" cm="1">
        <f t="array" aca="1" ref="N927" ca="1">SUM(_xlfn.ANCHORARRAY(I927)*_xlfn.ANCHORARRAY($I$45))</f>
        <v>1.0013425729085579</v>
      </c>
      <c r="O927" s="17" cm="1">
        <f t="array" aca="1" ref="O927" ca="1">_xlfn.ANCHORARRAY(N927)-$G$29</f>
        <v>1.3425729085578819E-3</v>
      </c>
    </row>
    <row r="928" spans="6:15">
      <c r="F928">
        <v>882</v>
      </c>
      <c r="G928">
        <f ca="1"/>
        <v>0.68730606942065287</v>
      </c>
      <c r="H928">
        <f ca="1"/>
        <v>4.8901942629745294E-2</v>
      </c>
      <c r="I928" s="17" cm="1">
        <f t="array" aca="1" ref="I928:L928" ca="1">EXP(-fx_Vasicek(_xlfn.ANCHORARRAY($I$44),H928,$M$19,$M$18, $M$20)*_xlfn.ANCHORARRAY($I$44))</f>
        <v>0.97699076757307235</v>
      </c>
      <c r="J928">
        <f ca="1"/>
        <v>0.95288520129896737</v>
      </c>
      <c r="K928">
        <f ca="1"/>
        <v>0.92904672728534032</v>
      </c>
      <c r="L928">
        <f ca="1"/>
        <v>0.90549685633632104</v>
      </c>
      <c r="N928" s="17" cm="1">
        <f t="array" aca="1" ref="N928" ca="1">SUM(_xlfn.ANCHORARRAY(I928)*_xlfn.ANCHORARRAY($I$45))</f>
        <v>0.99914532869231854</v>
      </c>
      <c r="O928" s="17" cm="1">
        <f t="array" aca="1" ref="O928" ca="1">_xlfn.ANCHORARRAY(N928)-$G$29</f>
        <v>-8.5467130768146493E-4</v>
      </c>
    </row>
    <row r="929" spans="6:15">
      <c r="F929">
        <v>883</v>
      </c>
      <c r="G929">
        <f ca="1"/>
        <v>-0.95988265703588793</v>
      </c>
      <c r="H929">
        <f ca="1"/>
        <v>4.6175575908663766E-2</v>
      </c>
      <c r="I929" s="17" cm="1">
        <f t="array" aca="1" ref="I929:L929" ca="1">EXP(-fx_Vasicek(_xlfn.ANCHORARRAY($I$44),H929,$M$19,$M$18, $M$20)*_xlfn.ANCHORARRAY($I$44))</f>
        <v>0.97824978670529805</v>
      </c>
      <c r="J929">
        <f ca="1"/>
        <v>0.9554126737199532</v>
      </c>
      <c r="K929">
        <f ca="1"/>
        <v>0.93277835259099362</v>
      </c>
      <c r="L929">
        <f ca="1"/>
        <v>0.91036951234833285</v>
      </c>
      <c r="N929" s="17" cm="1">
        <f t="array" aca="1" ref="N929" ca="1">SUM(_xlfn.ANCHORARRAY(I929)*_xlfn.ANCHORARRAY($I$45))</f>
        <v>1.0043262332761185</v>
      </c>
      <c r="O929" s="17" cm="1">
        <f t="array" aca="1" ref="O929" ca="1">_xlfn.ANCHORARRAY(N929)-$G$29</f>
        <v>4.3262332761184741E-3</v>
      </c>
    </row>
    <row r="930" spans="6:15">
      <c r="F930">
        <v>884</v>
      </c>
      <c r="G930">
        <f ca="1"/>
        <v>-0.55055871801661171</v>
      </c>
      <c r="H930">
        <f ca="1"/>
        <v>4.6853073967969235E-2</v>
      </c>
      <c r="I930" s="17" cm="1">
        <f t="array" aca="1" ref="I930:L930" ca="1">EXP(-fx_Vasicek(_xlfn.ANCHORARRAY($I$44),H930,$M$19,$M$18, $M$20)*_xlfn.ANCHORARRAY($I$44))</f>
        <v>0.97793677091719833</v>
      </c>
      <c r="J930">
        <f ca="1"/>
        <v>0.95478397531376147</v>
      </c>
      <c r="K930">
        <f ca="1"/>
        <v>0.93184965207882808</v>
      </c>
      <c r="L930">
        <f ca="1"/>
        <v>0.90915622175130195</v>
      </c>
      <c r="N930" s="17" cm="1">
        <f t="array" aca="1" ref="N930" ca="1">SUM(_xlfn.ANCHORARRAY(I930)*_xlfn.ANCHORARRAY($I$45))</f>
        <v>1.0030362285172252</v>
      </c>
      <c r="O930" s="17" cm="1">
        <f t="array" aca="1" ref="O930" ca="1">_xlfn.ANCHORARRAY(N930)-$G$29</f>
        <v>3.0362285172251813E-3</v>
      </c>
    </row>
    <row r="931" spans="6:15">
      <c r="F931">
        <v>885</v>
      </c>
      <c r="G931">
        <f ca="1"/>
        <v>-8.3352065930438063E-2</v>
      </c>
      <c r="H931">
        <f ca="1"/>
        <v>4.7626377383453281E-2</v>
      </c>
      <c r="I931" s="17" cm="1">
        <f t="array" aca="1" ref="I931:L931" ca="1">EXP(-fx_Vasicek(_xlfn.ANCHORARRAY($I$44),H931,$M$19,$M$18, $M$20)*_xlfn.ANCHORARRAY($I$44))</f>
        <v>0.97757961380405511</v>
      </c>
      <c r="J931">
        <f ca="1"/>
        <v>0.95406687791848122</v>
      </c>
      <c r="K931">
        <f ca="1"/>
        <v>0.93079075350306251</v>
      </c>
      <c r="L931">
        <f ca="1"/>
        <v>0.90777333513749225</v>
      </c>
      <c r="N931" s="17" cm="1">
        <f t="array" aca="1" ref="N931" ca="1">SUM(_xlfn.ANCHORARRAY(I931)*_xlfn.ANCHORARRAY($I$45))</f>
        <v>1.0015658724431524</v>
      </c>
      <c r="O931" s="17" cm="1">
        <f t="array" aca="1" ref="O931" ca="1">_xlfn.ANCHORARRAY(N931)-$G$29</f>
        <v>1.5658724431524274E-3</v>
      </c>
    </row>
    <row r="932" spans="6:15">
      <c r="F932">
        <v>886</v>
      </c>
      <c r="G932">
        <f ca="1"/>
        <v>0.64811408160372286</v>
      </c>
      <c r="H932">
        <f ca="1"/>
        <v>4.8837073480508843E-2</v>
      </c>
      <c r="I932" s="17" cm="1">
        <f t="array" aca="1" ref="I932:L932" ca="1">EXP(-fx_Vasicek(_xlfn.ANCHORARRAY($I$44),H932,$M$19,$M$18, $M$20)*_xlfn.ANCHORARRAY($I$44))</f>
        <v>0.97702070491465742</v>
      </c>
      <c r="J932">
        <f ca="1"/>
        <v>0.95294526038333649</v>
      </c>
      <c r="K932">
        <f ca="1"/>
        <v>0.92913534120140995</v>
      </c>
      <c r="L932">
        <f ca="1"/>
        <v>0.90561248926133409</v>
      </c>
      <c r="N932" s="17" cm="1">
        <f t="array" aca="1" ref="N932" ca="1">SUM(_xlfn.ANCHORARRAY(I932)*_xlfn.ANCHORARRAY($I$45))</f>
        <v>0.99926828158580872</v>
      </c>
      <c r="O932" s="17" cm="1">
        <f t="array" aca="1" ref="O932" ca="1">_xlfn.ANCHORARRAY(N932)-$G$29</f>
        <v>-7.3171841419128469E-4</v>
      </c>
    </row>
    <row r="933" spans="6:15">
      <c r="F933">
        <v>887</v>
      </c>
      <c r="G933">
        <f ca="1"/>
        <v>9.2665140018925313E-2</v>
      </c>
      <c r="H933">
        <f ca="1"/>
        <v>4.791771464489171E-2</v>
      </c>
      <c r="I933" s="17" cm="1">
        <f t="array" aca="1" ref="I933:L933" ca="1">EXP(-fx_Vasicek(_xlfn.ANCHORARRAY($I$44),H933,$M$19,$M$18, $M$20)*_xlfn.ANCHORARRAY($I$44))</f>
        <v>0.97744509090938603</v>
      </c>
      <c r="J933">
        <f ca="1"/>
        <v>0.95379685562360661</v>
      </c>
      <c r="K933">
        <f ca="1"/>
        <v>0.93039213216724514</v>
      </c>
      <c r="L933">
        <f ca="1"/>
        <v>0.90725288687405881</v>
      </c>
      <c r="N933" s="17" cm="1">
        <f t="array" aca="1" ref="N933" ca="1">SUM(_xlfn.ANCHORARRAY(I933)*_xlfn.ANCHORARRAY($I$45))</f>
        <v>1.0010124962604927</v>
      </c>
      <c r="O933" s="17" cm="1">
        <f t="array" aca="1" ref="O933" ca="1">_xlfn.ANCHORARRAY(N933)-$G$29</f>
        <v>1.0124962604927124E-3</v>
      </c>
    </row>
    <row r="934" spans="6:15">
      <c r="F934">
        <v>888</v>
      </c>
      <c r="G934">
        <f ca="1"/>
        <v>-0.64199200206283047</v>
      </c>
      <c r="H934">
        <f ca="1"/>
        <v>4.6701736930009376E-2</v>
      </c>
      <c r="I934" s="17" cm="1">
        <f t="array" aca="1" ref="I934:L934" ca="1">EXP(-fx_Vasicek(_xlfn.ANCHORARRAY($I$44),H934,$M$19,$M$18, $M$20)*_xlfn.ANCHORARRAY($I$44))</f>
        <v>0.97800668255007361</v>
      </c>
      <c r="J934">
        <f ca="1"/>
        <v>0.95492437576922085</v>
      </c>
      <c r="K934">
        <f ca="1"/>
        <v>0.93205702156612191</v>
      </c>
      <c r="L934">
        <f ca="1"/>
        <v>0.90942710183125341</v>
      </c>
      <c r="N934" s="17" cm="1">
        <f t="array" aca="1" ref="N934" ca="1">SUM(_xlfn.ANCHORARRAY(I934)*_xlfn.ANCHORARRAY($I$45))</f>
        <v>1.0033242381297032</v>
      </c>
      <c r="O934" s="17" cm="1">
        <f t="array" aca="1" ref="O934" ca="1">_xlfn.ANCHORARRAY(N934)-$G$29</f>
        <v>3.324238129703172E-3</v>
      </c>
    </row>
    <row r="935" spans="6:15">
      <c r="F935">
        <v>889</v>
      </c>
      <c r="G935">
        <f ca="1"/>
        <v>0.49857503497524547</v>
      </c>
      <c r="H935">
        <f ca="1"/>
        <v>4.8589561902945298E-2</v>
      </c>
      <c r="I935" s="17" cm="1">
        <f t="array" aca="1" ref="I935:L935" ca="1">EXP(-fx_Vasicek(_xlfn.ANCHORARRAY($I$44),H935,$M$19,$M$18, $M$20)*_xlfn.ANCHORARRAY($I$44))</f>
        <v>0.97713494081022279</v>
      </c>
      <c r="J935">
        <f ca="1"/>
        <v>0.95317445368973897</v>
      </c>
      <c r="K935">
        <f ca="1"/>
        <v>0.92947352981553655</v>
      </c>
      <c r="L935">
        <f ca="1"/>
        <v>0.90605382831357051</v>
      </c>
      <c r="N935" s="17" cm="1">
        <f t="array" aca="1" ref="N935" ca="1">SUM(_xlfn.ANCHORARRAY(I935)*_xlfn.ANCHORARRAY($I$45))</f>
        <v>0.99973755673649922</v>
      </c>
      <c r="O935" s="17" cm="1">
        <f t="array" aca="1" ref="O935" ca="1">_xlfn.ANCHORARRAY(N935)-$G$29</f>
        <v>-2.6244326350077785E-4</v>
      </c>
    </row>
    <row r="936" spans="6:15">
      <c r="F936">
        <v>890</v>
      </c>
      <c r="G936">
        <f ca="1"/>
        <v>0.25202594552049051</v>
      </c>
      <c r="H936">
        <f ca="1"/>
        <v>4.8181482839626061E-2</v>
      </c>
      <c r="I936" s="17" cm="1">
        <f t="array" aca="1" ref="I936:L936" ca="1">EXP(-fx_Vasicek(_xlfn.ANCHORARRAY($I$44),H936,$M$19,$M$18, $M$20)*_xlfn.ANCHORARRAY($I$44))</f>
        <v>0.97732331380069437</v>
      </c>
      <c r="J936">
        <f ca="1"/>
        <v>0.95355245129061328</v>
      </c>
      <c r="K936">
        <f ca="1"/>
        <v>0.93003137937287039</v>
      </c>
      <c r="L936">
        <f ca="1"/>
        <v>0.90678194568326842</v>
      </c>
      <c r="N936" s="17" cm="1">
        <f t="array" aca="1" ref="N936" ca="1">SUM(_xlfn.ANCHORARRAY(I936)*_xlfn.ANCHORARRAY($I$45))</f>
        <v>1.000511755202224</v>
      </c>
      <c r="O936" s="17" cm="1">
        <f t="array" aca="1" ref="O936" ca="1">_xlfn.ANCHORARRAY(N936)-$G$29</f>
        <v>5.1175520222401794E-4</v>
      </c>
    </row>
    <row r="937" spans="6:15">
      <c r="F937">
        <v>891</v>
      </c>
      <c r="G937">
        <f ca="1"/>
        <v>-0.33680942321994767</v>
      </c>
      <c r="H937">
        <f ca="1"/>
        <v>4.7206864007099669E-2</v>
      </c>
      <c r="I937" s="17" cm="1">
        <f t="array" aca="1" ref="I937:L937" ca="1">EXP(-fx_Vasicek(_xlfn.ANCHORARRAY($I$44),H937,$M$19,$M$18, $M$20)*_xlfn.ANCHORARRAY($I$44))</f>
        <v>0.9777733536266433</v>
      </c>
      <c r="J937">
        <f ca="1"/>
        <v>0.95445583293755765</v>
      </c>
      <c r="K937">
        <f ca="1"/>
        <v>0.93136505146805804</v>
      </c>
      <c r="L937">
        <f ca="1"/>
        <v>0.90852328322354436</v>
      </c>
      <c r="N937" s="17" cm="1">
        <f t="array" aca="1" ref="N937" ca="1">SUM(_xlfn.ANCHORARRAY(I937)*_xlfn.ANCHORARRAY($I$45))</f>
        <v>1.0023632600079835</v>
      </c>
      <c r="O937" s="17" cm="1">
        <f t="array" aca="1" ref="O937" ca="1">_xlfn.ANCHORARRAY(N937)-$G$29</f>
        <v>2.3632600079834809E-3</v>
      </c>
    </row>
    <row r="938" spans="6:15">
      <c r="F938">
        <v>892</v>
      </c>
      <c r="G938">
        <f ca="1"/>
        <v>-0.41943070526415199</v>
      </c>
      <c r="H938">
        <f ca="1"/>
        <v>4.7070112273554857E-2</v>
      </c>
      <c r="I938" s="17" cm="1">
        <f t="array" aca="1" ref="I938:L938" ca="1">EXP(-fx_Vasicek(_xlfn.ANCHORARRAY($I$44),H938,$M$19,$M$18, $M$20)*_xlfn.ANCHORARRAY($I$44))</f>
        <v>0.97783651666052585</v>
      </c>
      <c r="J938">
        <f ca="1"/>
        <v>0.95458265761466732</v>
      </c>
      <c r="K938">
        <f ca="1"/>
        <v>0.93155233599486398</v>
      </c>
      <c r="L938">
        <f ca="1"/>
        <v>0.90876788296388122</v>
      </c>
      <c r="N938" s="17" cm="1">
        <f t="array" aca="1" ref="N938" ca="1">SUM(_xlfn.ANCHORARRAY(I938)*_xlfn.ANCHORARRAY($I$45))</f>
        <v>1.0026233302238987</v>
      </c>
      <c r="O938" s="17" cm="1">
        <f t="array" aca="1" ref="O938" ca="1">_xlfn.ANCHORARRAY(N938)-$G$29</f>
        <v>2.6233302238987122E-3</v>
      </c>
    </row>
    <row r="939" spans="6:15">
      <c r="F939">
        <v>893</v>
      </c>
      <c r="G939">
        <f ca="1"/>
        <v>0.39332774228154399</v>
      </c>
      <c r="H939">
        <f ca="1"/>
        <v>4.8415360421551416E-2</v>
      </c>
      <c r="I939" s="17" cm="1">
        <f t="array" aca="1" ref="I939:L939" ca="1">EXP(-fx_Vasicek(_xlfn.ANCHORARRAY($I$44),H939,$M$19,$M$18, $M$20)*_xlfn.ANCHORARRAY($I$44))</f>
        <v>0.97721534934947851</v>
      </c>
      <c r="J939">
        <f ca="1"/>
        <v>0.95333579561236392</v>
      </c>
      <c r="K939">
        <f ca="1"/>
        <v>0.92971162463571322</v>
      </c>
      <c r="L939">
        <f ca="1"/>
        <v>0.90636457674261273</v>
      </c>
      <c r="N939" s="17" cm="1">
        <f t="array" aca="1" ref="N939" ca="1">SUM(_xlfn.ANCHORARRAY(I939)*_xlfn.ANCHORARRAY($I$45))</f>
        <v>1.0000679729768112</v>
      </c>
      <c r="O939" s="17" cm="1">
        <f t="array" aca="1" ref="O939" ca="1">_xlfn.ANCHORARRAY(N939)-$G$29</f>
        <v>6.7972976811159214E-5</v>
      </c>
    </row>
    <row r="940" spans="6:15">
      <c r="F940">
        <v>894</v>
      </c>
      <c r="G940">
        <f ca="1"/>
        <v>-0.18852198746827331</v>
      </c>
      <c r="H940">
        <f ca="1"/>
        <v>4.7452303963975519E-2</v>
      </c>
      <c r="I940" s="17" cm="1">
        <f t="array" aca="1" ref="I940:L940" ca="1">EXP(-fx_Vasicek(_xlfn.ANCHORARRAY($I$44),H940,$M$19,$M$18, $M$20)*_xlfn.ANCHORARRAY($I$44))</f>
        <v>0.97765999979489293</v>
      </c>
      <c r="J940">
        <f ca="1"/>
        <v>0.95422825217049023</v>
      </c>
      <c r="K940">
        <f ca="1"/>
        <v>0.93102901044176534</v>
      </c>
      <c r="L940">
        <f ca="1"/>
        <v>0.9080844443888193</v>
      </c>
      <c r="N940" s="17" cm="1">
        <f t="array" aca="1" ref="N940" ca="1">SUM(_xlfn.ANCHORARRAY(I940)*_xlfn.ANCHORARRAY($I$45))</f>
        <v>1.0018966627584116</v>
      </c>
      <c r="O940" s="17" cm="1">
        <f t="array" aca="1" ref="O940" ca="1">_xlfn.ANCHORARRAY(N940)-$G$29</f>
        <v>1.8966627584116047E-3</v>
      </c>
    </row>
    <row r="941" spans="6:15">
      <c r="F941">
        <v>895</v>
      </c>
      <c r="G941">
        <f ca="1"/>
        <v>-0.57682572390270126</v>
      </c>
      <c r="H941">
        <f ca="1"/>
        <v>4.6809597777560656E-2</v>
      </c>
      <c r="I941" s="17" cm="1">
        <f t="array" aca="1" ref="I941:L941" ca="1">EXP(-fx_Vasicek(_xlfn.ANCHORARRAY($I$44),H941,$M$19,$M$18, $M$20)*_xlfn.ANCHORARRAY($I$44))</f>
        <v>0.97795685465924465</v>
      </c>
      <c r="J941">
        <f ca="1"/>
        <v>0.95482430752308212</v>
      </c>
      <c r="K941">
        <f ca="1"/>
        <v>0.93190922057946246</v>
      </c>
      <c r="L941">
        <f ca="1"/>
        <v>0.90923403207378373</v>
      </c>
      <c r="N941" s="17" cm="1">
        <f t="array" aca="1" ref="N941" ca="1">SUM(_xlfn.ANCHORARRAY(I941)*_xlfn.ANCHORARRAY($I$45))</f>
        <v>1.0031189594332308</v>
      </c>
      <c r="O941" s="17" cm="1">
        <f t="array" aca="1" ref="O941" ca="1">_xlfn.ANCHORARRAY(N941)-$G$29</f>
        <v>3.1189594332308168E-3</v>
      </c>
    </row>
    <row r="942" spans="6:15">
      <c r="F942">
        <v>896</v>
      </c>
      <c r="G942">
        <f ca="1"/>
        <v>-1.5140138918031922</v>
      </c>
      <c r="H942">
        <f ca="1"/>
        <v>4.5258398093325394E-2</v>
      </c>
      <c r="I942" s="17" cm="1">
        <f t="array" aca="1" ref="I942:L942" ca="1">EXP(-fx_Vasicek(_xlfn.ANCHORARRAY($I$44),H942,$M$19,$M$18, $M$20)*_xlfn.ANCHORARRAY($I$44))</f>
        <v>0.9786736983056703</v>
      </c>
      <c r="J942">
        <f ca="1"/>
        <v>0.95626444755661844</v>
      </c>
      <c r="K942">
        <f ca="1"/>
        <v>0.93403707603208286</v>
      </c>
      <c r="L942">
        <f ca="1"/>
        <v>0.9120146111465316</v>
      </c>
      <c r="N942" s="17" cm="1">
        <f t="array" aca="1" ref="N942" ca="1">SUM(_xlfn.ANCHORARRAY(I942)*_xlfn.ANCHORARRAY($I$45))</f>
        <v>1.0060753068049841</v>
      </c>
      <c r="O942" s="17" cm="1">
        <f t="array" aca="1" ref="O942" ca="1">_xlfn.ANCHORARRAY(N942)-$G$29</f>
        <v>6.0753068049841374E-3</v>
      </c>
    </row>
    <row r="943" spans="6:15">
      <c r="F943">
        <v>897</v>
      </c>
      <c r="G943">
        <f ca="1"/>
        <v>0.85197483131409169</v>
      </c>
      <c r="H943">
        <f ca="1"/>
        <v>4.9174496360363494E-2</v>
      </c>
      <c r="I943" s="17" cm="1">
        <f t="array" aca="1" ref="I943:L943" ca="1">EXP(-fx_Vasicek(_xlfn.ANCHORARRAY($I$44),H943,$M$19,$M$18, $M$20)*_xlfn.ANCHORARRAY($I$44))</f>
        <v>0.97686499308705077</v>
      </c>
      <c r="J943">
        <f ca="1"/>
        <v>0.95263289886079638</v>
      </c>
      <c r="K943">
        <f ca="1"/>
        <v>0.92867450006294239</v>
      </c>
      <c r="L943">
        <f ca="1"/>
        <v>0.90501117522394003</v>
      </c>
      <c r="N943" s="17" cm="1">
        <f t="array" aca="1" ref="N943" ca="1">SUM(_xlfn.ANCHORARRAY(I943)*_xlfn.ANCHORARRAY($I$45))</f>
        <v>0.99862889964396939</v>
      </c>
      <c r="O943" s="17" cm="1">
        <f t="array" aca="1" ref="O943" ca="1">_xlfn.ANCHORARRAY(N943)-$G$29</f>
        <v>-1.3711003560306079E-3</v>
      </c>
    </row>
    <row r="944" spans="6:15">
      <c r="F944">
        <v>898</v>
      </c>
      <c r="G944">
        <f ca="1"/>
        <v>-0.99853727489526811</v>
      </c>
      <c r="H944">
        <f ca="1"/>
        <v>4.611159619458774E-2</v>
      </c>
      <c r="I944" s="17" cm="1">
        <f t="array" aca="1" ref="I944:L944" ca="1">EXP(-fx_Vasicek(_xlfn.ANCHORARRAY($I$44),H944,$M$19,$M$18, $M$20)*_xlfn.ANCHORARRAY($I$44))</f>
        <v>0.97827935161360036</v>
      </c>
      <c r="J944">
        <f ca="1"/>
        <v>0.95547206641433235</v>
      </c>
      <c r="K944">
        <f ca="1"/>
        <v>0.93286610249280166</v>
      </c>
      <c r="L944">
        <f ca="1"/>
        <v>0.910484173416233</v>
      </c>
      <c r="N944" s="17" cm="1">
        <f t="array" aca="1" ref="N944" ca="1">SUM(_xlfn.ANCHORARRAY(I944)*_xlfn.ANCHORARRAY($I$45))</f>
        <v>1.0044481427979479</v>
      </c>
      <c r="O944" s="17" cm="1">
        <f t="array" aca="1" ref="O944" ca="1">_xlfn.ANCHORARRAY(N944)-$G$29</f>
        <v>4.4481427979479182E-3</v>
      </c>
    </row>
    <row r="945" spans="6:15">
      <c r="F945">
        <v>899</v>
      </c>
      <c r="G945">
        <f ca="1"/>
        <v>-0.1264047959448959</v>
      </c>
      <c r="H945">
        <f ca="1"/>
        <v>4.7555118074499879E-2</v>
      </c>
      <c r="I945" s="17" cm="1">
        <f t="array" aca="1" ref="I945:L945" ca="1">EXP(-fx_Vasicek(_xlfn.ANCHORARRAY($I$44),H945,$M$19,$M$18, $M$20)*_xlfn.ANCHORARRAY($I$44))</f>
        <v>0.9776125200977076</v>
      </c>
      <c r="J945">
        <f ca="1"/>
        <v>0.95413293535193455</v>
      </c>
      <c r="K945">
        <f ca="1"/>
        <v>0.93088827983191913</v>
      </c>
      <c r="L945">
        <f ca="1"/>
        <v>0.90790067903038851</v>
      </c>
      <c r="N945" s="17" cm="1">
        <f t="array" aca="1" ref="N945" ca="1">SUM(_xlfn.ANCHORARRAY(I945)*_xlfn.ANCHORARRAY($I$45))</f>
        <v>1.0017012724398344</v>
      </c>
      <c r="O945" s="17" cm="1">
        <f t="array" aca="1" ref="O945" ca="1">_xlfn.ANCHORARRAY(N945)-$G$29</f>
        <v>1.7012724398344226E-3</v>
      </c>
    </row>
    <row r="946" spans="6:15">
      <c r="F946">
        <v>900</v>
      </c>
      <c r="G946">
        <f ca="1"/>
        <v>-2.1020060727622321</v>
      </c>
      <c r="H946">
        <f ca="1"/>
        <v>4.4285174874470895E-2</v>
      </c>
      <c r="I946" s="17" cm="1">
        <f t="array" aca="1" ref="I946:L946" ca="1">EXP(-fx_Vasicek(_xlfn.ANCHORARRAY($I$44),H946,$M$19,$M$18, $M$20)*_xlfn.ANCHORARRAY($I$44))</f>
        <v>0.97912371448231239</v>
      </c>
      <c r="J946">
        <f ca="1"/>
        <v>0.9571691006116021</v>
      </c>
      <c r="K946">
        <f ca="1"/>
        <v>0.93537457296578852</v>
      </c>
      <c r="L946">
        <f ca="1"/>
        <v>0.91376348691404008</v>
      </c>
      <c r="N946" s="17" cm="1">
        <f t="array" aca="1" ref="N946" ca="1">SUM(_xlfn.ANCHORARRAY(I946)*_xlfn.ANCHORARRAY($I$45))</f>
        <v>1.0079346635608308</v>
      </c>
      <c r="O946" s="17" cm="1">
        <f t="array" aca="1" ref="O946" ca="1">_xlfn.ANCHORARRAY(N946)-$G$29</f>
        <v>7.9346635608308347E-3</v>
      </c>
    </row>
    <row r="947" spans="6:15">
      <c r="F947">
        <v>901</v>
      </c>
      <c r="G947">
        <f ca="1"/>
        <v>0.82045190437269655</v>
      </c>
      <c r="H947">
        <f ca="1"/>
        <v>4.912232076106287E-2</v>
      </c>
      <c r="I947" s="17" cm="1">
        <f t="array" aca="1" ref="I947:L947" ca="1">EXP(-fx_Vasicek(_xlfn.ANCHORARRAY($I$44),H947,$M$19,$M$18, $M$20)*_xlfn.ANCHORARRAY($I$44))</f>
        <v>0.97688906913843021</v>
      </c>
      <c r="J947">
        <f ca="1"/>
        <v>0.95268119253702699</v>
      </c>
      <c r="K947">
        <f ca="1"/>
        <v>0.92874574484851069</v>
      </c>
      <c r="L947">
        <f ca="1"/>
        <v>0.90510413013179947</v>
      </c>
      <c r="N947" s="17" cm="1">
        <f t="array" aca="1" ref="N947" ca="1">SUM(_xlfn.ANCHORARRAY(I947)*_xlfn.ANCHORARRAY($I$45))</f>
        <v>0.99872773975260876</v>
      </c>
      <c r="O947" s="17" cm="1">
        <f t="array" aca="1" ref="O947" ca="1">_xlfn.ANCHORARRAY(N947)-$G$29</f>
        <v>-1.2722602473912437E-3</v>
      </c>
    </row>
    <row r="948" spans="6:15">
      <c r="F948">
        <v>902</v>
      </c>
      <c r="G948">
        <f ca="1"/>
        <v>-0.49500116304653052</v>
      </c>
      <c r="H948">
        <f ca="1"/>
        <v>4.694503080724468E-2</v>
      </c>
      <c r="I948" s="17" cm="1">
        <f t="array" aca="1" ref="I948:L948" ca="1">EXP(-fx_Vasicek(_xlfn.ANCHORARRAY($I$44),H948,$M$19,$M$18, $M$20)*_xlfn.ANCHORARRAY($I$44))</f>
        <v>0.97789429299196029</v>
      </c>
      <c r="J948">
        <f ca="1"/>
        <v>0.95469867394652907</v>
      </c>
      <c r="K948">
        <f ca="1"/>
        <v>0.93172367080871965</v>
      </c>
      <c r="L948">
        <f ca="1"/>
        <v>0.90899166644987062</v>
      </c>
      <c r="N948" s="17" cm="1">
        <f t="array" aca="1" ref="N948" ca="1">SUM(_xlfn.ANCHORARRAY(I948)*_xlfn.ANCHORARRAY($I$45))</f>
        <v>1.0028612666601269</v>
      </c>
      <c r="O948" s="17" cm="1">
        <f t="array" aca="1" ref="O948" ca="1">_xlfn.ANCHORARRAY(N948)-$G$29</f>
        <v>2.861266660126871E-3</v>
      </c>
    </row>
    <row r="949" spans="6:15">
      <c r="F949">
        <v>903</v>
      </c>
      <c r="G949">
        <f ca="1"/>
        <v>-1.0943458725256587</v>
      </c>
      <c r="H949">
        <f ca="1"/>
        <v>4.5953017297113798E-2</v>
      </c>
      <c r="I949" s="17" cm="1">
        <f t="array" aca="1" ref="I949:L949" ca="1">EXP(-fx_Vasicek(_xlfn.ANCHORARRAY($I$44),H949,$M$19,$M$18, $M$20)*_xlfn.ANCHORARRAY($I$44))</f>
        <v>0.97835263448269938</v>
      </c>
      <c r="J949">
        <f ca="1"/>
        <v>0.95561929192947115</v>
      </c>
      <c r="K949">
        <f ca="1"/>
        <v>0.93308363331218314</v>
      </c>
      <c r="L949">
        <f ca="1"/>
        <v>0.91076843241047112</v>
      </c>
      <c r="N949" s="17" cm="1">
        <f t="array" aca="1" ref="N949" ca="1">SUM(_xlfn.ANCHORARRAY(I949)*_xlfn.ANCHORARRAY($I$45))</f>
        <v>1.0047503705977008</v>
      </c>
      <c r="O949" s="17" cm="1">
        <f t="array" aca="1" ref="O949" ca="1">_xlfn.ANCHORARRAY(N949)-$G$29</f>
        <v>4.7503705977007815E-3</v>
      </c>
    </row>
    <row r="950" spans="6:15">
      <c r="F950">
        <v>904</v>
      </c>
      <c r="G950">
        <f ca="1"/>
        <v>0.66189147255608949</v>
      </c>
      <c r="H950">
        <f ca="1"/>
        <v>4.8859877315669042E-2</v>
      </c>
      <c r="I950" s="17" cm="1">
        <f t="array" aca="1" ref="I950:L950" ca="1">EXP(-fx_Vasicek(_xlfn.ANCHORARRAY($I$44),H950,$M$19,$M$18, $M$20)*_xlfn.ANCHORARRAY($I$44))</f>
        <v>0.977010180759597</v>
      </c>
      <c r="J950">
        <f ca="1"/>
        <v>0.95292414702723849</v>
      </c>
      <c r="K950">
        <f ca="1"/>
        <v>0.92910418926479799</v>
      </c>
      <c r="L950">
        <f ca="1"/>
        <v>0.9055718384532836</v>
      </c>
      <c r="N950" s="17" cm="1">
        <f t="array" aca="1" ref="N950" ca="1">SUM(_xlfn.ANCHORARRAY(I950)*_xlfn.ANCHORARRAY($I$45))</f>
        <v>0.99922505746683932</v>
      </c>
      <c r="O950" s="17" cm="1">
        <f t="array" aca="1" ref="O950" ca="1">_xlfn.ANCHORARRAY(N950)-$G$29</f>
        <v>-7.7494253316068296E-4</v>
      </c>
    </row>
    <row r="951" spans="6:15">
      <c r="F951">
        <v>905</v>
      </c>
      <c r="G951">
        <f ca="1"/>
        <v>-0.18485313322924241</v>
      </c>
      <c r="H951">
        <f ca="1"/>
        <v>4.7458376517740083E-2</v>
      </c>
      <c r="I951" s="17" cm="1">
        <f t="array" aca="1" ref="I951:L951" ca="1">EXP(-fx_Vasicek(_xlfn.ANCHORARRAY($I$44),H951,$M$19,$M$18, $M$20)*_xlfn.ANCHORARRAY($I$44))</f>
        <v>0.97765719541716445</v>
      </c>
      <c r="J951">
        <f ca="1"/>
        <v>0.95422262216790221</v>
      </c>
      <c r="K951">
        <f ca="1"/>
        <v>0.931020697818431</v>
      </c>
      <c r="L951">
        <f ca="1"/>
        <v>0.90807358954340023</v>
      </c>
      <c r="N951" s="17" cm="1">
        <f t="array" aca="1" ref="N951" ca="1">SUM(_xlfn.ANCHORARRAY(I951)*_xlfn.ANCHORARRAY($I$45))</f>
        <v>1.0018851212544084</v>
      </c>
      <c r="O951" s="17" cm="1">
        <f t="array" aca="1" ref="O951" ca="1">_xlfn.ANCHORARRAY(N951)-$G$29</f>
        <v>1.8851212544084284E-3</v>
      </c>
    </row>
    <row r="952" spans="6:15">
      <c r="F952">
        <v>906</v>
      </c>
      <c r="G952">
        <f ca="1"/>
        <v>-0.27825635187604109</v>
      </c>
      <c r="H952">
        <f ca="1"/>
        <v>4.730377891585609E-2</v>
      </c>
      <c r="I952" s="17" cm="1">
        <f t="array" aca="1" ref="I952:L952" ca="1">EXP(-fx_Vasicek(_xlfn.ANCHORARRAY($I$44),H952,$M$19,$M$18, $M$20)*_xlfn.ANCHORARRAY($I$44))</f>
        <v>0.97772859293743197</v>
      </c>
      <c r="J952">
        <f ca="1"/>
        <v>0.95436596345999114</v>
      </c>
      <c r="K952">
        <f ca="1"/>
        <v>0.93123234715279135</v>
      </c>
      <c r="L952">
        <f ca="1"/>
        <v>0.9083499771186192</v>
      </c>
      <c r="N952" s="17" cm="1">
        <f t="array" aca="1" ref="N952" ca="1">SUM(_xlfn.ANCHORARRAY(I952)*_xlfn.ANCHORARRAY($I$45))</f>
        <v>1.0021789919692856</v>
      </c>
      <c r="O952" s="17" cm="1">
        <f t="array" aca="1" ref="O952" ca="1">_xlfn.ANCHORARRAY(N952)-$G$29</f>
        <v>2.1789919692856152E-3</v>
      </c>
    </row>
    <row r="953" spans="6:15">
      <c r="F953">
        <v>907</v>
      </c>
      <c r="G953">
        <f ca="1"/>
        <v>-0.10634674289867217</v>
      </c>
      <c r="H953">
        <f ca="1"/>
        <v>4.7588317432555566E-2</v>
      </c>
      <c r="I953" s="17" cm="1">
        <f t="array" aca="1" ref="I953:L953" ca="1">EXP(-fx_Vasicek(_xlfn.ANCHORARRAY($I$44),H953,$M$19,$M$18, $M$20)*_xlfn.ANCHORARRAY($I$44))</f>
        <v>0.97759718908114845</v>
      </c>
      <c r="J953">
        <f ca="1"/>
        <v>0.95410215895280448</v>
      </c>
      <c r="K953">
        <f ca="1"/>
        <v>0.93084284152845598</v>
      </c>
      <c r="L953">
        <f ca="1"/>
        <v>0.90784134792081905</v>
      </c>
      <c r="N953" s="17" cm="1">
        <f t="array" aca="1" ref="N953" ca="1">SUM(_xlfn.ANCHORARRAY(I953)*_xlfn.ANCHORARRAY($I$45))</f>
        <v>1.0016381879270306</v>
      </c>
      <c r="O953" s="17" cm="1">
        <f t="array" aca="1" ref="O953" ca="1">_xlfn.ANCHORARRAY(N953)-$G$29</f>
        <v>1.6381879270306321E-3</v>
      </c>
    </row>
    <row r="954" spans="6:15">
      <c r="F954">
        <v>908</v>
      </c>
      <c r="G954">
        <f ca="1"/>
        <v>0.43054066044300454</v>
      </c>
      <c r="H954">
        <f ca="1"/>
        <v>4.8476953886853955E-2</v>
      </c>
      <c r="I954" s="17" cm="1">
        <f t="array" aca="1" ref="I954:L954" ca="1">EXP(-fx_Vasicek(_xlfn.ANCHORARRAY($I$44),H954,$M$19,$M$18, $M$20)*_xlfn.ANCHORARRAY($I$44))</f>
        <v>0.97718691806259006</v>
      </c>
      <c r="J954">
        <f ca="1"/>
        <v>0.95327874585783245</v>
      </c>
      <c r="K954">
        <f ca="1"/>
        <v>0.92962743304920703</v>
      </c>
      <c r="L954">
        <f ca="1"/>
        <v>0.90625469137418513</v>
      </c>
      <c r="N954" s="17" cm="1">
        <f t="array" aca="1" ref="N954" ca="1">SUM(_xlfn.ANCHORARRAY(I954)*_xlfn.ANCHORARRAY($I$45))</f>
        <v>0.99995113296931426</v>
      </c>
      <c r="O954" s="17" cm="1">
        <f t="array" aca="1" ref="O954" ca="1">_xlfn.ANCHORARRAY(N954)-$G$29</f>
        <v>-4.8867030685739721E-5</v>
      </c>
    </row>
    <row r="955" spans="6:15">
      <c r="F955">
        <v>909</v>
      </c>
      <c r="G955">
        <f ca="1"/>
        <v>-0.62105565881649882</v>
      </c>
      <c r="H955">
        <f ca="1"/>
        <v>4.6736390001980509E-2</v>
      </c>
      <c r="I955" s="17" cm="1">
        <f t="array" aca="1" ref="I955:L955" ca="1">EXP(-fx_Vasicek(_xlfn.ANCHORARRAY($I$44),H955,$M$19,$M$18, $M$20)*_xlfn.ANCHORARRAY($I$44))</f>
        <v>0.97799067378153981</v>
      </c>
      <c r="J955">
        <f ca="1"/>
        <v>0.95489222512753691</v>
      </c>
      <c r="K955">
        <f ca="1"/>
        <v>0.93200953414141652</v>
      </c>
      <c r="L955">
        <f ca="1"/>
        <v>0.90936506873554757</v>
      </c>
      <c r="N955" s="17" cm="1">
        <f t="array" aca="1" ref="N955" ca="1">SUM(_xlfn.ANCHORARRAY(I955)*_xlfn.ANCHORARRAY($I$45))</f>
        <v>1.0032582823881768</v>
      </c>
      <c r="O955" s="17" cm="1">
        <f t="array" aca="1" ref="O955" ca="1">_xlfn.ANCHORARRAY(N955)-$G$29</f>
        <v>3.2582823881768253E-3</v>
      </c>
    </row>
    <row r="956" spans="6:15">
      <c r="F956">
        <v>910</v>
      </c>
      <c r="G956">
        <f ca="1"/>
        <v>-0.24253819047264116</v>
      </c>
      <c r="H956">
        <f ca="1"/>
        <v>4.7362898314273739E-2</v>
      </c>
      <c r="I956" s="17" cm="1">
        <f t="array" aca="1" ref="I956:L956" ca="1">EXP(-fx_Vasicek(_xlfn.ANCHORARRAY($I$44),H956,$M$19,$M$18, $M$20)*_xlfn.ANCHORARRAY($I$44))</f>
        <v>0.97770128932094724</v>
      </c>
      <c r="J956">
        <f ca="1"/>
        <v>0.95431114602480194</v>
      </c>
      <c r="K956">
        <f ca="1"/>
        <v>0.93115140502014948</v>
      </c>
      <c r="L956">
        <f ca="1"/>
        <v>0.90824427429721832</v>
      </c>
      <c r="N956" s="17" cm="1">
        <f t="array" aca="1" ref="N956" ca="1">SUM(_xlfn.ANCHORARRAY(I956)*_xlfn.ANCHORARRAY($I$45))</f>
        <v>1.0020666029840537</v>
      </c>
      <c r="O956" s="17" cm="1">
        <f t="array" aca="1" ref="O956" ca="1">_xlfn.ANCHORARRAY(N956)-$G$29</f>
        <v>2.0666029840537004E-3</v>
      </c>
    </row>
    <row r="957" spans="6:15">
      <c r="F957">
        <v>911</v>
      </c>
      <c r="G957">
        <f ca="1"/>
        <v>0.43686808587683978</v>
      </c>
      <c r="H957">
        <f ca="1"/>
        <v>4.8487426810724703E-2</v>
      </c>
      <c r="I957" s="17" cm="1">
        <f t="array" aca="1" ref="I957:L957" ca="1">EXP(-fx_Vasicek(_xlfn.ANCHORARRAY($I$44),H957,$M$19,$M$18, $M$20)*_xlfn.ANCHORARRAY($I$44))</f>
        <v>0.97718208388686045</v>
      </c>
      <c r="J957">
        <f ca="1"/>
        <v>0.95326904585449845</v>
      </c>
      <c r="K957">
        <f ca="1"/>
        <v>0.92961311845659755</v>
      </c>
      <c r="L957">
        <f ca="1"/>
        <v>0.90623600855667197</v>
      </c>
      <c r="N957" s="17" cm="1">
        <f t="array" aca="1" ref="N957" ca="1">SUM(_xlfn.ANCHORARRAY(I957)*_xlfn.ANCHORARRAY($I$45))</f>
        <v>0.99993126769574003</v>
      </c>
      <c r="O957" s="17" cm="1">
        <f t="array" aca="1" ref="O957" ca="1">_xlfn.ANCHORARRAY(N957)-$G$29</f>
        <v>-6.8732304259966348E-5</v>
      </c>
    </row>
    <row r="958" spans="6:15">
      <c r="F958">
        <v>912</v>
      </c>
      <c r="G958">
        <f ca="1"/>
        <v>1.5160525720468343</v>
      </c>
      <c r="H958">
        <f ca="1"/>
        <v>5.0273653623562821E-2</v>
      </c>
      <c r="I958" s="17" cm="1">
        <f t="array" aca="1" ref="I958:L958" ca="1">EXP(-fx_Vasicek(_xlfn.ANCHORARRAY($I$44),H958,$M$19,$M$18, $M$20)*_xlfn.ANCHORARRAY($I$44))</f>
        <v>0.97635793284574024</v>
      </c>
      <c r="J958">
        <f ca="1"/>
        <v>0.95161608895874261</v>
      </c>
      <c r="K958">
        <f ca="1"/>
        <v>0.92717489143220544</v>
      </c>
      <c r="L958">
        <f ca="1"/>
        <v>0.90305515805459147</v>
      </c>
      <c r="N958" s="17" cm="1">
        <f t="array" aca="1" ref="N958" ca="1">SUM(_xlfn.ANCHORARRAY(I958)*_xlfn.ANCHORARRAY($I$45))</f>
        <v>0.99654900622180043</v>
      </c>
      <c r="O958" s="17" cm="1">
        <f t="array" aca="1" ref="O958" ca="1">_xlfn.ANCHORARRAY(N958)-$G$29</f>
        <v>-3.4509937781995736E-3</v>
      </c>
    </row>
    <row r="959" spans="6:15">
      <c r="F959">
        <v>913</v>
      </c>
      <c r="G959">
        <f ca="1"/>
        <v>-0.33411195446587127</v>
      </c>
      <c r="H959">
        <f ca="1"/>
        <v>4.7211328759027699E-2</v>
      </c>
      <c r="I959" s="17" cm="1">
        <f t="array" aca="1" ref="I959:L959" ca="1">EXP(-fx_Vasicek(_xlfn.ANCHORARRAY($I$44),H959,$M$19,$M$18, $M$20)*_xlfn.ANCHORARRAY($I$44))</f>
        <v>0.97777129151112663</v>
      </c>
      <c r="J959">
        <f ca="1"/>
        <v>0.95445169257412532</v>
      </c>
      <c r="K959">
        <f ca="1"/>
        <v>0.93135893752620513</v>
      </c>
      <c r="L959">
        <f ca="1"/>
        <v>0.90851529849564927</v>
      </c>
      <c r="N959" s="17" cm="1">
        <f t="array" aca="1" ref="N959" ca="1">SUM(_xlfn.ANCHORARRAY(I959)*_xlfn.ANCHORARRAY($I$45))</f>
        <v>1.0023547702429809</v>
      </c>
      <c r="O959" s="17" cm="1">
        <f t="array" aca="1" ref="O959" ca="1">_xlfn.ANCHORARRAY(N959)-$G$29</f>
        <v>2.3547702429809192E-3</v>
      </c>
    </row>
    <row r="960" spans="6:15">
      <c r="F960">
        <v>914</v>
      </c>
      <c r="G960">
        <f ca="1"/>
        <v>-1.5034113337553181</v>
      </c>
      <c r="H960">
        <f ca="1"/>
        <v>4.5275947060821213E-2</v>
      </c>
      <c r="I960" s="17" cm="1">
        <f t="array" aca="1" ref="I960:L960" ca="1">EXP(-fx_Vasicek(_xlfn.ANCHORARRAY($I$44),H960,$M$19,$M$18, $M$20)*_xlfn.ANCHORARRAY($I$44))</f>
        <v>0.97866558560217898</v>
      </c>
      <c r="J960">
        <f ca="1"/>
        <v>0.95624814288287019</v>
      </c>
      <c r="K960">
        <f ca="1"/>
        <v>0.93401297611541456</v>
      </c>
      <c r="L960">
        <f ca="1"/>
        <v>0.91198310650819092</v>
      </c>
      <c r="N960" s="17" cm="1">
        <f t="array" aca="1" ref="N960" ca="1">SUM(_xlfn.ANCHORARRAY(I960)*_xlfn.ANCHORARRAY($I$45))</f>
        <v>1.0060418114396257</v>
      </c>
      <c r="O960" s="17" cm="1">
        <f t="array" aca="1" ref="O960" ca="1">_xlfn.ANCHORARRAY(N960)-$G$29</f>
        <v>6.0418114396256772E-3</v>
      </c>
    </row>
    <row r="961" spans="6:15">
      <c r="F961">
        <v>915</v>
      </c>
      <c r="G961">
        <f ca="1"/>
        <v>-0.52150937454663071</v>
      </c>
      <c r="H961">
        <f ca="1"/>
        <v>4.6901155382098506E-2</v>
      </c>
      <c r="I961" s="17" cm="1">
        <f t="array" aca="1" ref="I961:L961" ca="1">EXP(-fx_Vasicek(_xlfn.ANCHORARRAY($I$44),H961,$M$19,$M$18, $M$20)*_xlfn.ANCHORARRAY($I$44))</f>
        <v>0.97791456028125878</v>
      </c>
      <c r="J961">
        <f ca="1"/>
        <v>0.9547393728914082</v>
      </c>
      <c r="K961">
        <f ca="1"/>
        <v>0.93178377820747604</v>
      </c>
      <c r="L961">
        <f ca="1"/>
        <v>0.90907017710982752</v>
      </c>
      <c r="N961" s="17" cm="1">
        <f t="array" aca="1" ref="N961" ca="1">SUM(_xlfn.ANCHORARRAY(I961)*_xlfn.ANCHORARRAY($I$45))</f>
        <v>1.0029447424319358</v>
      </c>
      <c r="O961" s="17" cm="1">
        <f t="array" aca="1" ref="O961" ca="1">_xlfn.ANCHORARRAY(N961)-$G$29</f>
        <v>2.9447424319357651E-3</v>
      </c>
    </row>
    <row r="962" spans="6:15">
      <c r="F962">
        <v>916</v>
      </c>
      <c r="G962">
        <f ca="1"/>
        <v>-1.0052417975149459</v>
      </c>
      <c r="H962">
        <f ca="1"/>
        <v>4.6100499113204511E-2</v>
      </c>
      <c r="I962" s="17" cm="1">
        <f t="array" aca="1" ref="I962:L962" ca="1">EXP(-fx_Vasicek(_xlfn.ANCHORARRAY($I$44),H962,$M$19,$M$18, $M$20)*_xlfn.ANCHORARRAY($I$44))</f>
        <v>0.97828447964544341</v>
      </c>
      <c r="J962">
        <f ca="1"/>
        <v>0.95548236826721256</v>
      </c>
      <c r="K962">
        <f ca="1"/>
        <v>0.93288132327897977</v>
      </c>
      <c r="L962">
        <f ca="1"/>
        <v>0.91050406248958904</v>
      </c>
      <c r="N962" s="17" cm="1">
        <f t="array" aca="1" ref="N962" ca="1">SUM(_xlfn.ANCHORARRAY(I962)*_xlfn.ANCHORARRAY($I$45))</f>
        <v>1.0044692891620435</v>
      </c>
      <c r="O962" s="17" cm="1">
        <f t="array" aca="1" ref="O962" ca="1">_xlfn.ANCHORARRAY(N962)-$G$29</f>
        <v>4.4692891620434771E-3</v>
      </c>
    </row>
    <row r="963" spans="6:15">
      <c r="F963">
        <v>917</v>
      </c>
      <c r="G963">
        <f ca="1"/>
        <v>0.49029190147119295</v>
      </c>
      <c r="H963">
        <f ca="1"/>
        <v>4.8575851962384752E-2</v>
      </c>
      <c r="I963" s="17" cm="1">
        <f t="array" aca="1" ref="I963:L963" ca="1">EXP(-fx_Vasicek(_xlfn.ANCHORARRAY($I$44),H963,$M$19,$M$18, $M$20)*_xlfn.ANCHORARRAY($I$44))</f>
        <v>0.97714126885346764</v>
      </c>
      <c r="J963">
        <f ca="1"/>
        <v>0.95318715057207548</v>
      </c>
      <c r="K963">
        <f ca="1"/>
        <v>0.92949226605523438</v>
      </c>
      <c r="L963">
        <f ca="1"/>
        <v>0.90607828085852249</v>
      </c>
      <c r="N963" s="17" cm="1">
        <f t="array" aca="1" ref="N963" ca="1">SUM(_xlfn.ANCHORARRAY(I963)*_xlfn.ANCHORARRAY($I$45))</f>
        <v>0.99976355698856556</v>
      </c>
      <c r="O963" s="17" cm="1">
        <f t="array" aca="1" ref="O963" ca="1">_xlfn.ANCHORARRAY(N963)-$G$29</f>
        <v>-2.3644301143443958E-4</v>
      </c>
    </row>
    <row r="964" spans="6:15">
      <c r="F964">
        <v>918</v>
      </c>
      <c r="G964">
        <f ca="1"/>
        <v>-0.11619741885159815</v>
      </c>
      <c r="H964">
        <f ca="1"/>
        <v>4.757201295288857E-2</v>
      </c>
      <c r="I964" s="17" cm="1">
        <f t="array" aca="1" ref="I964:L964" ca="1">EXP(-fx_Vasicek(_xlfn.ANCHORARRAY($I$44),H964,$M$19,$M$18, $M$20)*_xlfn.ANCHORARRAY($I$44))</f>
        <v>0.97760471824029416</v>
      </c>
      <c r="J964">
        <f ca="1"/>
        <v>0.95411727337322572</v>
      </c>
      <c r="K964">
        <f ca="1"/>
        <v>0.9308651563784045</v>
      </c>
      <c r="L964">
        <f ca="1"/>
        <v>0.90787048543553117</v>
      </c>
      <c r="N964" s="17" cm="1">
        <f t="array" aca="1" ref="N964" ca="1">SUM(_xlfn.ANCHORARRAY(I964)*_xlfn.ANCHORARRAY($I$45))</f>
        <v>1.0016691687463712</v>
      </c>
      <c r="O964" s="17" cm="1">
        <f t="array" aca="1" ref="O964" ca="1">_xlfn.ANCHORARRAY(N964)-$G$29</f>
        <v>1.6691687463712412E-3</v>
      </c>
    </row>
    <row r="965" spans="6:15">
      <c r="F965">
        <v>919</v>
      </c>
      <c r="G965">
        <f ca="1"/>
        <v>1.1685147327350196</v>
      </c>
      <c r="H965">
        <f ca="1"/>
        <v>4.9698421663680103E-2</v>
      </c>
      <c r="I965" s="17" cm="1">
        <f t="array" aca="1" ref="I965:L965" ca="1">EXP(-fx_Vasicek(_xlfn.ANCHORARRAY($I$44),H965,$M$19,$M$18, $M$20)*_xlfn.ANCHORARRAY($I$44))</f>
        <v>0.97662326445320513</v>
      </c>
      <c r="J965">
        <f ca="1"/>
        <v>0.95214808988410593</v>
      </c>
      <c r="K965">
        <f ca="1"/>
        <v>0.92795939296426633</v>
      </c>
      <c r="L965">
        <f ca="1"/>
        <v>0.9040782904214254</v>
      </c>
      <c r="N965" s="17" cm="1">
        <f t="array" aca="1" ref="N965" ca="1">SUM(_xlfn.ANCHORARRAY(I965)*_xlfn.ANCHORARRAY($I$45))</f>
        <v>0.99763694303549988</v>
      </c>
      <c r="O965" s="17" cm="1">
        <f t="array" aca="1" ref="O965" ca="1">_xlfn.ANCHORARRAY(N965)-$G$29</f>
        <v>-2.3630569645001209E-3</v>
      </c>
    </row>
    <row r="966" spans="6:15">
      <c r="F966">
        <v>920</v>
      </c>
      <c r="G966">
        <f ca="1"/>
        <v>0.10101887058081291</v>
      </c>
      <c r="H966">
        <f ca="1"/>
        <v>4.793154143512831E-2</v>
      </c>
      <c r="I966" s="17" cm="1">
        <f t="array" aca="1" ref="I966:L966" ca="1">EXP(-fx_Vasicek(_xlfn.ANCHORARRAY($I$44),H966,$M$19,$M$18, $M$20)*_xlfn.ANCHORARRAY($I$44))</f>
        <v>0.97743870694812784</v>
      </c>
      <c r="J966">
        <f ca="1"/>
        <v>0.95378404233584002</v>
      </c>
      <c r="K966">
        <f ca="1"/>
        <v>0.93037321794675298</v>
      </c>
      <c r="L966">
        <f ca="1"/>
        <v>0.90722819395363019</v>
      </c>
      <c r="N966" s="17" cm="1">
        <f t="array" aca="1" ref="N966" ca="1">SUM(_xlfn.ANCHORARRAY(I966)*_xlfn.ANCHORARRAY($I$45))</f>
        <v>1.0009862409384525</v>
      </c>
      <c r="O966" s="17" cm="1">
        <f t="array" aca="1" ref="O966" ca="1">_xlfn.ANCHORARRAY(N966)-$G$29</f>
        <v>9.8624093845245397E-4</v>
      </c>
    </row>
    <row r="967" spans="6:15">
      <c r="F967">
        <v>921</v>
      </c>
      <c r="G967">
        <f ca="1"/>
        <v>-1.0969732315333252</v>
      </c>
      <c r="H967">
        <f ca="1"/>
        <v>4.594866858828172E-2</v>
      </c>
      <c r="I967" s="17" cm="1">
        <f t="array" aca="1" ref="I967:L967" ca="1">EXP(-fx_Vasicek(_xlfn.ANCHORARRAY($I$44),H967,$M$19,$M$18, $M$20)*_xlfn.ANCHORARRAY($I$44))</f>
        <v>0.97835464419602558</v>
      </c>
      <c r="J967">
        <f ca="1"/>
        <v>0.95562332961408514</v>
      </c>
      <c r="K967">
        <f ca="1"/>
        <v>0.93308959937400338</v>
      </c>
      <c r="L967">
        <f ca="1"/>
        <v>0.91077622889448451</v>
      </c>
      <c r="N967" s="17" cm="1">
        <f t="array" aca="1" ref="N967" ca="1">SUM(_xlfn.ANCHORARRAY(I967)*_xlfn.ANCHORARRAY($I$45))</f>
        <v>1.0047586598989855</v>
      </c>
      <c r="O967" s="17" cm="1">
        <f t="array" aca="1" ref="O967" ca="1">_xlfn.ANCHORARRAY(N967)-$G$29</f>
        <v>4.7586598989854956E-3</v>
      </c>
    </row>
    <row r="968" spans="6:15">
      <c r="F968">
        <v>922</v>
      </c>
      <c r="G968">
        <f ca="1"/>
        <v>-0.70807530926403917</v>
      </c>
      <c r="H968">
        <f ca="1"/>
        <v>4.6592358249425543E-2</v>
      </c>
      <c r="I968" s="17" cm="1">
        <f t="array" aca="1" ref="I968:L968" ca="1">EXP(-fx_Vasicek(_xlfn.ANCHORARRAY($I$44),H968,$M$19,$M$18, $M$20)*_xlfn.ANCHORARRAY($I$44))</f>
        <v>0.97805721421862013</v>
      </c>
      <c r="J968">
        <f ca="1"/>
        <v>0.95502586289965319</v>
      </c>
      <c r="K968">
        <f ca="1"/>
        <v>0.93220692636748248</v>
      </c>
      <c r="L968">
        <f ca="1"/>
        <v>0.90962293036007835</v>
      </c>
      <c r="N968" s="17" cm="1">
        <f t="array" aca="1" ref="N968" ca="1">SUM(_xlfn.ANCHORARRAY(I968)*_xlfn.ANCHORARRAY($I$45))</f>
        <v>1.0035324493714162</v>
      </c>
      <c r="O968" s="17" cm="1">
        <f t="array" aca="1" ref="O968" ca="1">_xlfn.ANCHORARRAY(N968)-$G$29</f>
        <v>3.5324493714161687E-3</v>
      </c>
    </row>
    <row r="969" spans="6:15">
      <c r="F969">
        <v>923</v>
      </c>
      <c r="G969">
        <f ca="1"/>
        <v>-2.6252311327125932</v>
      </c>
      <c r="H969">
        <f ca="1"/>
        <v>4.3419151832804467E-2</v>
      </c>
      <c r="I969" s="17" cm="1">
        <f t="array" aca="1" ref="I969:L969" ca="1">EXP(-fx_Vasicek(_xlfn.ANCHORARRAY($I$44),H969,$M$19,$M$18, $M$20)*_xlfn.ANCHORARRAY($I$44))</f>
        <v>0.9795243355341815</v>
      </c>
      <c r="J969">
        <f ca="1"/>
        <v>0.95797482605806727</v>
      </c>
      <c r="K969">
        <f ca="1"/>
        <v>0.93656635543073463</v>
      </c>
      <c r="L969">
        <f ca="1"/>
        <v>0.91532254434429816</v>
      </c>
      <c r="N969" s="17" cm="1">
        <f t="array" aca="1" ref="N969" ca="1">SUM(_xlfn.ANCHORARRAY(I969)*_xlfn.ANCHORARRAY($I$45))</f>
        <v>1.0095921649757233</v>
      </c>
      <c r="O969" s="17" cm="1">
        <f t="array" aca="1" ref="O969" ca="1">_xlfn.ANCHORARRAY(N969)-$G$29</f>
        <v>9.5921649757233496E-3</v>
      </c>
    </row>
    <row r="970" spans="6:15">
      <c r="F970">
        <v>924</v>
      </c>
      <c r="G970">
        <f ca="1"/>
        <v>0.76423984243984044</v>
      </c>
      <c r="H970">
        <f ca="1"/>
        <v>4.9029280605726935E-2</v>
      </c>
      <c r="I970" s="17" cm="1">
        <f t="array" aca="1" ref="I970:L970" ca="1">EXP(-fx_Vasicek(_xlfn.ANCHORARRAY($I$44),H970,$M$19,$M$18, $M$20)*_xlfn.ANCHORARRAY($I$44))</f>
        <v>0.97693200331492847</v>
      </c>
      <c r="J970">
        <f ca="1"/>
        <v>0.95276731647599155</v>
      </c>
      <c r="K970">
        <f ca="1"/>
        <v>0.92887280296929642</v>
      </c>
      <c r="L970">
        <f ca="1"/>
        <v>0.90526991213302932</v>
      </c>
      <c r="N970" s="17" cm="1">
        <f t="array" aca="1" ref="N970" ca="1">SUM(_xlfn.ANCHORARRAY(I970)*_xlfn.ANCHORARRAY($I$45))</f>
        <v>0.99890401742916879</v>
      </c>
      <c r="O970" s="17" cm="1">
        <f t="array" aca="1" ref="O970" ca="1">_xlfn.ANCHORARRAY(N970)-$G$29</f>
        <v>-1.095982570831211E-3</v>
      </c>
    </row>
    <row r="971" spans="6:15">
      <c r="F971">
        <v>925</v>
      </c>
      <c r="G971">
        <f ca="1"/>
        <v>-1.144662303188589</v>
      </c>
      <c r="H971">
        <f ca="1"/>
        <v>4.5869735375692368E-2</v>
      </c>
      <c r="I971" s="17" cm="1">
        <f t="array" aca="1" ref="I971:L971" ca="1">EXP(-fx_Vasicek(_xlfn.ANCHORARRAY($I$44),H971,$M$19,$M$18, $M$20)*_xlfn.ANCHORARRAY($I$44))</f>
        <v>0.97839112312704934</v>
      </c>
      <c r="J971">
        <f ca="1"/>
        <v>0.95569662040567183</v>
      </c>
      <c r="K971">
        <f ca="1"/>
        <v>0.93319789571602996</v>
      </c>
      <c r="L971">
        <f ca="1"/>
        <v>0.91091775411503861</v>
      </c>
      <c r="N971" s="17" cm="1">
        <f t="array" aca="1" ref="N971" ca="1">SUM(_xlfn.ANCHORARRAY(I971)*_xlfn.ANCHORARRAY($I$45))</f>
        <v>1.0049091307681479</v>
      </c>
      <c r="O971" s="17" cm="1">
        <f t="array" aca="1" ref="O971" ca="1">_xlfn.ANCHORARRAY(N971)-$G$29</f>
        <v>4.9091307681479179E-3</v>
      </c>
    </row>
    <row r="972" spans="6:15">
      <c r="F972">
        <v>926</v>
      </c>
      <c r="G972">
        <f ca="1"/>
        <v>-0.50136831230383561</v>
      </c>
      <c r="H972">
        <f ca="1"/>
        <v>4.6934492133949714E-2</v>
      </c>
      <c r="I972" s="17" cm="1">
        <f t="array" aca="1" ref="I972:L972" ca="1">EXP(-fx_Vasicek(_xlfn.ANCHORARRAY($I$44),H972,$M$19,$M$18, $M$20)*_xlfn.ANCHORARRAY($I$44))</f>
        <v>0.97789916106236796</v>
      </c>
      <c r="J972">
        <f ca="1"/>
        <v>0.9547084494857041</v>
      </c>
      <c r="K972">
        <f ca="1"/>
        <v>0.93173810797284418</v>
      </c>
      <c r="L972">
        <f ca="1"/>
        <v>0.90901052372692237</v>
      </c>
      <c r="N972" s="17" cm="1">
        <f t="array" aca="1" ref="N972" ca="1">SUM(_xlfn.ANCHORARRAY(I972)*_xlfn.ANCHORARRAY($I$45))</f>
        <v>1.0028813165048929</v>
      </c>
      <c r="O972" s="17" cm="1">
        <f t="array" aca="1" ref="O972" ca="1">_xlfn.ANCHORARRAY(N972)-$G$29</f>
        <v>2.8813165048928724E-3</v>
      </c>
    </row>
    <row r="973" spans="6:15">
      <c r="F973">
        <v>927</v>
      </c>
      <c r="G973">
        <f ca="1"/>
        <v>2.9163669378929775</v>
      </c>
      <c r="H973">
        <f ca="1"/>
        <v>5.2591402904368159E-2</v>
      </c>
      <c r="I973" s="17" cm="1">
        <f t="array" aca="1" ref="I973:L973" ca="1">EXP(-fx_Vasicek(_xlfn.ANCHORARRAY($I$44),H973,$M$19,$M$18, $M$20)*_xlfn.ANCHORARRAY($I$44))</f>
        <v>0.97528957753102252</v>
      </c>
      <c r="J973">
        <f ca="1"/>
        <v>0.94947553804953144</v>
      </c>
      <c r="K973">
        <f ca="1"/>
        <v>0.92402065825732027</v>
      </c>
      <c r="L973">
        <f ca="1"/>
        <v>0.89894442735175073</v>
      </c>
      <c r="N973" s="17" cm="1">
        <f t="array" aca="1" ref="N973" ca="1">SUM(_xlfn.ANCHORARRAY(I973)*_xlfn.ANCHORARRAY($I$45))</f>
        <v>0.9921777142502175</v>
      </c>
      <c r="O973" s="17" cm="1">
        <f t="array" aca="1" ref="O973" ca="1">_xlfn.ANCHORARRAY(N973)-$G$29</f>
        <v>-7.8222857497824982E-3</v>
      </c>
    </row>
    <row r="974" spans="6:15">
      <c r="F974">
        <v>928</v>
      </c>
      <c r="G974">
        <f ca="1"/>
        <v>0.25378777161086541</v>
      </c>
      <c r="H974">
        <f ca="1"/>
        <v>4.8184398949932046E-2</v>
      </c>
      <c r="I974" s="17" cm="1">
        <f t="array" aca="1" ref="I974:L974" ca="1">EXP(-fx_Vasicek(_xlfn.ANCHORARRAY($I$44),H974,$M$19,$M$18, $M$20)*_xlfn.ANCHORARRAY($I$44))</f>
        <v>0.97732196756895806</v>
      </c>
      <c r="J974">
        <f ca="1"/>
        <v>0.95354974960907057</v>
      </c>
      <c r="K974">
        <f ca="1"/>
        <v>0.93002739182346261</v>
      </c>
      <c r="L974">
        <f ca="1"/>
        <v>0.90677674052187562</v>
      </c>
      <c r="N974" s="17" cm="1">
        <f t="array" aca="1" ref="N974" ca="1">SUM(_xlfn.ANCHORARRAY(I974)*_xlfn.ANCHORARRAY($I$45))</f>
        <v>1.0005062206502835</v>
      </c>
      <c r="O974" s="17" cm="1">
        <f t="array" aca="1" ref="O974" ca="1">_xlfn.ANCHORARRAY(N974)-$G$29</f>
        <v>5.0622065028349539E-4</v>
      </c>
    </row>
    <row r="975" spans="6:15">
      <c r="F975">
        <v>929</v>
      </c>
      <c r="G975">
        <f ca="1"/>
        <v>1.2304103076997512</v>
      </c>
      <c r="H975">
        <f ca="1"/>
        <v>4.980086896255706E-2</v>
      </c>
      <c r="I975" s="17" cm="1">
        <f t="array" aca="1" ref="I975:L975" ca="1">EXP(-fx_Vasicek(_xlfn.ANCHORARRAY($I$44),H975,$M$19,$M$18, $M$20)*_xlfn.ANCHORARRAY($I$44))</f>
        <v>0.97657600431508662</v>
      </c>
      <c r="J975">
        <f ca="1"/>
        <v>0.95205332015591615</v>
      </c>
      <c r="K975">
        <f ca="1"/>
        <v>0.92781962673939078</v>
      </c>
      <c r="L975">
        <f ca="1"/>
        <v>0.90389598843668539</v>
      </c>
      <c r="N975" s="17" cm="1">
        <f t="array" aca="1" ref="N975" ca="1">SUM(_xlfn.ANCHORARRAY(I975)*_xlfn.ANCHORARRAY($I$45))</f>
        <v>0.99744309555875843</v>
      </c>
      <c r="O975" s="17" cm="1">
        <f t="array" aca="1" ref="O975" ca="1">_xlfn.ANCHORARRAY(N975)-$G$29</f>
        <v>-2.5569044412415698E-3</v>
      </c>
    </row>
    <row r="976" spans="6:15">
      <c r="F976">
        <v>930</v>
      </c>
      <c r="G976">
        <f ca="1"/>
        <v>0.38603292904490794</v>
      </c>
      <c r="H976">
        <f ca="1"/>
        <v>4.8403286312661865E-2</v>
      </c>
      <c r="I976" s="17" cm="1">
        <f t="array" aca="1" ref="I976:L976" ca="1">EXP(-fx_Vasicek(_xlfn.ANCHORARRAY($I$44),H976,$M$19,$M$18, $M$20)*_xlfn.ANCHORARRAY($I$44))</f>
        <v>0.97722092280479367</v>
      </c>
      <c r="J976">
        <f ca="1"/>
        <v>0.95334697942215096</v>
      </c>
      <c r="K976">
        <f ca="1"/>
        <v>0.92972812952680095</v>
      </c>
      <c r="L976">
        <f ca="1"/>
        <v>0.90638611902958788</v>
      </c>
      <c r="N976" s="17" cm="1">
        <f t="array" aca="1" ref="N976" ca="1">SUM(_xlfn.ANCHORARRAY(I976)*_xlfn.ANCHORARRAY($I$45))</f>
        <v>1.0000908786485816</v>
      </c>
      <c r="O976" s="17" cm="1">
        <f t="array" aca="1" ref="O976" ca="1">_xlfn.ANCHORARRAY(N976)-$G$29</f>
        <v>9.0878648581593779E-5</v>
      </c>
    </row>
    <row r="977" spans="6:15">
      <c r="F977">
        <v>931</v>
      </c>
      <c r="G977">
        <f ca="1"/>
        <v>-0.81764589448897695</v>
      </c>
      <c r="H977">
        <f ca="1"/>
        <v>4.6411001011867625E-2</v>
      </c>
      <c r="I977" s="17" cm="1">
        <f t="array" aca="1" ref="I977:L977" ca="1">EXP(-fx_Vasicek(_xlfn.ANCHORARRAY($I$44),H977,$M$19,$M$18, $M$20)*_xlfn.ANCHORARRAY($I$44))</f>
        <v>0.97814100489037648</v>
      </c>
      <c r="J977">
        <f ca="1"/>
        <v>0.95519415918270456</v>
      </c>
      <c r="K977">
        <f ca="1"/>
        <v>0.93245553177986074</v>
      </c>
      <c r="L977">
        <f ca="1"/>
        <v>0.90994772021021786</v>
      </c>
      <c r="N977" s="17" cm="1">
        <f t="array" aca="1" ref="N977" ca="1">SUM(_xlfn.ANCHORARRAY(I977)*_xlfn.ANCHORARRAY($I$45))</f>
        <v>1.003877774963529</v>
      </c>
      <c r="O977" s="17" cm="1">
        <f t="array" aca="1" ref="O977" ca="1">_xlfn.ANCHORARRAY(N977)-$G$29</f>
        <v>3.8777749635290348E-3</v>
      </c>
    </row>
    <row r="978" spans="6:15">
      <c r="F978">
        <v>932</v>
      </c>
      <c r="G978">
        <f ca="1"/>
        <v>-0.9132166506332865</v>
      </c>
      <c r="H978">
        <f ca="1"/>
        <v>4.6252815780949391E-2</v>
      </c>
      <c r="I978" s="17" cm="1">
        <f t="array" aca="1" ref="I978:L978" ca="1">EXP(-fx_Vasicek(_xlfn.ANCHORARRAY($I$44),H978,$M$19,$M$18, $M$20)*_xlfn.ANCHORARRAY($I$44))</f>
        <v>0.97821409549270466</v>
      </c>
      <c r="J978">
        <f ca="1"/>
        <v>0.95534097647208494</v>
      </c>
      <c r="K978">
        <f ca="1"/>
        <v>0.93267242702237851</v>
      </c>
      <c r="L978">
        <f ca="1"/>
        <v>0.91023110636330218</v>
      </c>
      <c r="N978" s="17" cm="1">
        <f t="array" aca="1" ref="N978" ca="1">SUM(_xlfn.ANCHORARRAY(I978)*_xlfn.ANCHORARRAY($I$45))</f>
        <v>1.0041790774581962</v>
      </c>
      <c r="O978" s="17" cm="1">
        <f t="array" aca="1" ref="O978" ca="1">_xlfn.ANCHORARRAY(N978)-$G$29</f>
        <v>4.1790774581962342E-3</v>
      </c>
    </row>
    <row r="979" spans="6:15">
      <c r="F979">
        <v>933</v>
      </c>
      <c r="G979">
        <f ca="1"/>
        <v>-0.15207899555308327</v>
      </c>
      <c r="H979">
        <f ca="1"/>
        <v>4.751262307542789E-2</v>
      </c>
      <c r="I979" s="17" cm="1">
        <f t="array" aca="1" ref="I979:L979" ca="1">EXP(-fx_Vasicek(_xlfn.ANCHORARRAY($I$44),H979,$M$19,$M$18, $M$20)*_xlfn.ANCHORARRAY($I$44))</f>
        <v>0.97763214406696131</v>
      </c>
      <c r="J979">
        <f ca="1"/>
        <v>0.95417233042528149</v>
      </c>
      <c r="K979">
        <f ca="1"/>
        <v>0.93094644385158232</v>
      </c>
      <c r="L979">
        <f ca="1"/>
        <v>0.90797662818840263</v>
      </c>
      <c r="N979" s="17" cm="1">
        <f t="array" aca="1" ref="N979" ca="1">SUM(_xlfn.ANCHORARRAY(I979)*_xlfn.ANCHORARRAY($I$45))</f>
        <v>1.0017820261997639</v>
      </c>
      <c r="O979" s="17" cm="1">
        <f t="array" aca="1" ref="O979" ca="1">_xlfn.ANCHORARRAY(N979)-$G$29</f>
        <v>1.7820261997638642E-3</v>
      </c>
    </row>
    <row r="980" spans="6:15">
      <c r="F980">
        <v>934</v>
      </c>
      <c r="G980">
        <f ca="1"/>
        <v>0.71193134967555016</v>
      </c>
      <c r="H980">
        <f ca="1"/>
        <v>4.8942701495748878E-2</v>
      </c>
      <c r="I980" s="17" cm="1">
        <f t="array" aca="1" ref="I980:L980" ca="1">EXP(-fx_Vasicek(_xlfn.ANCHORARRAY($I$44),H980,$M$19,$M$18, $M$20)*_xlfn.ANCHORARRAY($I$44))</f>
        <v>0.97697195768165801</v>
      </c>
      <c r="J980">
        <f ca="1"/>
        <v>0.95284746665021014</v>
      </c>
      <c r="K980">
        <f ca="1"/>
        <v>0.92899105332755383</v>
      </c>
      <c r="L980">
        <f ca="1"/>
        <v>0.90542420890696818</v>
      </c>
      <c r="N980" s="17" cm="1">
        <f t="array" aca="1" ref="N980" ca="1">SUM(_xlfn.ANCHORARRAY(I980)*_xlfn.ANCHORARRAY($I$45))</f>
        <v>0.99906808230383215</v>
      </c>
      <c r="O980" s="17" cm="1">
        <f t="array" aca="1" ref="O980" ca="1">_xlfn.ANCHORARRAY(N980)-$G$29</f>
        <v>-9.3191769616784992E-4</v>
      </c>
    </row>
    <row r="981" spans="6:15">
      <c r="F981">
        <v>935</v>
      </c>
      <c r="G981">
        <f ca="1"/>
        <v>-0.32018090332142241</v>
      </c>
      <c r="H981">
        <f ca="1"/>
        <v>4.7234386926935157E-2</v>
      </c>
      <c r="I981" s="17" cm="1">
        <f t="array" aca="1" ref="I981:L981" ca="1">EXP(-fx_Vasicek(_xlfn.ANCHORARRAY($I$44),H981,$M$19,$M$18, $M$20)*_xlfn.ANCHORARRAY($I$44))</f>
        <v>0.97776064180482569</v>
      </c>
      <c r="J981">
        <f ca="1"/>
        <v>0.95443030999334788</v>
      </c>
      <c r="K981">
        <f ca="1"/>
        <v>0.93132736277184214</v>
      </c>
      <c r="L981">
        <f ca="1"/>
        <v>0.90847406256314778</v>
      </c>
      <c r="N981" s="17" cm="1">
        <f t="array" aca="1" ref="N981" ca="1">SUM(_xlfn.ANCHORARRAY(I981)*_xlfn.ANCHORARRAY($I$45))</f>
        <v>1.0023109261037664</v>
      </c>
      <c r="O981" s="17" cm="1">
        <f t="array" aca="1" ref="O981" ca="1">_xlfn.ANCHORARRAY(N981)-$G$29</f>
        <v>2.3109261037663753E-3</v>
      </c>
    </row>
    <row r="982" spans="6:15">
      <c r="F982">
        <v>936</v>
      </c>
      <c r="G982">
        <f ca="1"/>
        <v>-0.66611061730827803</v>
      </c>
      <c r="H982">
        <f ca="1"/>
        <v>4.666181667745567E-2</v>
      </c>
      <c r="I982" s="17" cm="1">
        <f t="array" aca="1" ref="I982:L982" ca="1">EXP(-fx_Vasicek(_xlfn.ANCHORARRAY($I$44),H982,$M$19,$M$18, $M$20)*_xlfn.ANCHORARRAY($I$44))</f>
        <v>0.97802512493635152</v>
      </c>
      <c r="J982">
        <f ca="1"/>
        <v>0.95496141457012351</v>
      </c>
      <c r="K982">
        <f ca="1"/>
        <v>0.9321117299602133</v>
      </c>
      <c r="L982">
        <f ca="1"/>
        <v>0.90949856904825499</v>
      </c>
      <c r="N982" s="17" cm="1">
        <f t="array" aca="1" ref="N982" ca="1">SUM(_xlfn.ANCHORARRAY(I982)*_xlfn.ANCHORARRAY($I$45))</f>
        <v>1.0034002244714766</v>
      </c>
      <c r="O982" s="17" cm="1">
        <f t="array" aca="1" ref="O982" ca="1">_xlfn.ANCHORARRAY(N982)-$G$29</f>
        <v>3.4002244714765872E-3</v>
      </c>
    </row>
    <row r="983" spans="6:15">
      <c r="F983">
        <v>937</v>
      </c>
      <c r="G983">
        <f ca="1"/>
        <v>-0.75028242118805732</v>
      </c>
      <c r="H983">
        <f ca="1"/>
        <v>4.6522498576702945E-2</v>
      </c>
      <c r="I983" s="17" cm="1">
        <f t="array" aca="1" ref="I983:L983" ca="1">EXP(-fx_Vasicek(_xlfn.ANCHORARRAY($I$44),H983,$M$19,$M$18, $M$20)*_xlfn.ANCHORARRAY($I$44))</f>
        <v>0.97808948993498124</v>
      </c>
      <c r="J983">
        <f ca="1"/>
        <v>0.95509068791898089</v>
      </c>
      <c r="K983">
        <f ca="1"/>
        <v>0.93230268250838422</v>
      </c>
      <c r="L983">
        <f ca="1"/>
        <v>0.90974802722971637</v>
      </c>
      <c r="N983" s="17" cm="1">
        <f t="array" aca="1" ref="N983" ca="1">SUM(_xlfn.ANCHORARRAY(I983)*_xlfn.ANCHORARRAY($I$45))</f>
        <v>1.0036654560614657</v>
      </c>
      <c r="O983" s="17" cm="1">
        <f t="array" aca="1" ref="O983" ca="1">_xlfn.ANCHORARRAY(N983)-$G$29</f>
        <v>3.6654560614657328E-3</v>
      </c>
    </row>
    <row r="984" spans="6:15">
      <c r="F984">
        <v>938</v>
      </c>
      <c r="G984">
        <f ca="1"/>
        <v>0.91860540202997598</v>
      </c>
      <c r="H984">
        <f ca="1"/>
        <v>4.9284780851562779E-2</v>
      </c>
      <c r="I984" s="17" cm="1">
        <f t="array" aca="1" ref="I984:L984" ca="1">EXP(-fx_Vasicek(_xlfn.ANCHORARRAY($I$44),H984,$M$19,$M$18, $M$20)*_xlfn.ANCHORARRAY($I$44))</f>
        <v>0.9768141050621314</v>
      </c>
      <c r="J984">
        <f ca="1"/>
        <v>0.95253082771538555</v>
      </c>
      <c r="K984">
        <f ca="1"/>
        <v>0.92852392667823036</v>
      </c>
      <c r="L984">
        <f ca="1"/>
        <v>0.9048147261979349</v>
      </c>
      <c r="N984" s="17" cm="1">
        <f t="array" aca="1" ref="N984" ca="1">SUM(_xlfn.ANCHORARRAY(I984)*_xlfn.ANCHORARRAY($I$45))</f>
        <v>0.99842001244240541</v>
      </c>
      <c r="O984" s="17" cm="1">
        <f t="array" aca="1" ref="O984" ca="1">_xlfn.ANCHORARRAY(N984)-$G$29</f>
        <v>-1.5799875575945865E-3</v>
      </c>
    </row>
    <row r="985" spans="6:15">
      <c r="F985">
        <v>939</v>
      </c>
      <c r="G985">
        <f ca="1"/>
        <v>-1.7267140644650316</v>
      </c>
      <c r="H985">
        <f ca="1"/>
        <v>4.4906344522899974E-2</v>
      </c>
      <c r="I985" s="17" cm="1">
        <f t="array" aca="1" ref="I985:L985" ca="1">EXP(-fx_Vasicek(_xlfn.ANCHORARRAY($I$44),H985,$M$19,$M$18, $M$20)*_xlfn.ANCHORARRAY($I$44))</f>
        <v>0.9788364631842793</v>
      </c>
      <c r="J985">
        <f ca="1"/>
        <v>0.95659159782238068</v>
      </c>
      <c r="K985">
        <f ca="1"/>
        <v>0.93452068097683272</v>
      </c>
      <c r="L985">
        <f ca="1"/>
        <v>0.91264686236716863</v>
      </c>
      <c r="N985" s="17" cm="1">
        <f t="array" aca="1" ref="N985" ca="1">SUM(_xlfn.ANCHORARRAY(I985)*_xlfn.ANCHORARRAY($I$45))</f>
        <v>1.006747505228109</v>
      </c>
      <c r="O985" s="17" cm="1">
        <f t="array" aca="1" ref="O985" ca="1">_xlfn.ANCHORARRAY(N985)-$G$29</f>
        <v>6.7475052281089631E-3</v>
      </c>
    </row>
    <row r="986" spans="6:15">
      <c r="F986">
        <v>940</v>
      </c>
      <c r="G986">
        <f ca="1"/>
        <v>-0.53208747181537752</v>
      </c>
      <c r="H986">
        <f ca="1"/>
        <v>4.6883646901192427E-2</v>
      </c>
      <c r="I986" s="17" cm="1">
        <f t="array" aca="1" ref="I986:L986" ca="1">EXP(-fx_Vasicek(_xlfn.ANCHORARRAY($I$44),H986,$M$19,$M$18, $M$20)*_xlfn.ANCHORARRAY($I$44))</f>
        <v>0.97792264805684359</v>
      </c>
      <c r="J986">
        <f ca="1"/>
        <v>0.95475561428272016</v>
      </c>
      <c r="K986">
        <f ca="1"/>
        <v>0.93180776513709118</v>
      </c>
      <c r="L986">
        <f ca="1"/>
        <v>0.90910150866813277</v>
      </c>
      <c r="N986" s="17" cm="1">
        <f t="array" aca="1" ref="N986" ca="1">SUM(_xlfn.ANCHORARRAY(I986)*_xlfn.ANCHORARRAY($I$45))</f>
        <v>1.0029780554062593</v>
      </c>
      <c r="O986" s="17" cm="1">
        <f t="array" aca="1" ref="O986" ca="1">_xlfn.ANCHORARRAY(N986)-$G$29</f>
        <v>2.9780554062592834E-3</v>
      </c>
    </row>
    <row r="987" spans="6:15">
      <c r="F987">
        <v>941</v>
      </c>
      <c r="G987">
        <f ca="1"/>
        <v>1.0014211798427226</v>
      </c>
      <c r="H987">
        <f ca="1"/>
        <v>4.9421854507412079E-2</v>
      </c>
      <c r="I987" s="17" cm="1">
        <f t="array" aca="1" ref="I987:L987" ca="1">EXP(-fx_Vasicek(_xlfn.ANCHORARRAY($I$44),H987,$M$19,$M$18, $M$20)*_xlfn.ANCHORARRAY($I$44))</f>
        <v>0.97675085954106111</v>
      </c>
      <c r="J987">
        <f ca="1"/>
        <v>0.95240397775005459</v>
      </c>
      <c r="K987">
        <f ca="1"/>
        <v>0.92833681159771109</v>
      </c>
      <c r="L987">
        <f ca="1"/>
        <v>0.90457061724960752</v>
      </c>
      <c r="N987" s="17" cm="1">
        <f t="array" aca="1" ref="N987" ca="1">SUM(_xlfn.ANCHORARRAY(I987)*_xlfn.ANCHORARRAY($I$45))</f>
        <v>0.99816044676226667</v>
      </c>
      <c r="O987" s="17" cm="1">
        <f t="array" aca="1" ref="O987" ca="1">_xlfn.ANCHORARRAY(N987)-$G$29</f>
        <v>-1.8395532377333268E-3</v>
      </c>
    </row>
    <row r="988" spans="6:15">
      <c r="F988">
        <v>942</v>
      </c>
      <c r="G988">
        <f ca="1"/>
        <v>0.491611412480637</v>
      </c>
      <c r="H988">
        <f ca="1"/>
        <v>4.8578035968896247E-2</v>
      </c>
      <c r="I988" s="17" cm="1">
        <f t="array" aca="1" ref="I988:L988" ca="1">EXP(-fx_Vasicek(_xlfn.ANCHORARRAY($I$44),H988,$M$19,$M$18, $M$20)*_xlfn.ANCHORARRAY($I$44))</f>
        <v>0.97714026078744332</v>
      </c>
      <c r="J988">
        <f ca="1"/>
        <v>0.95318512793537291</v>
      </c>
      <c r="K988">
        <f ca="1"/>
        <v>0.92948928132922126</v>
      </c>
      <c r="L988">
        <f ca="1"/>
        <v>0.90607438550077124</v>
      </c>
      <c r="N988" s="17" cm="1">
        <f t="array" aca="1" ref="N988" ca="1">SUM(_xlfn.ANCHORARRAY(I988)*_xlfn.ANCHORARRAY($I$45))</f>
        <v>0.99975941507752708</v>
      </c>
      <c r="O988" s="17" cm="1">
        <f t="array" aca="1" ref="O988" ca="1">_xlfn.ANCHORARRAY(N988)-$G$29</f>
        <v>-2.4058492247291952E-4</v>
      </c>
    </row>
    <row r="989" spans="6:15">
      <c r="F989">
        <v>943</v>
      </c>
      <c r="G989">
        <f ca="1"/>
        <v>-0.44802508604353491</v>
      </c>
      <c r="H989">
        <f ca="1"/>
        <v>4.7022783897082449E-2</v>
      </c>
      <c r="I989" s="17" cm="1">
        <f t="array" aca="1" ref="I989:L989" ca="1">EXP(-fx_Vasicek(_xlfn.ANCHORARRAY($I$44),H989,$M$19,$M$18, $M$20)*_xlfn.ANCHORARRAY($I$44))</f>
        <v>0.97785837769102613</v>
      </c>
      <c r="J989">
        <f ca="1"/>
        <v>0.95462655426371923</v>
      </c>
      <c r="K989">
        <f ca="1"/>
        <v>0.93161716202628431</v>
      </c>
      <c r="L989">
        <f ca="1"/>
        <v>0.90885255177109636</v>
      </c>
      <c r="N989" s="17" cm="1">
        <f t="array" aca="1" ref="N989" ca="1">SUM(_xlfn.ANCHORARRAY(I989)*_xlfn.ANCHORARRAY($I$45))</f>
        <v>1.0027133539255983</v>
      </c>
      <c r="O989" s="17" cm="1">
        <f t="array" aca="1" ref="O989" ca="1">_xlfn.ANCHORARRAY(N989)-$G$29</f>
        <v>2.7133539255983496E-3</v>
      </c>
    </row>
    <row r="990" spans="6:15">
      <c r="F990">
        <v>944</v>
      </c>
      <c r="G990">
        <f ca="1"/>
        <v>-0.55511514472742574</v>
      </c>
      <c r="H990">
        <f ca="1"/>
        <v>4.6845532336611588E-2</v>
      </c>
      <c r="I990" s="17" cm="1">
        <f t="array" aca="1" ref="I990:L990" ca="1">EXP(-fx_Vasicek(_xlfn.ANCHORARRAY($I$44),H990,$M$19,$M$18, $M$20)*_xlfn.ANCHORARRAY($I$44))</f>
        <v>0.97794025472964563</v>
      </c>
      <c r="J990">
        <f ca="1"/>
        <v>0.95479097144984904</v>
      </c>
      <c r="K990">
        <f ca="1"/>
        <v>0.9318599849023893</v>
      </c>
      <c r="L990">
        <f ca="1"/>
        <v>0.90916971870234797</v>
      </c>
      <c r="N990" s="17" cm="1">
        <f t="array" aca="1" ref="N990" ca="1">SUM(_xlfn.ANCHORARRAY(I990)*_xlfn.ANCHORARRAY($I$45))</f>
        <v>1.0030505790004334</v>
      </c>
      <c r="O990" s="17" cm="1">
        <f t="array" aca="1" ref="O990" ca="1">_xlfn.ANCHORARRAY(N990)-$G$29</f>
        <v>3.0505790004333733E-3</v>
      </c>
    </row>
    <row r="991" spans="6:15">
      <c r="F991">
        <v>945</v>
      </c>
      <c r="G991">
        <f ca="1"/>
        <v>0.48533480957723601</v>
      </c>
      <c r="H991">
        <f ca="1"/>
        <v>4.8567647164624812E-2</v>
      </c>
      <c r="I991" s="17" cm="1">
        <f t="array" aca="1" ref="I991:L991" ca="1">EXP(-fx_Vasicek(_xlfn.ANCHORARRAY($I$44),H991,$M$19,$M$18, $M$20)*_xlfn.ANCHORARRAY($I$44))</f>
        <v>0.97714505592924261</v>
      </c>
      <c r="J991">
        <f ca="1"/>
        <v>0.95319474917984215</v>
      </c>
      <c r="K991">
        <f ca="1"/>
        <v>0.92950347905309372</v>
      </c>
      <c r="L991">
        <f ca="1"/>
        <v>0.9060929149492104</v>
      </c>
      <c r="N991" s="17" cm="1">
        <f t="array" aca="1" ref="N991" ca="1">SUM(_xlfn.ANCHORARRAY(I991)*_xlfn.ANCHORARRAY($I$45))</f>
        <v>0.99977911732888614</v>
      </c>
      <c r="O991" s="17" cm="1">
        <f t="array" aca="1" ref="O991" ca="1">_xlfn.ANCHORARRAY(N991)-$G$29</f>
        <v>-2.208826711138645E-4</v>
      </c>
    </row>
    <row r="992" spans="6:15">
      <c r="F992">
        <v>946</v>
      </c>
      <c r="G992">
        <f ca="1"/>
        <v>0.15738703992955022</v>
      </c>
      <c r="H992">
        <f ca="1"/>
        <v>4.8024839973767101E-2</v>
      </c>
      <c r="I992" s="17" cm="1">
        <f t="array" aca="1" ref="I992:L992" ca="1">EXP(-fx_Vasicek(_xlfn.ANCHORARRAY($I$44),H992,$M$19,$M$18, $M$20)*_xlfn.ANCHORARRAY($I$44))</f>
        <v>0.97739563121063278</v>
      </c>
      <c r="J992">
        <f ca="1"/>
        <v>0.95369758707095431</v>
      </c>
      <c r="K992">
        <f ca="1"/>
        <v>0.93024560118719524</v>
      </c>
      <c r="L992">
        <f ca="1"/>
        <v>0.90706159198301062</v>
      </c>
      <c r="N992" s="17" cm="1">
        <f t="array" aca="1" ref="N992" ca="1">SUM(_xlfn.ANCHORARRAY(I992)*_xlfn.ANCHORARRAY($I$45))</f>
        <v>1.0008090972323642</v>
      </c>
      <c r="O992" s="17" cm="1">
        <f t="array" aca="1" ref="O992" ca="1">_xlfn.ANCHORARRAY(N992)-$G$29</f>
        <v>8.0909723236421982E-4</v>
      </c>
    </row>
    <row r="993" spans="6:15">
      <c r="F993">
        <v>947</v>
      </c>
      <c r="G993">
        <f ca="1"/>
        <v>0.4536878395794966</v>
      </c>
      <c r="H993">
        <f ca="1"/>
        <v>4.8515266253780116E-2</v>
      </c>
      <c r="I993" s="17" cm="1">
        <f t="array" aca="1" ref="I993:L993" ca="1">EXP(-fx_Vasicek(_xlfn.ANCHORARRAY($I$44),H993,$M$19,$M$18, $M$20)*_xlfn.ANCHORARRAY($I$44))</f>
        <v>0.97716923365097352</v>
      </c>
      <c r="J993">
        <f ca="1"/>
        <v>0.95324326149210059</v>
      </c>
      <c r="K993">
        <f ca="1"/>
        <v>0.9295750680451984</v>
      </c>
      <c r="L993">
        <f ca="1"/>
        <v>0.90618634719865243</v>
      </c>
      <c r="N993" s="17" cm="1">
        <f t="array" aca="1" ref="N993" ca="1">SUM(_xlfn.ANCHORARRAY(I993)*_xlfn.ANCHORARRAY($I$45))</f>
        <v>0.99987846318532791</v>
      </c>
      <c r="O993" s="17" cm="1">
        <f t="array" aca="1" ref="O993" ca="1">_xlfn.ANCHORARRAY(N993)-$G$29</f>
        <v>-1.2153681467208521E-4</v>
      </c>
    </row>
    <row r="994" spans="6:15">
      <c r="F994">
        <v>948</v>
      </c>
      <c r="G994">
        <f ca="1"/>
        <v>0.45987475292723629</v>
      </c>
      <c r="H994">
        <f ca="1"/>
        <v>4.8525506607169241E-2</v>
      </c>
      <c r="I994" s="17" cm="1">
        <f t="array" aca="1" ref="I994:L994" ca="1">EXP(-fx_Vasicek(_xlfn.ANCHORARRAY($I$44),H994,$M$19,$M$18, $M$20)*_xlfn.ANCHORARRAY($I$44))</f>
        <v>0.97716450691226475</v>
      </c>
      <c r="J994">
        <f ca="1"/>
        <v>0.95323377724710845</v>
      </c>
      <c r="K994">
        <f ca="1"/>
        <v>0.9295610721203984</v>
      </c>
      <c r="L994">
        <f ca="1"/>
        <v>0.9061680806408402</v>
      </c>
      <c r="N994" s="17" cm="1">
        <f t="array" aca="1" ref="N994" ca="1">SUM(_xlfn.ANCHORARRAY(I994)*_xlfn.ANCHORARRAY($I$45))</f>
        <v>0.99985904049466046</v>
      </c>
      <c r="O994" s="17" cm="1">
        <f t="array" aca="1" ref="O994" ca="1">_xlfn.ANCHORARRAY(N994)-$G$29</f>
        <v>-1.4095950533954404E-4</v>
      </c>
    </row>
    <row r="995" spans="6:15">
      <c r="F995">
        <v>949</v>
      </c>
      <c r="G995">
        <f ca="1"/>
        <v>-0.76420523551563657</v>
      </c>
      <c r="H995">
        <f ca="1"/>
        <v>4.6499454042074437E-2</v>
      </c>
      <c r="I995" s="17" cm="1">
        <f t="array" aca="1" ref="I995:L995" ca="1">EXP(-fx_Vasicek(_xlfn.ANCHORARRAY($I$44),H995,$M$19,$M$18, $M$20)*_xlfn.ANCHORARRAY($I$44))</f>
        <v>0.97810013692422082</v>
      </c>
      <c r="J995">
        <f ca="1"/>
        <v>0.95511207264306874</v>
      </c>
      <c r="K995">
        <f ca="1"/>
        <v>0.93233427164034466</v>
      </c>
      <c r="L995">
        <f ca="1"/>
        <v>0.90978929657215357</v>
      </c>
      <c r="N995" s="17" cm="1">
        <f t="array" aca="1" ref="N995" ca="1">SUM(_xlfn.ANCHORARRAY(I995)*_xlfn.ANCHORARRAY($I$45))</f>
        <v>1.0037093347851658</v>
      </c>
      <c r="O995" s="17" cm="1">
        <f t="array" aca="1" ref="O995" ca="1">_xlfn.ANCHORARRAY(N995)-$G$29</f>
        <v>3.7093347851657743E-3</v>
      </c>
    </row>
    <row r="996" spans="6:15">
      <c r="F996">
        <v>950</v>
      </c>
      <c r="G996">
        <f ca="1"/>
        <v>-2.4885804322189649</v>
      </c>
      <c r="H996">
        <f ca="1"/>
        <v>4.3645331089773864E-2</v>
      </c>
      <c r="I996" s="17" cm="1">
        <f t="array" aca="1" ref="I996:L996" ca="1">EXP(-fx_Vasicek(_xlfn.ANCHORARRAY($I$44),H996,$M$19,$M$18, $M$20)*_xlfn.ANCHORARRAY($I$44))</f>
        <v>0.97941968951296376</v>
      </c>
      <c r="J996">
        <f ca="1"/>
        <v>0.95776432931152533</v>
      </c>
      <c r="K996">
        <f ca="1"/>
        <v>0.9362549511534749</v>
      </c>
      <c r="L996">
        <f ca="1"/>
        <v>0.91491510882230143</v>
      </c>
      <c r="N996" s="17" cm="1">
        <f t="array" aca="1" ref="N996" ca="1">SUM(_xlfn.ANCHORARRAY(I996)*_xlfn.ANCHORARRAY($I$45))</f>
        <v>1.0091590067927709</v>
      </c>
      <c r="O996" s="17" cm="1">
        <f t="array" aca="1" ref="O996" ca="1">_xlfn.ANCHORARRAY(N996)-$G$29</f>
        <v>9.1590067927709296E-3</v>
      </c>
    </row>
    <row r="997" spans="6:15">
      <c r="F997">
        <v>951</v>
      </c>
      <c r="G997">
        <f ca="1"/>
        <v>-0.41660764801689548</v>
      </c>
      <c r="H997">
        <f ca="1"/>
        <v>4.7074784894977649E-2</v>
      </c>
      <c r="I997" s="17" cm="1">
        <f t="array" aca="1" ref="I997:L997" ca="1">EXP(-fx_Vasicek(_xlfn.ANCHORARRAY($I$44),H997,$M$19,$M$18, $M$20)*_xlfn.ANCHORARRAY($I$44))</f>
        <v>0.97783435839792532</v>
      </c>
      <c r="J997">
        <f ca="1"/>
        <v>0.95457832390925568</v>
      </c>
      <c r="K997">
        <f ca="1"/>
        <v>0.93154593611499881</v>
      </c>
      <c r="L997">
        <f ca="1"/>
        <v>0.90875952423569895</v>
      </c>
      <c r="N997" s="17" cm="1">
        <f t="array" aca="1" ref="N997" ca="1">SUM(_xlfn.ANCHORARRAY(I997)*_xlfn.ANCHORARRAY($I$45))</f>
        <v>1.0026144428394503</v>
      </c>
      <c r="O997" s="17" cm="1">
        <f t="array" aca="1" ref="O997" ca="1">_xlfn.ANCHORARRAY(N997)-$G$29</f>
        <v>2.6144428394503372E-3</v>
      </c>
    </row>
    <row r="998" spans="6:15">
      <c r="F998">
        <v>952</v>
      </c>
      <c r="G998">
        <f ca="1"/>
        <v>-7.0109819027671189E-2</v>
      </c>
      <c r="H998">
        <f ca="1"/>
        <v>4.7648295467694737E-2</v>
      </c>
      <c r="I998" s="17" cm="1">
        <f t="array" aca="1" ref="I998:L998" ca="1">EXP(-fx_Vasicek(_xlfn.ANCHORARRAY($I$44),H998,$M$19,$M$18, $M$20)*_xlfn.ANCHORARRAY($I$44))</f>
        <v>0.97756949264157433</v>
      </c>
      <c r="J998">
        <f ca="1"/>
        <v>0.95404656075745342</v>
      </c>
      <c r="K998">
        <f ca="1"/>
        <v>0.93076075820976301</v>
      </c>
      <c r="L998">
        <f ca="1"/>
        <v>0.90773417003398094</v>
      </c>
      <c r="N998" s="17" cm="1">
        <f t="array" aca="1" ref="N998" ca="1">SUM(_xlfn.ANCHORARRAY(I998)*_xlfn.ANCHORARRAY($I$45))</f>
        <v>1.0015242295956286</v>
      </c>
      <c r="O998" s="17" cm="1">
        <f t="array" aca="1" ref="O998" ca="1">_xlfn.ANCHORARRAY(N998)-$G$29</f>
        <v>1.5242295956285901E-3</v>
      </c>
    </row>
    <row r="999" spans="6:15">
      <c r="F999">
        <v>953</v>
      </c>
      <c r="G999">
        <f ca="1"/>
        <v>0.80553098054241712</v>
      </c>
      <c r="H999">
        <f ca="1"/>
        <v>4.9097624191978051E-2</v>
      </c>
      <c r="I999" s="17" cm="1">
        <f t="array" aca="1" ref="I999:L999" ca="1">EXP(-fx_Vasicek(_xlfn.ANCHORARRAY($I$44),H999,$M$19,$M$18, $M$20)*_xlfn.ANCHORARRAY($I$44))</f>
        <v>0.97690046539778597</v>
      </c>
      <c r="J999">
        <f ca="1"/>
        <v>0.95270405250736412</v>
      </c>
      <c r="K999">
        <f ca="1"/>
        <v>0.92877946944829759</v>
      </c>
      <c r="L999">
        <f ca="1"/>
        <v>0.90514813232882341</v>
      </c>
      <c r="N999" s="17" cm="1">
        <f t="array" aca="1" ref="N999" ca="1">SUM(_xlfn.ANCHORARRAY(I999)*_xlfn.ANCHORARRAY($I$45))</f>
        <v>0.99877452778134346</v>
      </c>
      <c r="O999" s="17" cm="1">
        <f t="array" aca="1" ref="O999" ca="1">_xlfn.ANCHORARRAY(N999)-$G$29</f>
        <v>-1.2254722186565425E-3</v>
      </c>
    </row>
    <row r="1000" spans="6:15">
      <c r="F1000">
        <v>954</v>
      </c>
      <c r="G1000">
        <f ca="1"/>
        <v>1.3682732907771364</v>
      </c>
      <c r="H1000">
        <f ca="1"/>
        <v>5.002905474545747E-2</v>
      </c>
      <c r="I1000" s="17" cm="1">
        <f t="array" aca="1" ref="I1000:L1000" ca="1">EXP(-fx_Vasicek(_xlfn.ANCHORARRAY($I$44),H1000,$M$19,$M$18, $M$20)*_xlfn.ANCHORARRAY($I$44))</f>
        <v>0.97647074776225995</v>
      </c>
      <c r="J1000">
        <f ca="1"/>
        <v>0.95184226889613799</v>
      </c>
      <c r="K1000">
        <f ca="1"/>
        <v>0.9275083943801361</v>
      </c>
      <c r="L1000">
        <f ca="1"/>
        <v>0.90349007059432329</v>
      </c>
      <c r="N1000" s="17" cm="1">
        <f t="array" aca="1" ref="N1000" ca="1">SUM(_xlfn.ANCHORARRAY(I1000)*_xlfn.ANCHORARRAY($I$45))</f>
        <v>0.99701146810488084</v>
      </c>
      <c r="O1000" s="17" cm="1">
        <f t="array" aca="1" ref="O1000" ca="1">_xlfn.ANCHORARRAY(N1000)-$G$29</f>
        <v>-2.988531895119162E-3</v>
      </c>
    </row>
    <row r="1001" spans="6:15">
      <c r="F1001">
        <v>955</v>
      </c>
      <c r="G1001">
        <f ca="1"/>
        <v>0.7424274841742553</v>
      </c>
      <c r="H1001">
        <f ca="1"/>
        <v>4.8993177585636739E-2</v>
      </c>
      <c r="I1001" s="17" cm="1">
        <f t="array" aca="1" ref="I1001:L1001" ca="1">EXP(-fx_Vasicek(_xlfn.ANCHORARRAY($I$44),H1001,$M$19,$M$18, $M$20)*_xlfn.ANCHORARRAY($I$44))</f>
        <v>0.97694866387090507</v>
      </c>
      <c r="J1001">
        <f ca="1"/>
        <v>0.95280073784512798</v>
      </c>
      <c r="K1001">
        <f ca="1"/>
        <v>0.92892211089868626</v>
      </c>
      <c r="L1001">
        <f ca="1"/>
        <v>0.90533424985588107</v>
      </c>
      <c r="N1001" s="17" cm="1">
        <f t="array" aca="1" ref="N1001" ca="1">SUM(_xlfn.ANCHORARRAY(I1001)*_xlfn.ANCHORARRAY($I$45))</f>
        <v>0.99897242824676669</v>
      </c>
      <c r="O1001" s="17" cm="1">
        <f t="array" aca="1" ref="O1001" ca="1">_xlfn.ANCHORARRAY(N1001)-$G$29</f>
        <v>-1.027571753233314E-3</v>
      </c>
    </row>
    <row r="1002" spans="6:15">
      <c r="F1002">
        <v>956</v>
      </c>
      <c r="G1002">
        <f ca="1"/>
        <v>-0.54654014206817614</v>
      </c>
      <c r="H1002">
        <f ca="1"/>
        <v>4.6859725368355837E-2</v>
      </c>
      <c r="I1002" s="17" cm="1">
        <f t="array" aca="1" ref="I1002:L1002" ca="1">EXP(-fx_Vasicek(_xlfn.ANCHORARRAY($I$44),H1002,$M$19,$M$18, $M$20)*_xlfn.ANCHORARRAY($I$44))</f>
        <v>0.97793369835203536</v>
      </c>
      <c r="J1002">
        <f ca="1"/>
        <v>0.95477780505971155</v>
      </c>
      <c r="K1002">
        <f ca="1"/>
        <v>0.93184053905987108</v>
      </c>
      <c r="L1002">
        <f ca="1"/>
        <v>0.90914431817671904</v>
      </c>
      <c r="N1002" s="17" cm="1">
        <f t="array" aca="1" ref="N1002" ca="1">SUM(_xlfn.ANCHORARRAY(I1002)*_xlfn.ANCHORARRAY($I$45))</f>
        <v>1.0030235721711356</v>
      </c>
      <c r="O1002" s="17" cm="1">
        <f t="array" aca="1" ref="O1002" ca="1">_xlfn.ANCHORARRAY(N1002)-$G$29</f>
        <v>3.0235721711355801E-3</v>
      </c>
    </row>
    <row r="1003" spans="6:15">
      <c r="F1003">
        <v>957</v>
      </c>
      <c r="G1003">
        <f ca="1"/>
        <v>-0.59553814231461832</v>
      </c>
      <c r="H1003">
        <f ca="1"/>
        <v>4.6778625664887843E-2</v>
      </c>
      <c r="I1003" s="17" cm="1">
        <f t="array" aca="1" ref="I1003:L1003" ca="1">EXP(-fx_Vasicek(_xlfn.ANCHORARRAY($I$44),H1003,$M$19,$M$18, $M$20)*_xlfn.ANCHORARRAY($I$44))</f>
        <v>0.97797116241834914</v>
      </c>
      <c r="J1003">
        <f ca="1"/>
        <v>0.95485304092633505</v>
      </c>
      <c r="K1003">
        <f ca="1"/>
        <v>0.93195165905612232</v>
      </c>
      <c r="L1003">
        <f ca="1"/>
        <v>0.90928946762705076</v>
      </c>
      <c r="N1003" s="17" cm="1">
        <f t="array" aca="1" ref="N1003" ca="1">SUM(_xlfn.ANCHORARRAY(I1003)*_xlfn.ANCHORARRAY($I$45))</f>
        <v>1.0031779005714372</v>
      </c>
      <c r="O1003" s="17" cm="1">
        <f t="array" aca="1" ref="O1003" ca="1">_xlfn.ANCHORARRAY(N1003)-$G$29</f>
        <v>3.1779005714371866E-3</v>
      </c>
    </row>
    <row r="1004" spans="6:15">
      <c r="F1004">
        <v>958</v>
      </c>
      <c r="G1004">
        <f ca="1"/>
        <v>1.2793627162453345</v>
      </c>
      <c r="H1004">
        <f ca="1"/>
        <v>4.9881893204304133E-2</v>
      </c>
      <c r="I1004" s="17" cm="1">
        <f t="array" aca="1" ref="I1004:L1004" ca="1">EXP(-fx_Vasicek(_xlfn.ANCHORARRAY($I$44),H1004,$M$19,$M$18, $M$20)*_xlfn.ANCHORARRAY($I$44))</f>
        <v>0.97653862850361384</v>
      </c>
      <c r="J1004">
        <f ca="1"/>
        <v>0.95197837468559798</v>
      </c>
      <c r="K1004">
        <f ca="1"/>
        <v>0.92770910235089754</v>
      </c>
      <c r="L1004">
        <f ca="1"/>
        <v>0.90375183419187377</v>
      </c>
      <c r="N1004" s="17" cm="1">
        <f t="array" aca="1" ref="N1004" ca="1">SUM(_xlfn.ANCHORARRAY(I1004)*_xlfn.ANCHORARRAY($I$45))</f>
        <v>0.99728981135887018</v>
      </c>
      <c r="O1004" s="17" cm="1">
        <f t="array" aca="1" ref="O1004" ca="1">_xlfn.ANCHORARRAY(N1004)-$G$29</f>
        <v>-2.7101886411298182E-3</v>
      </c>
    </row>
    <row r="1005" spans="6:15">
      <c r="F1005">
        <v>959</v>
      </c>
      <c r="G1005">
        <f ca="1"/>
        <v>-0.14148285354054602</v>
      </c>
      <c r="H1005">
        <f ca="1"/>
        <v>4.7530161423335951E-2</v>
      </c>
      <c r="I1005" s="17" cm="1">
        <f t="array" aca="1" ref="I1005:L1005" ca="1">EXP(-fx_Vasicek(_xlfn.ANCHORARRAY($I$44),H1005,$M$19,$M$18, $M$20)*_xlfn.ANCHORARRAY($I$44))</f>
        <v>0.97762404490149968</v>
      </c>
      <c r="J1005">
        <f ca="1"/>
        <v>0.95415607126787416</v>
      </c>
      <c r="K1005">
        <f ca="1"/>
        <v>0.93092243821443577</v>
      </c>
      <c r="L1005">
        <f ca="1"/>
        <v>0.90794528201815938</v>
      </c>
      <c r="N1005" s="17" cm="1">
        <f t="array" aca="1" ref="N1005" ca="1">SUM(_xlfn.ANCHORARRAY(I1005)*_xlfn.ANCHORARRAY($I$45))</f>
        <v>1.0017486970592842</v>
      </c>
      <c r="O1005" s="17" cm="1">
        <f t="array" aca="1" ref="O1005" ca="1">_xlfn.ANCHORARRAY(N1005)-$G$29</f>
        <v>1.7486970592841544E-3</v>
      </c>
    </row>
    <row r="1006" spans="6:15">
      <c r="F1006">
        <v>960</v>
      </c>
      <c r="G1006">
        <f ca="1"/>
        <v>-4.8531206043546937E-2</v>
      </c>
      <c r="H1006">
        <f ca="1"/>
        <v>4.7684011601117758E-2</v>
      </c>
      <c r="I1006" s="17" cm="1">
        <f t="array" aca="1" ref="I1006:L1006" ca="1">EXP(-fx_Vasicek(_xlfn.ANCHORARRAY($I$44),H1006,$M$19,$M$18, $M$20)*_xlfn.ANCHORARRAY($I$44))</f>
        <v>0.97755300014775248</v>
      </c>
      <c r="J1006">
        <f ca="1"/>
        <v>0.95401345430028539</v>
      </c>
      <c r="K1006">
        <f ca="1"/>
        <v>0.93071188210839406</v>
      </c>
      <c r="L1006">
        <f ca="1"/>
        <v>0.90767035301875643</v>
      </c>
      <c r="N1006" s="17" cm="1">
        <f t="array" aca="1" ref="N1006" ca="1">SUM(_xlfn.ANCHORARRAY(I1006)*_xlfn.ANCHORARRAY($I$45))</f>
        <v>1.0014563751972188</v>
      </c>
      <c r="O1006" s="17" cm="1">
        <f t="array" aca="1" ref="O1006" ca="1">_xlfn.ANCHORARRAY(N1006)-$G$29</f>
        <v>1.4563751972187511E-3</v>
      </c>
    </row>
    <row r="1007" spans="6:15">
      <c r="F1007">
        <v>961</v>
      </c>
      <c r="G1007">
        <f ca="1"/>
        <v>8.3000406894968709E-2</v>
      </c>
      <c r="H1007">
        <f ca="1"/>
        <v>4.7901717931015469E-2</v>
      </c>
      <c r="I1007" s="17" cm="1">
        <f t="array" aca="1" ref="I1007:L1007" ca="1">EXP(-fx_Vasicek(_xlfn.ANCHORARRAY($I$44),H1007,$M$19,$M$18, $M$20)*_xlfn.ANCHORARRAY($I$44))</f>
        <v>0.97745247679716096</v>
      </c>
      <c r="J1007">
        <f ca="1"/>
        <v>0.95381167999458416</v>
      </c>
      <c r="K1007">
        <f ca="1"/>
        <v>0.9304140151930208</v>
      </c>
      <c r="L1007">
        <f ca="1"/>
        <v>0.90728145584567166</v>
      </c>
      <c r="N1007" s="17" cm="1">
        <f t="array" aca="1" ref="N1007" ca="1">SUM(_xlfn.ANCHORARRAY(I1007)*_xlfn.ANCHORARRAY($I$45))</f>
        <v>1.0010428728704919</v>
      </c>
      <c r="O1007" s="17" cm="1">
        <f t="array" aca="1" ref="O1007" ca="1">_xlfn.ANCHORARRAY(N1007)-$G$29</f>
        <v>1.0428728704918733E-3</v>
      </c>
    </row>
    <row r="1008" spans="6:15">
      <c r="F1008">
        <v>962</v>
      </c>
      <c r="G1008">
        <f ca="1"/>
        <v>-1.6342997012206435E-3</v>
      </c>
      <c r="H1008">
        <f ca="1"/>
        <v>4.7761633650564662E-2</v>
      </c>
      <c r="I1008" s="17" cm="1">
        <f t="array" aca="1" ref="I1008:L1008" ca="1">EXP(-fx_Vasicek(_xlfn.ANCHORARRAY($I$44),H1008,$M$19,$M$18, $M$20)*_xlfn.ANCHORARRAY($I$44))</f>
        <v>0.97751715788880034</v>
      </c>
      <c r="J1008">
        <f ca="1"/>
        <v>0.95394150783458698</v>
      </c>
      <c r="K1008">
        <f ca="1"/>
        <v>0.93060566828561997</v>
      </c>
      <c r="L1008">
        <f ca="1"/>
        <v>0.90753167465439954</v>
      </c>
      <c r="N1008" s="17" cm="1">
        <f t="array" aca="1" ref="N1008" ca="1">SUM(_xlfn.ANCHORARRAY(I1008)*_xlfn.ANCHORARRAY($I$45))</f>
        <v>1.0013089230954615</v>
      </c>
      <c r="O1008" s="17" cm="1">
        <f t="array" aca="1" ref="O1008" ca="1">_xlfn.ANCHORARRAY(N1008)-$G$29</f>
        <v>1.3089230954614894E-3</v>
      </c>
    </row>
    <row r="1009" spans="6:15">
      <c r="F1009">
        <v>963</v>
      </c>
      <c r="G1009">
        <f ca="1"/>
        <v>1.9174036210456236</v>
      </c>
      <c r="H1009">
        <f ca="1"/>
        <v>5.0937955246009803E-2</v>
      </c>
      <c r="I1009" s="17" cm="1">
        <f t="array" aca="1" ref="I1009:L1009" ca="1">EXP(-fx_Vasicek(_xlfn.ANCHORARRAY($I$44),H1009,$M$19,$M$18, $M$20)*_xlfn.ANCHORARRAY($I$44))</f>
        <v>0.97605160663985724</v>
      </c>
      <c r="J1009">
        <f ca="1"/>
        <v>0.95100208216150772</v>
      </c>
      <c r="K1009">
        <f ca="1"/>
        <v>0.92626974184295496</v>
      </c>
      <c r="L1009">
        <f ca="1"/>
        <v>0.90187504313352695</v>
      </c>
      <c r="N1009" s="17" cm="1">
        <f t="array" aca="1" ref="N1009" ca="1">SUM(_xlfn.ANCHORARRAY(I1009)*_xlfn.ANCHORARRAY($I$45))</f>
        <v>0.99529412024726405</v>
      </c>
      <c r="O1009" s="17" cm="1">
        <f t="array" aca="1" ref="O1009" ca="1">_xlfn.ANCHORARRAY(N1009)-$G$29</f>
        <v>-4.705879752735953E-3</v>
      </c>
    </row>
    <row r="1010" spans="6:15">
      <c r="F1010">
        <v>964</v>
      </c>
      <c r="G1010">
        <f ca="1"/>
        <v>0.2767767060082485</v>
      </c>
      <c r="H1010">
        <f ca="1"/>
        <v>4.8222449395935882E-2</v>
      </c>
      <c r="I1010" s="17" cm="1">
        <f t="array" aca="1" ref="I1010:L1010" ca="1">EXP(-fx_Vasicek(_xlfn.ANCHORARRAY($I$44),H1010,$M$19,$M$18, $M$20)*_xlfn.ANCHORARRAY($I$44))</f>
        <v>0.97730440162768994</v>
      </c>
      <c r="J1010">
        <f ca="1"/>
        <v>0.95351449780751929</v>
      </c>
      <c r="K1010">
        <f ca="1"/>
        <v>0.92997536242536805</v>
      </c>
      <c r="L1010">
        <f ca="1"/>
        <v>0.90670882446038492</v>
      </c>
      <c r="N1010" s="17" cm="1">
        <f t="array" aca="1" ref="N1010" ca="1">SUM(_xlfn.ANCHORARRAY(I1010)*_xlfn.ANCHORARRAY($I$45))</f>
        <v>1.0004340067123847</v>
      </c>
      <c r="O1010" s="17" cm="1">
        <f t="array" aca="1" ref="O1010" ca="1">_xlfn.ANCHORARRAY(N1010)-$G$29</f>
        <v>4.3400671238469357E-4</v>
      </c>
    </row>
    <row r="1011" spans="6:15">
      <c r="F1011">
        <v>965</v>
      </c>
      <c r="G1011">
        <f ca="1"/>
        <v>-0.8187444755772999</v>
      </c>
      <c r="H1011">
        <f ca="1"/>
        <v>4.6409182680506138E-2</v>
      </c>
      <c r="I1011" s="17" cm="1">
        <f t="array" aca="1" ref="I1011:L1011" ca="1">EXP(-fx_Vasicek(_xlfn.ANCHORARRAY($I$44),H1011,$M$19,$M$18, $M$20)*_xlfn.ANCHORARRAY($I$44))</f>
        <v>0.9781418450321866</v>
      </c>
      <c r="J1011">
        <f ca="1"/>
        <v>0.95519584671194757</v>
      </c>
      <c r="K1011">
        <f ca="1"/>
        <v>0.93245802469329542</v>
      </c>
      <c r="L1011">
        <f ca="1"/>
        <v>0.90995097721864138</v>
      </c>
      <c r="N1011" s="17" cm="1">
        <f t="array" aca="1" ref="N1011" ca="1">SUM(_xlfn.ANCHORARRAY(I1011)*_xlfn.ANCHORARRAY($I$45))</f>
        <v>1.0038812378958459</v>
      </c>
      <c r="O1011" s="17" cm="1">
        <f t="array" aca="1" ref="O1011" ca="1">_xlfn.ANCHORARRAY(N1011)-$G$29</f>
        <v>3.8812378958459348E-3</v>
      </c>
    </row>
    <row r="1012" spans="6:15">
      <c r="F1012">
        <v>966</v>
      </c>
      <c r="G1012">
        <f ca="1"/>
        <v>-1.1304164321898074</v>
      </c>
      <c r="H1012">
        <f ca="1"/>
        <v>4.5893314621943918E-2</v>
      </c>
      <c r="I1012" s="17" cm="1">
        <f t="array" aca="1" ref="I1012:L1012" ca="1">EXP(-fx_Vasicek(_xlfn.ANCHORARRAY($I$44),H1012,$M$19,$M$18, $M$20)*_xlfn.ANCHORARRAY($I$44))</f>
        <v>0.97838022585181306</v>
      </c>
      <c r="J1012">
        <f ca="1"/>
        <v>0.95567472609733706</v>
      </c>
      <c r="K1012">
        <f ca="1"/>
        <v>0.93316554368136229</v>
      </c>
      <c r="L1012">
        <f ca="1"/>
        <v>0.91087547482947684</v>
      </c>
      <c r="N1012" s="17" cm="1">
        <f t="array" aca="1" ref="N1012" ca="1">SUM(_xlfn.ANCHORARRAY(I1012)*_xlfn.ANCHORARRAY($I$45))</f>
        <v>1.0048641790942678</v>
      </c>
      <c r="O1012" s="17" cm="1">
        <f t="array" aca="1" ref="O1012" ca="1">_xlfn.ANCHORARRAY(N1012)-$G$29</f>
        <v>4.8641790942678398E-3</v>
      </c>
    </row>
    <row r="1013" spans="6:15">
      <c r="F1013">
        <v>967</v>
      </c>
      <c r="G1013">
        <f ca="1"/>
        <v>1.1037360649141932</v>
      </c>
      <c r="H1013">
        <f ca="1"/>
        <v>4.9591202374629585E-2</v>
      </c>
      <c r="I1013" s="17" cm="1">
        <f t="array" aca="1" ref="I1013:L1013" ca="1">EXP(-fx_Vasicek(_xlfn.ANCHORARRAY($I$44),H1013,$M$19,$M$18, $M$20)*_xlfn.ANCHORARRAY($I$44))</f>
        <v>0.97667272841562236</v>
      </c>
      <c r="J1013">
        <f ca="1"/>
        <v>0.95224728408458903</v>
      </c>
      <c r="K1013">
        <f ca="1"/>
        <v>0.92810569204132554</v>
      </c>
      <c r="L1013">
        <f ca="1"/>
        <v>0.90426912340017673</v>
      </c>
      <c r="N1013" s="17" cm="1">
        <f t="array" aca="1" ref="N1013" ca="1">SUM(_xlfn.ANCHORARRAY(I1013)*_xlfn.ANCHORARRAY($I$45))</f>
        <v>0.99783986114749246</v>
      </c>
      <c r="O1013" s="17" cm="1">
        <f t="array" aca="1" ref="O1013" ca="1">_xlfn.ANCHORARRAY(N1013)-$G$29</f>
        <v>-2.1601388525075427E-3</v>
      </c>
    </row>
    <row r="1014" spans="6:15">
      <c r="F1014">
        <v>968</v>
      </c>
      <c r="G1014">
        <f ca="1"/>
        <v>4.2991096721514382E-2</v>
      </c>
      <c r="H1014">
        <f ca="1"/>
        <v>4.783549597961529E-2</v>
      </c>
      <c r="I1014" s="17" cm="1">
        <f t="array" aca="1" ref="I1014:L1014" ca="1">EXP(-fx_Vasicek(_xlfn.ANCHORARRAY($I$44),H1014,$M$19,$M$18, $M$20)*_xlfn.ANCHORARRAY($I$44))</f>
        <v>0.97748305291441706</v>
      </c>
      <c r="J1014">
        <f ca="1"/>
        <v>0.95387305122330535</v>
      </c>
      <c r="K1014">
        <f ca="1"/>
        <v>0.93050461031611575</v>
      </c>
      <c r="L1014">
        <f ca="1"/>
        <v>0.90739973302237364</v>
      </c>
      <c r="N1014" s="17" cm="1">
        <f t="array" aca="1" ref="N1014" ca="1">SUM(_xlfn.ANCHORARRAY(I1014)*_xlfn.ANCHORARRAY($I$45))</f>
        <v>1.0011686336180043</v>
      </c>
      <c r="O1014" s="17" cm="1">
        <f t="array" aca="1" ref="O1014" ca="1">_xlfn.ANCHORARRAY(N1014)-$G$29</f>
        <v>1.1686336180043444E-3</v>
      </c>
    </row>
    <row r="1015" spans="6:15">
      <c r="F1015">
        <v>969</v>
      </c>
      <c r="G1015">
        <f ca="1"/>
        <v>-0.15811347112713722</v>
      </c>
      <c r="H1015">
        <f ca="1"/>
        <v>4.7502635031483664E-2</v>
      </c>
      <c r="I1015" s="17" cm="1">
        <f t="array" aca="1" ref="I1015:L1015" ca="1">EXP(-fx_Vasicek(_xlfn.ANCHORARRAY($I$44),H1015,$M$19,$M$18, $M$20)*_xlfn.ANCHORARRAY($I$44))</f>
        <v>0.97763675655081006</v>
      </c>
      <c r="J1015">
        <f ca="1"/>
        <v>0.95418159009735359</v>
      </c>
      <c r="K1015">
        <f ca="1"/>
        <v>0.93096011527673617</v>
      </c>
      <c r="L1015">
        <f ca="1"/>
        <v>0.90799448023523754</v>
      </c>
      <c r="N1015" s="17" cm="1">
        <f t="array" aca="1" ref="N1015" ca="1">SUM(_xlfn.ANCHORARRAY(I1015)*_xlfn.ANCHORARRAY($I$45))</f>
        <v>1.0018010075657795</v>
      </c>
      <c r="O1015" s="17" cm="1">
        <f t="array" aca="1" ref="O1015" ca="1">_xlfn.ANCHORARRAY(N1015)-$G$29</f>
        <v>1.8010075657794999E-3</v>
      </c>
    </row>
    <row r="1016" spans="6:15">
      <c r="F1016">
        <v>970</v>
      </c>
      <c r="G1016">
        <f ca="1"/>
        <v>-0.9021480149321891</v>
      </c>
      <c r="H1016">
        <f ca="1"/>
        <v>4.6271136183182938E-2</v>
      </c>
      <c r="I1016" s="17" cm="1">
        <f t="array" aca="1" ref="I1016:L1016" ca="1">EXP(-fx_Vasicek(_xlfn.ANCHORARRAY($I$44),H1016,$M$19,$M$18, $M$20)*_xlfn.ANCHORARRAY($I$44))</f>
        <v>0.97820563014192274</v>
      </c>
      <c r="J1016">
        <f ca="1"/>
        <v>0.95532397150554982</v>
      </c>
      <c r="K1016">
        <f ca="1"/>
        <v>0.93264730447050082</v>
      </c>
      <c r="L1016">
        <f ca="1"/>
        <v>0.91019828115575685</v>
      </c>
      <c r="N1016" s="17" cm="1">
        <f t="array" aca="1" ref="N1016" ca="1">SUM(_xlfn.ANCHORARRAY(I1016)*_xlfn.ANCHORARRAY($I$45))</f>
        <v>1.0041441770368378</v>
      </c>
      <c r="O1016" s="17" cm="1">
        <f t="array" aca="1" ref="O1016" ca="1">_xlfn.ANCHORARRAY(N1016)-$G$29</f>
        <v>4.1441770368377817E-3</v>
      </c>
    </row>
    <row r="1017" spans="6:15">
      <c r="F1017">
        <v>971</v>
      </c>
      <c r="G1017">
        <f ca="1"/>
        <v>-0.59686521746247423</v>
      </c>
      <c r="H1017">
        <f ca="1"/>
        <v>4.6776429138490241E-2</v>
      </c>
      <c r="I1017" s="17" cm="1">
        <f t="array" aca="1" ref="I1017:L1017" ca="1">EXP(-fx_Vasicek(_xlfn.ANCHORARRAY($I$44),H1017,$M$19,$M$18, $M$20)*_xlfn.ANCHORARRAY($I$44))</f>
        <v>0.97797217712525963</v>
      </c>
      <c r="J1017">
        <f ca="1"/>
        <v>0.95485507871744024</v>
      </c>
      <c r="K1017">
        <f ca="1"/>
        <v>0.93195466884458145</v>
      </c>
      <c r="L1017">
        <f ca="1"/>
        <v>0.90929339921649632</v>
      </c>
      <c r="N1017" s="17" cm="1">
        <f t="array" aca="1" ref="N1017" ca="1">SUM(_xlfn.ANCHORARRAY(I1017)*_xlfn.ANCHORARRAY($I$45))</f>
        <v>1.003182080781208</v>
      </c>
      <c r="O1017" s="17" cm="1">
        <f t="array" aca="1" ref="O1017" ca="1">_xlfn.ANCHORARRAY(N1017)-$G$29</f>
        <v>3.1820807812079632E-3</v>
      </c>
    </row>
    <row r="1018" spans="6:15">
      <c r="F1018">
        <v>972</v>
      </c>
      <c r="G1018">
        <f ca="1"/>
        <v>0.82412021541309355</v>
      </c>
      <c r="H1018">
        <f ca="1"/>
        <v>4.9128392415744855E-2</v>
      </c>
      <c r="I1018" s="17" cm="1">
        <f t="array" aca="1" ref="I1018:L1018" ca="1">EXP(-fx_Vasicek(_xlfn.ANCHORARRAY($I$44),H1018,$M$19,$M$18, $M$20)*_xlfn.ANCHORARRAY($I$44))</f>
        <v>0.97688626738696382</v>
      </c>
      <c r="J1018">
        <f ca="1"/>
        <v>0.9526755724943875</v>
      </c>
      <c r="K1018">
        <f ca="1"/>
        <v>0.92873745383885964</v>
      </c>
      <c r="L1018">
        <f ca="1"/>
        <v>0.90509331251360614</v>
      </c>
      <c r="N1018" s="17" cm="1">
        <f t="array" aca="1" ref="N1018" ca="1">SUM(_xlfn.ANCHORARRAY(I1018)*_xlfn.ANCHORARRAY($I$45))</f>
        <v>0.99871623725274294</v>
      </c>
      <c r="O1018" s="17" cm="1">
        <f t="array" aca="1" ref="O1018" ca="1">_xlfn.ANCHORARRAY(N1018)-$G$29</f>
        <v>-1.2837627472570556E-3</v>
      </c>
    </row>
    <row r="1019" spans="6:15">
      <c r="F1019">
        <v>973</v>
      </c>
      <c r="G1019">
        <f ca="1"/>
        <v>1.0932930463831811</v>
      </c>
      <c r="H1019">
        <f ca="1"/>
        <v>4.9573917471125037E-2</v>
      </c>
      <c r="I1019" s="17" cm="1">
        <f t="array" aca="1" ref="I1019:L1019" ca="1">EXP(-fx_Vasicek(_xlfn.ANCHORARRAY($I$44),H1019,$M$19,$M$18, $M$20)*_xlfn.ANCHORARRAY($I$44))</f>
        <v>0.97668070277328223</v>
      </c>
      <c r="J1019">
        <f ca="1"/>
        <v>0.95226327622466611</v>
      </c>
      <c r="K1019">
        <f ca="1"/>
        <v>0.92812927918610111</v>
      </c>
      <c r="L1019">
        <f ca="1"/>
        <v>0.90429989150055734</v>
      </c>
      <c r="N1019" s="17" cm="1">
        <f t="array" aca="1" ref="N1019" ca="1">SUM(_xlfn.ANCHORARRAY(I1019)*_xlfn.ANCHORARRAY($I$45))</f>
        <v>0.99787257767882553</v>
      </c>
      <c r="O1019" s="17" cm="1">
        <f t="array" aca="1" ref="O1019" ca="1">_xlfn.ANCHORARRAY(N1019)-$G$29</f>
        <v>-2.1274223211744658E-3</v>
      </c>
    </row>
    <row r="1020" spans="6:15">
      <c r="F1020">
        <v>974</v>
      </c>
      <c r="G1020">
        <f ca="1"/>
        <v>0.62313368142034864</v>
      </c>
      <c r="H1020">
        <f ca="1"/>
        <v>4.879572683294784E-2</v>
      </c>
      <c r="I1020" s="17" cm="1">
        <f t="array" aca="1" ref="I1020:L1020" ca="1">EXP(-fx_Vasicek(_xlfn.ANCHORARRAY($I$44),H1020,$M$19,$M$18, $M$20)*_xlfn.ANCHORARRAY($I$44))</f>
        <v>0.97703978701729688</v>
      </c>
      <c r="J1020">
        <f ca="1"/>
        <v>0.95298354314117328</v>
      </c>
      <c r="K1020">
        <f ca="1"/>
        <v>0.92919182682674839</v>
      </c>
      <c r="L1020">
        <f ca="1"/>
        <v>0.90568619970293462</v>
      </c>
      <c r="N1020" s="17" cm="1">
        <f t="array" aca="1" ref="N1020" ca="1">SUM(_xlfn.ANCHORARRAY(I1020)*_xlfn.ANCHORARRAY($I$45))</f>
        <v>0.99934665803078149</v>
      </c>
      <c r="O1020" s="17" cm="1">
        <f t="array" aca="1" ref="O1020" ca="1">_xlfn.ANCHORARRAY(N1020)-$G$29</f>
        <v>-6.5334196921851273E-4</v>
      </c>
    </row>
    <row r="1021" spans="6:15">
      <c r="F1021">
        <v>975</v>
      </c>
      <c r="G1021">
        <f ca="1"/>
        <v>2.1145544428092142</v>
      </c>
      <c r="H1021">
        <f ca="1"/>
        <v>5.1264272097780894E-2</v>
      </c>
      <c r="I1021" s="17" cm="1">
        <f t="array" aca="1" ref="I1021:L1021" ca="1">EXP(-fx_Vasicek(_xlfn.ANCHORARRAY($I$44),H1021,$M$19,$M$18, $M$20)*_xlfn.ANCHORARRAY($I$44))</f>
        <v>0.97590116892455014</v>
      </c>
      <c r="J1021">
        <f ca="1"/>
        <v>0.95070061614515577</v>
      </c>
      <c r="K1021">
        <f ca="1"/>
        <v>0.92582543985254206</v>
      </c>
      <c r="L1021">
        <f ca="1"/>
        <v>0.90129591451112567</v>
      </c>
      <c r="N1021" s="17" cm="1">
        <f t="array" aca="1" ref="N1021" ca="1">SUM(_xlfn.ANCHORARRAY(I1021)*_xlfn.ANCHORARRAY($I$45))</f>
        <v>0.99467828933765812</v>
      </c>
      <c r="O1021" s="17" cm="1">
        <f t="array" aca="1" ref="O1021" ca="1">_xlfn.ANCHORARRAY(N1021)-$G$29</f>
        <v>-5.3217106623418831E-3</v>
      </c>
    </row>
    <row r="1022" spans="6:15">
      <c r="F1022">
        <v>976</v>
      </c>
      <c r="G1022">
        <f ca="1"/>
        <v>0.93133030060372346</v>
      </c>
      <c r="H1022">
        <f ca="1"/>
        <v>4.9305842639713326E-2</v>
      </c>
      <c r="I1022" s="17" cm="1">
        <f t="array" aca="1" ref="I1022:L1022" ca="1">EXP(-fx_Vasicek(_xlfn.ANCHORARRAY($I$44),H1022,$M$19,$M$18, $M$20)*_xlfn.ANCHORARRAY($I$44))</f>
        <v>0.97680438692733151</v>
      </c>
      <c r="J1022">
        <f ca="1"/>
        <v>0.9525113357301862</v>
      </c>
      <c r="K1022">
        <f ca="1"/>
        <v>0.92849517341941168</v>
      </c>
      <c r="L1022">
        <f ca="1"/>
        <v>0.9047772138254927</v>
      </c>
      <c r="N1022" s="17" cm="1">
        <f t="array" aca="1" ref="N1022" ca="1">SUM(_xlfn.ANCHORARRAY(I1022)*_xlfn.ANCHORARRAY($I$45))</f>
        <v>0.99838012489415506</v>
      </c>
      <c r="O1022" s="17" cm="1">
        <f t="array" aca="1" ref="O1022" ca="1">_xlfn.ANCHORARRAY(N1022)-$G$29</f>
        <v>-1.6198751058449368E-3</v>
      </c>
    </row>
    <row r="1023" spans="6:15">
      <c r="F1023">
        <v>977</v>
      </c>
      <c r="G1023">
        <f ca="1"/>
        <v>1.5156510438090109</v>
      </c>
      <c r="H1023">
        <f ca="1"/>
        <v>5.0272989028663895E-2</v>
      </c>
      <c r="I1023" s="17" cm="1">
        <f t="array" aca="1" ref="I1023:L1023" ca="1">EXP(-fx_Vasicek(_xlfn.ANCHORARRAY($I$44),H1023,$M$19,$M$18, $M$20)*_xlfn.ANCHORARRAY($I$44))</f>
        <v>0.97635823935531663</v>
      </c>
      <c r="J1023">
        <f ca="1"/>
        <v>0.95161670343506966</v>
      </c>
      <c r="K1023">
        <f ca="1"/>
        <v>0.92717579742415035</v>
      </c>
      <c r="L1023">
        <f ca="1"/>
        <v>0.90305633946338537</v>
      </c>
      <c r="N1023" s="17" cm="1">
        <f t="array" aca="1" ref="N1023" ca="1">SUM(_xlfn.ANCHORARRAY(I1023)*_xlfn.ANCHORARRAY($I$45))</f>
        <v>0.99655026247103362</v>
      </c>
      <c r="O1023" s="17" cm="1">
        <f t="array" aca="1" ref="O1023" ca="1">_xlfn.ANCHORARRAY(N1023)-$G$29</f>
        <v>-3.449737528966379E-3</v>
      </c>
    </row>
    <row r="1024" spans="6:15">
      <c r="F1024">
        <v>978</v>
      </c>
      <c r="G1024">
        <f ca="1"/>
        <v>0.24675976896527507</v>
      </c>
      <c r="H1024">
        <f ca="1"/>
        <v>4.817276645620449E-2</v>
      </c>
      <c r="I1024" s="17" cm="1">
        <f t="array" aca="1" ref="I1024:L1024" ca="1">EXP(-fx_Vasicek(_xlfn.ANCHORARRAY($I$44),H1024,$M$19,$M$18, $M$20)*_xlfn.ANCHORARRAY($I$44))</f>
        <v>0.97732733775829395</v>
      </c>
      <c r="J1024">
        <f ca="1"/>
        <v>0.95356052678255776</v>
      </c>
      <c r="K1024">
        <f ca="1"/>
        <v>0.93004329843735511</v>
      </c>
      <c r="L1024">
        <f ca="1"/>
        <v>0.90679750432034334</v>
      </c>
      <c r="N1024" s="17" cm="1">
        <f t="array" aca="1" ref="N1024" ca="1">SUM(_xlfn.ANCHORARRAY(I1024)*_xlfn.ANCHORARRAY($I$45))</f>
        <v>1.0005282984106756</v>
      </c>
      <c r="O1024" s="17" cm="1">
        <f t="array" aca="1" ref="O1024" ca="1">_xlfn.ANCHORARRAY(N1024)-$G$29</f>
        <v>5.2829841067558725E-4</v>
      </c>
    </row>
    <row r="1025" spans="6:15">
      <c r="F1025">
        <v>979</v>
      </c>
      <c r="G1025">
        <f ca="1"/>
        <v>3.6198746686367744E-2</v>
      </c>
      <c r="H1025">
        <f ca="1"/>
        <v>4.7824253529496291E-2</v>
      </c>
      <c r="I1025" s="17" cm="1">
        <f t="array" aca="1" ref="I1025:L1025" ca="1">EXP(-fx_Vasicek(_xlfn.ANCHORARRAY($I$44),H1025,$M$19,$M$18, $M$20)*_xlfn.ANCHORARRAY($I$44))</f>
        <v>0.977488243893466</v>
      </c>
      <c r="J1025">
        <f ca="1"/>
        <v>0.95388347056203182</v>
      </c>
      <c r="K1025">
        <f ca="1"/>
        <v>0.93051999145687347</v>
      </c>
      <c r="L1025">
        <f ca="1"/>
        <v>0.90741981437933394</v>
      </c>
      <c r="N1025" s="17" cm="1">
        <f t="array" aca="1" ref="N1025" ca="1">SUM(_xlfn.ANCHORARRAY(I1025)*_xlfn.ANCHORARRAY($I$45))</f>
        <v>1.0011899855270598</v>
      </c>
      <c r="O1025" s="17" cm="1">
        <f t="array" aca="1" ref="O1025" ca="1">_xlfn.ANCHORARRAY(N1025)-$G$29</f>
        <v>1.1899855270598447E-3</v>
      </c>
    </row>
    <row r="1026" spans="6:15">
      <c r="F1026">
        <v>980</v>
      </c>
      <c r="G1026">
        <f ca="1"/>
        <v>-0.85706385815779662</v>
      </c>
      <c r="H1026">
        <f ca="1"/>
        <v>4.6345757835640544E-2</v>
      </c>
      <c r="I1026" s="17" cm="1">
        <f t="array" aca="1" ref="I1026:L1026" ca="1">EXP(-fx_Vasicek(_xlfn.ANCHORARRAY($I$44),H1026,$M$19,$M$18, $M$20)*_xlfn.ANCHORARRAY($I$44))</f>
        <v>0.97817115029865798</v>
      </c>
      <c r="J1026">
        <f ca="1"/>
        <v>0.95525471094051317</v>
      </c>
      <c r="K1026">
        <f ca="1"/>
        <v>0.93254498366847394</v>
      </c>
      <c r="L1026">
        <f ca="1"/>
        <v>0.91006459155982844</v>
      </c>
      <c r="N1026" s="17" cm="1">
        <f t="array" aca="1" ref="N1026" ca="1">SUM(_xlfn.ANCHORARRAY(I1026)*_xlfn.ANCHORARRAY($I$45))</f>
        <v>1.0040020353692038</v>
      </c>
      <c r="O1026" s="17" cm="1">
        <f t="array" aca="1" ref="O1026" ca="1">_xlfn.ANCHORARRAY(N1026)-$G$29</f>
        <v>4.0020353692038491E-3</v>
      </c>
    </row>
    <row r="1027" spans="6:15">
      <c r="F1027">
        <v>981</v>
      </c>
      <c r="G1027">
        <f ca="1"/>
        <v>1.3237562929898408</v>
      </c>
      <c r="H1027">
        <f ca="1"/>
        <v>4.9955371833875849E-2</v>
      </c>
      <c r="I1027" s="17" cm="1">
        <f t="array" aca="1" ref="I1027:L1027" ca="1">EXP(-fx_Vasicek(_xlfn.ANCHORARRAY($I$44),H1027,$M$19,$M$18, $M$20)*_xlfn.ANCHORARRAY($I$44))</f>
        <v>0.97650473465736554</v>
      </c>
      <c r="J1027">
        <f ca="1"/>
        <v>0.95191041382578712</v>
      </c>
      <c r="K1027">
        <f ca="1"/>
        <v>0.9276088822432863</v>
      </c>
      <c r="L1027">
        <f ca="1"/>
        <v>0.90362112459787602</v>
      </c>
      <c r="N1027" s="17" cm="1">
        <f t="array" aca="1" ref="N1027" ca="1">SUM(_xlfn.ANCHORARRAY(I1027)*_xlfn.ANCHORARRAY($I$45))</f>
        <v>0.99715082299812841</v>
      </c>
      <c r="O1027" s="17" cm="1">
        <f t="array" aca="1" ref="O1027" ca="1">_xlfn.ANCHORARRAY(N1027)-$G$29</f>
        <v>-2.8491770018715945E-3</v>
      </c>
    </row>
    <row r="1028" spans="6:15">
      <c r="F1028">
        <v>982</v>
      </c>
      <c r="G1028">
        <f ca="1"/>
        <v>0.13350998311627982</v>
      </c>
      <c r="H1028">
        <f ca="1"/>
        <v>4.7985319539922758E-2</v>
      </c>
      <c r="I1028" s="17" cm="1">
        <f t="array" aca="1" ref="I1028:L1028" ca="1">EXP(-fx_Vasicek(_xlfn.ANCHORARRAY($I$44),H1028,$M$19,$M$18, $M$20)*_xlfn.ANCHORARRAY($I$44))</f>
        <v>0.9774138774793979</v>
      </c>
      <c r="J1028">
        <f ca="1"/>
        <v>0.95373420779795348</v>
      </c>
      <c r="K1028">
        <f ca="1"/>
        <v>0.93029965637803314</v>
      </c>
      <c r="L1028">
        <f ca="1"/>
        <v>0.90713215936545133</v>
      </c>
      <c r="N1028" s="17" cm="1">
        <f t="array" aca="1" ref="N1028" ca="1">SUM(_xlfn.ANCHORARRAY(I1028)*_xlfn.ANCHORARRAY($I$45))</f>
        <v>1.0008841298248354</v>
      </c>
      <c r="O1028" s="17" cm="1">
        <f t="array" aca="1" ref="O1028" ca="1">_xlfn.ANCHORARRAY(N1028)-$G$29</f>
        <v>8.8412982483543345E-4</v>
      </c>
    </row>
    <row r="1029" spans="6:15">
      <c r="F1029">
        <v>983</v>
      </c>
      <c r="G1029">
        <f ca="1"/>
        <v>-0.34766113381209157</v>
      </c>
      <c r="H1029">
        <f ca="1"/>
        <v>4.7188902651397052E-2</v>
      </c>
      <c r="I1029" s="17" cm="1">
        <f t="array" aca="1" ref="I1029:L1029" ca="1">EXP(-fx_Vasicek(_xlfn.ANCHORARRAY($I$44),H1029,$M$19,$M$18, $M$20)*_xlfn.ANCHORARRAY($I$44))</f>
        <v>0.97778164940366974</v>
      </c>
      <c r="J1029">
        <f ca="1"/>
        <v>0.95447248948460495</v>
      </c>
      <c r="K1029">
        <f ca="1"/>
        <v>0.93138964779426314</v>
      </c>
      <c r="L1029">
        <f ca="1"/>
        <v>0.90855540588250427</v>
      </c>
      <c r="N1029" s="17" cm="1">
        <f t="array" aca="1" ref="N1029" ca="1">SUM(_xlfn.ANCHORARRAY(I1029)*_xlfn.ANCHORARRAY($I$45))</f>
        <v>1.002397414425954</v>
      </c>
      <c r="O1029" s="17" cm="1">
        <f t="array" aca="1" ref="O1029" ca="1">_xlfn.ANCHORARRAY(N1029)-$G$29</f>
        <v>2.3974144259539809E-3</v>
      </c>
    </row>
    <row r="1030" spans="6:15">
      <c r="F1030">
        <v>984</v>
      </c>
      <c r="G1030">
        <f ca="1"/>
        <v>-1.8966527474696504</v>
      </c>
      <c r="H1030">
        <f ca="1"/>
        <v>4.4625068211007701E-2</v>
      </c>
      <c r="I1030" s="17" cm="1">
        <f t="array" aca="1" ref="I1030:L1030" ca="1">EXP(-fx_Vasicek(_xlfn.ANCHORARRAY($I$44),H1030,$M$19,$M$18, $M$20)*_xlfn.ANCHORARRAY($I$44))</f>
        <v>0.97896652507606685</v>
      </c>
      <c r="J1030">
        <f ca="1"/>
        <v>0.95685305784966213</v>
      </c>
      <c r="K1030">
        <f ca="1"/>
        <v>0.9349072413579651</v>
      </c>
      <c r="L1030">
        <f ca="1"/>
        <v>0.91315232004114222</v>
      </c>
      <c r="N1030" s="17" cm="1">
        <f t="array" aca="1" ref="N1030" ca="1">SUM(_xlfn.ANCHORARRAY(I1030)*_xlfn.ANCHORARRAY($I$45))</f>
        <v>1.0072848938694237</v>
      </c>
      <c r="O1030" s="17" cm="1">
        <f t="array" aca="1" ref="O1030" ca="1">_xlfn.ANCHORARRAY(N1030)-$G$29</f>
        <v>7.2848938694236587E-3</v>
      </c>
    </row>
    <row r="1031" spans="6:15">
      <c r="F1031">
        <v>985</v>
      </c>
      <c r="G1031">
        <f ca="1"/>
        <v>0.22484895746172959</v>
      </c>
      <c r="H1031">
        <f ca="1"/>
        <v>4.813650047990458E-2</v>
      </c>
      <c r="I1031" s="17" cm="1">
        <f t="array" aca="1" ref="I1031:L1031" ca="1">EXP(-fx_Vasicek(_xlfn.ANCHORARRAY($I$44),H1031,$M$19,$M$18, $M$20)*_xlfn.ANCHORARRAY($I$44))</f>
        <v>0.97734408028719466</v>
      </c>
      <c r="J1031">
        <f ca="1"/>
        <v>0.95359412695652856</v>
      </c>
      <c r="K1031">
        <f ca="1"/>
        <v>0.93009289134575246</v>
      </c>
      <c r="L1031">
        <f ca="1"/>
        <v>0.90686224150753536</v>
      </c>
      <c r="N1031" s="17" cm="1">
        <f t="array" aca="1" ref="N1031" ca="1">SUM(_xlfn.ANCHORARRAY(I1031)*_xlfn.ANCHORARRAY($I$45))</f>
        <v>1.0005971322071321</v>
      </c>
      <c r="O1031" s="17" cm="1">
        <f t="array" aca="1" ref="O1031" ca="1">_xlfn.ANCHORARRAY(N1031)-$G$29</f>
        <v>5.9713220713208948E-4</v>
      </c>
    </row>
    <row r="1032" spans="6:15">
      <c r="F1032">
        <v>986</v>
      </c>
      <c r="G1032">
        <f ca="1"/>
        <v>-0.89503392875439924</v>
      </c>
      <c r="H1032">
        <f ca="1"/>
        <v>4.6282911159234261E-2</v>
      </c>
      <c r="I1032" s="17" cm="1">
        <f t="array" aca="1" ref="I1032:L1032" ca="1">EXP(-fx_Vasicek(_xlfn.ANCHORARRAY($I$44),H1032,$M$19,$M$18, $M$20)*_xlfn.ANCHORARRAY($I$44))</f>
        <v>0.97820018929008257</v>
      </c>
      <c r="J1032">
        <f ca="1"/>
        <v>0.955313042152378</v>
      </c>
      <c r="K1032">
        <f ca="1"/>
        <v>0.93263115794172036</v>
      </c>
      <c r="L1032">
        <f ca="1"/>
        <v>0.91017718420717475</v>
      </c>
      <c r="N1032" s="17" cm="1">
        <f t="array" aca="1" ref="N1032" ca="1">SUM(_xlfn.ANCHORARRAY(I1032)*_xlfn.ANCHORARRAY($I$45))</f>
        <v>1.0041217463263352</v>
      </c>
      <c r="O1032" s="17" cm="1">
        <f t="array" aca="1" ref="O1032" ca="1">_xlfn.ANCHORARRAY(N1032)-$G$29</f>
        <v>4.1217463263352183E-3</v>
      </c>
    </row>
    <row r="1033" spans="6:15">
      <c r="F1033">
        <v>987</v>
      </c>
      <c r="G1033">
        <f ca="1"/>
        <v>-0.86371484260224329</v>
      </c>
      <c r="H1033">
        <f ca="1"/>
        <v>4.6334749368692876E-2</v>
      </c>
      <c r="I1033" s="17" cm="1">
        <f t="array" aca="1" ref="I1033:L1033" ca="1">EXP(-fx_Vasicek(_xlfn.ANCHORARRAY($I$44),H1033,$M$19,$M$18, $M$20)*_xlfn.ANCHORARRAY($I$44))</f>
        <v>0.97817623681845045</v>
      </c>
      <c r="J1033">
        <f ca="1"/>
        <v>0.95526492820391928</v>
      </c>
      <c r="K1033">
        <f ca="1"/>
        <v>0.93256007771228944</v>
      </c>
      <c r="L1033">
        <f ca="1"/>
        <v>0.91008431271724688</v>
      </c>
      <c r="N1033" s="17" cm="1">
        <f t="array" aca="1" ref="N1033" ca="1">SUM(_xlfn.ANCHORARRAY(I1033)*_xlfn.ANCHORARRAY($I$45))</f>
        <v>1.004023003350007</v>
      </c>
      <c r="O1033" s="17" cm="1">
        <f t="array" aca="1" ref="O1033" ca="1">_xlfn.ANCHORARRAY(N1033)-$G$29</f>
        <v>4.0230033500070483E-3</v>
      </c>
    </row>
    <row r="1034" spans="6:15">
      <c r="F1034">
        <v>988</v>
      </c>
      <c r="G1034">
        <f ca="1"/>
        <v>-0.98325277907379471</v>
      </c>
      <c r="H1034">
        <f ca="1"/>
        <v>4.6136894534776006E-2</v>
      </c>
      <c r="I1034" s="17" cm="1">
        <f t="array" aca="1" ref="I1034:L1034" ca="1">EXP(-fx_Vasicek(_xlfn.ANCHORARRAY($I$44),H1034,$M$19,$M$18, $M$20)*_xlfn.ANCHORARRAY($I$44))</f>
        <v>0.97826766119028752</v>
      </c>
      <c r="J1034">
        <f ca="1"/>
        <v>0.95544858139500144</v>
      </c>
      <c r="K1034">
        <f ca="1"/>
        <v>0.93283140415088461</v>
      </c>
      <c r="L1034">
        <f ca="1"/>
        <v>0.91043883333961773</v>
      </c>
      <c r="N1034" s="17" cm="1">
        <f t="array" aca="1" ref="N1034" ca="1">SUM(_xlfn.ANCHORARRAY(I1034)*_xlfn.ANCHORARRAY($I$45))</f>
        <v>1.0043999365152834</v>
      </c>
      <c r="O1034" s="17" cm="1">
        <f t="array" aca="1" ref="O1034" ca="1">_xlfn.ANCHORARRAY(N1034)-$G$29</f>
        <v>4.3999365152833647E-3</v>
      </c>
    </row>
    <row r="1035" spans="6:15">
      <c r="F1035">
        <v>989</v>
      </c>
      <c r="G1035">
        <f ca="1"/>
        <v>0.20819466445302232</v>
      </c>
      <c r="H1035">
        <f ca="1"/>
        <v>4.8108934901356842E-2</v>
      </c>
      <c r="I1035" s="17" cm="1">
        <f t="array" aca="1" ref="I1035:L1035" ca="1">EXP(-fx_Vasicek(_xlfn.ANCHORARRAY($I$44),H1035,$M$19,$M$18, $M$20)*_xlfn.ANCHORARRAY($I$44))</f>
        <v>0.9773568063875353</v>
      </c>
      <c r="J1035">
        <f ca="1"/>
        <v>0.95361966706466261</v>
      </c>
      <c r="K1035">
        <f ca="1"/>
        <v>0.93013058842447172</v>
      </c>
      <c r="L1035">
        <f ca="1"/>
        <v>0.90691145099578552</v>
      </c>
      <c r="N1035" s="17" cm="1">
        <f t="array" aca="1" ref="N1035" ca="1">SUM(_xlfn.ANCHORARRAY(I1035)*_xlfn.ANCHORARRAY($I$45))</f>
        <v>1.0006494556520062</v>
      </c>
      <c r="O1035" s="17" cm="1">
        <f t="array" aca="1" ref="O1035" ca="1">_xlfn.ANCHORARRAY(N1035)-$G$29</f>
        <v>6.4945565200624777E-4</v>
      </c>
    </row>
    <row r="1036" spans="6:15">
      <c r="F1036">
        <v>990</v>
      </c>
      <c r="G1036">
        <f ca="1"/>
        <v>-0.6807836194378224</v>
      </c>
      <c r="H1036">
        <f ca="1"/>
        <v>4.663753045933032E-2</v>
      </c>
      <c r="I1036" s="17" cm="1">
        <f t="array" aca="1" ref="I1036:L1036" ca="1">EXP(-fx_Vasicek(_xlfn.ANCHORARRAY($I$44),H1036,$M$19,$M$18, $M$20)*_xlfn.ANCHORARRAY($I$44))</f>
        <v>0.97803634487058011</v>
      </c>
      <c r="J1036">
        <f ca="1"/>
        <v>0.95498394850711954</v>
      </c>
      <c r="K1036">
        <f ca="1"/>
        <v>0.93214501438661534</v>
      </c>
      <c r="L1036">
        <f ca="1"/>
        <v>0.90954205018871104</v>
      </c>
      <c r="N1036" s="17" cm="1">
        <f t="array" aca="1" ref="N1036" ca="1">SUM(_xlfn.ANCHORARRAY(I1036)*_xlfn.ANCHORARRAY($I$45))</f>
        <v>1.0034464550335629</v>
      </c>
      <c r="O1036" s="17" cm="1">
        <f t="array" aca="1" ref="O1036" ca="1">_xlfn.ANCHORARRAY(N1036)-$G$29</f>
        <v>3.4464550335628896E-3</v>
      </c>
    </row>
    <row r="1037" spans="6:15">
      <c r="F1037">
        <v>991</v>
      </c>
      <c r="G1037">
        <f ca="1"/>
        <v>-1.4022462478564066</v>
      </c>
      <c r="H1037">
        <f ca="1"/>
        <v>4.5443391822371684E-2</v>
      </c>
      <c r="I1037" s="17" cm="1">
        <f t="array" aca="1" ref="I1037:L1037" ca="1">EXP(-fx_Vasicek(_xlfn.ANCHORARRAY($I$44),H1037,$M$19,$M$18, $M$20)*_xlfn.ANCHORARRAY($I$44))</f>
        <v>0.97858818102833756</v>
      </c>
      <c r="J1037">
        <f ca="1"/>
        <v>0.9560925846218824</v>
      </c>
      <c r="K1037">
        <f ca="1"/>
        <v>0.93378305626164892</v>
      </c>
      <c r="L1037">
        <f ca="1"/>
        <v>0.91168255741563564</v>
      </c>
      <c r="N1037" s="17" cm="1">
        <f t="array" aca="1" ref="N1037" ca="1">SUM(_xlfn.ANCHORARRAY(I1037)*_xlfn.ANCHORARRAY($I$45))</f>
        <v>1.005722270250399</v>
      </c>
      <c r="O1037" s="17" cm="1">
        <f t="array" aca="1" ref="O1037" ca="1">_xlfn.ANCHORARRAY(N1037)-$G$29</f>
        <v>5.7222702503989531E-3</v>
      </c>
    </row>
    <row r="1038" spans="6:15">
      <c r="F1038">
        <v>992</v>
      </c>
      <c r="G1038">
        <f ca="1"/>
        <v>-2.0067499213835434</v>
      </c>
      <c r="H1038">
        <f ca="1"/>
        <v>4.4442839383052039E-2</v>
      </c>
      <c r="I1038" s="17" cm="1">
        <f t="array" aca="1" ref="I1038:L1038" ca="1">EXP(-fx_Vasicek(_xlfn.ANCHORARRAY($I$44),H1038,$M$19,$M$18, $M$20)*_xlfn.ANCHORARRAY($I$44))</f>
        <v>0.97905079673289386</v>
      </c>
      <c r="J1038">
        <f ca="1"/>
        <v>0.95702248656367672</v>
      </c>
      <c r="K1038">
        <f ca="1"/>
        <v>0.93515776530522665</v>
      </c>
      <c r="L1038">
        <f ca="1"/>
        <v>0.91347993734989408</v>
      </c>
      <c r="N1038" s="17" cm="1">
        <f t="array" aca="1" ref="N1038" ca="1">SUM(_xlfn.ANCHORARRAY(I1038)*_xlfn.ANCHORARRAY($I$45))</f>
        <v>1.0076332051248813</v>
      </c>
      <c r="O1038" s="17" cm="1">
        <f t="array" aca="1" ref="O1038" ca="1">_xlfn.ANCHORARRAY(N1038)-$G$29</f>
        <v>7.6332051248813038E-3</v>
      </c>
    </row>
    <row r="1039" spans="6:15">
      <c r="F1039">
        <v>993</v>
      </c>
      <c r="G1039">
        <f ca="1"/>
        <v>0.13885500752598109</v>
      </c>
      <c r="H1039">
        <f ca="1"/>
        <v>4.7994166429438163E-2</v>
      </c>
      <c r="I1039" s="17" cm="1">
        <f t="array" aca="1" ref="I1039:L1039" ca="1">EXP(-fx_Vasicek(_xlfn.ANCHORARRAY($I$44),H1039,$M$19,$M$18, $M$20)*_xlfn.ANCHORARRAY($I$44))</f>
        <v>0.97740979291155361</v>
      </c>
      <c r="J1039">
        <f ca="1"/>
        <v>0.95372600990329726</v>
      </c>
      <c r="K1039">
        <f ca="1"/>
        <v>0.93028755552188591</v>
      </c>
      <c r="L1039">
        <f ca="1"/>
        <v>0.90711636195072431</v>
      </c>
      <c r="N1039" s="17" cm="1">
        <f t="array" aca="1" ref="N1039" ca="1">SUM(_xlfn.ANCHORARRAY(I1039)*_xlfn.ANCHORARRAY($I$45))</f>
        <v>1.0008673328232542</v>
      </c>
      <c r="O1039" s="17" cm="1">
        <f t="array" aca="1" ref="O1039" ca="1">_xlfn.ANCHORARRAY(N1039)-$G$29</f>
        <v>8.6733282325424099E-4</v>
      </c>
    </row>
    <row r="1040" spans="6:15">
      <c r="F1040">
        <v>994</v>
      </c>
      <c r="G1040">
        <f ca="1"/>
        <v>-0.85033270334762634</v>
      </c>
      <c r="H1040">
        <f ca="1"/>
        <v>4.6356898997654425E-2</v>
      </c>
      <c r="I1040" s="17" cm="1">
        <f t="array" aca="1" ref="I1040:L1040" ca="1">EXP(-fx_Vasicek(_xlfn.ANCHORARRAY($I$44),H1040,$M$19,$M$18, $M$20)*_xlfn.ANCHORARRAY($I$44))</f>
        <v>0.9781660024933454</v>
      </c>
      <c r="J1040">
        <f ca="1"/>
        <v>0.9552443706304018</v>
      </c>
      <c r="K1040">
        <f ca="1"/>
        <v>0.93252970793115886</v>
      </c>
      <c r="L1040">
        <f ca="1"/>
        <v>0.91004463312046713</v>
      </c>
      <c r="N1040" s="17" cm="1">
        <f t="array" aca="1" ref="N1040" ca="1">SUM(_xlfn.ANCHORARRAY(I1040)*_xlfn.ANCHORARRAY($I$45))</f>
        <v>1.0039808150978113</v>
      </c>
      <c r="O1040" s="17" cm="1">
        <f t="array" aca="1" ref="O1040" ca="1">_xlfn.ANCHORARRAY(N1040)-$G$29</f>
        <v>3.980815097811341E-3</v>
      </c>
    </row>
    <row r="1041" spans="6:15">
      <c r="F1041">
        <v>995</v>
      </c>
      <c r="G1041">
        <f ca="1"/>
        <v>2.1738434999516492</v>
      </c>
      <c r="H1041">
        <f ca="1"/>
        <v>5.1362405183395902E-2</v>
      </c>
      <c r="I1041" s="17" cm="1">
        <f t="array" aca="1" ref="I1041:L1041" ca="1">EXP(-fx_Vasicek(_xlfn.ANCHORARRAY($I$44),H1041,$M$19,$M$18, $M$20)*_xlfn.ANCHORARRAY($I$44))</f>
        <v>0.97585593240909496</v>
      </c>
      <c r="J1041">
        <f ca="1"/>
        <v>0.95060997512966949</v>
      </c>
      <c r="K1041">
        <f ca="1"/>
        <v>0.92569186684869498</v>
      </c>
      <c r="L1041">
        <f ca="1"/>
        <v>0.90112182622687309</v>
      </c>
      <c r="N1041" s="17" cm="1">
        <f t="array" aca="1" ref="N1041" ca="1">SUM(_xlfn.ANCHORARRAY(I1041)*_xlfn.ANCHORARRAY($I$45))</f>
        <v>0.99449316701953794</v>
      </c>
      <c r="O1041" s="17" cm="1">
        <f t="array" aca="1" ref="O1041" ca="1">_xlfn.ANCHORARRAY(N1041)-$G$29</f>
        <v>-5.5068329804620619E-3</v>
      </c>
    </row>
    <row r="1042" spans="6:15">
      <c r="F1042">
        <v>996</v>
      </c>
      <c r="G1042">
        <f ca="1"/>
        <v>-0.41944143775481546</v>
      </c>
      <c r="H1042">
        <f ca="1"/>
        <v>4.7070094509527628E-2</v>
      </c>
      <c r="I1042" s="17" cm="1">
        <f t="array" aca="1" ref="I1042:L1042" ca="1">EXP(-fx_Vasicek(_xlfn.ANCHORARRAY($I$44),H1042,$M$19,$M$18, $M$20)*_xlfn.ANCHORARRAY($I$44))</f>
        <v>0.97783652486565842</v>
      </c>
      <c r="J1042">
        <f ca="1"/>
        <v>0.9545826740902662</v>
      </c>
      <c r="K1042">
        <f ca="1"/>
        <v>0.93155236032553868</v>
      </c>
      <c r="L1042">
        <f ca="1"/>
        <v>0.90876791474162377</v>
      </c>
      <c r="N1042" s="17" cm="1">
        <f t="array" aca="1" ref="N1042" ca="1">SUM(_xlfn.ANCHORARRAY(I1042)*_xlfn.ANCHORARRAY($I$45))</f>
        <v>1.0026233640114546</v>
      </c>
      <c r="O1042" s="17" cm="1">
        <f t="array" aca="1" ref="O1042" ca="1">_xlfn.ANCHORARRAY(N1042)-$G$29</f>
        <v>2.6233640114545764E-3</v>
      </c>
    </row>
    <row r="1043" spans="6:15">
      <c r="F1043">
        <v>997</v>
      </c>
      <c r="G1043">
        <f ca="1"/>
        <v>0.81151048770583945</v>
      </c>
      <c r="H1043">
        <f ca="1"/>
        <v>4.9107521254213228E-2</v>
      </c>
      <c r="I1043" s="17" cm="1">
        <f t="array" aca="1" ref="I1043:L1043" ca="1">EXP(-fx_Vasicek(_xlfn.ANCHORARRAY($I$44),H1043,$M$19,$M$18, $M$20)*_xlfn.ANCHORARRAY($I$44))</f>
        <v>0.97689589837141289</v>
      </c>
      <c r="J1043">
        <f ca="1"/>
        <v>0.95269489138968166</v>
      </c>
      <c r="K1043">
        <f ca="1"/>
        <v>0.92876595428782249</v>
      </c>
      <c r="L1043">
        <f ca="1"/>
        <v>0.90513049834798942</v>
      </c>
      <c r="N1043" s="17" cm="1">
        <f t="array" aca="1" ref="N1043" ca="1">SUM(_xlfn.ANCHORARRAY(I1043)*_xlfn.ANCHORARRAY($I$45))</f>
        <v>0.99875577737627474</v>
      </c>
      <c r="O1043" s="17" cm="1">
        <f t="array" aca="1" ref="O1043" ca="1">_xlfn.ANCHORARRAY(N1043)-$G$29</f>
        <v>-1.2442226237252552E-3</v>
      </c>
    </row>
    <row r="1044" spans="6:15">
      <c r="F1044">
        <v>998</v>
      </c>
      <c r="G1044">
        <f ca="1"/>
        <v>1.9197692180864081</v>
      </c>
      <c r="H1044">
        <f ca="1"/>
        <v>5.0941870695978525E-2</v>
      </c>
      <c r="I1044" s="17" cm="1">
        <f t="array" aca="1" ref="I1044:L1044" ca="1">EXP(-fx_Vasicek(_xlfn.ANCHORARRAY($I$44),H1044,$M$19,$M$18, $M$20)*_xlfn.ANCHORARRAY($I$44))</f>
        <v>0.97604980141221498</v>
      </c>
      <c r="J1044">
        <f ca="1"/>
        <v>0.95099846432816471</v>
      </c>
      <c r="K1044">
        <f ca="1"/>
        <v>0.92626440943503541</v>
      </c>
      <c r="L1044">
        <f ca="1"/>
        <v>0.90186809200996432</v>
      </c>
      <c r="N1044" s="17" cm="1">
        <f t="array" aca="1" ref="N1044" ca="1">SUM(_xlfn.ANCHORARRAY(I1044)*_xlfn.ANCHORARRAY($I$45))</f>
        <v>0.99528672863206336</v>
      </c>
      <c r="O1044" s="17" cm="1">
        <f t="array" aca="1" ref="O1044" ca="1">_xlfn.ANCHORARRAY(N1044)-$G$29</f>
        <v>-4.7132713679366445E-3</v>
      </c>
    </row>
    <row r="1045" spans="6:15">
      <c r="F1045">
        <v>999</v>
      </c>
      <c r="G1045">
        <f ca="1"/>
        <v>0.11415564241738162</v>
      </c>
      <c r="H1045">
        <f ca="1"/>
        <v>4.7953284940885972E-2</v>
      </c>
      <c r="I1045" s="17" cm="1">
        <f t="array" aca="1" ref="I1045:L1045" ca="1">EXP(-fx_Vasicek(_xlfn.ANCHORARRAY($I$44),H1045,$M$19,$M$18, $M$20)*_xlfn.ANCHORARRAY($I$44))</f>
        <v>0.97742866784795701</v>
      </c>
      <c r="J1045">
        <f ca="1"/>
        <v>0.95376389297526543</v>
      </c>
      <c r="K1045">
        <f ca="1"/>
        <v>0.93034347491160052</v>
      </c>
      <c r="L1045">
        <f ca="1"/>
        <v>0.90718936412749585</v>
      </c>
      <c r="N1045" s="17" cm="1">
        <f t="array" aca="1" ref="N1045" ca="1">SUM(_xlfn.ANCHORARRAY(I1045)*_xlfn.ANCHORARRAY($I$45))</f>
        <v>1.0009449542004869</v>
      </c>
      <c r="O1045" s="17" cm="1">
        <f t="array" aca="1" ref="O1045" ca="1">_xlfn.ANCHORARRAY(N1045)-$G$29</f>
        <v>9.4495420048690271E-4</v>
      </c>
    </row>
    <row r="1046" spans="6:15">
      <c r="F1046">
        <v>1000</v>
      </c>
      <c r="G1046">
        <f ca="1"/>
        <v>-1.1832843587443174</v>
      </c>
      <c r="H1046">
        <f ca="1"/>
        <v>4.5805809557554075E-2</v>
      </c>
      <c r="I1046" s="17" cm="1">
        <f t="array" aca="1" ref="I1046:L1046" ca="1">EXP(-fx_Vasicek(_xlfn.ANCHORARRAY($I$44),H1046,$M$19,$M$18, $M$20)*_xlfn.ANCHORARRAY($I$44))</f>
        <v>0.97842066739766809</v>
      </c>
      <c r="J1046">
        <f ca="1"/>
        <v>0.95575598070314061</v>
      </c>
      <c r="K1046">
        <f ca="1"/>
        <v>0.93328561112935415</v>
      </c>
      <c r="L1046">
        <f ca="1"/>
        <v>0.91103238758030114</v>
      </c>
      <c r="N1046" s="17" cm="1">
        <f t="array" aca="1" ref="N1046" ca="1">SUM(_xlfn.ANCHORARRAY(I1046)*_xlfn.ANCHORARRAY($I$45))</f>
        <v>1.0050310098233266</v>
      </c>
      <c r="O1046" s="17" cm="1">
        <f t="array" aca="1" ref="O1046" ca="1">_xlfn.ANCHORARRAY(N1046)-$G$29</f>
        <v>5.0310098233266043E-3</v>
      </c>
    </row>
  </sheetData>
  <mergeCells count="1">
    <mergeCell ref="B3:D3"/>
  </mergeCells>
  <conditionalFormatting sqref="G6:G12">
    <cfRule type="expression" dxfId="6" priority="2">
      <formula>G6="Y"</formula>
    </cfRule>
  </conditionalFormatting>
  <conditionalFormatting sqref="H6:H12">
    <cfRule type="expression" dxfId="5" priority="1">
      <formula>G6="Y"</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C7694-09B7-496E-BE82-F1473D6AF1EC}">
  <sheetPr codeName="Sheet4"/>
  <dimension ref="A1:AH10018"/>
  <sheetViews>
    <sheetView topLeftCell="A14" workbookViewId="0">
      <selection activeCell="H21" sqref="H21"/>
    </sheetView>
  </sheetViews>
  <sheetFormatPr defaultRowHeight="14.4"/>
  <cols>
    <col min="4" max="4" width="26.77734375" bestFit="1" customWidth="1"/>
    <col min="5" max="5" width="20.88671875" bestFit="1" customWidth="1"/>
    <col min="7" max="7" width="17.5546875" customWidth="1"/>
    <col min="8" max="8" width="14.33203125" customWidth="1"/>
    <col min="9" max="9" width="18.44140625" style="8" customWidth="1"/>
    <col min="10" max="10" width="13.5546875" style="8" customWidth="1"/>
    <col min="11" max="11" width="12" bestFit="1" customWidth="1"/>
    <col min="19" max="19" width="10.21875" bestFit="1" customWidth="1"/>
    <col min="20" max="20" width="12" bestFit="1" customWidth="1"/>
    <col min="21" max="21" width="11" bestFit="1" customWidth="1"/>
    <col min="22" max="22" width="11.5546875" bestFit="1" customWidth="1"/>
    <col min="23" max="23" width="19.88671875" bestFit="1" customWidth="1"/>
  </cols>
  <sheetData>
    <row r="1" spans="1:34">
      <c r="I1"/>
      <c r="J1"/>
    </row>
    <row r="2" spans="1:34">
      <c r="A2" t="s">
        <v>3</v>
      </c>
      <c r="B2" t="s">
        <v>2</v>
      </c>
      <c r="D2" s="211" t="s">
        <v>30</v>
      </c>
      <c r="E2" s="211"/>
      <c r="F2" s="211"/>
      <c r="G2" s="211"/>
      <c r="H2" s="211"/>
      <c r="I2"/>
      <c r="J2"/>
      <c r="L2" s="211" t="s">
        <v>195</v>
      </c>
      <c r="M2" s="211"/>
      <c r="N2" s="211"/>
      <c r="O2" s="211"/>
      <c r="P2" s="211"/>
    </row>
    <row r="3" spans="1:34" ht="15" thickBot="1">
      <c r="A3" cm="1">
        <f t="array" ref="A3:A203">_xlfn.SEQUENCE(201,1,0,0.25)</f>
        <v>0</v>
      </c>
      <c r="B3" cm="1">
        <f t="array" ref="B3:B203">EXP(-_xlfn.ANCHORARRAY(A3)*0.03)</f>
        <v>1</v>
      </c>
      <c r="D3" t="s">
        <v>29</v>
      </c>
      <c r="E3" s="8">
        <v>1</v>
      </c>
      <c r="F3" s="8">
        <v>2</v>
      </c>
      <c r="G3" s="8">
        <v>5</v>
      </c>
      <c r="H3" s="8">
        <v>10</v>
      </c>
      <c r="I3"/>
      <c r="J3"/>
      <c r="L3" t="s">
        <v>196</v>
      </c>
      <c r="M3" s="197">
        <v>0.01</v>
      </c>
      <c r="N3" s="197">
        <v>0.02</v>
      </c>
      <c r="O3" s="197">
        <v>0.03</v>
      </c>
      <c r="P3" s="197">
        <v>0.04</v>
      </c>
    </row>
    <row r="4" spans="1:34">
      <c r="A4">
        <v>0.25</v>
      </c>
      <c r="B4">
        <v>0.99252805481913842</v>
      </c>
      <c r="D4" s="8">
        <v>1</v>
      </c>
      <c r="E4" s="30">
        <v>0.23</v>
      </c>
      <c r="F4" s="31">
        <v>0.24</v>
      </c>
      <c r="G4" s="31">
        <v>0.26</v>
      </c>
      <c r="H4" s="32">
        <v>0.21</v>
      </c>
      <c r="I4"/>
      <c r="J4"/>
      <c r="L4" s="8">
        <v>1</v>
      </c>
      <c r="M4" s="189">
        <v>0.22</v>
      </c>
      <c r="N4" s="192">
        <v>0.23480000000000001</v>
      </c>
      <c r="O4" s="192">
        <v>0.2646</v>
      </c>
      <c r="P4" s="194">
        <v>0.28420000000000001</v>
      </c>
    </row>
    <row r="5" spans="1:34">
      <c r="A5">
        <v>0.5</v>
      </c>
      <c r="B5">
        <v>0.98511193960306265</v>
      </c>
      <c r="D5" s="8">
        <v>3</v>
      </c>
      <c r="E5" s="33">
        <v>0.22</v>
      </c>
      <c r="F5" s="34">
        <v>0.25</v>
      </c>
      <c r="G5" s="34">
        <v>0.27</v>
      </c>
      <c r="H5" s="35">
        <v>0.25</v>
      </c>
      <c r="I5"/>
      <c r="J5"/>
      <c r="L5" s="8">
        <v>3</v>
      </c>
      <c r="M5" s="190">
        <v>0.25</v>
      </c>
      <c r="N5" s="104">
        <v>0.2555</v>
      </c>
      <c r="O5" s="104">
        <v>0.25840000000000002</v>
      </c>
      <c r="P5" s="195">
        <v>0.2858</v>
      </c>
    </row>
    <row r="6" spans="1:34">
      <c r="A6">
        <v>0.75</v>
      </c>
      <c r="B6">
        <v>0.97775123719333634</v>
      </c>
      <c r="D6" s="8">
        <v>5</v>
      </c>
      <c r="E6" s="33">
        <v>0.25</v>
      </c>
      <c r="F6" s="34">
        <v>0.27</v>
      </c>
      <c r="G6" s="34">
        <v>0.28000000000000003</v>
      </c>
      <c r="H6" s="35">
        <v>0.27</v>
      </c>
      <c r="I6"/>
      <c r="J6"/>
      <c r="L6" s="8">
        <v>5</v>
      </c>
      <c r="M6" s="190">
        <v>0.25</v>
      </c>
      <c r="N6" s="104">
        <v>0.25900000000000001</v>
      </c>
      <c r="O6" s="104">
        <v>0.26240000000000002</v>
      </c>
      <c r="P6" s="195">
        <v>0.29690000000000005</v>
      </c>
    </row>
    <row r="7" spans="1:34">
      <c r="A7">
        <v>1</v>
      </c>
      <c r="B7">
        <v>0.97044553354850815</v>
      </c>
      <c r="D7" s="8">
        <v>10</v>
      </c>
      <c r="E7" s="33">
        <v>0.28999999999999998</v>
      </c>
      <c r="F7" s="34">
        <v>0.28000000000000003</v>
      </c>
      <c r="G7" s="34">
        <v>0.28999999999999998</v>
      </c>
      <c r="H7" s="35">
        <v>0.28000000000000003</v>
      </c>
      <c r="I7"/>
      <c r="J7"/>
      <c r="L7" s="8">
        <v>10</v>
      </c>
      <c r="M7" s="190">
        <v>0.26</v>
      </c>
      <c r="N7" s="104">
        <v>0.26400000000000001</v>
      </c>
      <c r="O7" s="104">
        <v>0.28510000000000002</v>
      </c>
      <c r="P7" s="195">
        <v>0.31620000000000004</v>
      </c>
    </row>
    <row r="8" spans="1:34" ht="15" thickBot="1">
      <c r="A8">
        <v>1.25</v>
      </c>
      <c r="B8">
        <v>0.96319441772082182</v>
      </c>
      <c r="D8" s="8">
        <v>20</v>
      </c>
      <c r="E8" s="36">
        <v>0.28000000000000003</v>
      </c>
      <c r="F8" s="37">
        <v>0.28999999999999998</v>
      </c>
      <c r="G8" s="37">
        <v>0.3</v>
      </c>
      <c r="H8" s="38">
        <v>0.32</v>
      </c>
      <c r="I8"/>
      <c r="J8"/>
      <c r="L8" s="8">
        <v>20</v>
      </c>
      <c r="M8" s="191">
        <v>0.27</v>
      </c>
      <c r="N8" s="193">
        <v>0.27850000000000003</v>
      </c>
      <c r="O8" s="193">
        <v>0.29070000000000001</v>
      </c>
      <c r="P8" s="196">
        <v>0.32240000000000002</v>
      </c>
    </row>
    <row r="9" spans="1:34">
      <c r="A9">
        <v>1.5</v>
      </c>
      <c r="B9">
        <v>0.95599748183309996</v>
      </c>
      <c r="I9"/>
      <c r="J9"/>
    </row>
    <row r="10" spans="1:34">
      <c r="A10">
        <v>1.75</v>
      </c>
      <c r="B10">
        <v>0.94885432105580125</v>
      </c>
      <c r="I10"/>
      <c r="J10"/>
    </row>
    <row r="11" spans="1:34" ht="15" customHeight="1" thickBot="1">
      <c r="A11">
        <v>2</v>
      </c>
      <c r="B11">
        <v>0.94176453358424872</v>
      </c>
      <c r="D11" s="9" t="s">
        <v>217</v>
      </c>
      <c r="I11"/>
      <c r="J11" s="9" t="s">
        <v>216</v>
      </c>
      <c r="R11" s="9" t="s">
        <v>223</v>
      </c>
      <c r="Y11" s="210" t="s">
        <v>236</v>
      </c>
      <c r="Z11" s="210"/>
      <c r="AA11" s="210"/>
      <c r="AB11" s="210"/>
      <c r="AC11" s="210"/>
      <c r="AD11" s="210"/>
      <c r="AE11" s="210"/>
      <c r="AF11" s="210"/>
      <c r="AG11" s="210"/>
      <c r="AH11" s="210"/>
    </row>
    <row r="12" spans="1:34" ht="45" customHeight="1" thickBot="1">
      <c r="A12">
        <v>2.25</v>
      </c>
      <c r="B12">
        <v>0.93472772061602749</v>
      </c>
      <c r="G12" t="s">
        <v>206</v>
      </c>
      <c r="H12" s="8"/>
      <c r="I12"/>
      <c r="J12" s="11" t="s">
        <v>214</v>
      </c>
      <c r="K12" s="12"/>
      <c r="N12" t="s">
        <v>220</v>
      </c>
      <c r="R12" t="s">
        <v>224</v>
      </c>
      <c r="S12">
        <v>10000</v>
      </c>
      <c r="T12" t="s">
        <v>199</v>
      </c>
      <c r="U12">
        <v>0.5</v>
      </c>
      <c r="V12" s="210" t="s">
        <v>245</v>
      </c>
      <c r="W12" s="210"/>
      <c r="Y12" s="210"/>
      <c r="Z12" s="210"/>
      <c r="AA12" s="210"/>
      <c r="AB12" s="210"/>
      <c r="AC12" s="210"/>
      <c r="AD12" s="210"/>
      <c r="AE12" s="210"/>
      <c r="AF12" s="210"/>
      <c r="AG12" s="210"/>
      <c r="AH12" s="210"/>
    </row>
    <row r="13" spans="1:34">
      <c r="A13">
        <v>2.5</v>
      </c>
      <c r="B13">
        <v>0.92774348632855286</v>
      </c>
      <c r="D13" t="s">
        <v>212</v>
      </c>
      <c r="E13" t="s">
        <v>211</v>
      </c>
      <c r="G13" t="s">
        <v>207</v>
      </c>
      <c r="I13"/>
      <c r="J13" t="s">
        <v>0</v>
      </c>
      <c r="K13" s="39">
        <v>10000000</v>
      </c>
      <c r="N13" t="s">
        <v>215</v>
      </c>
      <c r="R13" t="s">
        <v>39</v>
      </c>
      <c r="S13" s="6">
        <f>K18</f>
        <v>3.0226129231437859E-2</v>
      </c>
      <c r="T13" t="s">
        <v>23</v>
      </c>
      <c r="U13" s="6">
        <f>S13</f>
        <v>3.0226129231437859E-2</v>
      </c>
      <c r="Y13" s="210"/>
      <c r="Z13" s="210"/>
      <c r="AA13" s="210"/>
      <c r="AB13" s="210"/>
      <c r="AC13" s="210"/>
      <c r="AD13" s="210"/>
      <c r="AE13" s="210"/>
      <c r="AF13" s="210"/>
      <c r="AG13" s="210"/>
      <c r="AH13" s="210"/>
    </row>
    <row r="14" spans="1:34">
      <c r="A14">
        <v>2.75</v>
      </c>
      <c r="B14">
        <v>0.92081143785680453</v>
      </c>
      <c r="D14" t="s">
        <v>210</v>
      </c>
      <c r="E14">
        <v>6</v>
      </c>
      <c r="G14" s="160" cm="1">
        <f t="array" ref="G14:G18">D4:D8</f>
        <v>1</v>
      </c>
      <c r="H14" s="160" cm="1">
        <f t="array" ref="H14">fx_lininterp($E$19,$E$3:$H$3,E4:H4)</f>
        <v>0.25</v>
      </c>
      <c r="K14" t="s">
        <v>192</v>
      </c>
      <c r="L14" t="s">
        <v>2</v>
      </c>
      <c r="N14" cm="1">
        <f t="array" ref="N14:N18">L4:L8</f>
        <v>1</v>
      </c>
      <c r="O14" s="199" cm="1">
        <f t="array" ref="O14">fx_lininterp(K$19, $M$3:$P$3,M4:P4)</f>
        <v>0.24224999999999999</v>
      </c>
      <c r="R14" t="s">
        <v>26</v>
      </c>
      <c r="S14">
        <f>K20</f>
        <v>0.25803750000000003</v>
      </c>
      <c r="T14" t="s">
        <v>225</v>
      </c>
      <c r="U14" s="17" cm="1">
        <f t="array" ref="U14">_xlfn.XLOOKUP(S15+U12,_xlfn.ANCHORARRAY(A3),_xlfn.ANCHORARRAY(B3))</f>
        <v>0.88692043671715748</v>
      </c>
      <c r="V14" t="s">
        <v>226</v>
      </c>
      <c r="Y14" s="210"/>
      <c r="Z14" s="210"/>
      <c r="AA14" s="210"/>
      <c r="AB14" s="210"/>
      <c r="AC14" s="210"/>
      <c r="AD14" s="210"/>
      <c r="AE14" s="210"/>
      <c r="AF14" s="210"/>
      <c r="AG14" s="210"/>
      <c r="AH14" s="210"/>
    </row>
    <row r="15" spans="1:34">
      <c r="A15">
        <v>3</v>
      </c>
      <c r="B15">
        <v>0.91393118527122819</v>
      </c>
      <c r="D15" t="s">
        <v>213</v>
      </c>
      <c r="E15">
        <v>13</v>
      </c>
      <c r="G15" s="8">
        <v>3</v>
      </c>
      <c r="H15" s="160" cm="1">
        <f t="array" ref="H15">fx_lininterp($E$19,$E$3:$H$3,E5:H5)</f>
        <v>0.26600000000000001</v>
      </c>
      <c r="J15" s="8" t="s">
        <v>218</v>
      </c>
      <c r="K15">
        <v>3.5</v>
      </c>
      <c r="L15" s="17" cm="1">
        <f t="array" ref="L15">_xlfn._xlws.FILTER(_xlfn.ANCHORARRAY($B$3),_xlfn.ANCHORARRAY($A$3)=K15)</f>
        <v>0.90032452258626561</v>
      </c>
      <c r="N15">
        <v>3</v>
      </c>
      <c r="O15" s="199" cm="1">
        <f t="array" ref="O15">fx_lininterp(K$19, $M$3:$P$3,M5:P5)</f>
        <v>0.25622499999999998</v>
      </c>
      <c r="R15" t="s">
        <v>35</v>
      </c>
      <c r="S15" s="17">
        <f>K15</f>
        <v>3.5</v>
      </c>
      <c r="T15" t="s">
        <v>227</v>
      </c>
      <c r="U15" s="17">
        <f ca="1">AVERAGE(_xlfn.ANCHORARRAY(W19))*U14</f>
        <v>2.6540942817374663E-3</v>
      </c>
      <c r="V15" s="17">
        <f ca="1">MAX(U15-3*U16,0)</f>
        <v>2.4878949619187682E-3</v>
      </c>
      <c r="W15" s="17">
        <f ca="1">U15+3*U16</f>
        <v>2.8202936015561644E-3</v>
      </c>
      <c r="Y15" s="210"/>
      <c r="Z15" s="210"/>
      <c r="AA15" s="210"/>
      <c r="AB15" s="210"/>
      <c r="AC15" s="210"/>
      <c r="AD15" s="210"/>
      <c r="AE15" s="210"/>
      <c r="AF15" s="210"/>
      <c r="AG15" s="210"/>
      <c r="AH15" s="210"/>
    </row>
    <row r="16" spans="1:34">
      <c r="A16">
        <v>3.25</v>
      </c>
      <c r="B16">
        <v>0.90710234155580172</v>
      </c>
      <c r="D16" t="s">
        <v>197</v>
      </c>
      <c r="G16" s="8">
        <v>5</v>
      </c>
      <c r="H16" s="160" cm="1">
        <f t="array" ref="H16">fx_lininterp($E$19,$E$3:$H$3,E6:H6)</f>
        <v>0.27800000000000002</v>
      </c>
      <c r="J16" s="8" t="s">
        <v>219</v>
      </c>
      <c r="K16">
        <v>4</v>
      </c>
      <c r="L16" s="17" cm="1">
        <f t="array" ref="L16">_xlfn._xlws.FILTER(_xlfn.ANCHORARRAY($B$3),_xlfn.ANCHORARRAY($A$3)=K16)</f>
        <v>0.88692043671715748</v>
      </c>
      <c r="N16">
        <v>5</v>
      </c>
      <c r="O16" s="199" cm="1">
        <f t="array" ref="O16">fx_lininterp(K$19, $M$3:$P$3,M6:P6)</f>
        <v>0.25985000000000003</v>
      </c>
      <c r="T16" t="s">
        <v>228</v>
      </c>
      <c r="U16" s="17">
        <f ca="1">STDEV(_xlfn.ANCHORARRAY(W19))*U14/S12^0.5</f>
        <v>5.5399773272899437E-5</v>
      </c>
      <c r="Y16" s="210"/>
      <c r="Z16" s="210"/>
      <c r="AA16" s="210"/>
      <c r="AB16" s="210"/>
      <c r="AC16" s="210"/>
      <c r="AD16" s="210"/>
      <c r="AE16" s="210"/>
      <c r="AF16" s="210"/>
      <c r="AG16" s="210"/>
      <c r="AH16" s="210"/>
    </row>
    <row r="17" spans="1:34">
      <c r="A17">
        <v>3.5</v>
      </c>
      <c r="B17">
        <v>0.90032452258626561</v>
      </c>
      <c r="G17" s="8">
        <v>10</v>
      </c>
      <c r="H17" s="160" cm="1">
        <f t="array" ref="H17">fx_lininterp($E$19,$E$3:$H$3,E7:H7)</f>
        <v>0.28799999999999998</v>
      </c>
      <c r="I17"/>
      <c r="J17" s="8" t="s">
        <v>199</v>
      </c>
      <c r="K17">
        <f>K16-K15</f>
        <v>0.5</v>
      </c>
      <c r="N17">
        <v>10</v>
      </c>
      <c r="O17" s="199" cm="1">
        <f t="array" ref="O17">fx_lininterp(K$19, $M$3:$P$3,M7:P7)</f>
        <v>0.26927499999999999</v>
      </c>
      <c r="Y17" s="210"/>
      <c r="Z17" s="210"/>
      <c r="AA17" s="210"/>
      <c r="AB17" s="210"/>
      <c r="AC17" s="210"/>
      <c r="AD17" s="210"/>
      <c r="AE17" s="210"/>
      <c r="AF17" s="210"/>
      <c r="AG17" s="210"/>
      <c r="AH17" s="210"/>
    </row>
    <row r="18" spans="1:34">
      <c r="A18">
        <v>3.75</v>
      </c>
      <c r="B18">
        <v>0.89359734710851568</v>
      </c>
      <c r="D18" t="s">
        <v>198</v>
      </c>
      <c r="G18" s="8">
        <v>20</v>
      </c>
      <c r="H18" s="160" cm="1">
        <f t="array" ref="H18">fx_lininterp($E$19,$E$3:$H$3,E8:H8)</f>
        <v>0.30399999999999999</v>
      </c>
      <c r="I18"/>
      <c r="J18" s="198" t="s">
        <v>39</v>
      </c>
      <c r="K18" s="199">
        <f>(L15/L16-1)/K17</f>
        <v>3.0226129231437859E-2</v>
      </c>
      <c r="N18">
        <v>20</v>
      </c>
      <c r="O18" s="199" cm="1">
        <f t="array" ref="O18">fx_lininterp(K$19, $M$3:$P$3,M8:P8)</f>
        <v>0.28155000000000002</v>
      </c>
      <c r="R18" s="133" t="s">
        <v>229</v>
      </c>
      <c r="S18" s="133" t="s">
        <v>230</v>
      </c>
      <c r="T18" s="133" t="s">
        <v>231</v>
      </c>
      <c r="U18" s="133" t="s">
        <v>232</v>
      </c>
      <c r="V18" s="133" t="s">
        <v>233</v>
      </c>
      <c r="W18" s="133" t="s">
        <v>234</v>
      </c>
      <c r="Y18" s="210"/>
      <c r="Z18" s="210"/>
      <c r="AA18" s="210"/>
      <c r="AB18" s="210"/>
      <c r="AC18" s="210"/>
      <c r="AD18" s="210"/>
      <c r="AE18" s="210"/>
      <c r="AF18" s="210"/>
      <c r="AG18" s="210"/>
      <c r="AH18" s="210"/>
    </row>
    <row r="19" spans="1:34">
      <c r="A19">
        <v>4</v>
      </c>
      <c r="B19">
        <v>0.88692043671715748</v>
      </c>
      <c r="D19" t="s">
        <v>32</v>
      </c>
      <c r="E19">
        <f>E14</f>
        <v>6</v>
      </c>
      <c r="G19" t="s">
        <v>208</v>
      </c>
      <c r="I19"/>
      <c r="J19" s="198" t="s">
        <v>23</v>
      </c>
      <c r="K19" s="6">
        <v>2.2499999999999999E-2</v>
      </c>
      <c r="N19" t="s">
        <v>205</v>
      </c>
      <c r="R19" s="8" cm="1">
        <f t="array" ref="R19:R10018">_xlfn.SEQUENCE(S12)</f>
        <v>1</v>
      </c>
      <c r="S19" s="200" cm="1">
        <f t="array" aca="1" ref="S19:S10018" ca="1">fx_randn(S12)*S15^0.5</f>
        <v>1.5252354962753973</v>
      </c>
      <c r="T19" s="160" cm="1">
        <f t="array" aca="1" ref="T19:T10018" ca="1">S13*EXP(-S14*S14*S15/2+S14*_xlfn.ANCHORARRAY(S19))</f>
        <v>3.9875170862699101E-2</v>
      </c>
      <c r="U19" s="160" cm="1">
        <f t="array" aca="1" ref="U19:U10018" ca="1">_xlfn.LET(_xlpm.fwd_,_xlfn.ANCHORARRAY( T19), IF(_xlpm.fwd_&gt;U13,(_xlfn.ANCHORARRAY(T19)-U13)*U12,0))</f>
        <v>4.8245208156306209E-3</v>
      </c>
      <c r="V19" s="160" cm="1">
        <f t="array" aca="1" ref="V19:V10018" ca="1">_xlfn.ANCHORARRAY(U19)*(1+_xlfn.ANCHORARRAY(T19)*U12)</f>
        <v>4.92071011155758E-3</v>
      </c>
      <c r="W19" s="160" cm="1">
        <f t="array" aca="1" ref="W19:W10018" ca="1">_xlfn.ANCHORARRAY(V19)/1</f>
        <v>4.92071011155758E-3</v>
      </c>
      <c r="Y19" s="210"/>
      <c r="Z19" s="210"/>
      <c r="AA19" s="210"/>
      <c r="AB19" s="210"/>
      <c r="AC19" s="210"/>
      <c r="AD19" s="210"/>
      <c r="AE19" s="210"/>
      <c r="AF19" s="210"/>
      <c r="AG19" s="210"/>
      <c r="AH19" s="210"/>
    </row>
    <row r="20" spans="1:34">
      <c r="A20">
        <v>4.25</v>
      </c>
      <c r="B20">
        <v>0.88029341583422116</v>
      </c>
      <c r="D20" t="s">
        <v>199</v>
      </c>
      <c r="E20">
        <f>E15</f>
        <v>13</v>
      </c>
      <c r="G20" t="s">
        <v>209</v>
      </c>
      <c r="H20" s="160" cm="1">
        <f t="array" ref="H20">fx_lininterp(E20,_xlfn.ANCHORARRAY( G14),H14:H18)</f>
        <v>0.2928</v>
      </c>
      <c r="I20"/>
      <c r="J20" s="8" t="s">
        <v>26</v>
      </c>
      <c r="K20">
        <f>O20</f>
        <v>0.25803750000000003</v>
      </c>
      <c r="N20" t="s">
        <v>209</v>
      </c>
      <c r="O20" s="160" cm="1">
        <f t="array" ref="O20">fx_lininterp(K16,_xlfn.ANCHORARRAY( N14),O14:O18)</f>
        <v>0.25803750000000003</v>
      </c>
      <c r="R20" s="8">
        <v>2</v>
      </c>
      <c r="S20" s="201">
        <f ca="1"/>
        <v>-0.46658293144836255</v>
      </c>
      <c r="T20" s="8">
        <f ca="1"/>
        <v>2.3850137881438513E-2</v>
      </c>
      <c r="U20" s="8">
        <f ca="1"/>
        <v>0</v>
      </c>
      <c r="V20" s="8">
        <f ca="1"/>
        <v>0</v>
      </c>
      <c r="W20" s="8">
        <f ca="1"/>
        <v>0</v>
      </c>
      <c r="Y20" s="210"/>
      <c r="Z20" s="210"/>
      <c r="AA20" s="210"/>
      <c r="AB20" s="210"/>
      <c r="AC20" s="210"/>
      <c r="AD20" s="210"/>
      <c r="AE20" s="210"/>
      <c r="AF20" s="210"/>
      <c r="AG20" s="210"/>
      <c r="AH20" s="210"/>
    </row>
    <row r="21" spans="1:34" ht="15" thickBot="1">
      <c r="A21">
        <v>4.5</v>
      </c>
      <c r="B21">
        <v>0.87371591168803442</v>
      </c>
      <c r="D21" t="s">
        <v>35</v>
      </c>
      <c r="E21">
        <f>E20+E19</f>
        <v>19</v>
      </c>
      <c r="I21"/>
      <c r="J21" t="s">
        <v>22</v>
      </c>
      <c r="K21" s="17">
        <f>((LN(K18/K19)+0.5*K20*K20*K15)/(K20*K15^0.5))</f>
        <v>0.85285854901989344</v>
      </c>
      <c r="R21" s="8">
        <v>3</v>
      </c>
      <c r="S21" s="202">
        <f ca="1"/>
        <v>-2.7820743242489496</v>
      </c>
      <c r="T21">
        <f ca="1"/>
        <v>1.3122212280478112E-2</v>
      </c>
      <c r="U21">
        <f ca="1"/>
        <v>0</v>
      </c>
      <c r="V21">
        <f ca="1"/>
        <v>0</v>
      </c>
      <c r="W21">
        <f ca="1"/>
        <v>0</v>
      </c>
      <c r="Y21" s="210"/>
      <c r="Z21" s="210"/>
      <c r="AA21" s="210"/>
      <c r="AB21" s="210"/>
      <c r="AC21" s="210"/>
      <c r="AD21" s="210"/>
      <c r="AE21" s="210"/>
      <c r="AF21" s="210"/>
      <c r="AG21" s="210"/>
      <c r="AH21" s="210"/>
    </row>
    <row r="22" spans="1:34" ht="15" thickBot="1">
      <c r="A22">
        <v>4.75</v>
      </c>
      <c r="B22">
        <v>0.86718755429225491</v>
      </c>
      <c r="D22" t="s">
        <v>201</v>
      </c>
      <c r="E22" s="17" cm="1">
        <f t="array" ref="E22">_xlfn._xlws.FILTER(_xlfn.ANCHORARRAY(B3),_xlfn.ANCHORARRAY(A3)=E19)</f>
        <v>0.835270211411272</v>
      </c>
      <c r="G22" s="11" t="s">
        <v>21</v>
      </c>
      <c r="H22" s="12"/>
      <c r="I22"/>
      <c r="J22" t="s">
        <v>24</v>
      </c>
      <c r="K22" s="17">
        <f>K21-K20*K15^0.5</f>
        <v>0.37011459005005293</v>
      </c>
      <c r="R22" s="8">
        <v>4</v>
      </c>
      <c r="S22" s="202">
        <f ca="1"/>
        <v>-0.73378962675817305</v>
      </c>
      <c r="T22">
        <f ca="1"/>
        <v>2.2261097556838697E-2</v>
      </c>
      <c r="U22">
        <f ca="1"/>
        <v>0</v>
      </c>
      <c r="V22">
        <f ca="1"/>
        <v>0</v>
      </c>
      <c r="W22">
        <f ca="1"/>
        <v>0</v>
      </c>
      <c r="Y22" s="210"/>
      <c r="Z22" s="210"/>
      <c r="AA22" s="210"/>
      <c r="AB22" s="210"/>
      <c r="AC22" s="210"/>
      <c r="AD22" s="210"/>
      <c r="AE22" s="210"/>
      <c r="AF22" s="210"/>
      <c r="AG22" s="210"/>
      <c r="AH22" s="210"/>
    </row>
    <row r="23" spans="1:34">
      <c r="A23">
        <v>5</v>
      </c>
      <c r="B23">
        <v>0.86070797642505781</v>
      </c>
      <c r="D23" t="s">
        <v>202</v>
      </c>
      <c r="E23" s="17" cm="1">
        <f t="array" ref="E23">_xlfn._xlws.FILTER(_xlfn.ANCHORARRAY(B3),_xlfn.ANCHORARRAY(A3)=E21)</f>
        <v>0.56552543869953709</v>
      </c>
      <c r="G23" t="s">
        <v>0</v>
      </c>
      <c r="H23" s="39">
        <v>10000000</v>
      </c>
      <c r="I23"/>
      <c r="J23" t="s">
        <v>27</v>
      </c>
      <c r="K23" s="17">
        <f>_xlfn.NORM.S.DIST(K21,TRUE)</f>
        <v>0.80313112461538649</v>
      </c>
      <c r="R23" s="8">
        <v>5</v>
      </c>
      <c r="S23" s="202">
        <f ca="1"/>
        <v>-0.30482840251858007</v>
      </c>
      <c r="T23">
        <f ca="1"/>
        <v>2.4866679453784908E-2</v>
      </c>
      <c r="U23">
        <f ca="1"/>
        <v>0</v>
      </c>
      <c r="V23">
        <f ca="1"/>
        <v>0</v>
      </c>
      <c r="W23">
        <f ca="1"/>
        <v>0</v>
      </c>
      <c r="Y23" s="210"/>
      <c r="Z23" s="210"/>
      <c r="AA23" s="210"/>
      <c r="AB23" s="210"/>
      <c r="AC23" s="210"/>
      <c r="AD23" s="210"/>
      <c r="AE23" s="210"/>
      <c r="AF23" s="210"/>
      <c r="AG23" s="210"/>
      <c r="AH23" s="210"/>
    </row>
    <row r="24" spans="1:34">
      <c r="A24">
        <v>5.25</v>
      </c>
      <c r="B24">
        <v>0.85427681360847951</v>
      </c>
      <c r="D24" t="s">
        <v>203</v>
      </c>
      <c r="E24" s="17">
        <f>E22-E23</f>
        <v>0.26974477271173491</v>
      </c>
      <c r="G24" t="s">
        <v>31</v>
      </c>
      <c r="H24" s="14">
        <f>E14</f>
        <v>6</v>
      </c>
      <c r="I24" s="16"/>
      <c r="J24" t="s">
        <v>28</v>
      </c>
      <c r="K24" s="17">
        <f>_xlfn.NORM.S.DIST(K22,TRUE)</f>
        <v>0.64435144422602819</v>
      </c>
      <c r="R24" s="8">
        <v>6</v>
      </c>
      <c r="S24" s="202">
        <f ca="1"/>
        <v>-2.4611843463678489</v>
      </c>
      <c r="T24">
        <f ca="1"/>
        <v>1.4255004469557695E-2</v>
      </c>
      <c r="U24">
        <f ca="1"/>
        <v>0</v>
      </c>
      <c r="V24">
        <f ca="1"/>
        <v>0</v>
      </c>
      <c r="W24">
        <f ca="1"/>
        <v>0</v>
      </c>
      <c r="Y24" s="210"/>
      <c r="Z24" s="210"/>
      <c r="AA24" s="210"/>
      <c r="AB24" s="210"/>
      <c r="AC24" s="210"/>
      <c r="AD24" s="210"/>
      <c r="AE24" s="210"/>
      <c r="AF24" s="210"/>
      <c r="AG24" s="210"/>
      <c r="AH24" s="210"/>
    </row>
    <row r="25" spans="1:34">
      <c r="A25">
        <v>5.5</v>
      </c>
      <c r="B25">
        <v>0.84789370408791587</v>
      </c>
      <c r="D25" s="9" t="s">
        <v>72</v>
      </c>
      <c r="F25" s="8"/>
      <c r="G25" t="s">
        <v>36</v>
      </c>
      <c r="H25" s="14">
        <f>E29</f>
        <v>8.9242248203972974</v>
      </c>
      <c r="J25" t="s">
        <v>25</v>
      </c>
      <c r="K25" s="17">
        <f>(K18*K23-K19*K24)*K17</f>
        <v>4.8888188336645311E-3</v>
      </c>
      <c r="R25" s="8">
        <v>7</v>
      </c>
      <c r="S25" s="202">
        <f ca="1"/>
        <v>-1.7906497949476508</v>
      </c>
      <c r="T25">
        <f ca="1"/>
        <v>1.6947682439071302E-2</v>
      </c>
      <c r="U25">
        <f ca="1"/>
        <v>0</v>
      </c>
      <c r="V25">
        <f ca="1"/>
        <v>0</v>
      </c>
      <c r="W25">
        <f ca="1"/>
        <v>0</v>
      </c>
      <c r="Y25" s="210"/>
      <c r="Z25" s="210"/>
      <c r="AA25" s="210"/>
      <c r="AB25" s="210"/>
      <c r="AC25" s="210"/>
      <c r="AD25" s="210"/>
      <c r="AE25" s="210"/>
      <c r="AF25" s="210"/>
      <c r="AG25" s="210"/>
      <c r="AH25" s="210"/>
    </row>
    <row r="26" spans="1:34">
      <c r="A26">
        <v>5.75</v>
      </c>
      <c r="B26">
        <v>0.8415582888117733</v>
      </c>
      <c r="D26" t="s">
        <v>204</v>
      </c>
      <c r="E26">
        <v>2</v>
      </c>
      <c r="F26" s="8"/>
      <c r="G26" t="s">
        <v>37</v>
      </c>
      <c r="H26" s="46">
        <f>E30</f>
        <v>3.022612923143796E-2</v>
      </c>
      <c r="J26" t="s">
        <v>221</v>
      </c>
      <c r="K26" s="17">
        <f>K25*L16*K13</f>
        <v>43359.933349848106</v>
      </c>
      <c r="R26" s="8">
        <v>8</v>
      </c>
      <c r="S26" s="202">
        <f ca="1"/>
        <v>-0.86070908892538256</v>
      </c>
      <c r="T26">
        <f ca="1"/>
        <v>2.1543855971101873E-2</v>
      </c>
      <c r="U26">
        <f ca="1"/>
        <v>0</v>
      </c>
      <c r="V26">
        <f ca="1"/>
        <v>0</v>
      </c>
      <c r="W26">
        <f ca="1"/>
        <v>0</v>
      </c>
    </row>
    <row r="27" spans="1:34">
      <c r="A27">
        <v>6</v>
      </c>
      <c r="B27">
        <v>0.835270211411272</v>
      </c>
      <c r="D27" t="s">
        <v>200</v>
      </c>
      <c r="E27">
        <f>E20*E26</f>
        <v>26</v>
      </c>
      <c r="G27" t="s">
        <v>23</v>
      </c>
      <c r="H27" s="40">
        <f>H26</f>
        <v>3.022612923143796E-2</v>
      </c>
      <c r="R27" s="8">
        <v>9</v>
      </c>
      <c r="S27" s="202">
        <f ca="1"/>
        <v>0.49976419975269726</v>
      </c>
      <c r="T27">
        <f ca="1"/>
        <v>3.0604400211360967E-2</v>
      </c>
      <c r="U27">
        <f ca="1"/>
        <v>1.8913548996155397E-4</v>
      </c>
      <c r="V27">
        <f ca="1"/>
        <v>1.9202967907603157E-4</v>
      </c>
      <c r="W27">
        <f ca="1"/>
        <v>1.9202967907603157E-4</v>
      </c>
    </row>
    <row r="28" spans="1:34">
      <c r="A28">
        <v>6.25</v>
      </c>
      <c r="B28">
        <v>0.82902911818040037</v>
      </c>
      <c r="D28" t="s">
        <v>34</v>
      </c>
      <c r="E28">
        <v>0.5</v>
      </c>
      <c r="G28" t="s">
        <v>26</v>
      </c>
      <c r="H28" s="41">
        <f>H20</f>
        <v>0.2928</v>
      </c>
      <c r="R28" s="8">
        <v>10</v>
      </c>
      <c r="S28" s="202">
        <f ca="1"/>
        <v>-0.73719761497094705</v>
      </c>
      <c r="T28">
        <f ca="1"/>
        <v>2.2241530002900859E-2</v>
      </c>
      <c r="U28">
        <f ca="1"/>
        <v>0</v>
      </c>
      <c r="V28">
        <f ca="1"/>
        <v>0</v>
      </c>
      <c r="W28">
        <f ca="1"/>
        <v>0</v>
      </c>
    </row>
    <row r="29" spans="1:34">
      <c r="A29">
        <v>6.5</v>
      </c>
      <c r="B29">
        <v>0.82283465805601841</v>
      </c>
      <c r="D29" t="s">
        <v>36</v>
      </c>
      <c r="E29" s="17">
        <f>SUM(_xlfn.ANCHORARRAY(E32))*E28</f>
        <v>8.9242248203972974</v>
      </c>
      <c r="G29" t="s">
        <v>22</v>
      </c>
      <c r="H29" s="17">
        <f>((LN(H26/H27)+0.5*H28*H28*H24)/(H28*H24^0.5))</f>
        <v>0.35860529834345733</v>
      </c>
      <c r="R29" s="8">
        <v>11</v>
      </c>
      <c r="S29" s="202">
        <f ca="1"/>
        <v>5.7220942981911049</v>
      </c>
      <c r="T29">
        <f ca="1"/>
        <v>0.11776614065785879</v>
      </c>
      <c r="U29">
        <f ca="1"/>
        <v>4.3770005713210464E-2</v>
      </c>
      <c r="V29">
        <f ca="1"/>
        <v>4.6347318037919076E-2</v>
      </c>
      <c r="W29">
        <f ca="1"/>
        <v>4.6347318037919076E-2</v>
      </c>
    </row>
    <row r="30" spans="1:34">
      <c r="A30">
        <v>6.75</v>
      </c>
      <c r="B30">
        <v>0.81668648259811083</v>
      </c>
      <c r="D30" t="s">
        <v>37</v>
      </c>
      <c r="E30" s="17">
        <f>E24/E29</f>
        <v>3.022612923143796E-2</v>
      </c>
      <c r="G30" t="s">
        <v>24</v>
      </c>
      <c r="H30" s="17">
        <f>H29-H28*H24^0.5</f>
        <v>-0.35860529834345711</v>
      </c>
      <c r="R30" s="8">
        <v>12</v>
      </c>
      <c r="S30" s="202">
        <f ca="1"/>
        <v>0.51236269344113183</v>
      </c>
      <c r="T30">
        <f ca="1"/>
        <v>3.0704053453472466E-2</v>
      </c>
      <c r="U30">
        <f ca="1"/>
        <v>2.3896211101730354E-4</v>
      </c>
      <c r="V30">
        <f ca="1"/>
        <v>2.4263066373231848E-4</v>
      </c>
      <c r="W30">
        <f ca="1"/>
        <v>2.4263066373231848E-4</v>
      </c>
    </row>
    <row r="31" spans="1:34">
      <c r="A31">
        <v>7</v>
      </c>
      <c r="B31">
        <v>0.81058424597018708</v>
      </c>
      <c r="D31" t="s">
        <v>33</v>
      </c>
      <c r="E31" t="s">
        <v>2</v>
      </c>
      <c r="G31" t="s">
        <v>27</v>
      </c>
      <c r="H31" s="17">
        <f>_xlfn.NORM.S.DIST(H29,TRUE)</f>
        <v>0.64005480870542275</v>
      </c>
      <c r="R31" s="8">
        <v>13</v>
      </c>
      <c r="S31" s="202">
        <f ca="1"/>
        <v>1.1247669798517363</v>
      </c>
      <c r="T31">
        <f ca="1"/>
        <v>3.5960386271582379E-2</v>
      </c>
      <c r="U31">
        <f ca="1"/>
        <v>2.8671285200722596E-3</v>
      </c>
      <c r="V31">
        <f ca="1"/>
        <v>2.9186800446082939E-3</v>
      </c>
      <c r="W31">
        <f ca="1"/>
        <v>2.9186800446082939E-3</v>
      </c>
    </row>
    <row r="32" spans="1:34">
      <c r="A32">
        <v>7.25</v>
      </c>
      <c r="B32">
        <v>0.80452760491982789</v>
      </c>
      <c r="D32" s="160" cm="1">
        <f t="array" ref="D32:D57">_xlfn.SEQUENCE(E27, 1, E19+E28, E28)</f>
        <v>6.5</v>
      </c>
      <c r="E32" s="160" cm="1">
        <f t="array" ref="E32:E57">INDEX(_xlfn.ANCHORARRAY(B3), MATCH(_xlfn.ANCHORARRAY(D32),_xlfn.ANCHORARRAY(A3)))</f>
        <v>0.82283465805601841</v>
      </c>
      <c r="G32" t="s">
        <v>28</v>
      </c>
      <c r="H32" s="17">
        <f>_xlfn.NORM.S.DIST(H30,TRUE)</f>
        <v>0.35994519129457736</v>
      </c>
      <c r="R32" s="8">
        <v>14</v>
      </c>
      <c r="S32" s="202">
        <f ca="1"/>
        <v>2.8891626653994065</v>
      </c>
      <c r="T32">
        <f ca="1"/>
        <v>5.6695690522819073E-2</v>
      </c>
      <c r="U32">
        <f ca="1"/>
        <v>1.3234780645690607E-2</v>
      </c>
      <c r="V32">
        <f ca="1"/>
        <v>1.3609958159503341E-2</v>
      </c>
      <c r="W32">
        <f ca="1"/>
        <v>1.3609958159503341E-2</v>
      </c>
    </row>
    <row r="33" spans="1:23">
      <c r="A33">
        <v>7.5</v>
      </c>
      <c r="B33">
        <v>0.79851621875937706</v>
      </c>
      <c r="D33" s="8">
        <v>7</v>
      </c>
      <c r="E33" s="8">
        <v>0.81058424597018708</v>
      </c>
      <c r="G33" t="s">
        <v>25</v>
      </c>
      <c r="H33" s="17">
        <f>H26*H31-H27*H32</f>
        <v>8.4666294948288565E-3</v>
      </c>
      <c r="R33" s="8">
        <v>15</v>
      </c>
      <c r="S33" s="202">
        <f ca="1"/>
        <v>0.26677611908970256</v>
      </c>
      <c r="T33">
        <f ca="1"/>
        <v>2.8818689986178939E-2</v>
      </c>
      <c r="U33">
        <f ca="1"/>
        <v>0</v>
      </c>
      <c r="V33">
        <f ca="1"/>
        <v>0</v>
      </c>
      <c r="W33">
        <f ca="1"/>
        <v>0</v>
      </c>
    </row>
    <row r="34" spans="1:23">
      <c r="A34">
        <v>7.75</v>
      </c>
      <c r="B34">
        <v>0.79254974934677813</v>
      </c>
      <c r="D34" s="8">
        <v>7.5</v>
      </c>
      <c r="E34" s="8">
        <v>0.79851621875937706</v>
      </c>
      <c r="G34" t="s">
        <v>40</v>
      </c>
      <c r="H34" s="17">
        <f>H33*H25*H23</f>
        <v>755581.05082859506</v>
      </c>
      <c r="R34" s="8">
        <v>16</v>
      </c>
      <c r="S34" s="202">
        <f ca="1"/>
        <v>-0.70588578374098032</v>
      </c>
      <c r="T34">
        <f ca="1"/>
        <v>2.2421961188228094E-2</v>
      </c>
      <c r="U34">
        <f ca="1"/>
        <v>0</v>
      </c>
      <c r="V34">
        <f ca="1"/>
        <v>0</v>
      </c>
      <c r="W34">
        <f ca="1"/>
        <v>0</v>
      </c>
    </row>
    <row r="35" spans="1:23">
      <c r="A35">
        <v>8</v>
      </c>
      <c r="B35">
        <v>0.78662786106655347</v>
      </c>
      <c r="D35">
        <v>8</v>
      </c>
      <c r="E35">
        <v>0.78662786106655347</v>
      </c>
      <c r="R35" s="8">
        <v>17</v>
      </c>
      <c r="S35" s="202">
        <f ca="1"/>
        <v>3.7849023365110823</v>
      </c>
      <c r="T35">
        <f ca="1"/>
        <v>7.1438192003132631E-2</v>
      </c>
      <c r="U35">
        <f ca="1"/>
        <v>2.0606031385847386E-2</v>
      </c>
      <c r="V35">
        <f ca="1"/>
        <v>2.1342060199129757E-2</v>
      </c>
      <c r="W35">
        <f ca="1"/>
        <v>2.1342060199129757E-2</v>
      </c>
    </row>
    <row r="36" spans="1:23">
      <c r="A36">
        <v>8.25</v>
      </c>
      <c r="B36">
        <v>0.78075022081092571</v>
      </c>
      <c r="D36">
        <v>8.5</v>
      </c>
      <c r="E36">
        <v>0.77491649796108097</v>
      </c>
      <c r="R36" s="8">
        <v>18</v>
      </c>
      <c r="S36" s="202">
        <f ca="1"/>
        <v>1.1751742162176679</v>
      </c>
      <c r="T36">
        <f ca="1"/>
        <v>3.6431176616212854E-2</v>
      </c>
      <c r="U36">
        <f ca="1"/>
        <v>3.1025236923874974E-3</v>
      </c>
      <c r="V36">
        <f ca="1"/>
        <v>3.159037986684174E-3</v>
      </c>
      <c r="W36">
        <f ca="1"/>
        <v>3.159037986684174E-3</v>
      </c>
    </row>
    <row r="37" spans="1:23">
      <c r="A37">
        <v>8.5</v>
      </c>
      <c r="B37">
        <v>0.77491649796108097</v>
      </c>
      <c r="D37">
        <v>9</v>
      </c>
      <c r="E37">
        <v>0.76337949433685315</v>
      </c>
      <c r="R37" s="8">
        <v>19</v>
      </c>
      <c r="S37" s="202">
        <f ca="1"/>
        <v>-3.404937105251058</v>
      </c>
      <c r="T37">
        <f ca="1"/>
        <v>1.1173941698136135E-2</v>
      </c>
      <c r="U37">
        <f ca="1"/>
        <v>0</v>
      </c>
      <c r="V37">
        <f ca="1"/>
        <v>0</v>
      </c>
      <c r="W37">
        <f ca="1"/>
        <v>0</v>
      </c>
    </row>
    <row r="38" spans="1:23">
      <c r="A38">
        <v>8.75</v>
      </c>
      <c r="B38">
        <v>0.76912636436857051</v>
      </c>
      <c r="D38">
        <v>9.5</v>
      </c>
      <c r="E38">
        <v>0.75201425431938262</v>
      </c>
      <c r="R38" s="8">
        <v>20</v>
      </c>
      <c r="S38" s="202">
        <f ca="1"/>
        <v>-1.5743218334532039</v>
      </c>
      <c r="T38">
        <f ca="1"/>
        <v>1.7920616710157787E-2</v>
      </c>
      <c r="U38">
        <f ca="1"/>
        <v>0</v>
      </c>
      <c r="V38">
        <f ca="1"/>
        <v>0</v>
      </c>
      <c r="W38">
        <f ca="1"/>
        <v>0</v>
      </c>
    </row>
    <row r="39" spans="1:23">
      <c r="A39">
        <v>9</v>
      </c>
      <c r="B39">
        <v>0.76337949433685315</v>
      </c>
      <c r="D39">
        <v>10</v>
      </c>
      <c r="E39">
        <v>0.74081822068171788</v>
      </c>
      <c r="R39" s="8">
        <v>21</v>
      </c>
      <c r="S39" s="202">
        <f ca="1"/>
        <v>-1.3093204535026193</v>
      </c>
      <c r="T39">
        <f ca="1"/>
        <v>1.9188902462087869E-2</v>
      </c>
      <c r="U39">
        <f ca="1"/>
        <v>0</v>
      </c>
      <c r="V39">
        <f ca="1"/>
        <v>0</v>
      </c>
      <c r="W39">
        <f ca="1"/>
        <v>0</v>
      </c>
    </row>
    <row r="40" spans="1:23">
      <c r="A40">
        <v>9.25</v>
      </c>
      <c r="B40">
        <v>0.75767556460297447</v>
      </c>
      <c r="D40">
        <v>10.5</v>
      </c>
      <c r="E40">
        <v>0.72978887426905681</v>
      </c>
      <c r="R40" s="8">
        <v>22</v>
      </c>
      <c r="S40" s="202">
        <f ca="1"/>
        <v>5.4528615760152874E-2</v>
      </c>
      <c r="T40">
        <f ca="1"/>
        <v>2.7282795972198248E-2</v>
      </c>
      <c r="U40">
        <f ca="1"/>
        <v>0</v>
      </c>
      <c r="V40">
        <f ca="1"/>
        <v>0</v>
      </c>
      <c r="W40">
        <f ca="1"/>
        <v>0</v>
      </c>
    </row>
    <row r="41" spans="1:23">
      <c r="A41">
        <v>9.5</v>
      </c>
      <c r="B41">
        <v>0.75201425431938262</v>
      </c>
      <c r="D41">
        <v>11</v>
      </c>
      <c r="E41">
        <v>0.71892373343192617</v>
      </c>
      <c r="R41" s="8">
        <v>23</v>
      </c>
      <c r="S41" s="202">
        <f ca="1"/>
        <v>1.6166965452892361</v>
      </c>
      <c r="T41">
        <f ca="1"/>
        <v>4.0827432737563528E-2</v>
      </c>
      <c r="U41">
        <f ca="1"/>
        <v>5.3006517530628343E-3</v>
      </c>
      <c r="V41">
        <f ca="1"/>
        <v>5.4088577545195454E-3</v>
      </c>
      <c r="W41">
        <f ca="1"/>
        <v>5.4088577545195454E-3</v>
      </c>
    </row>
    <row r="42" spans="1:23">
      <c r="A42">
        <v>9.75</v>
      </c>
      <c r="B42">
        <v>0.74639524503588173</v>
      </c>
      <c r="D42">
        <v>11.5</v>
      </c>
      <c r="E42">
        <v>0.70822035346779999</v>
      </c>
      <c r="R42" s="8">
        <v>24</v>
      </c>
      <c r="S42" s="202">
        <f ca="1"/>
        <v>0.82612036109509146</v>
      </c>
      <c r="T42">
        <f ca="1"/>
        <v>3.329329163732974E-2</v>
      </c>
      <c r="U42">
        <f ca="1"/>
        <v>1.5335812029459404E-3</v>
      </c>
      <c r="V42">
        <f ca="1"/>
        <v>1.5591101860655437E-3</v>
      </c>
      <c r="W42">
        <f ca="1"/>
        <v>1.5591101860655437E-3</v>
      </c>
    </row>
    <row r="43" spans="1:23">
      <c r="A43">
        <v>10</v>
      </c>
      <c r="B43">
        <v>0.74081822068171788</v>
      </c>
      <c r="D43" s="8">
        <v>12</v>
      </c>
      <c r="E43" s="8">
        <v>0.69767632607103103</v>
      </c>
      <c r="R43" s="8">
        <v>25</v>
      </c>
      <c r="S43" s="202">
        <f ca="1"/>
        <v>-1.7916791408127009</v>
      </c>
      <c r="T43">
        <f ca="1"/>
        <v>1.6943181565722436E-2</v>
      </c>
      <c r="U43">
        <f ca="1"/>
        <v>0</v>
      </c>
      <c r="V43">
        <f ca="1"/>
        <v>0</v>
      </c>
      <c r="W43">
        <f ca="1"/>
        <v>0</v>
      </c>
    </row>
    <row r="44" spans="1:23">
      <c r="A44">
        <v>10.25</v>
      </c>
      <c r="B44">
        <v>0.7352828675478007</v>
      </c>
      <c r="D44" s="8">
        <v>12.5</v>
      </c>
      <c r="E44" s="8">
        <v>0.68728927879097224</v>
      </c>
      <c r="R44" s="8">
        <v>26</v>
      </c>
      <c r="S44" s="202">
        <f ca="1"/>
        <v>-0.53895417449392313</v>
      </c>
      <c r="T44">
        <f ca="1"/>
        <v>2.3408881552630673E-2</v>
      </c>
      <c r="U44">
        <f ca="1"/>
        <v>0</v>
      </c>
      <c r="V44">
        <f ca="1"/>
        <v>0</v>
      </c>
      <c r="W44">
        <f ca="1"/>
        <v>0</v>
      </c>
    </row>
    <row r="45" spans="1:23">
      <c r="A45">
        <v>10.5</v>
      </c>
      <c r="B45">
        <v>0.72978887426905681</v>
      </c>
      <c r="D45" s="8">
        <v>13</v>
      </c>
      <c r="E45" s="8">
        <v>0.67705687449816465</v>
      </c>
      <c r="R45" s="8">
        <v>27</v>
      </c>
      <c r="S45" s="202">
        <f ca="1"/>
        <v>2.06149407847085</v>
      </c>
      <c r="T45">
        <f ca="1"/>
        <v>4.5792882263868649E-2</v>
      </c>
      <c r="U45">
        <f ca="1"/>
        <v>7.7833765162153949E-3</v>
      </c>
      <c r="V45">
        <f ca="1"/>
        <v>7.9615881384266004E-3</v>
      </c>
      <c r="W45">
        <f ca="1"/>
        <v>7.9615881384266004E-3</v>
      </c>
    </row>
    <row r="46" spans="1:23">
      <c r="A46">
        <v>10.75</v>
      </c>
      <c r="B46">
        <v>0.72433593180691569</v>
      </c>
      <c r="D46" s="8">
        <v>13.5</v>
      </c>
      <c r="E46" s="8">
        <v>0.66697681085847438</v>
      </c>
      <c r="R46" s="8">
        <v>28</v>
      </c>
      <c r="S46" s="202">
        <f ca="1"/>
        <v>-0.60213519401887661</v>
      </c>
      <c r="T46">
        <f ca="1"/>
        <v>2.303033895168715E-2</v>
      </c>
      <c r="U46">
        <f ca="1"/>
        <v>0</v>
      </c>
      <c r="V46">
        <f ca="1"/>
        <v>0</v>
      </c>
      <c r="W46">
        <f ca="1"/>
        <v>0</v>
      </c>
    </row>
    <row r="47" spans="1:23">
      <c r="A47">
        <v>11</v>
      </c>
      <c r="B47">
        <v>0.71892373343192617</v>
      </c>
      <c r="D47" s="8">
        <v>14</v>
      </c>
      <c r="E47" s="8">
        <v>0.65704681981505675</v>
      </c>
      <c r="R47" s="8">
        <v>29</v>
      </c>
      <c r="S47" s="202">
        <f ca="1"/>
        <v>1.7105904519807982</v>
      </c>
      <c r="T47">
        <f ca="1"/>
        <v>4.1828686139603305E-2</v>
      </c>
      <c r="U47">
        <f ca="1"/>
        <v>5.8012784540827228E-3</v>
      </c>
      <c r="V47">
        <f ca="1"/>
        <v>5.9226083819148567E-3</v>
      </c>
      <c r="W47">
        <f ca="1"/>
        <v>5.9226083819148567E-3</v>
      </c>
    </row>
    <row r="48" spans="1:23">
      <c r="A48">
        <v>11.25</v>
      </c>
      <c r="B48">
        <v>0.71355197470650256</v>
      </c>
      <c r="D48" s="8">
        <v>14.5</v>
      </c>
      <c r="E48" s="8">
        <v>0.64726466707803465</v>
      </c>
      <c r="R48" s="8">
        <v>30</v>
      </c>
      <c r="S48" s="202">
        <f ca="1"/>
        <v>-1.4602088528515063</v>
      </c>
      <c r="T48">
        <f ca="1"/>
        <v>1.845614264595119E-2</v>
      </c>
      <c r="U48">
        <f ca="1"/>
        <v>0</v>
      </c>
      <c r="V48">
        <f ca="1"/>
        <v>0</v>
      </c>
      <c r="W48">
        <f ca="1"/>
        <v>0</v>
      </c>
    </row>
    <row r="49" spans="1:23">
      <c r="A49">
        <v>11.5</v>
      </c>
      <c r="B49">
        <v>0.70822035346779999</v>
      </c>
      <c r="D49" s="8">
        <v>15</v>
      </c>
      <c r="E49" s="8">
        <v>0.63762815162177333</v>
      </c>
      <c r="R49" s="8">
        <v>31</v>
      </c>
      <c r="S49" s="202">
        <f ca="1"/>
        <v>2.1284144497431106</v>
      </c>
      <c r="T49">
        <f ca="1"/>
        <v>4.6590498955039646E-2</v>
      </c>
      <c r="U49">
        <f ca="1"/>
        <v>8.1821848618008931E-3</v>
      </c>
      <c r="V49">
        <f ca="1"/>
        <v>8.3727908994277317E-3</v>
      </c>
      <c r="W49">
        <f ca="1"/>
        <v>8.3727908994277317E-3</v>
      </c>
    </row>
    <row r="50" spans="1:23">
      <c r="A50">
        <v>11.75</v>
      </c>
      <c r="B50">
        <v>0.70292856981071816</v>
      </c>
      <c r="D50" s="8">
        <v>15.5</v>
      </c>
      <c r="E50" s="8">
        <v>0.62813510518964089</v>
      </c>
      <c r="R50" s="8">
        <v>32</v>
      </c>
      <c r="S50" s="202">
        <f ca="1"/>
        <v>-1.063045815761545</v>
      </c>
      <c r="T50">
        <f ca="1"/>
        <v>2.0447900394025619E-2</v>
      </c>
      <c r="U50">
        <f ca="1"/>
        <v>0</v>
      </c>
      <c r="V50">
        <f ca="1"/>
        <v>0</v>
      </c>
      <c r="W50">
        <f ca="1"/>
        <v>0</v>
      </c>
    </row>
    <row r="51" spans="1:23">
      <c r="A51">
        <v>12</v>
      </c>
      <c r="B51">
        <v>0.69767632607103103</v>
      </c>
      <c r="D51" s="8">
        <v>16</v>
      </c>
      <c r="E51" s="8">
        <v>0.61878339180614084</v>
      </c>
      <c r="R51" s="8">
        <v>33</v>
      </c>
      <c r="S51" s="202">
        <f ca="1"/>
        <v>-0.90832801929628959</v>
      </c>
      <c r="T51">
        <f ca="1"/>
        <v>2.1280756218048622E-2</v>
      </c>
      <c r="U51">
        <f ca="1"/>
        <v>0</v>
      </c>
      <c r="V51">
        <f ca="1"/>
        <v>0</v>
      </c>
      <c r="W51">
        <f ca="1"/>
        <v>0</v>
      </c>
    </row>
    <row r="52" spans="1:23">
      <c r="A52">
        <v>12.25</v>
      </c>
      <c r="B52">
        <v>0.69246332680864342</v>
      </c>
      <c r="D52" s="8">
        <v>16.5</v>
      </c>
      <c r="E52" s="8">
        <v>0.60957090729630925</v>
      </c>
      <c r="R52" s="8">
        <v>34</v>
      </c>
      <c r="S52" s="202">
        <f ca="1"/>
        <v>0.27684449051163135</v>
      </c>
      <c r="T52">
        <f ca="1"/>
        <v>2.8893658786898684E-2</v>
      </c>
      <c r="U52">
        <f ca="1"/>
        <v>0</v>
      </c>
      <c r="V52">
        <f ca="1"/>
        <v>0</v>
      </c>
      <c r="W52">
        <f ca="1"/>
        <v>0</v>
      </c>
    </row>
    <row r="53" spans="1:23">
      <c r="A53">
        <v>12.5</v>
      </c>
      <c r="B53">
        <v>0.68728927879097224</v>
      </c>
      <c r="D53" s="8">
        <v>17</v>
      </c>
      <c r="E53" s="8">
        <v>0.6004955788122659</v>
      </c>
      <c r="R53" s="8">
        <v>35</v>
      </c>
      <c r="S53" s="202">
        <f ca="1"/>
        <v>1.7305100846803001</v>
      </c>
      <c r="T53">
        <f ca="1"/>
        <v>4.2044239596750722E-2</v>
      </c>
      <c r="U53">
        <f ca="1"/>
        <v>5.9090551826564315E-3</v>
      </c>
      <c r="V53">
        <f ca="1"/>
        <v>6.0332760486014455E-3</v>
      </c>
      <c r="W53">
        <f ca="1"/>
        <v>6.0332760486014455E-3</v>
      </c>
    </row>
    <row r="54" spans="1:23">
      <c r="A54">
        <v>12.75</v>
      </c>
      <c r="B54">
        <v>0.68215389097645218</v>
      </c>
      <c r="D54" s="8">
        <v>17.5</v>
      </c>
      <c r="E54" s="8">
        <v>0.59155536436681511</v>
      </c>
      <c r="R54" s="8">
        <v>36</v>
      </c>
      <c r="S54" s="202">
        <f ca="1"/>
        <v>-0.89626541481402888</v>
      </c>
      <c r="T54">
        <f ca="1"/>
        <v>2.1347097985721437E-2</v>
      </c>
      <c r="U54">
        <f ca="1"/>
        <v>0</v>
      </c>
      <c r="V54">
        <f ca="1"/>
        <v>0</v>
      </c>
      <c r="W54">
        <f ca="1"/>
        <v>0</v>
      </c>
    </row>
    <row r="55" spans="1:23">
      <c r="A55">
        <v>13</v>
      </c>
      <c r="B55">
        <v>0.67705687449816465</v>
      </c>
      <c r="D55" s="8">
        <v>18</v>
      </c>
      <c r="E55" s="8">
        <v>0.58274825237398964</v>
      </c>
      <c r="R55" s="8">
        <v>37</v>
      </c>
      <c r="S55" s="202">
        <f ca="1"/>
        <v>1.1482352917071537</v>
      </c>
      <c r="T55">
        <f ca="1"/>
        <v>3.6178812439947923E-2</v>
      </c>
      <c r="U55">
        <f ca="1"/>
        <v>2.9763416042550318E-3</v>
      </c>
      <c r="V55">
        <f ca="1"/>
        <v>3.0301818565838098E-3</v>
      </c>
      <c r="W55">
        <f ca="1"/>
        <v>3.0301818565838098E-3</v>
      </c>
    </row>
    <row r="56" spans="1:23">
      <c r="A56">
        <v>13.25</v>
      </c>
      <c r="B56">
        <v>0.67199794264758894</v>
      </c>
      <c r="D56" s="8">
        <v>18.5</v>
      </c>
      <c r="E56" s="8">
        <v>0.57407226119643606</v>
      </c>
      <c r="R56" s="8">
        <v>38</v>
      </c>
      <c r="S56" s="202">
        <f ca="1"/>
        <v>2.3816239504680792</v>
      </c>
      <c r="T56">
        <f ca="1"/>
        <v>4.9736256878922157E-2</v>
      </c>
      <c r="U56">
        <f ca="1"/>
        <v>9.7550638237421487E-3</v>
      </c>
      <c r="V56">
        <f ca="1"/>
        <v>9.9976540038461091E-3</v>
      </c>
      <c r="W56">
        <f ca="1"/>
        <v>9.9976540038461091E-3</v>
      </c>
    </row>
    <row r="57" spans="1:23">
      <c r="A57">
        <v>13.5</v>
      </c>
      <c r="B57">
        <v>0.66697681085847438</v>
      </c>
      <c r="D57" s="8">
        <v>19</v>
      </c>
      <c r="E57" s="8">
        <v>0.56552543869953709</v>
      </c>
      <c r="R57" s="8">
        <v>39</v>
      </c>
      <c r="S57" s="202">
        <f ca="1"/>
        <v>-0.48669361470245537</v>
      </c>
      <c r="T57">
        <f ca="1"/>
        <v>2.3726692686907538E-2</v>
      </c>
      <c r="U57">
        <f ca="1"/>
        <v>0</v>
      </c>
      <c r="V57">
        <f ca="1"/>
        <v>0</v>
      </c>
      <c r="W57">
        <f ca="1"/>
        <v>0</v>
      </c>
    </row>
    <row r="58" spans="1:23">
      <c r="A58">
        <v>13.75</v>
      </c>
      <c r="B58">
        <v>0.66199319669083401</v>
      </c>
      <c r="D58" s="8"/>
      <c r="E58" s="8"/>
      <c r="R58" s="8">
        <v>40</v>
      </c>
      <c r="S58" s="202">
        <f ca="1"/>
        <v>-0.80483448112559752</v>
      </c>
      <c r="T58">
        <f ca="1"/>
        <v>2.1856719748985207E-2</v>
      </c>
      <c r="U58">
        <f ca="1"/>
        <v>0</v>
      </c>
      <c r="V58">
        <f ca="1"/>
        <v>0</v>
      </c>
      <c r="W58">
        <f ca="1"/>
        <v>0</v>
      </c>
    </row>
    <row r="59" spans="1:23">
      <c r="A59">
        <v>14</v>
      </c>
      <c r="B59">
        <v>0.65704681981505675</v>
      </c>
      <c r="D59" s="8"/>
      <c r="E59" s="8"/>
      <c r="R59" s="8">
        <v>41</v>
      </c>
      <c r="S59" s="202">
        <f ca="1"/>
        <v>2.0253205730330892</v>
      </c>
      <c r="T59">
        <f ca="1"/>
        <v>4.5367434642747374E-2</v>
      </c>
      <c r="U59">
        <f ca="1"/>
        <v>7.5706527056547575E-3</v>
      </c>
      <c r="V59">
        <f ca="1"/>
        <v>7.7423832515681225E-3</v>
      </c>
      <c r="W59">
        <f ca="1"/>
        <v>7.7423832515681225E-3</v>
      </c>
    </row>
    <row r="60" spans="1:23">
      <c r="A60">
        <v>14.25</v>
      </c>
      <c r="B60">
        <v>0.65213740199613923</v>
      </c>
      <c r="D60" s="8"/>
      <c r="E60" s="8"/>
      <c r="R60" s="8">
        <v>42</v>
      </c>
      <c r="S60" s="202">
        <f ca="1"/>
        <v>0.72634620025110297</v>
      </c>
      <c r="T60">
        <f ca="1"/>
        <v>3.2447079831968491E-2</v>
      </c>
      <c r="U60">
        <f ca="1"/>
        <v>1.1104753002653157E-3</v>
      </c>
      <c r="V60">
        <f ca="1"/>
        <v>1.1284911406248847E-3</v>
      </c>
      <c r="W60">
        <f ca="1"/>
        <v>1.1284911406248847E-3</v>
      </c>
    </row>
    <row r="61" spans="1:23">
      <c r="A61">
        <v>14.5</v>
      </c>
      <c r="B61">
        <v>0.64726466707803465</v>
      </c>
      <c r="D61" s="8"/>
      <c r="E61" s="8"/>
      <c r="R61" s="8">
        <v>43</v>
      </c>
      <c r="S61" s="202">
        <f ca="1"/>
        <v>0.66814211489528796</v>
      </c>
      <c r="T61">
        <f ca="1"/>
        <v>3.1963403657808601E-2</v>
      </c>
      <c r="U61">
        <f ca="1"/>
        <v>8.6863721318537063E-4</v>
      </c>
      <c r="V61">
        <f ca="1"/>
        <v>8.825195141239896E-4</v>
      </c>
      <c r="W61">
        <f ca="1"/>
        <v>8.825195141239896E-4</v>
      </c>
    </row>
    <row r="62" spans="1:23">
      <c r="A62">
        <v>14.75</v>
      </c>
      <c r="B62">
        <v>0.64242834096811896</v>
      </c>
      <c r="D62" s="8"/>
      <c r="E62" s="8"/>
      <c r="R62" s="8">
        <v>44</v>
      </c>
      <c r="S62" s="202">
        <f ca="1"/>
        <v>-2.6668770375389319</v>
      </c>
      <c r="T62">
        <f ca="1"/>
        <v>1.351812811652642E-2</v>
      </c>
      <c r="U62">
        <f ca="1"/>
        <v>0</v>
      </c>
      <c r="V62">
        <f ca="1"/>
        <v>0</v>
      </c>
      <c r="W62">
        <f ca="1"/>
        <v>0</v>
      </c>
    </row>
    <row r="63" spans="1:23">
      <c r="A63">
        <v>15</v>
      </c>
      <c r="B63">
        <v>0.63762815162177333</v>
      </c>
      <c r="D63" s="8"/>
      <c r="E63" s="8"/>
      <c r="R63" s="8">
        <v>45</v>
      </c>
      <c r="S63" s="202">
        <f ca="1"/>
        <v>1.5429490540141528</v>
      </c>
      <c r="T63">
        <f ca="1"/>
        <v>4.0057847953330596E-2</v>
      </c>
      <c r="U63">
        <f ca="1"/>
        <v>4.9158593609463681E-3</v>
      </c>
      <c r="V63">
        <f ca="1"/>
        <v>5.0143187343667413E-3</v>
      </c>
      <c r="W63">
        <f ca="1"/>
        <v>5.0143187343667413E-3</v>
      </c>
    </row>
    <row r="64" spans="1:23">
      <c r="A64">
        <v>15.25</v>
      </c>
      <c r="B64">
        <v>0.63286382902708138</v>
      </c>
      <c r="D64" s="8"/>
      <c r="E64" s="8"/>
      <c r="R64" s="8">
        <v>46</v>
      </c>
      <c r="S64" s="202">
        <f ca="1"/>
        <v>1.5274749994017733</v>
      </c>
      <c r="T64">
        <f ca="1"/>
        <v>3.9898220417730369E-2</v>
      </c>
      <c r="U64">
        <f ca="1"/>
        <v>4.836045593146255E-3</v>
      </c>
      <c r="V64">
        <f ca="1"/>
        <v>4.9325203996590265E-3</v>
      </c>
      <c r="W64">
        <f ca="1"/>
        <v>4.9325203996590265E-3</v>
      </c>
    </row>
    <row r="65" spans="1:23">
      <c r="A65">
        <v>15.5</v>
      </c>
      <c r="B65">
        <v>0.62813510518964089</v>
      </c>
      <c r="D65" s="8"/>
      <c r="E65" s="8"/>
      <c r="R65" s="8">
        <v>47</v>
      </c>
      <c r="S65" s="202">
        <f ca="1"/>
        <v>-0.99050564166906396</v>
      </c>
      <c r="T65">
        <f ca="1"/>
        <v>2.0834250522214253E-2</v>
      </c>
      <c r="U65">
        <f ca="1"/>
        <v>0</v>
      </c>
      <c r="V65">
        <f ca="1"/>
        <v>0</v>
      </c>
      <c r="W65">
        <f ca="1"/>
        <v>0</v>
      </c>
    </row>
    <row r="66" spans="1:23">
      <c r="A66">
        <v>15.75</v>
      </c>
      <c r="B66">
        <v>0.62344171411748917</v>
      </c>
      <c r="D66" s="8"/>
      <c r="E66" s="8"/>
      <c r="R66" s="8">
        <v>48</v>
      </c>
      <c r="S66" s="202">
        <f ca="1"/>
        <v>4.1350394760169742</v>
      </c>
      <c r="T66">
        <f ca="1"/>
        <v>7.819307905302382E-2</v>
      </c>
      <c r="U66">
        <f ca="1"/>
        <v>2.398347491079298E-2</v>
      </c>
      <c r="V66">
        <f ca="1"/>
        <v>2.4921145785625907E-2</v>
      </c>
      <c r="W66">
        <f ca="1"/>
        <v>2.4921145785625907E-2</v>
      </c>
    </row>
    <row r="67" spans="1:23">
      <c r="A67">
        <v>16</v>
      </c>
      <c r="B67">
        <v>0.61878339180614084</v>
      </c>
      <c r="D67" s="8"/>
      <c r="E67" s="8"/>
      <c r="R67" s="8">
        <v>49</v>
      </c>
      <c r="S67" s="202">
        <f ca="1"/>
        <v>-2.7921340404194077</v>
      </c>
      <c r="T67">
        <f ca="1"/>
        <v>1.3088194022773348E-2</v>
      </c>
      <c r="U67">
        <f ca="1"/>
        <v>0</v>
      </c>
      <c r="V67">
        <f ca="1"/>
        <v>0</v>
      </c>
      <c r="W67">
        <f ca="1"/>
        <v>0</v>
      </c>
    </row>
    <row r="68" spans="1:23">
      <c r="A68">
        <v>16.25</v>
      </c>
      <c r="B68">
        <v>0.6141598762237378</v>
      </c>
      <c r="D68" s="8"/>
      <c r="E68" s="8"/>
      <c r="R68" s="8">
        <v>50</v>
      </c>
      <c r="S68" s="202">
        <f ca="1"/>
        <v>0.57575529086130084</v>
      </c>
      <c r="T68">
        <f ca="1"/>
        <v>3.1210430428397759E-2</v>
      </c>
      <c r="U68">
        <f ca="1"/>
        <v>4.9215059847994985E-4</v>
      </c>
      <c r="V68">
        <f ca="1"/>
        <v>4.9983071448702623E-4</v>
      </c>
      <c r="W68">
        <f ca="1"/>
        <v>4.9983071448702623E-4</v>
      </c>
    </row>
    <row r="69" spans="1:23">
      <c r="A69">
        <v>16.5</v>
      </c>
      <c r="B69">
        <v>0.60957090729630925</v>
      </c>
      <c r="D69" s="8"/>
      <c r="E69" s="8"/>
      <c r="R69" s="8">
        <v>51</v>
      </c>
      <c r="S69" s="202">
        <f ca="1"/>
        <v>-1.4461204995933683</v>
      </c>
      <c r="T69">
        <f ca="1"/>
        <v>1.8523358796378623E-2</v>
      </c>
      <c r="U69">
        <f ca="1"/>
        <v>0</v>
      </c>
      <c r="V69">
        <f ca="1"/>
        <v>0</v>
      </c>
      <c r="W69">
        <f ca="1"/>
        <v>0</v>
      </c>
    </row>
    <row r="70" spans="1:23">
      <c r="A70">
        <v>16.75</v>
      </c>
      <c r="B70">
        <v>0.60501622689314327</v>
      </c>
      <c r="D70" s="8"/>
      <c r="E70" s="8"/>
      <c r="R70" s="8">
        <v>52</v>
      </c>
      <c r="S70" s="202">
        <f ca="1"/>
        <v>0.51589918879102392</v>
      </c>
      <c r="T70">
        <f ca="1"/>
        <v>3.0732085177110922E-2</v>
      </c>
      <c r="U70">
        <f ca="1"/>
        <v>2.5297797283653153E-4</v>
      </c>
      <c r="V70">
        <f ca="1"/>
        <v>2.5686524314110415E-4</v>
      </c>
      <c r="W70">
        <f ca="1"/>
        <v>2.5686524314110415E-4</v>
      </c>
    </row>
    <row r="71" spans="1:23">
      <c r="A71">
        <v>17</v>
      </c>
      <c r="B71">
        <v>0.6004955788122659</v>
      </c>
      <c r="D71" s="8"/>
      <c r="E71" s="8"/>
      <c r="R71" s="8">
        <v>53</v>
      </c>
      <c r="S71" s="202">
        <f ca="1"/>
        <v>4.1728214841803775</v>
      </c>
      <c r="T71">
        <f ca="1"/>
        <v>7.895912515036102E-2</v>
      </c>
      <c r="U71">
        <f ca="1"/>
        <v>2.436649795946158E-2</v>
      </c>
      <c r="V71">
        <f ca="1"/>
        <v>2.5328476640390153E-2</v>
      </c>
      <c r="W71">
        <f ca="1"/>
        <v>2.5328476640390153E-2</v>
      </c>
    </row>
    <row r="72" spans="1:23">
      <c r="A72">
        <v>17.25</v>
      </c>
      <c r="B72">
        <v>0.59600870876603096</v>
      </c>
      <c r="D72" s="8"/>
      <c r="E72" s="8"/>
      <c r="R72" s="8">
        <v>54</v>
      </c>
      <c r="S72" s="202">
        <f ca="1"/>
        <v>0.28973953233104383</v>
      </c>
      <c r="T72">
        <f ca="1"/>
        <v>2.8989959800289015E-2</v>
      </c>
      <c r="U72">
        <f ca="1"/>
        <v>0</v>
      </c>
      <c r="V72">
        <f ca="1"/>
        <v>0</v>
      </c>
      <c r="W72">
        <f ca="1"/>
        <v>0</v>
      </c>
    </row>
    <row r="73" spans="1:23">
      <c r="A73">
        <v>17.5</v>
      </c>
      <c r="B73">
        <v>0.59155536436681511</v>
      </c>
      <c r="D73" s="8"/>
      <c r="E73" s="8"/>
      <c r="R73" s="8">
        <v>55</v>
      </c>
      <c r="S73" s="202">
        <f ca="1"/>
        <v>-1.9592243782535985</v>
      </c>
      <c r="T73">
        <f ca="1"/>
        <v>1.6226286183846955E-2</v>
      </c>
      <c r="U73">
        <f ca="1"/>
        <v>0</v>
      </c>
      <c r="V73">
        <f ca="1"/>
        <v>0</v>
      </c>
      <c r="W73">
        <f ca="1"/>
        <v>0</v>
      </c>
    </row>
    <row r="74" spans="1:23">
      <c r="A74">
        <v>17.75</v>
      </c>
      <c r="B74">
        <v>0.5871352951128217</v>
      </c>
      <c r="D74" s="8"/>
      <c r="E74" s="8"/>
      <c r="R74" s="8">
        <v>56</v>
      </c>
      <c r="S74" s="202">
        <f ca="1"/>
        <v>0.84164723148839726</v>
      </c>
      <c r="T74">
        <f ca="1"/>
        <v>3.3426949275514664E-2</v>
      </c>
      <c r="U74">
        <f ca="1"/>
        <v>1.6004100220384024E-3</v>
      </c>
      <c r="V74">
        <f ca="1"/>
        <v>1.6271584343517539E-3</v>
      </c>
      <c r="W74">
        <f ca="1"/>
        <v>1.6271584343517539E-3</v>
      </c>
    </row>
    <row r="75" spans="1:23">
      <c r="A75">
        <v>18</v>
      </c>
      <c r="B75">
        <v>0.58274825237398964</v>
      </c>
      <c r="D75" s="8"/>
      <c r="E75" s="8"/>
      <c r="R75" s="8">
        <v>57</v>
      </c>
      <c r="S75" s="202">
        <f ca="1"/>
        <v>0.85248437353390027</v>
      </c>
      <c r="T75">
        <f ca="1"/>
        <v>3.3520554847928707E-2</v>
      </c>
      <c r="U75">
        <f ca="1"/>
        <v>1.647212808245424E-3</v>
      </c>
      <c r="V75">
        <f ca="1"/>
        <v>1.6748205518879247E-3</v>
      </c>
      <c r="W75">
        <f ca="1"/>
        <v>1.6748205518879247E-3</v>
      </c>
    </row>
    <row r="76" spans="1:23">
      <c r="A76">
        <v>18.25</v>
      </c>
      <c r="B76">
        <v>0.57839398937800834</v>
      </c>
      <c r="D76" s="8"/>
      <c r="E76" s="8"/>
      <c r="R76" s="8">
        <v>58</v>
      </c>
      <c r="S76" s="202">
        <f ca="1"/>
        <v>-0.55603180449690459</v>
      </c>
      <c r="T76">
        <f ca="1"/>
        <v>2.3305953312994333E-2</v>
      </c>
      <c r="U76">
        <f ca="1"/>
        <v>0</v>
      </c>
      <c r="V76">
        <f ca="1"/>
        <v>0</v>
      </c>
      <c r="W76">
        <f ca="1"/>
        <v>0</v>
      </c>
    </row>
    <row r="77" spans="1:23">
      <c r="A77">
        <v>18.5</v>
      </c>
      <c r="B77">
        <v>0.57407226119643606</v>
      </c>
      <c r="D77" s="8"/>
      <c r="E77" s="8"/>
      <c r="R77" s="8">
        <v>59</v>
      </c>
      <c r="S77" s="202">
        <f ca="1"/>
        <v>-1.7231730435991668</v>
      </c>
      <c r="T77">
        <f ca="1"/>
        <v>1.7245351474911602E-2</v>
      </c>
      <c r="U77">
        <f ca="1"/>
        <v>0</v>
      </c>
      <c r="V77">
        <f ca="1"/>
        <v>0</v>
      </c>
      <c r="W77">
        <f ca="1"/>
        <v>0</v>
      </c>
    </row>
    <row r="78" spans="1:23">
      <c r="A78">
        <v>18.75</v>
      </c>
      <c r="B78">
        <v>0.56978282473092301</v>
      </c>
      <c r="D78" s="8"/>
      <c r="E78" s="8"/>
      <c r="R78" s="8">
        <v>60</v>
      </c>
      <c r="S78" s="202">
        <f ca="1"/>
        <v>-0.54110193940441176</v>
      </c>
      <c r="T78">
        <f ca="1"/>
        <v>2.3395911853719111E-2</v>
      </c>
      <c r="U78">
        <f ca="1"/>
        <v>0</v>
      </c>
      <c r="V78">
        <f ca="1"/>
        <v>0</v>
      </c>
      <c r="W78">
        <f ca="1"/>
        <v>0</v>
      </c>
    </row>
    <row r="79" spans="1:23">
      <c r="A79">
        <v>19</v>
      </c>
      <c r="B79">
        <v>0.56552543869953709</v>
      </c>
      <c r="D79" s="8"/>
      <c r="E79" s="8"/>
      <c r="R79" s="8">
        <v>61</v>
      </c>
      <c r="S79" s="202">
        <f ca="1"/>
        <v>0.48395924529496759</v>
      </c>
      <c r="T79">
        <f ca="1"/>
        <v>3.0479841340521712E-2</v>
      </c>
      <c r="U79">
        <f ca="1"/>
        <v>1.2685605454192637E-4</v>
      </c>
      <c r="V79">
        <f ca="1"/>
        <v>1.2878933074968762E-4</v>
      </c>
      <c r="W79">
        <f ca="1"/>
        <v>1.2878933074968762E-4</v>
      </c>
    </row>
    <row r="80" spans="1:23">
      <c r="A80">
        <v>19.25</v>
      </c>
      <c r="B80">
        <v>0.56129986362319151</v>
      </c>
      <c r="D80" s="8"/>
      <c r="E80" s="8"/>
      <c r="R80" s="8">
        <v>62</v>
      </c>
      <c r="S80" s="202">
        <f ca="1"/>
        <v>-0.62582596813780322</v>
      </c>
      <c r="T80">
        <f ca="1"/>
        <v>2.2889981446879745E-2</v>
      </c>
      <c r="U80">
        <f ca="1"/>
        <v>0</v>
      </c>
      <c r="V80">
        <f ca="1"/>
        <v>0</v>
      </c>
      <c r="W80">
        <f ca="1"/>
        <v>0</v>
      </c>
    </row>
    <row r="81" spans="1:23">
      <c r="A81">
        <v>19.5</v>
      </c>
      <c r="B81">
        <v>0.55710586181217392</v>
      </c>
      <c r="D81" s="8"/>
      <c r="E81" s="8"/>
      <c r="R81" s="8">
        <v>63</v>
      </c>
      <c r="S81" s="202">
        <f ca="1"/>
        <v>-0.93079767314690121</v>
      </c>
      <c r="T81">
        <f ca="1"/>
        <v>2.1157727117182803E-2</v>
      </c>
      <c r="U81">
        <f ca="1"/>
        <v>0</v>
      </c>
      <c r="V81">
        <f ca="1"/>
        <v>0</v>
      </c>
      <c r="W81">
        <f ca="1"/>
        <v>0</v>
      </c>
    </row>
    <row r="82" spans="1:23">
      <c r="A82">
        <v>19.75</v>
      </c>
      <c r="B82">
        <v>0.55294319735277664</v>
      </c>
      <c r="D82" s="8"/>
      <c r="E82" s="8"/>
      <c r="R82" s="8">
        <v>64</v>
      </c>
      <c r="S82" s="202">
        <f ca="1"/>
        <v>-2.7862130172036079</v>
      </c>
      <c r="T82">
        <f ca="1"/>
        <v>1.3108206051782005E-2</v>
      </c>
      <c r="U82">
        <f ca="1"/>
        <v>0</v>
      </c>
      <c r="V82">
        <f ca="1"/>
        <v>0</v>
      </c>
      <c r="W82">
        <f ca="1"/>
        <v>0</v>
      </c>
    </row>
    <row r="83" spans="1:23">
      <c r="A83">
        <v>20</v>
      </c>
      <c r="B83">
        <v>0.54881163609402639</v>
      </c>
      <c r="R83" s="8">
        <v>65</v>
      </c>
      <c r="S83" s="202">
        <f ca="1"/>
        <v>-0.27222073853795437</v>
      </c>
      <c r="T83">
        <f ca="1"/>
        <v>2.5076790394220314E-2</v>
      </c>
      <c r="U83">
        <f ca="1"/>
        <v>0</v>
      </c>
      <c r="V83">
        <f ca="1"/>
        <v>0</v>
      </c>
      <c r="W83">
        <f ca="1"/>
        <v>0</v>
      </c>
    </row>
    <row r="84" spans="1:23">
      <c r="A84">
        <v>20.25</v>
      </c>
      <c r="B84">
        <v>0.54471094563451294</v>
      </c>
      <c r="R84" s="8">
        <v>66</v>
      </c>
      <c r="S84" s="202">
        <f ca="1"/>
        <v>-2.4397913103978959</v>
      </c>
      <c r="T84">
        <f ca="1"/>
        <v>1.433391261812552E-2</v>
      </c>
      <c r="U84">
        <f ca="1"/>
        <v>0</v>
      </c>
      <c r="V84">
        <f ca="1"/>
        <v>0</v>
      </c>
      <c r="W84">
        <f ca="1"/>
        <v>0</v>
      </c>
    </row>
    <row r="85" spans="1:23">
      <c r="A85">
        <v>20.5</v>
      </c>
      <c r="B85">
        <v>0.54064089530931658</v>
      </c>
      <c r="R85" s="8">
        <v>67</v>
      </c>
      <c r="S85" s="202">
        <f ca="1"/>
        <v>0.47568979258749289</v>
      </c>
      <c r="T85">
        <f ca="1"/>
        <v>3.0414871915580378E-2</v>
      </c>
      <c r="U85">
        <f ca="1"/>
        <v>9.4371342071259551E-5</v>
      </c>
      <c r="V85">
        <f ca="1"/>
        <v>9.5806488212058953E-5</v>
      </c>
      <c r="W85">
        <f ca="1"/>
        <v>9.5806488212058953E-5</v>
      </c>
    </row>
    <row r="86" spans="1:23">
      <c r="A86">
        <v>20.75</v>
      </c>
      <c r="B86">
        <v>0.53660125617703347</v>
      </c>
      <c r="R86" s="8">
        <v>68</v>
      </c>
      <c r="S86" s="202">
        <f ca="1"/>
        <v>2.9267348513059201</v>
      </c>
      <c r="T86">
        <f ca="1"/>
        <v>5.7248030258505916E-2</v>
      </c>
      <c r="U86">
        <f ca="1"/>
        <v>1.3510950513534029E-2</v>
      </c>
      <c r="V86">
        <f ca="1"/>
        <v>1.3897688165444014E-2</v>
      </c>
      <c r="W86">
        <f ca="1"/>
        <v>1.3897688165444014E-2</v>
      </c>
    </row>
    <row r="87" spans="1:23">
      <c r="A87">
        <v>21</v>
      </c>
      <c r="B87">
        <v>0.53259180100689718</v>
      </c>
      <c r="R87" s="8">
        <v>69</v>
      </c>
      <c r="S87" s="202">
        <f ca="1"/>
        <v>0.26273564419199696</v>
      </c>
      <c r="T87">
        <f ca="1"/>
        <v>2.8788659449267607E-2</v>
      </c>
      <c r="U87">
        <f ca="1"/>
        <v>0</v>
      </c>
      <c r="V87">
        <f ca="1"/>
        <v>0</v>
      </c>
      <c r="W87">
        <f ca="1"/>
        <v>0</v>
      </c>
    </row>
    <row r="88" spans="1:23">
      <c r="A88">
        <v>21.25</v>
      </c>
      <c r="B88">
        <v>0.52861230426599737</v>
      </c>
      <c r="R88" s="8">
        <v>70</v>
      </c>
      <c r="S88" s="202">
        <f ca="1"/>
        <v>1.1369569229079486</v>
      </c>
      <c r="T88">
        <f ca="1"/>
        <v>3.6073676397126914E-2</v>
      </c>
      <c r="U88">
        <f ca="1"/>
        <v>2.9237735828445272E-3</v>
      </c>
      <c r="V88">
        <f ca="1"/>
        <v>2.9765092138875279E-3</v>
      </c>
      <c r="W88">
        <f ca="1"/>
        <v>2.9765092138875279E-3</v>
      </c>
    </row>
    <row r="89" spans="1:23">
      <c r="A89">
        <v>21.5</v>
      </c>
      <c r="B89">
        <v>0.52466254210659291</v>
      </c>
      <c r="R89" s="8">
        <v>71</v>
      </c>
      <c r="S89" s="202">
        <f ca="1"/>
        <v>-2.1816594953762043</v>
      </c>
      <c r="T89">
        <f ca="1"/>
        <v>1.5321176090043281E-2</v>
      </c>
      <c r="U89">
        <f ca="1"/>
        <v>0</v>
      </c>
      <c r="V89">
        <f ca="1"/>
        <v>0</v>
      </c>
      <c r="W89">
        <f ca="1"/>
        <v>0</v>
      </c>
    </row>
    <row r="90" spans="1:23">
      <c r="A90">
        <v>21.75</v>
      </c>
      <c r="B90">
        <v>0.52074229235352099</v>
      </c>
      <c r="R90" s="8">
        <v>72</v>
      </c>
      <c r="S90" s="202">
        <f ca="1"/>
        <v>1.6856730569001257</v>
      </c>
      <c r="T90">
        <f ca="1"/>
        <v>4.1560606234841625E-2</v>
      </c>
      <c r="U90">
        <f ca="1"/>
        <v>5.667238501701883E-3</v>
      </c>
      <c r="V90">
        <f ca="1"/>
        <v>5.7850054356059655E-3</v>
      </c>
      <c r="W90">
        <f ca="1"/>
        <v>5.7850054356059655E-3</v>
      </c>
    </row>
    <row r="91" spans="1:23">
      <c r="A91">
        <v>22</v>
      </c>
      <c r="B91">
        <v>0.51685133449169929</v>
      </c>
      <c r="R91" s="8">
        <v>73</v>
      </c>
      <c r="S91" s="202">
        <f ca="1"/>
        <v>2.8862734834769959</v>
      </c>
      <c r="T91">
        <f ca="1"/>
        <v>5.6653438657520344E-2</v>
      </c>
      <c r="U91">
        <f ca="1"/>
        <v>1.3213654713041242E-2</v>
      </c>
      <c r="V91">
        <f ca="1"/>
        <v>1.3587954201404712E-2</v>
      </c>
      <c r="W91">
        <f ca="1"/>
        <v>1.3587954201404712E-2</v>
      </c>
    </row>
    <row r="92" spans="1:23">
      <c r="A92">
        <v>22.25</v>
      </c>
      <c r="B92">
        <v>0.51298944965372217</v>
      </c>
      <c r="R92" s="8">
        <v>74</v>
      </c>
      <c r="S92" s="202">
        <f ca="1"/>
        <v>1.2571612706786486</v>
      </c>
      <c r="T92">
        <f ca="1"/>
        <v>3.7210115377517873E-2</v>
      </c>
      <c r="U92">
        <f ca="1"/>
        <v>3.4919930730400069E-3</v>
      </c>
      <c r="V92">
        <f ca="1"/>
        <v>3.5569618056126625E-3</v>
      </c>
      <c r="W92">
        <f ca="1"/>
        <v>3.5569618056126625E-3</v>
      </c>
    </row>
    <row r="93" spans="1:23">
      <c r="A93">
        <v>22.5</v>
      </c>
      <c r="B93">
        <v>0.50915642060754918</v>
      </c>
      <c r="R93" s="8">
        <v>75</v>
      </c>
      <c r="S93" s="202">
        <f ca="1"/>
        <v>1.3710183850160464</v>
      </c>
      <c r="T93">
        <f ca="1"/>
        <v>3.8319543807122013E-2</v>
      </c>
      <c r="U93">
        <f ca="1"/>
        <v>4.0467072878420766E-3</v>
      </c>
      <c r="V93">
        <f ca="1"/>
        <v>4.1242412764376088E-3</v>
      </c>
      <c r="W93">
        <f ca="1"/>
        <v>4.1242412764376088E-3</v>
      </c>
    </row>
    <row r="94" spans="1:23">
      <c r="A94">
        <v>22.75</v>
      </c>
      <c r="B94">
        <v>0.50535203174428589</v>
      </c>
      <c r="R94" s="8">
        <v>76</v>
      </c>
      <c r="S94" s="202">
        <f ca="1"/>
        <v>0.36564935554131428</v>
      </c>
      <c r="T94">
        <f ca="1"/>
        <v>2.9563400813015832E-2</v>
      </c>
      <c r="U94">
        <f ca="1"/>
        <v>0</v>
      </c>
      <c r="V94">
        <f ca="1"/>
        <v>0</v>
      </c>
      <c r="W94">
        <f ca="1"/>
        <v>0</v>
      </c>
    </row>
    <row r="95" spans="1:23">
      <c r="A95">
        <v>23</v>
      </c>
      <c r="B95">
        <v>0.50157606906605556</v>
      </c>
      <c r="R95" s="8">
        <v>77</v>
      </c>
      <c r="S95" s="202">
        <f ca="1"/>
        <v>-2.924582084759618</v>
      </c>
      <c r="T95">
        <f ca="1"/>
        <v>1.2648441955153076E-2</v>
      </c>
      <c r="U95">
        <f ca="1"/>
        <v>0</v>
      </c>
      <c r="V95">
        <f ca="1"/>
        <v>0</v>
      </c>
      <c r="W95">
        <f ca="1"/>
        <v>0</v>
      </c>
    </row>
    <row r="96" spans="1:23">
      <c r="A96">
        <v>23.25</v>
      </c>
      <c r="B96">
        <v>0.49782832017396195</v>
      </c>
      <c r="R96" s="8">
        <v>78</v>
      </c>
      <c r="S96" s="202">
        <f ca="1"/>
        <v>-4.4029097185072263</v>
      </c>
      <c r="T96">
        <f ca="1"/>
        <v>8.6371276117210242E-3</v>
      </c>
      <c r="U96">
        <f ca="1"/>
        <v>0</v>
      </c>
      <c r="V96">
        <f ca="1"/>
        <v>0</v>
      </c>
      <c r="W96">
        <f ca="1"/>
        <v>0</v>
      </c>
    </row>
    <row r="97" spans="1:23">
      <c r="A97">
        <v>23.5</v>
      </c>
      <c r="B97">
        <v>0.49410857425614169</v>
      </c>
      <c r="R97" s="8">
        <v>79</v>
      </c>
      <c r="S97" s="202">
        <f ca="1"/>
        <v>-0.23363901846893892</v>
      </c>
      <c r="T97">
        <f ca="1"/>
        <v>2.532768999520113E-2</v>
      </c>
      <c r="U97">
        <f ca="1"/>
        <v>0</v>
      </c>
      <c r="V97">
        <f ca="1"/>
        <v>0</v>
      </c>
      <c r="W97">
        <f ca="1"/>
        <v>0</v>
      </c>
    </row>
    <row r="98" spans="1:23">
      <c r="A98">
        <v>23.75</v>
      </c>
      <c r="B98">
        <v>0.49041662207590614</v>
      </c>
      <c r="R98" s="8">
        <v>80</v>
      </c>
      <c r="S98" s="202">
        <f ca="1"/>
        <v>-1.2970013870251447</v>
      </c>
      <c r="T98">
        <f ca="1"/>
        <v>1.9249996834248103E-2</v>
      </c>
      <c r="U98">
        <f ca="1"/>
        <v>0</v>
      </c>
      <c r="V98">
        <f ca="1"/>
        <v>0</v>
      </c>
      <c r="W98">
        <f ca="1"/>
        <v>0</v>
      </c>
    </row>
    <row r="99" spans="1:23">
      <c r="A99">
        <v>24</v>
      </c>
      <c r="B99">
        <v>0.48675225595997168</v>
      </c>
      <c r="R99" s="8">
        <v>81</v>
      </c>
      <c r="S99" s="202">
        <f ca="1"/>
        <v>1.4890006878089972</v>
      </c>
      <c r="T99">
        <f ca="1"/>
        <v>3.9504077983395634E-2</v>
      </c>
      <c r="U99">
        <f ca="1"/>
        <v>4.6389743759788875E-3</v>
      </c>
      <c r="V99">
        <f ca="1"/>
        <v>4.7306035787347094E-3</v>
      </c>
      <c r="W99">
        <f ca="1"/>
        <v>4.7306035787347094E-3</v>
      </c>
    </row>
    <row r="100" spans="1:23">
      <c r="A100">
        <v>24.25</v>
      </c>
      <c r="B100">
        <v>0.4831152697867781</v>
      </c>
      <c r="R100" s="8">
        <v>82</v>
      </c>
      <c r="S100" s="202">
        <f ca="1"/>
        <v>4.0422716742764786</v>
      </c>
      <c r="T100">
        <f ca="1"/>
        <v>7.6343551535269685E-2</v>
      </c>
      <c r="U100">
        <f ca="1"/>
        <v>2.3058711151915913E-2</v>
      </c>
      <c r="V100">
        <f ca="1"/>
        <v>2.3938903103497507E-2</v>
      </c>
      <c r="W100">
        <f ca="1"/>
        <v>2.3938903103497507E-2</v>
      </c>
    </row>
    <row r="101" spans="1:23">
      <c r="A101">
        <v>24.5</v>
      </c>
      <c r="B101">
        <v>0.47950545897489411</v>
      </c>
      <c r="R101" s="8">
        <v>83</v>
      </c>
      <c r="S101" s="202">
        <f ca="1"/>
        <v>-1.9356997402667149</v>
      </c>
      <c r="T101">
        <f ca="1"/>
        <v>1.6325083172692403E-2</v>
      </c>
      <c r="U101">
        <f ca="1"/>
        <v>0</v>
      </c>
      <c r="V101">
        <f ca="1"/>
        <v>0</v>
      </c>
      <c r="W101">
        <f ca="1"/>
        <v>0</v>
      </c>
    </row>
    <row r="102" spans="1:23">
      <c r="A102">
        <v>24.75</v>
      </c>
      <c r="B102">
        <v>0.47592262047150985</v>
      </c>
      <c r="R102" s="8">
        <v>84</v>
      </c>
      <c r="S102" s="202">
        <f ca="1"/>
        <v>-0.40728756314367343</v>
      </c>
      <c r="T102">
        <f ca="1"/>
        <v>2.4217861201633713E-2</v>
      </c>
      <c r="U102">
        <f ca="1"/>
        <v>0</v>
      </c>
      <c r="V102">
        <f ca="1"/>
        <v>0</v>
      </c>
      <c r="W102">
        <f ca="1"/>
        <v>0</v>
      </c>
    </row>
    <row r="103" spans="1:23">
      <c r="A103">
        <v>25</v>
      </c>
      <c r="B103">
        <v>0.47236655274101469</v>
      </c>
      <c r="R103" s="8">
        <v>85</v>
      </c>
      <c r="S103" s="202">
        <f ca="1"/>
        <v>1.186868056819524</v>
      </c>
      <c r="T103">
        <f ca="1"/>
        <v>3.6541271867917648E-2</v>
      </c>
      <c r="U103">
        <f ca="1"/>
        <v>3.1575713182398941E-3</v>
      </c>
      <c r="V103">
        <f ca="1"/>
        <v>3.2152621542309657E-3</v>
      </c>
      <c r="W103">
        <f ca="1"/>
        <v>3.2152621542309657E-3</v>
      </c>
    </row>
    <row r="104" spans="1:23">
      <c r="A104">
        <v>25.25</v>
      </c>
      <c r="B104">
        <v>0.4688370557536613</v>
      </c>
      <c r="R104" s="8">
        <v>86</v>
      </c>
      <c r="S104" s="202">
        <f ca="1"/>
        <v>-0.10807658009811615</v>
      </c>
      <c r="T104">
        <f ca="1"/>
        <v>2.6161741125165321E-2</v>
      </c>
      <c r="U104">
        <f ca="1"/>
        <v>0</v>
      </c>
      <c r="V104">
        <f ca="1"/>
        <v>0</v>
      </c>
      <c r="W104">
        <f ca="1"/>
        <v>0</v>
      </c>
    </row>
    <row r="105" spans="1:23">
      <c r="A105">
        <v>25.5</v>
      </c>
      <c r="B105">
        <v>0.46533393097431341</v>
      </c>
      <c r="R105" s="8">
        <v>87</v>
      </c>
      <c r="S105" s="202">
        <f ca="1"/>
        <v>-2.7148032220473564</v>
      </c>
      <c r="T105">
        <f ca="1"/>
        <v>1.335198222736568E-2</v>
      </c>
      <c r="U105">
        <f ca="1"/>
        <v>0</v>
      </c>
      <c r="V105">
        <f ca="1"/>
        <v>0</v>
      </c>
      <c r="W105">
        <f ca="1"/>
        <v>0</v>
      </c>
    </row>
    <row r="106" spans="1:23">
      <c r="A106">
        <v>25.75</v>
      </c>
      <c r="B106">
        <v>0.46185698135127851</v>
      </c>
      <c r="R106" s="8">
        <v>88</v>
      </c>
      <c r="S106" s="202">
        <f ca="1"/>
        <v>1.9178551539158706</v>
      </c>
      <c r="T106">
        <f ca="1"/>
        <v>4.4126673503632453E-2</v>
      </c>
      <c r="U106">
        <f ca="1"/>
        <v>6.950272136097297E-3</v>
      </c>
      <c r="V106">
        <f ca="1"/>
        <v>7.1036183307527766E-3</v>
      </c>
      <c r="W106">
        <f ca="1"/>
        <v>7.1036183307527766E-3</v>
      </c>
    </row>
    <row r="107" spans="1:23">
      <c r="A107">
        <v>26</v>
      </c>
      <c r="B107">
        <v>0.45840601130522352</v>
      </c>
      <c r="R107" s="8">
        <v>89</v>
      </c>
      <c r="S107" s="202">
        <f ca="1"/>
        <v>8.2210184143610282E-3</v>
      </c>
      <c r="T107">
        <f ca="1"/>
        <v>2.6958731202712898E-2</v>
      </c>
      <c r="U107">
        <f ca="1"/>
        <v>0</v>
      </c>
      <c r="V107">
        <f ca="1"/>
        <v>0</v>
      </c>
      <c r="W107">
        <f ca="1"/>
        <v>0</v>
      </c>
    </row>
    <row r="108" spans="1:23">
      <c r="A108">
        <v>26.25</v>
      </c>
      <c r="B108">
        <v>0.45498082671817353</v>
      </c>
      <c r="R108" s="8">
        <v>90</v>
      </c>
      <c r="S108" s="202">
        <f ca="1"/>
        <v>-1.4966623878201044</v>
      </c>
      <c r="T108">
        <f ca="1"/>
        <v>1.8283351118150552E-2</v>
      </c>
      <c r="U108">
        <f ca="1"/>
        <v>0</v>
      </c>
      <c r="V108">
        <f ca="1"/>
        <v>0</v>
      </c>
      <c r="W108">
        <f ca="1"/>
        <v>0</v>
      </c>
    </row>
    <row r="109" spans="1:23">
      <c r="A109">
        <v>26.5</v>
      </c>
      <c r="B109">
        <v>0.45158123492259228</v>
      </c>
      <c r="R109" s="8">
        <v>91</v>
      </c>
      <c r="S109" s="202">
        <f ca="1"/>
        <v>-7.484272851998644E-2</v>
      </c>
      <c r="T109">
        <f ca="1"/>
        <v>2.6387057958949446E-2</v>
      </c>
      <c r="U109">
        <f ca="1"/>
        <v>0</v>
      </c>
      <c r="V109">
        <f ca="1"/>
        <v>0</v>
      </c>
      <c r="W109">
        <f ca="1"/>
        <v>0</v>
      </c>
    </row>
    <row r="110" spans="1:23">
      <c r="A110">
        <v>26.75</v>
      </c>
      <c r="B110">
        <v>0.44820704469054484</v>
      </c>
      <c r="R110" s="8">
        <v>92</v>
      </c>
      <c r="S110" s="202">
        <f ca="1"/>
        <v>-2.4400005905772066</v>
      </c>
      <c r="T110">
        <f ca="1"/>
        <v>1.4333138577151841E-2</v>
      </c>
      <c r="U110">
        <f ca="1"/>
        <v>0</v>
      </c>
      <c r="V110">
        <f ca="1"/>
        <v>0</v>
      </c>
      <c r="W110">
        <f ca="1"/>
        <v>0</v>
      </c>
    </row>
    <row r="111" spans="1:23">
      <c r="A111">
        <v>27</v>
      </c>
      <c r="B111">
        <v>0.44485806622294116</v>
      </c>
      <c r="R111" s="8">
        <v>93</v>
      </c>
      <c r="S111" s="202">
        <f ca="1"/>
        <v>-2.3132042781266575</v>
      </c>
      <c r="T111">
        <f ca="1"/>
        <v>1.4809849153318054E-2</v>
      </c>
      <c r="U111">
        <f ca="1"/>
        <v>0</v>
      </c>
      <c r="V111">
        <f ca="1"/>
        <v>0</v>
      </c>
      <c r="W111">
        <f ca="1"/>
        <v>0</v>
      </c>
    </row>
    <row r="112" spans="1:23">
      <c r="A112">
        <v>27.25</v>
      </c>
      <c r="B112">
        <v>0.44153411113885921</v>
      </c>
      <c r="R112" s="8">
        <v>94</v>
      </c>
      <c r="S112" s="202">
        <f ca="1"/>
        <v>-1.9773261778172038</v>
      </c>
      <c r="T112">
        <f ca="1"/>
        <v>1.6150670859197514E-2</v>
      </c>
      <c r="U112">
        <f ca="1"/>
        <v>0</v>
      </c>
      <c r="V112">
        <f ca="1"/>
        <v>0</v>
      </c>
      <c r="W112">
        <f ca="1"/>
        <v>0</v>
      </c>
    </row>
    <row r="113" spans="1:23">
      <c r="A113">
        <v>27.5</v>
      </c>
      <c r="B113">
        <v>0.43823499246494924</v>
      </c>
      <c r="R113" s="8">
        <v>95</v>
      </c>
      <c r="S113" s="202">
        <f ca="1"/>
        <v>-1.1242465887531832</v>
      </c>
      <c r="T113">
        <f ca="1"/>
        <v>2.0127521603788001E-2</v>
      </c>
      <c r="U113">
        <f ca="1"/>
        <v>0</v>
      </c>
      <c r="V113">
        <f ca="1"/>
        <v>0</v>
      </c>
      <c r="W113">
        <f ca="1"/>
        <v>0</v>
      </c>
    </row>
    <row r="114" spans="1:23">
      <c r="A114">
        <v>27.75</v>
      </c>
      <c r="B114">
        <v>0.43496052462491586</v>
      </c>
      <c r="R114" s="8">
        <v>96</v>
      </c>
      <c r="S114" s="202">
        <f ca="1"/>
        <v>2.9434335526531332</v>
      </c>
      <c r="T114">
        <f ca="1"/>
        <v>5.7495238002525109E-2</v>
      </c>
      <c r="U114">
        <f ca="1"/>
        <v>1.3634554385543625E-2</v>
      </c>
      <c r="V114">
        <f ca="1"/>
        <v>1.4026515360271226E-2</v>
      </c>
      <c r="W114">
        <f ca="1"/>
        <v>1.4026515360271226E-2</v>
      </c>
    </row>
    <row r="115" spans="1:23">
      <c r="A115">
        <v>28</v>
      </c>
      <c r="B115">
        <v>0.43171052342907973</v>
      </c>
      <c r="R115" s="8">
        <v>97</v>
      </c>
      <c r="S115" s="202">
        <f ca="1"/>
        <v>-1.9371028349940502</v>
      </c>
      <c r="T115">
        <f ca="1"/>
        <v>1.631917372891999E-2</v>
      </c>
      <c r="U115">
        <f ca="1"/>
        <v>0</v>
      </c>
      <c r="V115">
        <f ca="1"/>
        <v>0</v>
      </c>
      <c r="W115">
        <f ca="1"/>
        <v>0</v>
      </c>
    </row>
    <row r="116" spans="1:23">
      <c r="A116">
        <v>28.25</v>
      </c>
      <c r="B116">
        <v>0.42848480606401657</v>
      </c>
      <c r="R116" s="8">
        <v>98</v>
      </c>
      <c r="S116" s="202">
        <f ca="1"/>
        <v>-1.8985082343165229</v>
      </c>
      <c r="T116">
        <f ca="1"/>
        <v>1.648250595291751E-2</v>
      </c>
      <c r="U116">
        <f ca="1"/>
        <v>0</v>
      </c>
      <c r="V116">
        <f ca="1"/>
        <v>0</v>
      </c>
      <c r="W116">
        <f ca="1"/>
        <v>0</v>
      </c>
    </row>
    <row r="117" spans="1:23">
      <c r="A117">
        <v>28.5</v>
      </c>
      <c r="B117">
        <v>0.42528319108227414</v>
      </c>
      <c r="R117" s="8">
        <v>99</v>
      </c>
      <c r="S117" s="202">
        <f ca="1"/>
        <v>-1.2522443863284021</v>
      </c>
      <c r="T117">
        <f ca="1"/>
        <v>1.9473603480093599E-2</v>
      </c>
      <c r="U117">
        <f ca="1"/>
        <v>0</v>
      </c>
      <c r="V117">
        <f ca="1"/>
        <v>0</v>
      </c>
      <c r="W117">
        <f ca="1"/>
        <v>0</v>
      </c>
    </row>
    <row r="118" spans="1:23">
      <c r="A118">
        <v>28.75</v>
      </c>
      <c r="B118">
        <v>0.42210549839216555</v>
      </c>
      <c r="R118" s="8">
        <v>100</v>
      </c>
      <c r="S118" s="202">
        <f ca="1"/>
        <v>1.3173833090763603</v>
      </c>
      <c r="T118">
        <f ca="1"/>
        <v>3.7792859675152522E-2</v>
      </c>
      <c r="U118">
        <f ca="1"/>
        <v>3.7833652218573315E-3</v>
      </c>
      <c r="V118">
        <f ca="1"/>
        <v>3.8548573173220846E-3</v>
      </c>
      <c r="W118">
        <f ca="1"/>
        <v>3.8548573173220846E-3</v>
      </c>
    </row>
    <row r="119" spans="1:23">
      <c r="A119">
        <v>29</v>
      </c>
      <c r="B119">
        <v>0.418951549247639</v>
      </c>
      <c r="R119" s="8">
        <v>101</v>
      </c>
      <c r="S119" s="202">
        <f ca="1"/>
        <v>1.8941167358647508</v>
      </c>
      <c r="T119">
        <f ca="1"/>
        <v>4.3857206028247372E-2</v>
      </c>
      <c r="U119">
        <f ca="1"/>
        <v>6.8155383984047566E-3</v>
      </c>
      <c r="V119">
        <f ca="1"/>
        <v>6.9649936342708911E-3</v>
      </c>
      <c r="W119">
        <f ca="1"/>
        <v>6.9649936342708911E-3</v>
      </c>
    </row>
    <row r="120" spans="1:23">
      <c r="A120">
        <v>29.25</v>
      </c>
      <c r="B120">
        <v>0.41582116623822363</v>
      </c>
      <c r="R120" s="8">
        <v>102</v>
      </c>
      <c r="S120" s="202">
        <f ca="1"/>
        <v>2.3334779466798445</v>
      </c>
      <c r="T120">
        <f ca="1"/>
        <v>4.9122182131336289E-2</v>
      </c>
      <c r="U120">
        <f ca="1"/>
        <v>9.448026449949215E-3</v>
      </c>
      <c r="V120">
        <f ca="1"/>
        <v>9.680080287977259E-3</v>
      </c>
      <c r="W120">
        <f ca="1"/>
        <v>9.680080287977259E-3</v>
      </c>
    </row>
    <row r="121" spans="1:23">
      <c r="A121">
        <v>29.5</v>
      </c>
      <c r="B121">
        <v>0.41271417327904963</v>
      </c>
      <c r="R121" s="8">
        <v>103</v>
      </c>
      <c r="S121" s="202">
        <f ca="1"/>
        <v>0.31385633636051069</v>
      </c>
      <c r="T121">
        <f ca="1"/>
        <v>2.9170927976565328E-2</v>
      </c>
      <c r="U121">
        <f ca="1"/>
        <v>0</v>
      </c>
      <c r="V121">
        <f ca="1"/>
        <v>0</v>
      </c>
      <c r="W121">
        <f ca="1"/>
        <v>0</v>
      </c>
    </row>
    <row r="122" spans="1:23">
      <c r="A122">
        <v>29.75</v>
      </c>
      <c r="B122">
        <v>0.409630395600944</v>
      </c>
      <c r="R122" s="8">
        <v>104</v>
      </c>
      <c r="S122" s="202">
        <f ca="1"/>
        <v>1.7862794530950317</v>
      </c>
      <c r="T122">
        <f ca="1"/>
        <v>4.2653655352220279E-2</v>
      </c>
      <c r="U122">
        <f ca="1"/>
        <v>6.21376306039121E-3</v>
      </c>
      <c r="V122">
        <f ca="1"/>
        <v>6.3462829144003514E-3</v>
      </c>
      <c r="W122">
        <f ca="1"/>
        <v>6.3462829144003514E-3</v>
      </c>
    </row>
    <row r="123" spans="1:23">
      <c r="A123">
        <v>30</v>
      </c>
      <c r="B123">
        <v>0.40656965974059917</v>
      </c>
      <c r="R123" s="8">
        <v>105</v>
      </c>
      <c r="S123" s="202">
        <f ca="1"/>
        <v>-1.6662655405853699</v>
      </c>
      <c r="T123">
        <f ca="1"/>
        <v>1.7500455291616469E-2</v>
      </c>
      <c r="U123">
        <f ca="1"/>
        <v>0</v>
      </c>
      <c r="V123">
        <f ca="1"/>
        <v>0</v>
      </c>
      <c r="W123">
        <f ca="1"/>
        <v>0</v>
      </c>
    </row>
    <row r="124" spans="1:23">
      <c r="A124">
        <v>30.25</v>
      </c>
      <c r="B124">
        <v>0.40353179353081581</v>
      </c>
      <c r="R124" s="8">
        <v>106</v>
      </c>
      <c r="S124" s="202">
        <f ca="1"/>
        <v>-0.65584958420056771</v>
      </c>
      <c r="T124">
        <f ca="1"/>
        <v>2.27133329025925E-2</v>
      </c>
      <c r="U124">
        <f ca="1"/>
        <v>0</v>
      </c>
      <c r="V124">
        <f ca="1"/>
        <v>0</v>
      </c>
      <c r="W124">
        <f ca="1"/>
        <v>0</v>
      </c>
    </row>
    <row r="125" spans="1:23">
      <c r="A125">
        <v>30.5</v>
      </c>
      <c r="B125">
        <v>0.40051662609081884</v>
      </c>
      <c r="R125" s="8">
        <v>107</v>
      </c>
      <c r="S125" s="202">
        <f ca="1"/>
        <v>0.49292051733814135</v>
      </c>
      <c r="T125">
        <f ca="1"/>
        <v>3.0550402775647561E-2</v>
      </c>
      <c r="U125">
        <f ca="1"/>
        <v>1.6213677210485077E-4</v>
      </c>
      <c r="V125">
        <f ca="1"/>
        <v>1.6461344395112402E-4</v>
      </c>
      <c r="W125">
        <f ca="1"/>
        <v>1.6461344395112402E-4</v>
      </c>
    </row>
    <row r="126" spans="1:23">
      <c r="A126">
        <v>30.75</v>
      </c>
      <c r="B126">
        <v>0.39752398781664461</v>
      </c>
      <c r="R126" s="8">
        <v>108</v>
      </c>
      <c r="S126" s="202">
        <f ca="1"/>
        <v>-4.1407163966209808</v>
      </c>
      <c r="T126">
        <f ca="1"/>
        <v>9.2416993815058381E-3</v>
      </c>
      <c r="U126">
        <f ca="1"/>
        <v>0</v>
      </c>
      <c r="V126">
        <f ca="1"/>
        <v>0</v>
      </c>
      <c r="W126">
        <f ca="1"/>
        <v>0</v>
      </c>
    </row>
    <row r="127" spans="1:23">
      <c r="A127">
        <v>31</v>
      </c>
      <c r="B127">
        <v>0.39455371037160114</v>
      </c>
      <c r="R127" s="8">
        <v>109</v>
      </c>
      <c r="S127" s="202">
        <f ca="1"/>
        <v>2.0355834472884737</v>
      </c>
      <c r="T127">
        <f ca="1"/>
        <v>4.5487736195596797E-2</v>
      </c>
      <c r="U127">
        <f ca="1"/>
        <v>7.6308034820794686E-3</v>
      </c>
      <c r="V127">
        <f ca="1"/>
        <v>7.8043574699561058E-3</v>
      </c>
      <c r="W127">
        <f ca="1"/>
        <v>7.8043574699561058E-3</v>
      </c>
    </row>
    <row r="128" spans="1:23">
      <c r="A128">
        <v>31.25</v>
      </c>
      <c r="B128">
        <v>0.39160562667679899</v>
      </c>
      <c r="R128" s="8">
        <v>110</v>
      </c>
      <c r="S128" s="202">
        <f ca="1"/>
        <v>-1.7783492523568778</v>
      </c>
      <c r="T128">
        <f ca="1"/>
        <v>1.700155986274E-2</v>
      </c>
      <c r="U128">
        <f ca="1"/>
        <v>0</v>
      </c>
      <c r="V128">
        <f ca="1"/>
        <v>0</v>
      </c>
      <c r="W128">
        <f ca="1"/>
        <v>0</v>
      </c>
    </row>
    <row r="129" spans="1:23">
      <c r="A129">
        <v>31.5</v>
      </c>
      <c r="B129">
        <v>0.38867957090175304</v>
      </c>
      <c r="R129" s="8">
        <v>111</v>
      </c>
      <c r="S129" s="202">
        <f ca="1"/>
        <v>1.1907188030140272</v>
      </c>
      <c r="T129">
        <f ca="1"/>
        <v>3.6577598669628786E-2</v>
      </c>
      <c r="U129">
        <f ca="1"/>
        <v>3.1757347190954632E-3</v>
      </c>
      <c r="V129">
        <f ca="1"/>
        <v>3.2338150941136033E-3</v>
      </c>
      <c r="W129">
        <f ca="1"/>
        <v>3.2338150941136033E-3</v>
      </c>
    </row>
    <row r="130" spans="1:23">
      <c r="A130">
        <v>31.75</v>
      </c>
      <c r="B130">
        <v>0.38577537845505433</v>
      </c>
      <c r="R130" s="8">
        <v>112</v>
      </c>
      <c r="S130" s="202">
        <f ca="1"/>
        <v>0.63123356868840719</v>
      </c>
      <c r="T130">
        <f ca="1"/>
        <v>3.1660435936228006E-2</v>
      </c>
      <c r="U130">
        <f ca="1"/>
        <v>7.1715335239507308E-4</v>
      </c>
      <c r="V130">
        <f ca="1"/>
        <v>7.2850604628005072E-4</v>
      </c>
      <c r="W130">
        <f ca="1"/>
        <v>7.2850604628005072E-4</v>
      </c>
    </row>
    <row r="131" spans="1:23">
      <c r="A131">
        <v>32</v>
      </c>
      <c r="B131">
        <v>0.38289288597511206</v>
      </c>
      <c r="R131" s="8">
        <v>113</v>
      </c>
      <c r="S131" s="202">
        <f ca="1"/>
        <v>-2.0562134152961593</v>
      </c>
      <c r="T131">
        <f ca="1"/>
        <v>1.582523349174696E-2</v>
      </c>
      <c r="U131">
        <f ca="1"/>
        <v>0</v>
      </c>
      <c r="V131">
        <f ca="1"/>
        <v>0</v>
      </c>
      <c r="W131">
        <f ca="1"/>
        <v>0</v>
      </c>
    </row>
    <row r="132" spans="1:23">
      <c r="A132">
        <v>32.25</v>
      </c>
      <c r="B132">
        <v>0.38003193132096413</v>
      </c>
      <c r="R132" s="8">
        <v>114</v>
      </c>
      <c r="S132" s="202">
        <f ca="1"/>
        <v>-1.3446320925998525</v>
      </c>
      <c r="T132">
        <f ca="1"/>
        <v>1.9014852571746566E-2</v>
      </c>
      <c r="U132">
        <f ca="1"/>
        <v>0</v>
      </c>
      <c r="V132">
        <f ca="1"/>
        <v>0</v>
      </c>
      <c r="W132">
        <f ca="1"/>
        <v>0</v>
      </c>
    </row>
    <row r="133" spans="1:23">
      <c r="A133">
        <v>32.5</v>
      </c>
      <c r="B133">
        <v>0.37719235356315695</v>
      </c>
      <c r="R133" s="8">
        <v>115</v>
      </c>
      <c r="S133" s="202">
        <f ca="1"/>
        <v>-4.6076533119088436</v>
      </c>
      <c r="T133">
        <f ca="1"/>
        <v>8.1926593343779816E-3</v>
      </c>
      <c r="U133">
        <f ca="1"/>
        <v>0</v>
      </c>
      <c r="V133">
        <f ca="1"/>
        <v>0</v>
      </c>
      <c r="W133">
        <f ca="1"/>
        <v>0</v>
      </c>
    </row>
    <row r="134" spans="1:23">
      <c r="A134">
        <v>32.75</v>
      </c>
      <c r="B134">
        <v>0.37437399297469287</v>
      </c>
      <c r="R134" s="8">
        <v>116</v>
      </c>
      <c r="S134" s="202">
        <f ca="1"/>
        <v>-3.2528850428599529</v>
      </c>
      <c r="T134">
        <f ca="1"/>
        <v>1.1621066951050699E-2</v>
      </c>
      <c r="U134">
        <f ca="1"/>
        <v>0</v>
      </c>
      <c r="V134">
        <f ca="1"/>
        <v>0</v>
      </c>
      <c r="W134">
        <f ca="1"/>
        <v>0</v>
      </c>
    </row>
    <row r="135" spans="1:23">
      <c r="A135">
        <v>33</v>
      </c>
      <c r="B135">
        <v>0.37157669102204571</v>
      </c>
      <c r="R135" s="8">
        <v>117</v>
      </c>
      <c r="S135" s="202">
        <f ca="1"/>
        <v>-1.5302005494147375</v>
      </c>
      <c r="T135">
        <f ca="1"/>
        <v>1.8125807788953532E-2</v>
      </c>
      <c r="U135">
        <f ca="1"/>
        <v>0</v>
      </c>
      <c r="V135">
        <f ca="1"/>
        <v>0</v>
      </c>
      <c r="W135">
        <f ca="1"/>
        <v>0</v>
      </c>
    </row>
    <row r="136" spans="1:23">
      <c r="A136">
        <v>33.25</v>
      </c>
      <c r="B136">
        <v>0.36880029035624307</v>
      </c>
      <c r="R136" s="8">
        <v>118</v>
      </c>
      <c r="S136" s="202">
        <f ca="1"/>
        <v>0.29470951563447229</v>
      </c>
      <c r="T136">
        <f ca="1"/>
        <v>2.902716159372138E-2</v>
      </c>
      <c r="U136">
        <f ca="1"/>
        <v>0</v>
      </c>
      <c r="V136">
        <f ca="1"/>
        <v>0</v>
      </c>
      <c r="W136">
        <f ca="1"/>
        <v>0</v>
      </c>
    </row>
    <row r="137" spans="1:23">
      <c r="A137">
        <v>33.5</v>
      </c>
      <c r="B137">
        <v>0.36604463480401539</v>
      </c>
      <c r="R137" s="8">
        <v>119</v>
      </c>
      <c r="S137" s="202">
        <f ca="1"/>
        <v>-1.3891285230764758</v>
      </c>
      <c r="T137">
        <f ca="1"/>
        <v>1.8797777418188343E-2</v>
      </c>
      <c r="U137">
        <f ca="1"/>
        <v>0</v>
      </c>
      <c r="V137">
        <f ca="1"/>
        <v>0</v>
      </c>
      <c r="W137">
        <f ca="1"/>
        <v>0</v>
      </c>
    </row>
    <row r="138" spans="1:23">
      <c r="A138">
        <v>33.75</v>
      </c>
      <c r="B138">
        <v>0.36330956935901126</v>
      </c>
      <c r="R138" s="8">
        <v>120</v>
      </c>
      <c r="S138" s="202">
        <f ca="1"/>
        <v>1.4151202129785359</v>
      </c>
      <c r="T138">
        <f ca="1"/>
        <v>3.8758108039471953E-2</v>
      </c>
      <c r="U138">
        <f ca="1"/>
        <v>4.2659894040170468E-3</v>
      </c>
      <c r="V138">
        <f ca="1"/>
        <v>4.3486602431251145E-3</v>
      </c>
      <c r="W138">
        <f ca="1"/>
        <v>4.3486602431251145E-3</v>
      </c>
    </row>
    <row r="139" spans="1:23">
      <c r="A139">
        <v>34</v>
      </c>
      <c r="B139">
        <v>0.3605949401730783</v>
      </c>
      <c r="R139" s="8">
        <v>121</v>
      </c>
      <c r="S139" s="202">
        <f ca="1"/>
        <v>-2.5390589762774045</v>
      </c>
      <c r="T139">
        <f ca="1"/>
        <v>1.3971415062558581E-2</v>
      </c>
      <c r="U139">
        <f ca="1"/>
        <v>0</v>
      </c>
      <c r="V139">
        <f ca="1"/>
        <v>0</v>
      </c>
      <c r="W139">
        <f ca="1"/>
        <v>0</v>
      </c>
    </row>
    <row r="140" spans="1:23">
      <c r="A140">
        <v>34.25</v>
      </c>
      <c r="B140">
        <v>0.35790059454760903</v>
      </c>
      <c r="R140" s="8">
        <v>122</v>
      </c>
      <c r="S140" s="202">
        <f ca="1"/>
        <v>1.5852158830205694</v>
      </c>
      <c r="T140">
        <f ca="1"/>
        <v>4.0497127071838113E-2</v>
      </c>
      <c r="U140">
        <f ca="1"/>
        <v>5.1354989202001267E-3</v>
      </c>
      <c r="V140">
        <f ca="1"/>
        <v>5.2394853963744431E-3</v>
      </c>
      <c r="W140">
        <f ca="1"/>
        <v>5.2394853963744431E-3</v>
      </c>
    </row>
    <row r="141" spans="1:23">
      <c r="A141">
        <v>34.5</v>
      </c>
      <c r="B141">
        <v>0.35522638092495151</v>
      </c>
      <c r="R141" s="8">
        <v>123</v>
      </c>
      <c r="S141" s="202">
        <f ca="1"/>
        <v>-1.1631909231531294</v>
      </c>
      <c r="T141">
        <f ca="1"/>
        <v>1.9926271039835436E-2</v>
      </c>
      <c r="U141">
        <f ca="1"/>
        <v>0</v>
      </c>
      <c r="V141">
        <f ca="1"/>
        <v>0</v>
      </c>
      <c r="W141">
        <f ca="1"/>
        <v>0</v>
      </c>
    </row>
    <row r="142" spans="1:23">
      <c r="A142">
        <v>34.75</v>
      </c>
      <c r="B142">
        <v>0.35257214887988442</v>
      </c>
      <c r="R142" s="8">
        <v>124</v>
      </c>
      <c r="S142" s="202">
        <f ca="1"/>
        <v>-1.5268452153466541</v>
      </c>
      <c r="T142">
        <f ca="1"/>
        <v>1.8141507945486156E-2</v>
      </c>
      <c r="U142">
        <f ca="1"/>
        <v>0</v>
      </c>
      <c r="V142">
        <f ca="1"/>
        <v>0</v>
      </c>
      <c r="W142">
        <f ca="1"/>
        <v>0</v>
      </c>
    </row>
    <row r="143" spans="1:23">
      <c r="A143">
        <v>35</v>
      </c>
      <c r="B143">
        <v>0.34993774911115533</v>
      </c>
      <c r="R143" s="8">
        <v>125</v>
      </c>
      <c r="S143" s="202">
        <f ca="1"/>
        <v>0.80417501657869939</v>
      </c>
      <c r="T143">
        <f ca="1"/>
        <v>3.3105293779948343E-2</v>
      </c>
      <c r="U143">
        <f ca="1"/>
        <v>1.4395822742552418E-3</v>
      </c>
      <c r="V143">
        <f ca="1"/>
        <v>1.4634111713100546E-3</v>
      </c>
      <c r="W143">
        <f ca="1"/>
        <v>1.4634111713100546E-3</v>
      </c>
    </row>
    <row r="144" spans="1:23">
      <c r="A144">
        <v>35.25</v>
      </c>
      <c r="B144">
        <v>0.34732303343308274</v>
      </c>
      <c r="R144" s="8">
        <v>126</v>
      </c>
      <c r="S144" s="202">
        <f ca="1"/>
        <v>-2.2523655577696942</v>
      </c>
      <c r="T144">
        <f ca="1"/>
        <v>1.5044178625431037E-2</v>
      </c>
      <c r="U144">
        <f ca="1"/>
        <v>0</v>
      </c>
      <c r="V144">
        <f ca="1"/>
        <v>0</v>
      </c>
      <c r="W144">
        <f ca="1"/>
        <v>0</v>
      </c>
    </row>
    <row r="145" spans="1:23">
      <c r="A145">
        <v>35.5</v>
      </c>
      <c r="B145">
        <v>0.34472785476722018</v>
      </c>
      <c r="R145" s="8">
        <v>127</v>
      </c>
      <c r="S145" s="202">
        <f ca="1"/>
        <v>2.300019868827059</v>
      </c>
      <c r="T145">
        <f ca="1"/>
        <v>4.8699914214906471E-2</v>
      </c>
      <c r="U145">
        <f ca="1"/>
        <v>9.2368924917343061E-3</v>
      </c>
      <c r="V145">
        <f ca="1"/>
        <v>9.4618104277141932E-3</v>
      </c>
      <c r="W145">
        <f ca="1"/>
        <v>9.4618104277141932E-3</v>
      </c>
    </row>
    <row r="146" spans="1:23">
      <c r="A146">
        <v>35.75</v>
      </c>
      <c r="B146">
        <v>0.34215206713408347</v>
      </c>
      <c r="R146" s="8">
        <v>128</v>
      </c>
      <c r="S146" s="202">
        <f ca="1"/>
        <v>-2.2679174537742437</v>
      </c>
      <c r="T146">
        <f ca="1"/>
        <v>1.4983927725802954E-2</v>
      </c>
      <c r="U146">
        <f ca="1"/>
        <v>0</v>
      </c>
      <c r="V146">
        <f ca="1"/>
        <v>0</v>
      </c>
      <c r="W146">
        <f ca="1"/>
        <v>0</v>
      </c>
    </row>
    <row r="147" spans="1:23">
      <c r="A147">
        <v>36</v>
      </c>
      <c r="B147">
        <v>0.33959552564493911</v>
      </c>
      <c r="R147" s="8">
        <v>129</v>
      </c>
      <c r="S147" s="202">
        <f ca="1"/>
        <v>-0.86393082431132617</v>
      </c>
      <c r="T147">
        <f ca="1"/>
        <v>2.152595339116517E-2</v>
      </c>
      <c r="U147">
        <f ca="1"/>
        <v>0</v>
      </c>
      <c r="V147">
        <f ca="1"/>
        <v>0</v>
      </c>
      <c r="W147">
        <f ca="1"/>
        <v>0</v>
      </c>
    </row>
    <row r="148" spans="1:23">
      <c r="A148">
        <v>36.25</v>
      </c>
      <c r="B148">
        <v>0.33705808649365432</v>
      </c>
      <c r="R148" s="8">
        <v>130</v>
      </c>
      <c r="S148" s="202">
        <f ca="1"/>
        <v>-0.64005885899570858</v>
      </c>
      <c r="T148">
        <f ca="1"/>
        <v>2.2806069435717738E-2</v>
      </c>
      <c r="U148">
        <f ca="1"/>
        <v>0</v>
      </c>
      <c r="V148">
        <f ca="1"/>
        <v>0</v>
      </c>
      <c r="W148">
        <f ca="1"/>
        <v>0</v>
      </c>
    </row>
    <row r="149" spans="1:23">
      <c r="A149">
        <v>36.5</v>
      </c>
      <c r="B149">
        <v>0.33453960694860763</v>
      </c>
      <c r="R149" s="8">
        <v>131</v>
      </c>
      <c r="S149" s="202">
        <f ca="1"/>
        <v>-4.2061223339608426E-2</v>
      </c>
      <c r="T149">
        <f ca="1"/>
        <v>2.6611209020258816E-2</v>
      </c>
      <c r="U149">
        <f ca="1"/>
        <v>0</v>
      </c>
      <c r="V149">
        <f ca="1"/>
        <v>0</v>
      </c>
      <c r="W149">
        <f ca="1"/>
        <v>0</v>
      </c>
    </row>
    <row r="150" spans="1:23">
      <c r="A150">
        <v>36.75</v>
      </c>
      <c r="B150">
        <v>0.33203994534466064</v>
      </c>
      <c r="R150" s="8">
        <v>132</v>
      </c>
      <c r="S150" s="202">
        <f ca="1"/>
        <v>-0.64447525186115517</v>
      </c>
      <c r="T150">
        <f ca="1"/>
        <v>2.2780094556843485E-2</v>
      </c>
      <c r="U150">
        <f ca="1"/>
        <v>0</v>
      </c>
      <c r="V150">
        <f ca="1"/>
        <v>0</v>
      </c>
      <c r="W150">
        <f ca="1"/>
        <v>0</v>
      </c>
    </row>
    <row r="151" spans="1:23">
      <c r="A151">
        <v>37</v>
      </c>
      <c r="B151">
        <v>0.32955896107518912</v>
      </c>
      <c r="R151" s="8">
        <v>133</v>
      </c>
      <c r="S151" s="202">
        <f ca="1"/>
        <v>-1.8403753045386066</v>
      </c>
      <c r="T151">
        <f ca="1"/>
        <v>1.6731615092444033E-2</v>
      </c>
      <c r="U151">
        <f ca="1"/>
        <v>0</v>
      </c>
      <c r="V151">
        <f ca="1"/>
        <v>0</v>
      </c>
      <c r="W151">
        <f ca="1"/>
        <v>0</v>
      </c>
    </row>
    <row r="152" spans="1:23">
      <c r="A152">
        <v>37.25</v>
      </c>
      <c r="B152">
        <v>0.3270965145841736</v>
      </c>
      <c r="R152" s="8">
        <v>134</v>
      </c>
      <c r="S152" s="202">
        <f ca="1"/>
        <v>-1.3166371116303324</v>
      </c>
      <c r="T152">
        <f ca="1"/>
        <v>1.9152708525558722E-2</v>
      </c>
      <c r="U152">
        <f ca="1"/>
        <v>0</v>
      </c>
      <c r="V152">
        <f ca="1"/>
        <v>0</v>
      </c>
      <c r="W152">
        <f ca="1"/>
        <v>0</v>
      </c>
    </row>
    <row r="153" spans="1:23">
      <c r="A153">
        <v>37.5</v>
      </c>
      <c r="B153">
        <v>0.32465246735834974</v>
      </c>
      <c r="R153" s="8">
        <v>135</v>
      </c>
      <c r="S153" s="202">
        <f ca="1"/>
        <v>2.7815073969539115</v>
      </c>
      <c r="T153">
        <f ca="1"/>
        <v>5.5142409727418976E-2</v>
      </c>
      <c r="U153">
        <f ca="1"/>
        <v>1.2458140247990558E-2</v>
      </c>
      <c r="V153">
        <f ca="1"/>
        <v>1.2801626184988731E-2</v>
      </c>
      <c r="W153">
        <f ca="1"/>
        <v>1.2801626184988731E-2</v>
      </c>
    </row>
    <row r="154" spans="1:23">
      <c r="A154">
        <v>37.75</v>
      </c>
      <c r="B154">
        <v>0.32222668191941667</v>
      </c>
      <c r="R154" s="8">
        <v>136</v>
      </c>
      <c r="S154" s="202">
        <f ca="1"/>
        <v>3.127994679667208</v>
      </c>
      <c r="T154">
        <f ca="1"/>
        <v>6.0299621022029896E-2</v>
      </c>
      <c r="U154">
        <f ca="1"/>
        <v>1.5036745895296019E-2</v>
      </c>
      <c r="V154">
        <f ca="1"/>
        <v>1.5490100934741475E-2</v>
      </c>
      <c r="W154">
        <f ca="1"/>
        <v>1.5490100934741475E-2</v>
      </c>
    </row>
    <row r="155" spans="1:23">
      <c r="A155">
        <v>38</v>
      </c>
      <c r="B155">
        <v>0.31981902181630395</v>
      </c>
      <c r="R155" s="8">
        <v>137</v>
      </c>
      <c r="S155" s="202">
        <f ca="1"/>
        <v>-0.86363372470482669</v>
      </c>
      <c r="T155">
        <f ca="1"/>
        <v>2.1527603695137336E-2</v>
      </c>
      <c r="U155">
        <f ca="1"/>
        <v>0</v>
      </c>
      <c r="V155">
        <f ca="1"/>
        <v>0</v>
      </c>
      <c r="W155">
        <f ca="1"/>
        <v>0</v>
      </c>
    </row>
    <row r="156" spans="1:23">
      <c r="A156">
        <v>38.25</v>
      </c>
      <c r="B156">
        <v>0.31742935161749569</v>
      </c>
      <c r="R156" s="8">
        <v>138</v>
      </c>
      <c r="S156" s="202">
        <f ca="1"/>
        <v>0.69322632702743547</v>
      </c>
      <c r="T156">
        <f ca="1"/>
        <v>3.2170963145389843E-2</v>
      </c>
      <c r="U156">
        <f ca="1"/>
        <v>9.7241695697599176E-4</v>
      </c>
      <c r="V156">
        <f ca="1"/>
        <v>9.8805875201840522E-4</v>
      </c>
      <c r="W156">
        <f ca="1"/>
        <v>9.8805875201840522E-4</v>
      </c>
    </row>
    <row r="157" spans="1:23">
      <c r="A157">
        <v>38.5</v>
      </c>
      <c r="B157">
        <v>0.31505753690341332</v>
      </c>
      <c r="R157" s="8">
        <v>139</v>
      </c>
      <c r="S157" s="202">
        <f ca="1"/>
        <v>-1.43241609669829</v>
      </c>
      <c r="T157">
        <f ca="1"/>
        <v>1.8588977975893078E-2</v>
      </c>
      <c r="U157">
        <f ca="1"/>
        <v>0</v>
      </c>
      <c r="V157">
        <f ca="1"/>
        <v>0</v>
      </c>
      <c r="W157">
        <f ca="1"/>
        <v>0</v>
      </c>
    </row>
    <row r="158" spans="1:23">
      <c r="A158">
        <v>38.75</v>
      </c>
      <c r="B158">
        <v>0.31270344425885382</v>
      </c>
      <c r="R158" s="8">
        <v>140</v>
      </c>
      <c r="S158" s="202">
        <f ca="1"/>
        <v>3.4656040728714377</v>
      </c>
      <c r="T158">
        <f ca="1"/>
        <v>6.5788279715261619E-2</v>
      </c>
      <c r="U158">
        <f ca="1"/>
        <v>1.778107524191188E-2</v>
      </c>
      <c r="V158">
        <f ca="1"/>
        <v>1.8365968417738385E-2</v>
      </c>
      <c r="W158">
        <f ca="1"/>
        <v>1.8365968417738385E-2</v>
      </c>
    </row>
    <row r="159" spans="1:23">
      <c r="A159">
        <v>39</v>
      </c>
      <c r="B159">
        <v>0.31036694126548503</v>
      </c>
      <c r="R159" s="8">
        <v>141</v>
      </c>
      <c r="S159" s="202">
        <f ca="1"/>
        <v>-0.10571978468779615</v>
      </c>
      <c r="T159">
        <f ca="1"/>
        <v>2.6177656006919518E-2</v>
      </c>
      <c r="U159">
        <f ca="1"/>
        <v>0</v>
      </c>
      <c r="V159">
        <f ca="1"/>
        <v>0</v>
      </c>
      <c r="W159">
        <f ca="1"/>
        <v>0</v>
      </c>
    </row>
    <row r="160" spans="1:23">
      <c r="A160">
        <v>39.25</v>
      </c>
      <c r="B160">
        <v>0.30804789649439762</v>
      </c>
      <c r="R160" s="8">
        <v>142</v>
      </c>
      <c r="S160" s="202">
        <f ca="1"/>
        <v>-1.9449874182059426</v>
      </c>
      <c r="T160">
        <f ca="1"/>
        <v>1.6286005825721164E-2</v>
      </c>
      <c r="U160">
        <f ca="1"/>
        <v>0</v>
      </c>
      <c r="V160">
        <f ca="1"/>
        <v>0</v>
      </c>
      <c r="W160">
        <f ca="1"/>
        <v>0</v>
      </c>
    </row>
    <row r="161" spans="1:23">
      <c r="A161">
        <v>39.5</v>
      </c>
      <c r="B161">
        <v>0.30574617949871175</v>
      </c>
      <c r="R161" s="8">
        <v>143</v>
      </c>
      <c r="S161" s="202">
        <f ca="1"/>
        <v>1.1678464638257677</v>
      </c>
      <c r="T161">
        <f ca="1"/>
        <v>3.6362356360109253E-2</v>
      </c>
      <c r="U161">
        <f ca="1"/>
        <v>3.068113564335697E-3</v>
      </c>
      <c r="V161">
        <f ca="1"/>
        <v>3.1238954837255269E-3</v>
      </c>
      <c r="W161">
        <f ca="1"/>
        <v>3.1238954837255269E-3</v>
      </c>
    </row>
    <row r="162" spans="1:23">
      <c r="A162">
        <v>39.75</v>
      </c>
      <c r="B162">
        <v>0.30346166080623954</v>
      </c>
      <c r="R162" s="8">
        <v>144</v>
      </c>
      <c r="S162" s="202">
        <f ca="1"/>
        <v>0.73084783227791383</v>
      </c>
      <c r="T162">
        <f ca="1"/>
        <v>3.2484791930101287E-2</v>
      </c>
      <c r="U162">
        <f ca="1"/>
        <v>1.1293313493317136E-3</v>
      </c>
      <c r="V162">
        <f ca="1"/>
        <v>1.1476743962833041E-3</v>
      </c>
      <c r="W162">
        <f ca="1"/>
        <v>1.1476743962833041E-3</v>
      </c>
    </row>
    <row r="163" spans="1:23">
      <c r="A163">
        <v>40</v>
      </c>
      <c r="B163">
        <v>0.30119421191220214</v>
      </c>
      <c r="R163" s="8">
        <v>145</v>
      </c>
      <c r="S163" s="202">
        <f ca="1"/>
        <v>-1.1174982270532663</v>
      </c>
      <c r="T163">
        <f ca="1"/>
        <v>2.0162600802046737E-2</v>
      </c>
      <c r="U163">
        <f ca="1"/>
        <v>0</v>
      </c>
      <c r="V163">
        <f ca="1"/>
        <v>0</v>
      </c>
      <c r="W163">
        <f ca="1"/>
        <v>0</v>
      </c>
    </row>
    <row r="164" spans="1:23">
      <c r="A164">
        <v>40.25</v>
      </c>
      <c r="B164">
        <v>0.29894370527200131</v>
      </c>
      <c r="R164" s="8">
        <v>146</v>
      </c>
      <c r="S164" s="202">
        <f ca="1"/>
        <v>-2.0597930172677619</v>
      </c>
      <c r="T164">
        <f ca="1"/>
        <v>1.5810622922619717E-2</v>
      </c>
      <c r="U164">
        <f ca="1"/>
        <v>0</v>
      </c>
      <c r="V164">
        <f ca="1"/>
        <v>0</v>
      </c>
      <c r="W164">
        <f ca="1"/>
        <v>0</v>
      </c>
    </row>
    <row r="165" spans="1:23">
      <c r="A165">
        <v>40.5</v>
      </c>
      <c r="B165">
        <v>0.29671001429404531</v>
      </c>
      <c r="R165" s="8">
        <v>147</v>
      </c>
      <c r="S165" s="202">
        <f ca="1"/>
        <v>-0.17614422430494936</v>
      </c>
      <c r="T165">
        <f ca="1"/>
        <v>2.5706248031105713E-2</v>
      </c>
      <c r="U165">
        <f ca="1"/>
        <v>0</v>
      </c>
      <c r="V165">
        <f ca="1"/>
        <v>0</v>
      </c>
      <c r="W165">
        <f ca="1"/>
        <v>0</v>
      </c>
    </row>
    <row r="166" spans="1:23">
      <c r="A166">
        <v>40.75</v>
      </c>
      <c r="B166">
        <v>0.29449301333262756</v>
      </c>
      <c r="R166" s="8">
        <v>148</v>
      </c>
      <c r="S166" s="202">
        <f ca="1"/>
        <v>1.7777184144202667</v>
      </c>
      <c r="T166">
        <f ca="1"/>
        <v>4.2559534481743322E-2</v>
      </c>
      <c r="U166">
        <f ca="1"/>
        <v>6.1667026251527313E-3</v>
      </c>
      <c r="V166">
        <f ca="1"/>
        <v>6.297928621659653E-3</v>
      </c>
      <c r="W166">
        <f ca="1"/>
        <v>6.297928621659653E-3</v>
      </c>
    </row>
    <row r="167" spans="1:23">
      <c r="A167">
        <v>41</v>
      </c>
      <c r="B167">
        <v>0.29229257768085942</v>
      </c>
      <c r="R167" s="8">
        <v>149</v>
      </c>
      <c r="S167" s="202">
        <f ca="1"/>
        <v>2.84460545276499</v>
      </c>
      <c r="T167">
        <f ca="1"/>
        <v>5.6047568698083007E-2</v>
      </c>
      <c r="U167">
        <f ca="1"/>
        <v>1.2910719733322574E-2</v>
      </c>
      <c r="V167">
        <f ca="1"/>
        <v>1.3272526958920118E-2</v>
      </c>
      <c r="W167">
        <f ca="1"/>
        <v>1.3272526958920118E-2</v>
      </c>
    </row>
    <row r="168" spans="1:23">
      <c r="A168">
        <v>41.25</v>
      </c>
      <c r="B168">
        <v>0.29010858356365526</v>
      </c>
      <c r="R168" s="8">
        <v>150</v>
      </c>
      <c r="S168" s="202">
        <f ca="1"/>
        <v>1.8075921248033162</v>
      </c>
      <c r="T168">
        <f ca="1"/>
        <v>4.2888873983242461E-2</v>
      </c>
      <c r="U168">
        <f ca="1"/>
        <v>6.3313723759023006E-3</v>
      </c>
      <c r="V168">
        <f ca="1"/>
        <v>6.4671450918878277E-3</v>
      </c>
      <c r="W168">
        <f ca="1"/>
        <v>6.4671450918878277E-3</v>
      </c>
    </row>
    <row r="169" spans="1:23">
      <c r="A169">
        <v>41.5</v>
      </c>
      <c r="B169">
        <v>0.28794090813077028</v>
      </c>
      <c r="R169" s="8">
        <v>151</v>
      </c>
      <c r="S169" s="202">
        <f ca="1"/>
        <v>2.0041867009550502</v>
      </c>
      <c r="T169">
        <f ca="1"/>
        <v>4.5120704344106984E-2</v>
      </c>
      <c r="U169">
        <f ca="1"/>
        <v>7.4472875563345621E-3</v>
      </c>
      <c r="V169">
        <f ca="1"/>
        <v>7.6153009863320215E-3</v>
      </c>
      <c r="W169">
        <f ca="1"/>
        <v>7.6153009863320215E-3</v>
      </c>
    </row>
    <row r="170" spans="1:23">
      <c r="A170">
        <v>41.75</v>
      </c>
      <c r="B170">
        <v>0.28578942944988966</v>
      </c>
      <c r="R170" s="8">
        <v>152</v>
      </c>
      <c r="S170" s="202">
        <f ca="1"/>
        <v>-4.0000951200883608E-2</v>
      </c>
      <c r="T170">
        <f ca="1"/>
        <v>2.662536003123683E-2</v>
      </c>
      <c r="U170">
        <f ca="1"/>
        <v>0</v>
      </c>
      <c r="V170">
        <f ca="1"/>
        <v>0</v>
      </c>
      <c r="W170">
        <f ca="1"/>
        <v>0</v>
      </c>
    </row>
    <row r="171" spans="1:23">
      <c r="A171">
        <v>42</v>
      </c>
      <c r="B171">
        <v>0.2836540264997704</v>
      </c>
      <c r="R171" s="8">
        <v>153</v>
      </c>
      <c r="S171" s="202">
        <f ca="1"/>
        <v>-0.57039552293160256</v>
      </c>
      <c r="T171">
        <f ca="1"/>
        <v>2.3219732522591813E-2</v>
      </c>
      <c r="U171">
        <f ca="1"/>
        <v>0</v>
      </c>
      <c r="V171">
        <f ca="1"/>
        <v>0</v>
      </c>
      <c r="W171">
        <f ca="1"/>
        <v>0</v>
      </c>
    </row>
    <row r="172" spans="1:23">
      <c r="A172">
        <v>42.25</v>
      </c>
      <c r="B172">
        <v>0.2815345791634335</v>
      </c>
      <c r="R172" s="8">
        <v>154</v>
      </c>
      <c r="S172" s="202">
        <f ca="1"/>
        <v>-8.822388509409046E-2</v>
      </c>
      <c r="T172">
        <f ca="1"/>
        <v>2.6296104778507537E-2</v>
      </c>
      <c r="U172">
        <f ca="1"/>
        <v>0</v>
      </c>
      <c r="V172">
        <f ca="1"/>
        <v>0</v>
      </c>
      <c r="W172">
        <f ca="1"/>
        <v>0</v>
      </c>
    </row>
    <row r="173" spans="1:23">
      <c r="A173">
        <v>42.5</v>
      </c>
      <c r="B173">
        <v>0.27943096822140734</v>
      </c>
      <c r="R173" s="8">
        <v>155</v>
      </c>
      <c r="S173" s="202">
        <f ca="1"/>
        <v>-1.4958341239222159</v>
      </c>
      <c r="T173">
        <f ca="1"/>
        <v>1.8287259111062139E-2</v>
      </c>
      <c r="U173">
        <f ca="1"/>
        <v>0</v>
      </c>
      <c r="V173">
        <f ca="1"/>
        <v>0</v>
      </c>
      <c r="W173">
        <f ca="1"/>
        <v>0</v>
      </c>
    </row>
    <row r="174" spans="1:23">
      <c r="A174">
        <v>42.75</v>
      </c>
      <c r="B174">
        <v>0.27734307534502189</v>
      </c>
      <c r="R174" s="8">
        <v>156</v>
      </c>
      <c r="S174" s="202">
        <f ca="1"/>
        <v>0.15285445866135702</v>
      </c>
      <c r="T174">
        <f ca="1"/>
        <v>2.7983864439793959E-2</v>
      </c>
      <c r="U174">
        <f ca="1"/>
        <v>0</v>
      </c>
      <c r="V174">
        <f ca="1"/>
        <v>0</v>
      </c>
      <c r="W174">
        <f ca="1"/>
        <v>0</v>
      </c>
    </row>
    <row r="175" spans="1:23">
      <c r="A175">
        <v>43</v>
      </c>
      <c r="B175">
        <v>0.27527078308975234</v>
      </c>
      <c r="R175" s="8">
        <v>157</v>
      </c>
      <c r="S175" s="202">
        <f ca="1"/>
        <v>-0.50067813669715677</v>
      </c>
      <c r="T175">
        <f ca="1"/>
        <v>2.3641228471462872E-2</v>
      </c>
      <c r="U175">
        <f ca="1"/>
        <v>0</v>
      </c>
      <c r="V175">
        <f ca="1"/>
        <v>0</v>
      </c>
      <c r="W175">
        <f ca="1"/>
        <v>0</v>
      </c>
    </row>
    <row r="176" spans="1:23">
      <c r="A176">
        <v>43.25</v>
      </c>
      <c r="B176">
        <v>0.27321397488861293</v>
      </c>
      <c r="R176" s="8">
        <v>158</v>
      </c>
      <c r="S176" s="202">
        <f ca="1"/>
        <v>1.8246652638713097</v>
      </c>
      <c r="T176">
        <f ca="1"/>
        <v>4.30782381683519E-2</v>
      </c>
      <c r="U176">
        <f ca="1"/>
        <v>6.4260544684570202E-3</v>
      </c>
      <c r="V176">
        <f ca="1"/>
        <v>6.5644660208945176E-3</v>
      </c>
      <c r="W176">
        <f ca="1"/>
        <v>6.5644660208945176E-3</v>
      </c>
    </row>
    <row r="177" spans="1:23">
      <c r="A177">
        <v>43.5</v>
      </c>
      <c r="B177">
        <v>0.27117253504559991</v>
      </c>
      <c r="R177" s="8">
        <v>159</v>
      </c>
      <c r="S177" s="202">
        <f ca="1"/>
        <v>-0.68038046576690392</v>
      </c>
      <c r="T177">
        <f ca="1"/>
        <v>2.2570014138278204E-2</v>
      </c>
      <c r="U177">
        <f ca="1"/>
        <v>0</v>
      </c>
      <c r="V177">
        <f ca="1"/>
        <v>0</v>
      </c>
      <c r="W177">
        <f ca="1"/>
        <v>0</v>
      </c>
    </row>
    <row r="178" spans="1:23">
      <c r="A178">
        <v>43.75</v>
      </c>
      <c r="B178">
        <v>0.26914634872918386</v>
      </c>
      <c r="R178" s="8">
        <v>160</v>
      </c>
      <c r="S178" s="202">
        <f ca="1"/>
        <v>-1.8196796694455397</v>
      </c>
      <c r="T178">
        <f ca="1"/>
        <v>1.6821205102553534E-2</v>
      </c>
      <c r="U178">
        <f ca="1"/>
        <v>0</v>
      </c>
      <c r="V178">
        <f ca="1"/>
        <v>0</v>
      </c>
      <c r="W178">
        <f ca="1"/>
        <v>0</v>
      </c>
    </row>
    <row r="179" spans="1:23">
      <c r="A179">
        <v>44</v>
      </c>
      <c r="B179">
        <v>0.26713530196585039</v>
      </c>
      <c r="R179" s="8">
        <v>161</v>
      </c>
      <c r="S179" s="202">
        <f ca="1"/>
        <v>2.7197880863122474</v>
      </c>
      <c r="T179">
        <f ca="1"/>
        <v>5.4271173434833515E-2</v>
      </c>
      <c r="U179">
        <f ca="1"/>
        <v>1.2022522101697828E-2</v>
      </c>
      <c r="V179">
        <f ca="1"/>
        <v>1.234876029275051E-2</v>
      </c>
      <c r="W179">
        <f ca="1"/>
        <v>1.234876029275051E-2</v>
      </c>
    </row>
    <row r="180" spans="1:23">
      <c r="A180">
        <v>44.25</v>
      </c>
      <c r="B180">
        <v>0.26513928163368866</v>
      </c>
      <c r="R180" s="8">
        <v>162</v>
      </c>
      <c r="S180" s="202">
        <f ca="1"/>
        <v>0.59845980887027095</v>
      </c>
      <c r="T180">
        <f ca="1"/>
        <v>3.1393817060222741E-2</v>
      </c>
      <c r="U180">
        <f ca="1"/>
        <v>5.8384391439244079E-4</v>
      </c>
      <c r="V180">
        <f ca="1"/>
        <v>5.9300845891252106E-4</v>
      </c>
      <c r="W180">
        <f ca="1"/>
        <v>5.9300845891252106E-4</v>
      </c>
    </row>
    <row r="181" spans="1:23">
      <c r="A181">
        <v>44.5</v>
      </c>
      <c r="B181">
        <v>0.26315817545602871</v>
      </c>
      <c r="R181" s="8">
        <v>163</v>
      </c>
      <c r="S181" s="202">
        <f ca="1"/>
        <v>-2.226621721052843</v>
      </c>
      <c r="T181">
        <f ca="1"/>
        <v>1.514444789694195E-2</v>
      </c>
      <c r="U181">
        <f ca="1"/>
        <v>0</v>
      </c>
      <c r="V181">
        <f ca="1"/>
        <v>0</v>
      </c>
      <c r="W181">
        <f ca="1"/>
        <v>0</v>
      </c>
    </row>
    <row r="182" spans="1:23">
      <c r="A182">
        <v>44.75</v>
      </c>
      <c r="B182">
        <v>0.26119187199512567</v>
      </c>
      <c r="R182" s="8">
        <v>164</v>
      </c>
      <c r="S182" s="202">
        <f ca="1"/>
        <v>-2.9245333784104042</v>
      </c>
      <c r="T182">
        <f ca="1"/>
        <v>1.2648600922587426E-2</v>
      </c>
      <c r="U182">
        <f ca="1"/>
        <v>0</v>
      </c>
      <c r="V182">
        <f ca="1"/>
        <v>0</v>
      </c>
      <c r="W182">
        <f ca="1"/>
        <v>0</v>
      </c>
    </row>
    <row r="183" spans="1:23">
      <c r="A183">
        <v>45</v>
      </c>
      <c r="B183">
        <v>0.25924026064589156</v>
      </c>
      <c r="R183" s="8">
        <v>165</v>
      </c>
      <c r="S183" s="202">
        <f ca="1"/>
        <v>-0.8610819101181334</v>
      </c>
      <c r="T183">
        <f ca="1"/>
        <v>2.1541783512021906E-2</v>
      </c>
      <c r="U183">
        <f ca="1"/>
        <v>0</v>
      </c>
      <c r="V183">
        <f ca="1"/>
        <v>0</v>
      </c>
      <c r="W183">
        <f ca="1"/>
        <v>0</v>
      </c>
    </row>
    <row r="184" spans="1:23">
      <c r="A184">
        <v>45.25</v>
      </c>
      <c r="B184">
        <v>0.25730323162967317</v>
      </c>
      <c r="R184" s="8">
        <v>166</v>
      </c>
      <c r="S184" s="202">
        <f ca="1"/>
        <v>-0.2754551554113992</v>
      </c>
      <c r="T184">
        <f ca="1"/>
        <v>2.5055870015090343E-2</v>
      </c>
      <c r="U184">
        <f ca="1"/>
        <v>0</v>
      </c>
      <c r="V184">
        <f ca="1"/>
        <v>0</v>
      </c>
      <c r="W184">
        <f ca="1"/>
        <v>0</v>
      </c>
    </row>
    <row r="185" spans="1:23">
      <c r="A185">
        <v>45.5</v>
      </c>
      <c r="B185">
        <v>0.25538067598807768</v>
      </c>
      <c r="R185" s="8">
        <v>167</v>
      </c>
      <c r="S185" s="202">
        <f ca="1"/>
        <v>2.443044813248767</v>
      </c>
      <c r="T185">
        <f ca="1"/>
        <v>5.0530800824911383E-2</v>
      </c>
      <c r="U185">
        <f ca="1"/>
        <v>1.0152335796736762E-2</v>
      </c>
      <c r="V185">
        <f ca="1"/>
        <v>1.0408838625763023E-2</v>
      </c>
      <c r="W185">
        <f ca="1"/>
        <v>1.0408838625763023E-2</v>
      </c>
    </row>
    <row r="186" spans="1:23">
      <c r="A186">
        <v>45.75</v>
      </c>
      <c r="B186">
        <v>0.25347248557684338</v>
      </c>
      <c r="R186" s="8">
        <v>168</v>
      </c>
      <c r="S186" s="202">
        <f ca="1"/>
        <v>1.8674655386811674</v>
      </c>
      <c r="T186">
        <f ca="1"/>
        <v>4.3556634360182103E-2</v>
      </c>
      <c r="U186">
        <f ca="1"/>
        <v>6.6652525643721219E-3</v>
      </c>
      <c r="V186">
        <f ca="1"/>
        <v>6.8104105488044336E-3</v>
      </c>
      <c r="W186">
        <f ca="1"/>
        <v>6.8104105488044336E-3</v>
      </c>
    </row>
    <row r="187" spans="1:23">
      <c r="A187">
        <v>46</v>
      </c>
      <c r="B187">
        <v>0.25157855305975652</v>
      </c>
      <c r="R187" s="8">
        <v>169</v>
      </c>
      <c r="S187" s="202">
        <f ca="1"/>
        <v>0.49816563514328305</v>
      </c>
      <c r="T187">
        <f ca="1"/>
        <v>3.0591778817364121E-2</v>
      </c>
      <c r="U187">
        <f ca="1"/>
        <v>1.8282479296313076E-4</v>
      </c>
      <c r="V187">
        <f ca="1"/>
        <v>1.8562126077746E-4</v>
      </c>
      <c r="W187">
        <f ca="1"/>
        <v>1.8562126077746E-4</v>
      </c>
    </row>
    <row r="188" spans="1:23">
      <c r="A188">
        <v>46.25</v>
      </c>
      <c r="B188">
        <v>0.24969877190261355</v>
      </c>
      <c r="R188" s="8">
        <v>170</v>
      </c>
      <c r="S188" s="202">
        <f ca="1"/>
        <v>-2.0277707257689963</v>
      </c>
      <c r="T188">
        <f ca="1"/>
        <v>1.5941806577322415E-2</v>
      </c>
      <c r="U188">
        <f ca="1"/>
        <v>0</v>
      </c>
      <c r="V188">
        <f ca="1"/>
        <v>0</v>
      </c>
      <c r="W188">
        <f ca="1"/>
        <v>0</v>
      </c>
    </row>
    <row r="189" spans="1:23">
      <c r="A189">
        <v>46.5</v>
      </c>
      <c r="B189">
        <v>0.24783303636722875</v>
      </c>
      <c r="R189" s="8">
        <v>171</v>
      </c>
      <c r="S189" s="202">
        <f ca="1"/>
        <v>2.9394207867874216</v>
      </c>
      <c r="T189">
        <f ca="1"/>
        <v>5.743573571012716E-2</v>
      </c>
      <c r="U189">
        <f ca="1"/>
        <v>1.360480323934465E-2</v>
      </c>
      <c r="V189">
        <f ca="1"/>
        <v>1.3995504180966289E-2</v>
      </c>
      <c r="W189">
        <f ca="1"/>
        <v>1.3995504180966289E-2</v>
      </c>
    </row>
    <row r="190" spans="1:23">
      <c r="A190">
        <v>46.75</v>
      </c>
      <c r="B190">
        <v>0.24598124150548639</v>
      </c>
      <c r="R190" s="8">
        <v>172</v>
      </c>
      <c r="S190" s="202">
        <f ca="1"/>
        <v>2.9660172026736795</v>
      </c>
      <c r="T190">
        <f ca="1"/>
        <v>5.7831265533669157E-2</v>
      </c>
      <c r="U190">
        <f ca="1"/>
        <v>1.3802568151115649E-2</v>
      </c>
      <c r="V190">
        <f ca="1"/>
        <v>1.4201678143012516E-2</v>
      </c>
      <c r="W190">
        <f ca="1"/>
        <v>1.4201678143012516E-2</v>
      </c>
    </row>
    <row r="191" spans="1:23">
      <c r="A191">
        <v>47</v>
      </c>
      <c r="B191">
        <v>0.24414328315343711</v>
      </c>
      <c r="R191" s="8">
        <v>173</v>
      </c>
      <c r="S191" s="202">
        <f ca="1"/>
        <v>-1.2823117506416721</v>
      </c>
      <c r="T191">
        <f ca="1"/>
        <v>1.9323101969567477E-2</v>
      </c>
      <c r="U191">
        <f ca="1"/>
        <v>0</v>
      </c>
      <c r="V191">
        <f ca="1"/>
        <v>0</v>
      </c>
      <c r="W191">
        <f ca="1"/>
        <v>0</v>
      </c>
    </row>
    <row r="192" spans="1:23">
      <c r="A192">
        <v>47.25</v>
      </c>
      <c r="B192">
        <v>0.24231905792543904</v>
      </c>
      <c r="R192" s="8">
        <v>174</v>
      </c>
      <c r="S192" s="202">
        <f ca="1"/>
        <v>-2.5946740047787575E-2</v>
      </c>
      <c r="T192">
        <f ca="1"/>
        <v>2.6722092553994565E-2</v>
      </c>
      <c r="U192">
        <f ca="1"/>
        <v>0</v>
      </c>
      <c r="V192">
        <f ca="1"/>
        <v>0</v>
      </c>
      <c r="W192">
        <f ca="1"/>
        <v>0</v>
      </c>
    </row>
    <row r="193" spans="1:23">
      <c r="A193">
        <v>47.5</v>
      </c>
      <c r="B193">
        <v>0.24050846320834213</v>
      </c>
      <c r="R193" s="8">
        <v>175</v>
      </c>
      <c r="S193" s="202">
        <f ca="1"/>
        <v>-3.6320576560628584</v>
      </c>
      <c r="T193">
        <f ca="1"/>
        <v>1.0537905605973976E-2</v>
      </c>
      <c r="U193">
        <f ca="1"/>
        <v>0</v>
      </c>
      <c r="V193">
        <f ca="1"/>
        <v>0</v>
      </c>
      <c r="W193">
        <f ca="1"/>
        <v>0</v>
      </c>
    </row>
    <row r="194" spans="1:23">
      <c r="A194">
        <v>47.75</v>
      </c>
      <c r="B194">
        <v>0.23871139715571618</v>
      </c>
      <c r="R194" s="8">
        <v>176</v>
      </c>
      <c r="S194" s="202">
        <f ca="1"/>
        <v>0.36301292030745036</v>
      </c>
      <c r="T194">
        <f ca="1"/>
        <v>2.9543295695897299E-2</v>
      </c>
      <c r="U194">
        <f ca="1"/>
        <v>0</v>
      </c>
      <c r="V194">
        <f ca="1"/>
        <v>0</v>
      </c>
      <c r="W194">
        <f ca="1"/>
        <v>0</v>
      </c>
    </row>
    <row r="195" spans="1:23">
      <c r="A195">
        <v>48</v>
      </c>
      <c r="B195">
        <v>0.23692775868212176</v>
      </c>
      <c r="R195" s="8">
        <v>177</v>
      </c>
      <c r="S195" s="202">
        <f ca="1"/>
        <v>-2.8534625551540116</v>
      </c>
      <c r="T195">
        <f ca="1"/>
        <v>1.2882702854438467E-2</v>
      </c>
      <c r="U195">
        <f ca="1"/>
        <v>0</v>
      </c>
      <c r="V195">
        <f ca="1"/>
        <v>0</v>
      </c>
      <c r="W195">
        <f ca="1"/>
        <v>0</v>
      </c>
    </row>
    <row r="196" spans="1:23">
      <c r="A196">
        <v>48.25</v>
      </c>
      <c r="B196">
        <v>0.23515744745742453</v>
      </c>
      <c r="R196" s="8">
        <v>178</v>
      </c>
      <c r="S196" s="202">
        <f ca="1"/>
        <v>1.5400112289002994</v>
      </c>
      <c r="T196">
        <f ca="1"/>
        <v>4.0027492845762486E-2</v>
      </c>
      <c r="U196">
        <f ca="1"/>
        <v>4.9006818071623132E-3</v>
      </c>
      <c r="V196">
        <f ca="1"/>
        <v>4.998762810150088E-3</v>
      </c>
      <c r="W196">
        <f ca="1"/>
        <v>4.998762810150088E-3</v>
      </c>
    </row>
    <row r="197" spans="1:23">
      <c r="A197">
        <v>48.5</v>
      </c>
      <c r="B197">
        <v>0.23340036390115138</v>
      </c>
      <c r="R197" s="8">
        <v>179</v>
      </c>
      <c r="S197" s="202">
        <f ca="1"/>
        <v>-1.8130842262151703</v>
      </c>
      <c r="T197">
        <f ca="1"/>
        <v>1.6849857009202798E-2</v>
      </c>
      <c r="U197">
        <f ca="1"/>
        <v>0</v>
      </c>
      <c r="V197">
        <f ca="1"/>
        <v>0</v>
      </c>
      <c r="W197">
        <f ca="1"/>
        <v>0</v>
      </c>
    </row>
    <row r="198" spans="1:23">
      <c r="A198">
        <v>48.75</v>
      </c>
      <c r="B198">
        <v>0.23165640917688882</v>
      </c>
      <c r="R198" s="8">
        <v>180</v>
      </c>
      <c r="S198" s="202">
        <f ca="1"/>
        <v>0.87135397583831498</v>
      </c>
      <c r="T198">
        <f ca="1"/>
        <v>3.368416660337141E-2</v>
      </c>
      <c r="U198">
        <f ca="1"/>
        <v>1.7290186859667753E-3</v>
      </c>
      <c r="V198">
        <f ca="1"/>
        <v>1.7581389627059989E-3</v>
      </c>
      <c r="W198">
        <f ca="1"/>
        <v>1.7581389627059989E-3</v>
      </c>
    </row>
    <row r="199" spans="1:23">
      <c r="A199">
        <v>49</v>
      </c>
      <c r="B199">
        <v>0.22992548518672384</v>
      </c>
      <c r="R199" s="8">
        <v>181</v>
      </c>
      <c r="S199" s="202">
        <f ca="1"/>
        <v>0.86202327939711476</v>
      </c>
      <c r="T199">
        <f ca="1"/>
        <v>3.360316381312093E-2</v>
      </c>
      <c r="U199">
        <f ca="1"/>
        <v>1.6885172908415354E-3</v>
      </c>
      <c r="V199">
        <f ca="1"/>
        <v>1.7168870524042531E-3</v>
      </c>
      <c r="W199">
        <f ca="1"/>
        <v>1.7168870524042531E-3</v>
      </c>
    </row>
    <row r="200" spans="1:23">
      <c r="A200">
        <v>49.25</v>
      </c>
      <c r="B200">
        <v>0.22820749456572564</v>
      </c>
      <c r="R200" s="8">
        <v>182</v>
      </c>
      <c r="S200" s="202">
        <f ca="1"/>
        <v>0.49962468284793998</v>
      </c>
      <c r="T200">
        <f ca="1"/>
        <v>3.0603298454627493E-2</v>
      </c>
      <c r="U200">
        <f ca="1"/>
        <v>1.8858461159481678E-4</v>
      </c>
      <c r="V200">
        <f ca="1"/>
        <v>1.9147026717110987E-4</v>
      </c>
      <c r="W200">
        <f ca="1"/>
        <v>1.9147026717110987E-4</v>
      </c>
    </row>
    <row r="201" spans="1:23">
      <c r="A201">
        <v>49.5</v>
      </c>
      <c r="B201">
        <v>0.22650234067646879</v>
      </c>
      <c r="R201" s="8">
        <v>183</v>
      </c>
      <c r="S201" s="202">
        <f ca="1"/>
        <v>-1.53524197351676</v>
      </c>
      <c r="T201">
        <f ca="1"/>
        <v>1.8102243682388851E-2</v>
      </c>
      <c r="U201">
        <f ca="1"/>
        <v>0</v>
      </c>
      <c r="V201">
        <f ca="1"/>
        <v>0</v>
      </c>
      <c r="W201">
        <f ca="1"/>
        <v>0</v>
      </c>
    </row>
    <row r="202" spans="1:23">
      <c r="A202">
        <v>49.75</v>
      </c>
      <c r="B202">
        <v>0.22480992760359739</v>
      </c>
      <c r="R202" s="8">
        <v>184</v>
      </c>
      <c r="S202" s="202">
        <f ca="1"/>
        <v>-1.9038506633242178</v>
      </c>
      <c r="T202">
        <f ca="1"/>
        <v>1.6459799697786496E-2</v>
      </c>
      <c r="U202">
        <f ca="1"/>
        <v>0</v>
      </c>
      <c r="V202">
        <f ca="1"/>
        <v>0</v>
      </c>
      <c r="W202">
        <f ca="1"/>
        <v>0</v>
      </c>
    </row>
    <row r="203" spans="1:23">
      <c r="A203">
        <v>50</v>
      </c>
      <c r="B203">
        <v>0.22313016014842982</v>
      </c>
      <c r="R203" s="8">
        <v>185</v>
      </c>
      <c r="S203" s="202">
        <f ca="1"/>
        <v>-0.19575465962587546</v>
      </c>
      <c r="T203">
        <f ca="1"/>
        <v>2.5576497124082481E-2</v>
      </c>
      <c r="U203">
        <f ca="1"/>
        <v>0</v>
      </c>
      <c r="V203">
        <f ca="1"/>
        <v>0</v>
      </c>
      <c r="W203">
        <f ca="1"/>
        <v>0</v>
      </c>
    </row>
    <row r="204" spans="1:23">
      <c r="R204" s="8">
        <v>186</v>
      </c>
      <c r="S204" s="202">
        <f ca="1"/>
        <v>-2.5077233875964722</v>
      </c>
      <c r="T204">
        <f ca="1"/>
        <v>1.4084842484499946E-2</v>
      </c>
      <c r="U204">
        <f ca="1"/>
        <v>0</v>
      </c>
      <c r="V204">
        <f ca="1"/>
        <v>0</v>
      </c>
      <c r="W204">
        <f ca="1"/>
        <v>0</v>
      </c>
    </row>
    <row r="205" spans="1:23">
      <c r="R205" s="8">
        <v>187</v>
      </c>
      <c r="S205" s="202">
        <f ca="1"/>
        <v>0.97777721159564468</v>
      </c>
      <c r="T205">
        <f ca="1"/>
        <v>3.462199171724871E-2</v>
      </c>
      <c r="U205">
        <f ca="1"/>
        <v>2.1979312429054251E-3</v>
      </c>
      <c r="V205">
        <f ca="1"/>
        <v>2.2359796215489021E-3</v>
      </c>
      <c r="W205">
        <f ca="1"/>
        <v>2.2359796215489021E-3</v>
      </c>
    </row>
    <row r="206" spans="1:23">
      <c r="R206" s="8">
        <v>188</v>
      </c>
      <c r="S206" s="202">
        <f ca="1"/>
        <v>1.3009810149319814</v>
      </c>
      <c r="T206">
        <f ca="1"/>
        <v>3.7633242932027501E-2</v>
      </c>
      <c r="U206">
        <f ca="1"/>
        <v>3.7035568502948209E-3</v>
      </c>
      <c r="V206">
        <f ca="1"/>
        <v>3.7732452776246803E-3</v>
      </c>
      <c r="W206">
        <f ca="1"/>
        <v>3.7732452776246803E-3</v>
      </c>
    </row>
    <row r="207" spans="1:23">
      <c r="R207" s="8">
        <v>189</v>
      </c>
      <c r="S207" s="202">
        <f ca="1"/>
        <v>4.0460835391782499</v>
      </c>
      <c r="T207">
        <f ca="1"/>
        <v>7.6418680307200212E-2</v>
      </c>
      <c r="U207">
        <f ca="1"/>
        <v>2.3096275537881177E-2</v>
      </c>
      <c r="V207">
        <f ca="1"/>
        <v>2.3978768986189353E-2</v>
      </c>
      <c r="W207">
        <f ca="1"/>
        <v>2.3978768986189353E-2</v>
      </c>
    </row>
    <row r="208" spans="1:23">
      <c r="R208" s="8">
        <v>190</v>
      </c>
      <c r="S208" s="202">
        <f ca="1"/>
        <v>-2.230528410701567</v>
      </c>
      <c r="T208">
        <f ca="1"/>
        <v>1.512918888893079E-2</v>
      </c>
      <c r="U208">
        <f ca="1"/>
        <v>0</v>
      </c>
      <c r="V208">
        <f ca="1"/>
        <v>0</v>
      </c>
      <c r="W208">
        <f ca="1"/>
        <v>0</v>
      </c>
    </row>
    <row r="209" spans="18:23">
      <c r="R209" s="8">
        <v>191</v>
      </c>
      <c r="S209" s="202">
        <f ca="1"/>
        <v>-2.3780753217955359</v>
      </c>
      <c r="T209">
        <f ca="1"/>
        <v>1.4564008017813846E-2</v>
      </c>
      <c r="U209">
        <f ca="1"/>
        <v>0</v>
      </c>
      <c r="V209">
        <f ca="1"/>
        <v>0</v>
      </c>
      <c r="W209">
        <f ca="1"/>
        <v>0</v>
      </c>
    </row>
    <row r="210" spans="18:23">
      <c r="R210" s="8">
        <v>192</v>
      </c>
      <c r="S210" s="202">
        <f ca="1"/>
        <v>0.47835898048794173</v>
      </c>
      <c r="T210">
        <f ca="1"/>
        <v>3.0435827391755474E-2</v>
      </c>
      <c r="U210">
        <f ca="1"/>
        <v>1.0484908015880728E-4</v>
      </c>
      <c r="V210">
        <f ca="1"/>
        <v>1.0644466441175618E-4</v>
      </c>
      <c r="W210">
        <f ca="1"/>
        <v>1.0644466441175618E-4</v>
      </c>
    </row>
    <row r="211" spans="18:23">
      <c r="R211" s="8">
        <v>193</v>
      </c>
      <c r="S211" s="202">
        <f ca="1"/>
        <v>-1.7531073339021723</v>
      </c>
      <c r="T211">
        <f ca="1"/>
        <v>1.7112658589070934E-2</v>
      </c>
      <c r="U211">
        <f ca="1"/>
        <v>0</v>
      </c>
      <c r="V211">
        <f ca="1"/>
        <v>0</v>
      </c>
      <c r="W211">
        <f ca="1"/>
        <v>0</v>
      </c>
    </row>
    <row r="212" spans="18:23">
      <c r="R212" s="8">
        <v>194</v>
      </c>
      <c r="S212" s="202">
        <f ca="1"/>
        <v>-0.67021697981020489</v>
      </c>
      <c r="T212">
        <f ca="1"/>
        <v>2.2629283050195906E-2</v>
      </c>
      <c r="U212">
        <f ca="1"/>
        <v>0</v>
      </c>
      <c r="V212">
        <f ca="1"/>
        <v>0</v>
      </c>
      <c r="W212">
        <f ca="1"/>
        <v>0</v>
      </c>
    </row>
    <row r="213" spans="18:23">
      <c r="R213" s="8">
        <v>195</v>
      </c>
      <c r="S213" s="202">
        <f ca="1"/>
        <v>1.3266552755831309</v>
      </c>
      <c r="T213">
        <f ca="1"/>
        <v>3.7883387912893987E-2</v>
      </c>
      <c r="U213">
        <f ca="1"/>
        <v>3.8286293407280639E-3</v>
      </c>
      <c r="V213">
        <f ca="1"/>
        <v>3.9011500659728087E-3</v>
      </c>
      <c r="W213">
        <f ca="1"/>
        <v>3.9011500659728087E-3</v>
      </c>
    </row>
    <row r="214" spans="18:23">
      <c r="R214" s="8">
        <v>196</v>
      </c>
      <c r="S214" s="202">
        <f ca="1"/>
        <v>0.28003715193827117</v>
      </c>
      <c r="T214">
        <f ca="1"/>
        <v>2.8917471952626388E-2</v>
      </c>
      <c r="U214">
        <f ca="1"/>
        <v>0</v>
      </c>
      <c r="V214">
        <f ca="1"/>
        <v>0</v>
      </c>
      <c r="W214">
        <f ca="1"/>
        <v>0</v>
      </c>
    </row>
    <row r="215" spans="18:23">
      <c r="R215" s="8">
        <v>197</v>
      </c>
      <c r="S215" s="202">
        <f ca="1"/>
        <v>-1.6474805109749111</v>
      </c>
      <c r="T215">
        <f ca="1"/>
        <v>1.7585490160693325E-2</v>
      </c>
      <c r="U215">
        <f ca="1"/>
        <v>0</v>
      </c>
      <c r="V215">
        <f ca="1"/>
        <v>0</v>
      </c>
      <c r="W215">
        <f ca="1"/>
        <v>0</v>
      </c>
    </row>
    <row r="216" spans="18:23">
      <c r="R216" s="8">
        <v>198</v>
      </c>
      <c r="S216" s="202">
        <f ca="1"/>
        <v>-1.0868468416130128</v>
      </c>
      <c r="T216">
        <f ca="1"/>
        <v>2.0322703290079965E-2</v>
      </c>
      <c r="U216">
        <f ca="1"/>
        <v>0</v>
      </c>
      <c r="V216">
        <f ca="1"/>
        <v>0</v>
      </c>
      <c r="W216">
        <f ca="1"/>
        <v>0</v>
      </c>
    </row>
    <row r="217" spans="18:23">
      <c r="R217" s="8">
        <v>199</v>
      </c>
      <c r="S217" s="202">
        <f ca="1"/>
        <v>1.8533500704457613</v>
      </c>
      <c r="T217">
        <f ca="1"/>
        <v>4.3398275725342245E-2</v>
      </c>
      <c r="U217">
        <f ca="1"/>
        <v>6.5860732469521927E-3</v>
      </c>
      <c r="V217">
        <f ca="1"/>
        <v>6.7289853583114585E-3</v>
      </c>
      <c r="W217">
        <f ca="1"/>
        <v>6.7289853583114585E-3</v>
      </c>
    </row>
    <row r="218" spans="18:23">
      <c r="R218" s="8">
        <v>200</v>
      </c>
      <c r="S218" s="202">
        <f ca="1"/>
        <v>4.9833760538457854</v>
      </c>
      <c r="T218">
        <f ca="1"/>
        <v>9.7327715082383012E-2</v>
      </c>
      <c r="U218">
        <f ca="1"/>
        <v>3.3550792925472576E-2</v>
      </c>
      <c r="V218">
        <f ca="1"/>
        <v>3.5183503932791793E-2</v>
      </c>
      <c r="W218">
        <f ca="1"/>
        <v>3.5183503932791793E-2</v>
      </c>
    </row>
    <row r="219" spans="18:23">
      <c r="R219" s="8">
        <v>201</v>
      </c>
      <c r="S219" s="202">
        <f ca="1"/>
        <v>0.37794920630228857</v>
      </c>
      <c r="T219">
        <f ca="1"/>
        <v>2.9657378862757433E-2</v>
      </c>
      <c r="U219">
        <f ca="1"/>
        <v>0</v>
      </c>
      <c r="V219">
        <f ca="1"/>
        <v>0</v>
      </c>
      <c r="W219">
        <f ca="1"/>
        <v>0</v>
      </c>
    </row>
    <row r="220" spans="18:23">
      <c r="R220" s="8">
        <v>202</v>
      </c>
      <c r="S220" s="202">
        <f ca="1"/>
        <v>-1.0481716211890877</v>
      </c>
      <c r="T220">
        <f ca="1"/>
        <v>2.0526532282156632E-2</v>
      </c>
      <c r="U220">
        <f ca="1"/>
        <v>0</v>
      </c>
      <c r="V220">
        <f ca="1"/>
        <v>0</v>
      </c>
      <c r="W220">
        <f ca="1"/>
        <v>0</v>
      </c>
    </row>
    <row r="221" spans="18:23">
      <c r="R221" s="8">
        <v>203</v>
      </c>
      <c r="S221" s="202">
        <f ca="1"/>
        <v>-2.9923871929966097</v>
      </c>
      <c r="T221">
        <f ca="1"/>
        <v>1.2429066241866887E-2</v>
      </c>
      <c r="U221">
        <f ca="1"/>
        <v>0</v>
      </c>
      <c r="V221">
        <f ca="1"/>
        <v>0</v>
      </c>
      <c r="W221">
        <f ca="1"/>
        <v>0</v>
      </c>
    </row>
    <row r="222" spans="18:23">
      <c r="R222" s="8">
        <v>204</v>
      </c>
      <c r="S222" s="202">
        <f ca="1"/>
        <v>-1.6482665152319664</v>
      </c>
      <c r="T222">
        <f ca="1"/>
        <v>1.7581923858333393E-2</v>
      </c>
      <c r="U222">
        <f ca="1"/>
        <v>0</v>
      </c>
      <c r="V222">
        <f ca="1"/>
        <v>0</v>
      </c>
      <c r="W222">
        <f ca="1"/>
        <v>0</v>
      </c>
    </row>
    <row r="223" spans="18:23">
      <c r="R223" s="8">
        <v>205</v>
      </c>
      <c r="S223" s="202">
        <f ca="1"/>
        <v>0.65467752436525894</v>
      </c>
      <c r="T223">
        <f ca="1"/>
        <v>3.1852543685849589E-2</v>
      </c>
      <c r="U223">
        <f ca="1"/>
        <v>8.1320722720586505E-4</v>
      </c>
      <c r="V223">
        <f ca="1"/>
        <v>8.261585865709767E-4</v>
      </c>
      <c r="W223">
        <f ca="1"/>
        <v>8.261585865709767E-4</v>
      </c>
    </row>
    <row r="224" spans="18:23">
      <c r="R224" s="8">
        <v>206</v>
      </c>
      <c r="S224" s="202">
        <f ca="1"/>
        <v>3.6205594859552863</v>
      </c>
      <c r="T224">
        <f ca="1"/>
        <v>6.8472075830146861E-2</v>
      </c>
      <c r="U224">
        <f ca="1"/>
        <v>1.9122973299354501E-2</v>
      </c>
      <c r="V224">
        <f ca="1"/>
        <v>1.9777668138280139E-2</v>
      </c>
      <c r="W224">
        <f ca="1"/>
        <v>1.9777668138280139E-2</v>
      </c>
    </row>
    <row r="225" spans="18:23">
      <c r="R225" s="8">
        <v>207</v>
      </c>
      <c r="S225" s="202">
        <f ca="1"/>
        <v>1.2434734765523885</v>
      </c>
      <c r="T225">
        <f ca="1"/>
        <v>3.7078922403813025E-2</v>
      </c>
      <c r="U225">
        <f ca="1"/>
        <v>3.4263965861875828E-3</v>
      </c>
      <c r="V225">
        <f ca="1"/>
        <v>3.4899201327595526E-3</v>
      </c>
      <c r="W225">
        <f ca="1"/>
        <v>3.4899201327595526E-3</v>
      </c>
    </row>
    <row r="226" spans="18:23">
      <c r="R226" s="8">
        <v>208</v>
      </c>
      <c r="S226" s="202">
        <f ca="1"/>
        <v>3.2852065992065018</v>
      </c>
      <c r="T226">
        <f ca="1"/>
        <v>6.2796063571456853E-2</v>
      </c>
      <c r="U226">
        <f ca="1"/>
        <v>1.6284967170009497E-2</v>
      </c>
      <c r="V226">
        <f ca="1"/>
        <v>1.6796283086843E-2</v>
      </c>
      <c r="W226">
        <f ca="1"/>
        <v>1.6796283086843E-2</v>
      </c>
    </row>
    <row r="227" spans="18:23">
      <c r="R227" s="8">
        <v>209</v>
      </c>
      <c r="S227" s="202">
        <f ca="1"/>
        <v>1.0926923601862815</v>
      </c>
      <c r="T227">
        <f ca="1"/>
        <v>3.5663990011645226E-2</v>
      </c>
      <c r="U227">
        <f ca="1"/>
        <v>2.7189303901036833E-3</v>
      </c>
      <c r="V227">
        <f ca="1"/>
        <v>2.7674143432411913E-3</v>
      </c>
      <c r="W227">
        <f ca="1"/>
        <v>2.7674143432411913E-3</v>
      </c>
    </row>
    <row r="228" spans="18:23">
      <c r="R228" s="8">
        <v>210</v>
      </c>
      <c r="S228" s="202">
        <f ca="1"/>
        <v>-4.1828690782733666</v>
      </c>
      <c r="T228">
        <f ca="1"/>
        <v>9.1417223798599418E-3</v>
      </c>
      <c r="U228">
        <f ca="1"/>
        <v>0</v>
      </c>
      <c r="V228">
        <f ca="1"/>
        <v>0</v>
      </c>
      <c r="W228">
        <f ca="1"/>
        <v>0</v>
      </c>
    </row>
    <row r="229" spans="18:23">
      <c r="R229" s="8">
        <v>211</v>
      </c>
      <c r="S229" s="202">
        <f ca="1"/>
        <v>-0.15865021092735843</v>
      </c>
      <c r="T229">
        <f ca="1"/>
        <v>2.5822551205624558E-2</v>
      </c>
      <c r="U229">
        <f ca="1"/>
        <v>0</v>
      </c>
      <c r="V229">
        <f ca="1"/>
        <v>0</v>
      </c>
      <c r="W229">
        <f ca="1"/>
        <v>0</v>
      </c>
    </row>
    <row r="230" spans="18:23">
      <c r="R230" s="8">
        <v>212</v>
      </c>
      <c r="S230" s="202">
        <f ca="1"/>
        <v>0.64077187123448032</v>
      </c>
      <c r="T230">
        <f ca="1"/>
        <v>3.1738455832892427E-2</v>
      </c>
      <c r="U230">
        <f ca="1"/>
        <v>7.5616330072728402E-4</v>
      </c>
      <c r="V230">
        <f ca="1"/>
        <v>7.6816302848857758E-4</v>
      </c>
      <c r="W230">
        <f ca="1"/>
        <v>7.6816302848857758E-4</v>
      </c>
    </row>
    <row r="231" spans="18:23">
      <c r="R231" s="8">
        <v>213</v>
      </c>
      <c r="S231" s="202">
        <f ca="1"/>
        <v>0.35400992518454244</v>
      </c>
      <c r="T231">
        <f ca="1"/>
        <v>2.9474743018322265E-2</v>
      </c>
      <c r="U231">
        <f ca="1"/>
        <v>0</v>
      </c>
      <c r="V231">
        <f ca="1"/>
        <v>0</v>
      </c>
      <c r="W231">
        <f ca="1"/>
        <v>0</v>
      </c>
    </row>
    <row r="232" spans="18:23">
      <c r="R232" s="8">
        <v>214</v>
      </c>
      <c r="S232" s="202">
        <f ca="1"/>
        <v>-2.4642588993932875</v>
      </c>
      <c r="T232">
        <f ca="1"/>
        <v>1.4243699746993219E-2</v>
      </c>
      <c r="U232">
        <f ca="1"/>
        <v>0</v>
      </c>
      <c r="V232">
        <f ca="1"/>
        <v>0</v>
      </c>
      <c r="W232">
        <f ca="1"/>
        <v>0</v>
      </c>
    </row>
    <row r="233" spans="18:23">
      <c r="R233" s="8">
        <v>215</v>
      </c>
      <c r="S233" s="202">
        <f ca="1"/>
        <v>-0.95196245136770863</v>
      </c>
      <c r="T233">
        <f ca="1"/>
        <v>2.1042493235579027E-2</v>
      </c>
      <c r="U233">
        <f ca="1"/>
        <v>0</v>
      </c>
      <c r="V233">
        <f ca="1"/>
        <v>0</v>
      </c>
      <c r="W233">
        <f ca="1"/>
        <v>0</v>
      </c>
    </row>
    <row r="234" spans="18:23">
      <c r="R234" s="8">
        <v>216</v>
      </c>
      <c r="S234" s="202">
        <f ca="1"/>
        <v>0.44947851671025835</v>
      </c>
      <c r="T234">
        <f ca="1"/>
        <v>3.0209855265465626E-2</v>
      </c>
      <c r="U234">
        <f ca="1"/>
        <v>0</v>
      </c>
      <c r="V234">
        <f ca="1"/>
        <v>0</v>
      </c>
      <c r="W234">
        <f ca="1"/>
        <v>0</v>
      </c>
    </row>
    <row r="235" spans="18:23">
      <c r="R235" s="8">
        <v>217</v>
      </c>
      <c r="S235" s="202">
        <f ca="1"/>
        <v>2.2415515869180638</v>
      </c>
      <c r="T235">
        <f ca="1"/>
        <v>4.7970692873084093E-2</v>
      </c>
      <c r="U235">
        <f ca="1"/>
        <v>8.872281820823117E-3</v>
      </c>
      <c r="V235">
        <f ca="1"/>
        <v>9.085086573978194E-3</v>
      </c>
      <c r="W235">
        <f ca="1"/>
        <v>9.085086573978194E-3</v>
      </c>
    </row>
    <row r="236" spans="18:23">
      <c r="R236" s="8">
        <v>218</v>
      </c>
      <c r="S236" s="202">
        <f ca="1"/>
        <v>1.9128268664149908</v>
      </c>
      <c r="T236">
        <f ca="1"/>
        <v>4.4069456857004245E-2</v>
      </c>
      <c r="U236">
        <f ca="1"/>
        <v>6.921663812783193E-3</v>
      </c>
      <c r="V236">
        <f ca="1"/>
        <v>7.0741807951712607E-3</v>
      </c>
      <c r="W236">
        <f ca="1"/>
        <v>7.0741807951712607E-3</v>
      </c>
    </row>
    <row r="237" spans="18:23">
      <c r="R237" s="8">
        <v>219</v>
      </c>
      <c r="S237" s="202">
        <f ca="1"/>
        <v>1.4898080360729569</v>
      </c>
      <c r="T237">
        <f ca="1"/>
        <v>3.9512308572282336E-2</v>
      </c>
      <c r="U237">
        <f ca="1"/>
        <v>4.6430896704222381E-3</v>
      </c>
      <c r="V237">
        <f ca="1"/>
        <v>4.7348192663154874E-3</v>
      </c>
      <c r="W237">
        <f ca="1"/>
        <v>4.7348192663154874E-3</v>
      </c>
    </row>
    <row r="238" spans="18:23">
      <c r="R238" s="8">
        <v>220</v>
      </c>
      <c r="S238" s="202">
        <f ca="1"/>
        <v>5.4004875942836872E-2</v>
      </c>
      <c r="T238">
        <f ca="1"/>
        <v>2.7279109101156093E-2</v>
      </c>
      <c r="U238">
        <f ca="1"/>
        <v>0</v>
      </c>
      <c r="V238">
        <f ca="1"/>
        <v>0</v>
      </c>
      <c r="W238">
        <f ca="1"/>
        <v>0</v>
      </c>
    </row>
    <row r="239" spans="18:23">
      <c r="R239" s="8">
        <v>221</v>
      </c>
      <c r="S239" s="202">
        <f ca="1"/>
        <v>3.8740347152064758</v>
      </c>
      <c r="T239">
        <f ca="1"/>
        <v>7.3100274692260034E-2</v>
      </c>
      <c r="U239">
        <f ca="1"/>
        <v>2.1437072730411087E-2</v>
      </c>
      <c r="V239">
        <f ca="1"/>
        <v>2.2220600683006592E-2</v>
      </c>
      <c r="W239">
        <f ca="1"/>
        <v>2.2220600683006592E-2</v>
      </c>
    </row>
    <row r="240" spans="18:23">
      <c r="R240" s="8">
        <v>222</v>
      </c>
      <c r="S240" s="202">
        <f ca="1"/>
        <v>-0.64912082069343313</v>
      </c>
      <c r="T240">
        <f ca="1"/>
        <v>2.2752803712512371E-2</v>
      </c>
      <c r="U240">
        <f ca="1"/>
        <v>0</v>
      </c>
      <c r="V240">
        <f ca="1"/>
        <v>0</v>
      </c>
      <c r="W240">
        <f ca="1"/>
        <v>0</v>
      </c>
    </row>
    <row r="241" spans="18:23">
      <c r="R241" s="8">
        <v>223</v>
      </c>
      <c r="S241" s="202">
        <f ca="1"/>
        <v>0.70059624067681303</v>
      </c>
      <c r="T241">
        <f ca="1"/>
        <v>3.2232201329701837E-2</v>
      </c>
      <c r="U241">
        <f ca="1"/>
        <v>1.003036049131989E-3</v>
      </c>
      <c r="V241">
        <f ca="1"/>
        <v>1.0192010790702744E-3</v>
      </c>
      <c r="W241">
        <f ca="1"/>
        <v>1.0192010790702744E-3</v>
      </c>
    </row>
    <row r="242" spans="18:23">
      <c r="R242" s="8">
        <v>224</v>
      </c>
      <c r="S242" s="202">
        <f ca="1"/>
        <v>-2.047572619698482</v>
      </c>
      <c r="T242">
        <f ca="1"/>
        <v>1.5860557577957735E-2</v>
      </c>
      <c r="U242">
        <f ca="1"/>
        <v>0</v>
      </c>
      <c r="V242">
        <f ca="1"/>
        <v>0</v>
      </c>
      <c r="W242">
        <f ca="1"/>
        <v>0</v>
      </c>
    </row>
    <row r="243" spans="18:23">
      <c r="R243" s="8">
        <v>225</v>
      </c>
      <c r="S243" s="202">
        <f ca="1"/>
        <v>1.0915423582895141</v>
      </c>
      <c r="T243">
        <f ca="1"/>
        <v>3.5653408520416555E-2</v>
      </c>
      <c r="U243">
        <f ca="1"/>
        <v>2.7136396444893476E-3</v>
      </c>
      <c r="V243">
        <f ca="1"/>
        <v>2.762014895900436E-3</v>
      </c>
      <c r="W243">
        <f ca="1"/>
        <v>2.762014895900436E-3</v>
      </c>
    </row>
    <row r="244" spans="18:23">
      <c r="R244" s="8">
        <v>226</v>
      </c>
      <c r="S244" s="202">
        <f ca="1"/>
        <v>-0.11570060713405524</v>
      </c>
      <c r="T244">
        <f ca="1"/>
        <v>2.6110324120043632E-2</v>
      </c>
      <c r="U244">
        <f ca="1"/>
        <v>0</v>
      </c>
      <c r="V244">
        <f ca="1"/>
        <v>0</v>
      </c>
      <c r="W244">
        <f ca="1"/>
        <v>0</v>
      </c>
    </row>
    <row r="245" spans="18:23">
      <c r="R245" s="8">
        <v>227</v>
      </c>
      <c r="S245" s="202">
        <f ca="1"/>
        <v>-2.3604121357261909</v>
      </c>
      <c r="T245">
        <f ca="1"/>
        <v>1.4630538835443702E-2</v>
      </c>
      <c r="U245">
        <f ca="1"/>
        <v>0</v>
      </c>
      <c r="V245">
        <f ca="1"/>
        <v>0</v>
      </c>
      <c r="W245">
        <f ca="1"/>
        <v>0</v>
      </c>
    </row>
    <row r="246" spans="18:23">
      <c r="R246" s="8">
        <v>228</v>
      </c>
      <c r="S246" s="202">
        <f ca="1"/>
        <v>-2.012244925605867</v>
      </c>
      <c r="T246">
        <f ca="1"/>
        <v>1.6005801362735189E-2</v>
      </c>
      <c r="U246">
        <f ca="1"/>
        <v>0</v>
      </c>
      <c r="V246">
        <f ca="1"/>
        <v>0</v>
      </c>
      <c r="W246">
        <f ca="1"/>
        <v>0</v>
      </c>
    </row>
    <row r="247" spans="18:23">
      <c r="R247" s="8">
        <v>229</v>
      </c>
      <c r="S247" s="202">
        <f ca="1"/>
        <v>-3.3277269008875519</v>
      </c>
      <c r="T247">
        <f ca="1"/>
        <v>1.1398794013281878E-2</v>
      </c>
      <c r="U247">
        <f ca="1"/>
        <v>0</v>
      </c>
      <c r="V247">
        <f ca="1"/>
        <v>0</v>
      </c>
      <c r="W247">
        <f ca="1"/>
        <v>0</v>
      </c>
    </row>
    <row r="248" spans="18:23">
      <c r="R248" s="8">
        <v>230</v>
      </c>
      <c r="S248" s="202">
        <f ca="1"/>
        <v>-0.94894803112508852</v>
      </c>
      <c r="T248">
        <f ca="1"/>
        <v>2.1058867158237016E-2</v>
      </c>
      <c r="U248">
        <f ca="1"/>
        <v>0</v>
      </c>
      <c r="V248">
        <f ca="1"/>
        <v>0</v>
      </c>
      <c r="W248">
        <f ca="1"/>
        <v>0</v>
      </c>
    </row>
    <row r="249" spans="18:23">
      <c r="R249" s="8">
        <v>231</v>
      </c>
      <c r="S249" s="202">
        <f ca="1"/>
        <v>9.8787241289430602E-2</v>
      </c>
      <c r="T249">
        <f ca="1"/>
        <v>2.7596161982758587E-2</v>
      </c>
      <c r="U249">
        <f ca="1"/>
        <v>0</v>
      </c>
      <c r="V249">
        <f ca="1"/>
        <v>0</v>
      </c>
      <c r="W249">
        <f ca="1"/>
        <v>0</v>
      </c>
    </row>
    <row r="250" spans="18:23">
      <c r="R250" s="8">
        <v>232</v>
      </c>
      <c r="S250" s="202">
        <f ca="1"/>
        <v>-1.6113376667876511</v>
      </c>
      <c r="T250">
        <f ca="1"/>
        <v>1.7750263280043307E-2</v>
      </c>
      <c r="U250">
        <f ca="1"/>
        <v>0</v>
      </c>
      <c r="V250">
        <f ca="1"/>
        <v>0</v>
      </c>
      <c r="W250">
        <f ca="1"/>
        <v>0</v>
      </c>
    </row>
    <row r="251" spans="18:23">
      <c r="R251" s="8">
        <v>233</v>
      </c>
      <c r="S251" s="202">
        <f ca="1"/>
        <v>2.2732166452528846</v>
      </c>
      <c r="T251">
        <f ca="1"/>
        <v>4.836425615920556E-2</v>
      </c>
      <c r="U251">
        <f ca="1"/>
        <v>9.0690634638838502E-3</v>
      </c>
      <c r="V251">
        <f ca="1"/>
        <v>9.2883727181295363E-3</v>
      </c>
      <c r="W251">
        <f ca="1"/>
        <v>9.2883727181295363E-3</v>
      </c>
    </row>
    <row r="252" spans="18:23">
      <c r="R252" s="8">
        <v>234</v>
      </c>
      <c r="S252" s="202">
        <f ca="1"/>
        <v>2.9750791850460865</v>
      </c>
      <c r="T252">
        <f ca="1"/>
        <v>5.7966652418626287E-2</v>
      </c>
      <c r="U252">
        <f ca="1"/>
        <v>1.3870261593594214E-2</v>
      </c>
      <c r="V252">
        <f ca="1"/>
        <v>1.4272267909969862E-2</v>
      </c>
      <c r="W252">
        <f ca="1"/>
        <v>1.4272267909969862E-2</v>
      </c>
    </row>
    <row r="253" spans="18:23">
      <c r="R253" s="8">
        <v>235</v>
      </c>
      <c r="S253" s="202">
        <f ca="1"/>
        <v>1.7681477644311585</v>
      </c>
      <c r="T253">
        <f ca="1"/>
        <v>4.2454559701338705E-2</v>
      </c>
      <c r="U253">
        <f ca="1"/>
        <v>6.1142152349504229E-3</v>
      </c>
      <c r="V253">
        <f ca="1"/>
        <v>6.2440033928099423E-3</v>
      </c>
      <c r="W253">
        <f ca="1"/>
        <v>6.2440033928099423E-3</v>
      </c>
    </row>
    <row r="254" spans="18:23">
      <c r="R254" s="8">
        <v>236</v>
      </c>
      <c r="S254" s="202">
        <f ca="1"/>
        <v>-0.4348171640414899</v>
      </c>
      <c r="T254">
        <f ca="1"/>
        <v>2.4046435120263863E-2</v>
      </c>
      <c r="U254">
        <f ca="1"/>
        <v>0</v>
      </c>
      <c r="V254">
        <f ca="1"/>
        <v>0</v>
      </c>
      <c r="W254">
        <f ca="1"/>
        <v>0</v>
      </c>
    </row>
    <row r="255" spans="18:23">
      <c r="R255" s="8">
        <v>237</v>
      </c>
      <c r="S255" s="202">
        <f ca="1"/>
        <v>1.8519437515818984</v>
      </c>
      <c r="T255">
        <f ca="1"/>
        <v>4.3382530085771094E-2</v>
      </c>
      <c r="U255">
        <f ca="1"/>
        <v>6.5782004271666174E-3</v>
      </c>
      <c r="V255">
        <f ca="1"/>
        <v>6.7208899161375112E-3</v>
      </c>
      <c r="W255">
        <f ca="1"/>
        <v>6.7208899161375112E-3</v>
      </c>
    </row>
    <row r="256" spans="18:23">
      <c r="R256" s="8">
        <v>238</v>
      </c>
      <c r="S256" s="202">
        <f ca="1"/>
        <v>0.19075087247587275</v>
      </c>
      <c r="T256">
        <f ca="1"/>
        <v>2.825885246054213E-2</v>
      </c>
      <c r="U256">
        <f ca="1"/>
        <v>0</v>
      </c>
      <c r="V256">
        <f ca="1"/>
        <v>0</v>
      </c>
      <c r="W256">
        <f ca="1"/>
        <v>0</v>
      </c>
    </row>
    <row r="257" spans="18:23">
      <c r="R257" s="8">
        <v>239</v>
      </c>
      <c r="S257" s="202">
        <f ca="1"/>
        <v>-0.5618935547922802</v>
      </c>
      <c r="T257">
        <f ca="1"/>
        <v>2.3270728507252654E-2</v>
      </c>
      <c r="U257">
        <f ca="1"/>
        <v>0</v>
      </c>
      <c r="V257">
        <f ca="1"/>
        <v>0</v>
      </c>
      <c r="W257">
        <f ca="1"/>
        <v>0</v>
      </c>
    </row>
    <row r="258" spans="18:23">
      <c r="R258" s="8">
        <v>240</v>
      </c>
      <c r="S258" s="202">
        <f ca="1"/>
        <v>-0.10473056663951938</v>
      </c>
      <c r="T258">
        <f ca="1"/>
        <v>2.6184338846600576E-2</v>
      </c>
      <c r="U258">
        <f ca="1"/>
        <v>0</v>
      </c>
      <c r="V258">
        <f ca="1"/>
        <v>0</v>
      </c>
      <c r="W258">
        <f ca="1"/>
        <v>0</v>
      </c>
    </row>
    <row r="259" spans="18:23">
      <c r="R259" s="8">
        <v>241</v>
      </c>
      <c r="S259" s="202">
        <f ca="1"/>
        <v>1.2692340940986717</v>
      </c>
      <c r="T259">
        <f ca="1"/>
        <v>3.7326214605658325E-2</v>
      </c>
      <c r="U259">
        <f ca="1"/>
        <v>3.5500426871102331E-3</v>
      </c>
      <c r="V259">
        <f ca="1"/>
        <v>3.6162975147093954E-3</v>
      </c>
      <c r="W259">
        <f ca="1"/>
        <v>3.6162975147093954E-3</v>
      </c>
    </row>
    <row r="260" spans="18:23">
      <c r="R260" s="8">
        <v>242</v>
      </c>
      <c r="S260" s="202">
        <f ca="1"/>
        <v>-1.9271583322677264</v>
      </c>
      <c r="T260">
        <f ca="1"/>
        <v>1.6361103393996095E-2</v>
      </c>
      <c r="U260">
        <f ca="1"/>
        <v>0</v>
      </c>
      <c r="V260">
        <f ca="1"/>
        <v>0</v>
      </c>
      <c r="W260">
        <f ca="1"/>
        <v>0</v>
      </c>
    </row>
    <row r="261" spans="18:23">
      <c r="R261" s="8">
        <v>243</v>
      </c>
      <c r="S261" s="202">
        <f ca="1"/>
        <v>0.42830009222124271</v>
      </c>
      <c r="T261">
        <f ca="1"/>
        <v>3.0045213889442351E-2</v>
      </c>
      <c r="U261">
        <f ca="1"/>
        <v>0</v>
      </c>
      <c r="V261">
        <f ca="1"/>
        <v>0</v>
      </c>
      <c r="W261">
        <f ca="1"/>
        <v>0</v>
      </c>
    </row>
    <row r="262" spans="18:23">
      <c r="R262" s="8">
        <v>244</v>
      </c>
      <c r="S262" s="202">
        <f ca="1"/>
        <v>-2.6631832046760846</v>
      </c>
      <c r="T262">
        <f ca="1"/>
        <v>1.3531019027650944E-2</v>
      </c>
      <c r="U262">
        <f ca="1"/>
        <v>0</v>
      </c>
      <c r="V262">
        <f ca="1"/>
        <v>0</v>
      </c>
      <c r="W262">
        <f ca="1"/>
        <v>0</v>
      </c>
    </row>
    <row r="263" spans="18:23">
      <c r="R263" s="8">
        <v>245</v>
      </c>
      <c r="S263" s="202">
        <f ca="1"/>
        <v>1.2536383390441417</v>
      </c>
      <c r="T263">
        <f ca="1"/>
        <v>3.7176304948991934E-2</v>
      </c>
      <c r="U263">
        <f ca="1"/>
        <v>3.4750878587770373E-3</v>
      </c>
      <c r="V263">
        <f ca="1"/>
        <v>3.5396833217582547E-3</v>
      </c>
      <c r="W263">
        <f ca="1"/>
        <v>3.5396833217582547E-3</v>
      </c>
    </row>
    <row r="264" spans="18:23">
      <c r="R264" s="8">
        <v>246</v>
      </c>
      <c r="S264" s="202">
        <f ca="1"/>
        <v>0.62694088381632496</v>
      </c>
      <c r="T264">
        <f ca="1"/>
        <v>3.1625385920449417E-2</v>
      </c>
      <c r="U264">
        <f ca="1"/>
        <v>6.9962834450577882E-4</v>
      </c>
      <c r="V264">
        <f ca="1"/>
        <v>7.1069135270371904E-4</v>
      </c>
      <c r="W264">
        <f ca="1"/>
        <v>7.1069135270371904E-4</v>
      </c>
    </row>
    <row r="265" spans="18:23">
      <c r="R265" s="8">
        <v>247</v>
      </c>
      <c r="S265" s="202">
        <f ca="1"/>
        <v>3.9270822237018863</v>
      </c>
      <c r="T265">
        <f ca="1"/>
        <v>7.4107768953429548E-2</v>
      </c>
      <c r="U265">
        <f ca="1"/>
        <v>2.1940819860995844E-2</v>
      </c>
      <c r="V265">
        <f ca="1"/>
        <v>2.2753812465449594E-2</v>
      </c>
      <c r="W265">
        <f ca="1"/>
        <v>2.2753812465449594E-2</v>
      </c>
    </row>
    <row r="266" spans="18:23">
      <c r="R266" s="8">
        <v>248</v>
      </c>
      <c r="S266" s="202">
        <f ca="1"/>
        <v>-1.5861818122377063</v>
      </c>
      <c r="T266">
        <f ca="1"/>
        <v>1.7865857734121221E-2</v>
      </c>
      <c r="U266">
        <f ca="1"/>
        <v>0</v>
      </c>
      <c r="V266">
        <f ca="1"/>
        <v>0</v>
      </c>
      <c r="W266">
        <f ca="1"/>
        <v>0</v>
      </c>
    </row>
    <row r="267" spans="18:23">
      <c r="R267" s="8">
        <v>249</v>
      </c>
      <c r="S267" s="202">
        <f ca="1"/>
        <v>4.7665860403298881</v>
      </c>
      <c r="T267">
        <f ca="1"/>
        <v>9.2032689727825037E-2</v>
      </c>
      <c r="U267">
        <f ca="1"/>
        <v>3.0903280248193589E-2</v>
      </c>
      <c r="V267">
        <f ca="1"/>
        <v>3.2325336249520602E-2</v>
      </c>
      <c r="W267">
        <f ca="1"/>
        <v>3.2325336249520602E-2</v>
      </c>
    </row>
    <row r="268" spans="18:23">
      <c r="R268" s="8">
        <v>250</v>
      </c>
      <c r="S268" s="202">
        <f ca="1"/>
        <v>-2.6210825503922135</v>
      </c>
      <c r="T268">
        <f ca="1"/>
        <v>1.3678815238714347E-2</v>
      </c>
      <c r="U268">
        <f ca="1"/>
        <v>0</v>
      </c>
      <c r="V268">
        <f ca="1"/>
        <v>0</v>
      </c>
      <c r="W268">
        <f ca="1"/>
        <v>0</v>
      </c>
    </row>
    <row r="269" spans="18:23">
      <c r="R269" s="8">
        <v>251</v>
      </c>
      <c r="S269" s="202">
        <f ca="1"/>
        <v>2.3964251512220276</v>
      </c>
      <c r="T269">
        <f ca="1"/>
        <v>4.9926576024335381E-2</v>
      </c>
      <c r="U269">
        <f ca="1"/>
        <v>9.8502233964487609E-3</v>
      </c>
      <c r="V269">
        <f ca="1"/>
        <v>1.0096117360078505E-2</v>
      </c>
      <c r="W269">
        <f ca="1"/>
        <v>1.0096117360078505E-2</v>
      </c>
    </row>
    <row r="270" spans="18:23">
      <c r="R270" s="8">
        <v>252</v>
      </c>
      <c r="S270" s="202">
        <f ca="1"/>
        <v>0.88224050556695688</v>
      </c>
      <c r="T270">
        <f ca="1"/>
        <v>3.3778922933737673E-2</v>
      </c>
      <c r="U270">
        <f ca="1"/>
        <v>1.776396851149907E-3</v>
      </c>
      <c r="V270">
        <f ca="1"/>
        <v>1.8063992373172706E-3</v>
      </c>
      <c r="W270">
        <f ca="1"/>
        <v>1.8063992373172706E-3</v>
      </c>
    </row>
    <row r="271" spans="18:23">
      <c r="R271" s="8">
        <v>253</v>
      </c>
      <c r="S271" s="202">
        <f ca="1"/>
        <v>1.2000512143897391</v>
      </c>
      <c r="T271">
        <f ca="1"/>
        <v>3.6665787769589196E-2</v>
      </c>
      <c r="U271">
        <f ca="1"/>
        <v>3.2198292690756684E-3</v>
      </c>
      <c r="V271">
        <f ca="1"/>
        <v>3.2788580573927884E-3</v>
      </c>
      <c r="W271">
        <f ca="1"/>
        <v>3.2788580573927884E-3</v>
      </c>
    </row>
    <row r="272" spans="18:23">
      <c r="R272" s="8">
        <v>254</v>
      </c>
      <c r="S272" s="202">
        <f ca="1"/>
        <v>0.20855439233653059</v>
      </c>
      <c r="T272">
        <f ca="1"/>
        <v>2.8388971596875597E-2</v>
      </c>
      <c r="U272">
        <f ca="1"/>
        <v>0</v>
      </c>
      <c r="V272">
        <f ca="1"/>
        <v>0</v>
      </c>
      <c r="W272">
        <f ca="1"/>
        <v>0</v>
      </c>
    </row>
    <row r="273" spans="18:23">
      <c r="R273" s="8">
        <v>255</v>
      </c>
      <c r="S273" s="202">
        <f ca="1"/>
        <v>-1.2515111667312839</v>
      </c>
      <c r="T273">
        <f ca="1"/>
        <v>1.9477288198440711E-2</v>
      </c>
      <c r="U273">
        <f ca="1"/>
        <v>0</v>
      </c>
      <c r="V273">
        <f ca="1"/>
        <v>0</v>
      </c>
      <c r="W273">
        <f ca="1"/>
        <v>0</v>
      </c>
    </row>
    <row r="274" spans="18:23">
      <c r="R274" s="8">
        <v>256</v>
      </c>
      <c r="S274" s="202">
        <f ca="1"/>
        <v>-7.8095718608700126E-2</v>
      </c>
      <c r="T274">
        <f ca="1"/>
        <v>2.6364918129175009E-2</v>
      </c>
      <c r="U274">
        <f ca="1"/>
        <v>0</v>
      </c>
      <c r="V274">
        <f ca="1"/>
        <v>0</v>
      </c>
      <c r="W274">
        <f ca="1"/>
        <v>0</v>
      </c>
    </row>
    <row r="275" spans="18:23">
      <c r="R275" s="8">
        <v>257</v>
      </c>
      <c r="S275" s="202">
        <f ca="1"/>
        <v>-0.77262939072127024</v>
      </c>
      <c r="T275">
        <f ca="1"/>
        <v>2.2039108521864477E-2</v>
      </c>
      <c r="U275">
        <f ca="1"/>
        <v>0</v>
      </c>
      <c r="V275">
        <f ca="1"/>
        <v>0</v>
      </c>
      <c r="W275">
        <f ca="1"/>
        <v>0</v>
      </c>
    </row>
    <row r="276" spans="18:23">
      <c r="R276" s="8">
        <v>258</v>
      </c>
      <c r="S276" s="202">
        <f ca="1"/>
        <v>-1.5218821885645399</v>
      </c>
      <c r="T276">
        <f ca="1"/>
        <v>1.8164755696538821E-2</v>
      </c>
      <c r="U276">
        <f ca="1"/>
        <v>0</v>
      </c>
      <c r="V276">
        <f ca="1"/>
        <v>0</v>
      </c>
      <c r="W276">
        <f ca="1"/>
        <v>0</v>
      </c>
    </row>
    <row r="277" spans="18:23">
      <c r="R277" s="8">
        <v>259</v>
      </c>
      <c r="S277" s="202">
        <f ca="1"/>
        <v>1.5931971450237485</v>
      </c>
      <c r="T277">
        <f ca="1"/>
        <v>4.0580615424513085E-2</v>
      </c>
      <c r="U277">
        <f ca="1"/>
        <v>5.1772430965376127E-3</v>
      </c>
      <c r="V277">
        <f ca="1"/>
        <v>5.2822909520675162E-3</v>
      </c>
      <c r="W277">
        <f ca="1"/>
        <v>5.2822909520675162E-3</v>
      </c>
    </row>
    <row r="278" spans="18:23">
      <c r="R278" s="8">
        <v>260</v>
      </c>
      <c r="S278" s="202">
        <f ca="1"/>
        <v>-0.61715891412230683</v>
      </c>
      <c r="T278">
        <f ca="1"/>
        <v>2.2941230458428056E-2</v>
      </c>
      <c r="U278">
        <f ca="1"/>
        <v>0</v>
      </c>
      <c r="V278">
        <f ca="1"/>
        <v>0</v>
      </c>
      <c r="W278">
        <f ca="1"/>
        <v>0</v>
      </c>
    </row>
    <row r="279" spans="18:23">
      <c r="R279" s="8">
        <v>261</v>
      </c>
      <c r="S279" s="202">
        <f ca="1"/>
        <v>-2.1115256294626734</v>
      </c>
      <c r="T279">
        <f ca="1"/>
        <v>1.5600970082085363E-2</v>
      </c>
      <c r="U279">
        <f ca="1"/>
        <v>0</v>
      </c>
      <c r="V279">
        <f ca="1"/>
        <v>0</v>
      </c>
      <c r="W279">
        <f ca="1"/>
        <v>0</v>
      </c>
    </row>
    <row r="280" spans="18:23">
      <c r="R280" s="8">
        <v>262</v>
      </c>
      <c r="S280" s="202">
        <f ca="1"/>
        <v>0.20981421615507084</v>
      </c>
      <c r="T280">
        <f ca="1"/>
        <v>2.8398201834747991E-2</v>
      </c>
      <c r="U280">
        <f ca="1"/>
        <v>0</v>
      </c>
      <c r="V280">
        <f ca="1"/>
        <v>0</v>
      </c>
      <c r="W280">
        <f ca="1"/>
        <v>0</v>
      </c>
    </row>
    <row r="281" spans="18:23">
      <c r="R281" s="8">
        <v>263</v>
      </c>
      <c r="S281" s="202">
        <f ca="1"/>
        <v>-2.716510240173585</v>
      </c>
      <c r="T281">
        <f ca="1"/>
        <v>1.3346102312208548E-2</v>
      </c>
      <c r="U281">
        <f ca="1"/>
        <v>0</v>
      </c>
      <c r="V281">
        <f ca="1"/>
        <v>0</v>
      </c>
      <c r="W281">
        <f ca="1"/>
        <v>0</v>
      </c>
    </row>
    <row r="282" spans="18:23">
      <c r="R282" s="8">
        <v>264</v>
      </c>
      <c r="S282" s="202">
        <f ca="1"/>
        <v>-1.1108550993745785</v>
      </c>
      <c r="T282">
        <f ca="1"/>
        <v>2.0197192689438665E-2</v>
      </c>
      <c r="U282">
        <f ca="1"/>
        <v>0</v>
      </c>
      <c r="V282">
        <f ca="1"/>
        <v>0</v>
      </c>
      <c r="W282">
        <f ca="1"/>
        <v>0</v>
      </c>
    </row>
    <row r="283" spans="18:23">
      <c r="R283" s="8">
        <v>265</v>
      </c>
      <c r="S283" s="202">
        <f ca="1"/>
        <v>-1.9595447132872275</v>
      </c>
      <c r="T283">
        <f ca="1"/>
        <v>1.622494499959249E-2</v>
      </c>
      <c r="U283">
        <f ca="1"/>
        <v>0</v>
      </c>
      <c r="V283">
        <f ca="1"/>
        <v>0</v>
      </c>
      <c r="W283">
        <f ca="1"/>
        <v>0</v>
      </c>
    </row>
    <row r="284" spans="18:23">
      <c r="R284" s="8">
        <v>266</v>
      </c>
      <c r="S284" s="202">
        <f ca="1"/>
        <v>1.2712034434289816</v>
      </c>
      <c r="T284">
        <f ca="1"/>
        <v>3.734518733824204E-2</v>
      </c>
      <c r="U284">
        <f ca="1"/>
        <v>3.5595290534020906E-3</v>
      </c>
      <c r="V284">
        <f ca="1"/>
        <v>3.6259946930696989E-3</v>
      </c>
      <c r="W284">
        <f ca="1"/>
        <v>3.6259946930696989E-3</v>
      </c>
    </row>
    <row r="285" spans="18:23">
      <c r="R285" s="8">
        <v>267</v>
      </c>
      <c r="S285" s="202">
        <f ca="1"/>
        <v>3.181019007913461</v>
      </c>
      <c r="T285">
        <f ca="1"/>
        <v>6.1130326428804033E-2</v>
      </c>
      <c r="U285">
        <f ca="1"/>
        <v>1.5452098598683087E-2</v>
      </c>
      <c r="V285">
        <f ca="1"/>
        <v>1.5924394514356868E-2</v>
      </c>
      <c r="W285">
        <f ca="1"/>
        <v>1.5924394514356868E-2</v>
      </c>
    </row>
    <row r="286" spans="18:23">
      <c r="R286" s="8">
        <v>268</v>
      </c>
      <c r="S286" s="202">
        <f ca="1"/>
        <v>-1.2001605675545062</v>
      </c>
      <c r="T286">
        <f ca="1"/>
        <v>1.9737087088941209E-2</v>
      </c>
      <c r="U286">
        <f ca="1"/>
        <v>0</v>
      </c>
      <c r="V286">
        <f ca="1"/>
        <v>0</v>
      </c>
      <c r="W286">
        <f ca="1"/>
        <v>0</v>
      </c>
    </row>
    <row r="287" spans="18:23">
      <c r="R287" s="8">
        <v>269</v>
      </c>
      <c r="S287" s="202">
        <f ca="1"/>
        <v>-2.1637241926755357</v>
      </c>
      <c r="T287">
        <f ca="1"/>
        <v>1.5392246526291774E-2</v>
      </c>
      <c r="U287">
        <f ca="1"/>
        <v>0</v>
      </c>
      <c r="V287">
        <f ca="1"/>
        <v>0</v>
      </c>
      <c r="W287">
        <f ca="1"/>
        <v>0</v>
      </c>
    </row>
    <row r="288" spans="18:23">
      <c r="R288" s="8">
        <v>270</v>
      </c>
      <c r="S288" s="202">
        <f ca="1"/>
        <v>-4.0500274162818863</v>
      </c>
      <c r="T288">
        <f ca="1"/>
        <v>9.4605161440270476E-3</v>
      </c>
      <c r="U288">
        <f ca="1"/>
        <v>0</v>
      </c>
      <c r="V288">
        <f ca="1"/>
        <v>0</v>
      </c>
      <c r="W288">
        <f ca="1"/>
        <v>0</v>
      </c>
    </row>
    <row r="289" spans="18:23">
      <c r="R289" s="8">
        <v>271</v>
      </c>
      <c r="S289" s="202">
        <f ca="1"/>
        <v>-2.8623703928316968</v>
      </c>
      <c r="T289">
        <f ca="1"/>
        <v>1.285312524429518E-2</v>
      </c>
      <c r="U289">
        <f ca="1"/>
        <v>0</v>
      </c>
      <c r="V289">
        <f ca="1"/>
        <v>0</v>
      </c>
      <c r="W289">
        <f ca="1"/>
        <v>0</v>
      </c>
    </row>
    <row r="290" spans="18:23">
      <c r="R290" s="8">
        <v>272</v>
      </c>
      <c r="S290" s="202">
        <f ca="1"/>
        <v>-2.8008576420684727E-2</v>
      </c>
      <c r="T290">
        <f ca="1"/>
        <v>2.6707879350885016E-2</v>
      </c>
      <c r="U290">
        <f ca="1"/>
        <v>0</v>
      </c>
      <c r="V290">
        <f ca="1"/>
        <v>0</v>
      </c>
      <c r="W290">
        <f ca="1"/>
        <v>0</v>
      </c>
    </row>
    <row r="291" spans="18:23">
      <c r="R291" s="8">
        <v>273</v>
      </c>
      <c r="S291" s="202">
        <f ca="1"/>
        <v>-0.38291143083751994</v>
      </c>
      <c r="T291">
        <f ca="1"/>
        <v>2.4370670567121725E-2</v>
      </c>
      <c r="U291">
        <f ca="1"/>
        <v>0</v>
      </c>
      <c r="V291">
        <f ca="1"/>
        <v>0</v>
      </c>
      <c r="W291">
        <f ca="1"/>
        <v>0</v>
      </c>
    </row>
    <row r="292" spans="18:23">
      <c r="R292" s="8">
        <v>274</v>
      </c>
      <c r="S292" s="202">
        <f ca="1"/>
        <v>-1.4820419270490375</v>
      </c>
      <c r="T292">
        <f ca="1"/>
        <v>1.835245765954522E-2</v>
      </c>
      <c r="U292">
        <f ca="1"/>
        <v>0</v>
      </c>
      <c r="V292">
        <f ca="1"/>
        <v>0</v>
      </c>
      <c r="W292">
        <f ca="1"/>
        <v>0</v>
      </c>
    </row>
    <row r="293" spans="18:23">
      <c r="R293" s="8">
        <v>275</v>
      </c>
      <c r="S293" s="202">
        <f ca="1"/>
        <v>3.761435119832762</v>
      </c>
      <c r="T293">
        <f ca="1"/>
        <v>7.1006910722010569E-2</v>
      </c>
      <c r="U293">
        <f ca="1"/>
        <v>2.0390390745286355E-2</v>
      </c>
      <c r="V293">
        <f ca="1"/>
        <v>2.1114320072905084E-2</v>
      </c>
      <c r="W293">
        <f ca="1"/>
        <v>2.1114320072905084E-2</v>
      </c>
    </row>
    <row r="294" spans="18:23">
      <c r="R294" s="8">
        <v>276</v>
      </c>
      <c r="S294" s="202">
        <f ca="1"/>
        <v>-0.59775797597893643</v>
      </c>
      <c r="T294">
        <f ca="1"/>
        <v>2.3056366102209319E-2</v>
      </c>
      <c r="U294">
        <f ca="1"/>
        <v>0</v>
      </c>
      <c r="V294">
        <f ca="1"/>
        <v>0</v>
      </c>
      <c r="W294">
        <f ca="1"/>
        <v>0</v>
      </c>
    </row>
    <row r="295" spans="18:23">
      <c r="R295" s="8">
        <v>277</v>
      </c>
      <c r="S295" s="202">
        <f ca="1"/>
        <v>2.2104780766175196</v>
      </c>
      <c r="T295">
        <f ca="1"/>
        <v>4.758759549251463E-2</v>
      </c>
      <c r="U295">
        <f ca="1"/>
        <v>8.6807331305383852E-3</v>
      </c>
      <c r="V295">
        <f ca="1"/>
        <v>8.8872807389356497E-3</v>
      </c>
      <c r="W295">
        <f ca="1"/>
        <v>8.8872807389356497E-3</v>
      </c>
    </row>
    <row r="296" spans="18:23">
      <c r="R296" s="8">
        <v>278</v>
      </c>
      <c r="S296" s="202">
        <f ca="1"/>
        <v>-0.8958551450667761</v>
      </c>
      <c r="T296">
        <f ca="1"/>
        <v>2.1349358015447652E-2</v>
      </c>
      <c r="U296">
        <f ca="1"/>
        <v>0</v>
      </c>
      <c r="V296">
        <f ca="1"/>
        <v>0</v>
      </c>
      <c r="W296">
        <f ca="1"/>
        <v>0</v>
      </c>
    </row>
    <row r="297" spans="18:23">
      <c r="R297" s="8">
        <v>279</v>
      </c>
      <c r="S297" s="202">
        <f ca="1"/>
        <v>-0.42439519573119383</v>
      </c>
      <c r="T297">
        <f ca="1"/>
        <v>2.4111189235117358E-2</v>
      </c>
      <c r="U297">
        <f ca="1"/>
        <v>0</v>
      </c>
      <c r="V297">
        <f ca="1"/>
        <v>0</v>
      </c>
      <c r="W297">
        <f ca="1"/>
        <v>0</v>
      </c>
    </row>
    <row r="298" spans="18:23">
      <c r="R298" s="8">
        <v>280</v>
      </c>
      <c r="S298" s="202">
        <f ca="1"/>
        <v>-2.5433197026713605</v>
      </c>
      <c r="T298">
        <f ca="1"/>
        <v>1.395606294981107E-2</v>
      </c>
      <c r="U298">
        <f ca="1"/>
        <v>0</v>
      </c>
      <c r="V298">
        <f ca="1"/>
        <v>0</v>
      </c>
      <c r="W298">
        <f ca="1"/>
        <v>0</v>
      </c>
    </row>
    <row r="299" spans="18:23">
      <c r="R299" s="8">
        <v>281</v>
      </c>
      <c r="S299" s="202">
        <f ca="1"/>
        <v>1.47814721218925</v>
      </c>
      <c r="T299">
        <f ca="1"/>
        <v>3.9393597494074714E-2</v>
      </c>
      <c r="U299">
        <f ca="1"/>
        <v>4.5837341313184274E-3</v>
      </c>
      <c r="V299">
        <f ca="1"/>
        <v>4.674019020012932E-3</v>
      </c>
      <c r="W299">
        <f ca="1"/>
        <v>4.674019020012932E-3</v>
      </c>
    </row>
    <row r="300" spans="18:23">
      <c r="R300" s="8">
        <v>282</v>
      </c>
      <c r="S300" s="202">
        <f ca="1"/>
        <v>2.2706628230211034</v>
      </c>
      <c r="T300">
        <f ca="1"/>
        <v>4.8332395488545468E-2</v>
      </c>
      <c r="U300">
        <f ca="1"/>
        <v>9.0531331285538044E-3</v>
      </c>
      <c r="V300">
        <f ca="1"/>
        <v>9.2719129339436605E-3</v>
      </c>
      <c r="W300">
        <f ca="1"/>
        <v>9.2719129339436605E-3</v>
      </c>
    </row>
    <row r="301" spans="18:23">
      <c r="R301" s="8">
        <v>283</v>
      </c>
      <c r="S301" s="202">
        <f ca="1"/>
        <v>-0.33234077934225403</v>
      </c>
      <c r="T301">
        <f ca="1"/>
        <v>2.4690770450558352E-2</v>
      </c>
      <c r="U301">
        <f ca="1"/>
        <v>0</v>
      </c>
      <c r="V301">
        <f ca="1"/>
        <v>0</v>
      </c>
      <c r="W301">
        <f ca="1"/>
        <v>0</v>
      </c>
    </row>
    <row r="302" spans="18:23">
      <c r="R302" s="8">
        <v>284</v>
      </c>
      <c r="S302" s="202">
        <f ca="1"/>
        <v>-2.4600259635211272</v>
      </c>
      <c r="T302">
        <f ca="1"/>
        <v>1.4259266015841153E-2</v>
      </c>
      <c r="U302">
        <f ca="1"/>
        <v>0</v>
      </c>
      <c r="V302">
        <f ca="1"/>
        <v>0</v>
      </c>
      <c r="W302">
        <f ca="1"/>
        <v>0</v>
      </c>
    </row>
    <row r="303" spans="18:23">
      <c r="R303" s="8">
        <v>285</v>
      </c>
      <c r="S303" s="202">
        <f ca="1"/>
        <v>-0.61350537882669975</v>
      </c>
      <c r="T303">
        <f ca="1"/>
        <v>2.2962868481123892E-2</v>
      </c>
      <c r="U303">
        <f ca="1"/>
        <v>0</v>
      </c>
      <c r="V303">
        <f ca="1"/>
        <v>0</v>
      </c>
      <c r="W303">
        <f ca="1"/>
        <v>0</v>
      </c>
    </row>
    <row r="304" spans="18:23">
      <c r="R304" s="8">
        <v>286</v>
      </c>
      <c r="S304" s="202">
        <f ca="1"/>
        <v>1.1650494637399462</v>
      </c>
      <c r="T304">
        <f ca="1"/>
        <v>3.6336121991792668E-2</v>
      </c>
      <c r="U304">
        <f ca="1"/>
        <v>3.0549963801774042E-3</v>
      </c>
      <c r="V304">
        <f ca="1"/>
        <v>3.1104997407547098E-3</v>
      </c>
      <c r="W304">
        <f ca="1"/>
        <v>3.1104997407547098E-3</v>
      </c>
    </row>
    <row r="305" spans="18:23">
      <c r="R305" s="8">
        <v>287</v>
      </c>
      <c r="S305" s="202">
        <f ca="1"/>
        <v>-0.28157624177214829</v>
      </c>
      <c r="T305">
        <f ca="1"/>
        <v>2.5016326261845613E-2</v>
      </c>
      <c r="U305">
        <f ca="1"/>
        <v>0</v>
      </c>
      <c r="V305">
        <f ca="1"/>
        <v>0</v>
      </c>
      <c r="W305">
        <f ca="1"/>
        <v>0</v>
      </c>
    </row>
    <row r="306" spans="18:23">
      <c r="R306" s="8">
        <v>288</v>
      </c>
      <c r="S306" s="202">
        <f ca="1"/>
        <v>-1.2954059896367489</v>
      </c>
      <c r="T306">
        <f ca="1"/>
        <v>1.9257923157163868E-2</v>
      </c>
      <c r="U306">
        <f ca="1"/>
        <v>0</v>
      </c>
      <c r="V306">
        <f ca="1"/>
        <v>0</v>
      </c>
      <c r="W306">
        <f ca="1"/>
        <v>0</v>
      </c>
    </row>
    <row r="307" spans="18:23">
      <c r="R307" s="8">
        <v>289</v>
      </c>
      <c r="S307" s="202">
        <f ca="1"/>
        <v>-1.3818645426172376</v>
      </c>
      <c r="T307">
        <f ca="1"/>
        <v>1.8833044625890302E-2</v>
      </c>
      <c r="U307">
        <f ca="1"/>
        <v>0</v>
      </c>
      <c r="V307">
        <f ca="1"/>
        <v>0</v>
      </c>
      <c r="W307">
        <f ca="1"/>
        <v>0</v>
      </c>
    </row>
    <row r="308" spans="18:23">
      <c r="R308" s="8">
        <v>290</v>
      </c>
      <c r="S308" s="202">
        <f ca="1"/>
        <v>0.44783544834172201</v>
      </c>
      <c r="T308">
        <f ca="1"/>
        <v>3.0197049809598659E-2</v>
      </c>
      <c r="U308">
        <f ca="1"/>
        <v>0</v>
      </c>
      <c r="V308">
        <f ca="1"/>
        <v>0</v>
      </c>
      <c r="W308">
        <f ca="1"/>
        <v>0</v>
      </c>
    </row>
    <row r="309" spans="18:23">
      <c r="R309" s="8">
        <v>291</v>
      </c>
      <c r="S309" s="202">
        <f ca="1"/>
        <v>0.75954497629096329</v>
      </c>
      <c r="T309">
        <f ca="1"/>
        <v>3.2726232666213197E-2</v>
      </c>
      <c r="U309">
        <f ca="1"/>
        <v>1.2500517173876687E-3</v>
      </c>
      <c r="V309">
        <f ca="1"/>
        <v>1.2705064590616828E-3</v>
      </c>
      <c r="W309">
        <f ca="1"/>
        <v>1.2705064590616828E-3</v>
      </c>
    </row>
    <row r="310" spans="18:23">
      <c r="R310" s="8">
        <v>292</v>
      </c>
      <c r="S310" s="202">
        <f ca="1"/>
        <v>-0.40551100361522269</v>
      </c>
      <c r="T310">
        <f ca="1"/>
        <v>2.4228965673903098E-2</v>
      </c>
      <c r="U310">
        <f ca="1"/>
        <v>0</v>
      </c>
      <c r="V310">
        <f ca="1"/>
        <v>0</v>
      </c>
      <c r="W310">
        <f ca="1"/>
        <v>0</v>
      </c>
    </row>
    <row r="311" spans="18:23">
      <c r="R311" s="8">
        <v>293</v>
      </c>
      <c r="S311" s="202">
        <f ca="1"/>
        <v>1.1113880323124863</v>
      </c>
      <c r="T311">
        <f ca="1"/>
        <v>3.5836455347154725E-2</v>
      </c>
      <c r="U311">
        <f ca="1"/>
        <v>2.8051630578584327E-3</v>
      </c>
      <c r="V311">
        <f ca="1"/>
        <v>2.8554266081906488E-3</v>
      </c>
      <c r="W311">
        <f ca="1"/>
        <v>2.8554266081906488E-3</v>
      </c>
    </row>
    <row r="312" spans="18:23">
      <c r="R312" s="8">
        <v>294</v>
      </c>
      <c r="S312" s="202">
        <f ca="1"/>
        <v>1.9546085902973884</v>
      </c>
      <c r="T312">
        <f ca="1"/>
        <v>4.4547151202595656E-2</v>
      </c>
      <c r="U312">
        <f ca="1"/>
        <v>7.1605109855788981E-3</v>
      </c>
      <c r="V312">
        <f ca="1"/>
        <v>7.3200011683601128E-3</v>
      </c>
      <c r="W312">
        <f ca="1"/>
        <v>7.3200011683601128E-3</v>
      </c>
    </row>
    <row r="313" spans="18:23">
      <c r="R313" s="8">
        <v>295</v>
      </c>
      <c r="S313" s="202">
        <f ca="1"/>
        <v>-2.5006812684500406</v>
      </c>
      <c r="T313">
        <f ca="1"/>
        <v>1.4110459753778587E-2</v>
      </c>
      <c r="U313">
        <f ca="1"/>
        <v>0</v>
      </c>
      <c r="V313">
        <f ca="1"/>
        <v>0</v>
      </c>
      <c r="W313">
        <f ca="1"/>
        <v>0</v>
      </c>
    </row>
    <row r="314" spans="18:23">
      <c r="R314" s="8">
        <v>296</v>
      </c>
      <c r="S314" s="202">
        <f ca="1"/>
        <v>-1.6405453324855597</v>
      </c>
      <c r="T314">
        <f ca="1"/>
        <v>1.7616988205552648E-2</v>
      </c>
      <c r="U314">
        <f ca="1"/>
        <v>0</v>
      </c>
      <c r="V314">
        <f ca="1"/>
        <v>0</v>
      </c>
      <c r="W314">
        <f ca="1"/>
        <v>0</v>
      </c>
    </row>
    <row r="315" spans="18:23">
      <c r="R315" s="8">
        <v>297</v>
      </c>
      <c r="S315" s="202">
        <f ca="1"/>
        <v>1.9780311120338159</v>
      </c>
      <c r="T315">
        <f ca="1"/>
        <v>4.4817204501637432E-2</v>
      </c>
      <c r="U315">
        <f ca="1"/>
        <v>7.2955376350997865E-3</v>
      </c>
      <c r="V315">
        <f ca="1"/>
        <v>7.4590204361706164E-3</v>
      </c>
      <c r="W315">
        <f ca="1"/>
        <v>7.4590204361706164E-3</v>
      </c>
    </row>
    <row r="316" spans="18:23">
      <c r="R316" s="8">
        <v>298</v>
      </c>
      <c r="S316" s="202">
        <f ca="1"/>
        <v>-9.6655364106342484E-2</v>
      </c>
      <c r="T316">
        <f ca="1"/>
        <v>2.6238956169740618E-2</v>
      </c>
      <c r="U316">
        <f ca="1"/>
        <v>0</v>
      </c>
      <c r="V316">
        <f ca="1"/>
        <v>0</v>
      </c>
      <c r="W316">
        <f ca="1"/>
        <v>0</v>
      </c>
    </row>
    <row r="317" spans="18:23">
      <c r="R317" s="8">
        <v>299</v>
      </c>
      <c r="S317" s="202">
        <f ca="1"/>
        <v>2.1895789803583776</v>
      </c>
      <c r="T317">
        <f ca="1"/>
        <v>4.7331658183992494E-2</v>
      </c>
      <c r="U317">
        <f ca="1"/>
        <v>8.5527644762773171E-3</v>
      </c>
      <c r="V317">
        <f ca="1"/>
        <v>8.7551727386369921E-3</v>
      </c>
      <c r="W317">
        <f ca="1"/>
        <v>8.7551727386369921E-3</v>
      </c>
    </row>
    <row r="318" spans="18:23">
      <c r="R318" s="8">
        <v>300</v>
      </c>
      <c r="S318" s="202">
        <f ca="1"/>
        <v>-0.11543411819949145</v>
      </c>
      <c r="T318">
        <f ca="1"/>
        <v>2.61121196357193E-2</v>
      </c>
      <c r="U318">
        <f ca="1"/>
        <v>0</v>
      </c>
      <c r="V318">
        <f ca="1"/>
        <v>0</v>
      </c>
      <c r="W318">
        <f ca="1"/>
        <v>0</v>
      </c>
    </row>
    <row r="319" spans="18:23">
      <c r="R319" s="8">
        <v>301</v>
      </c>
      <c r="S319" s="202">
        <f ca="1"/>
        <v>-3.610247188065054</v>
      </c>
      <c r="T319">
        <f ca="1"/>
        <v>1.0597379280841592E-2</v>
      </c>
      <c r="U319">
        <f ca="1"/>
        <v>0</v>
      </c>
      <c r="V319">
        <f ca="1"/>
        <v>0</v>
      </c>
      <c r="W319">
        <f ca="1"/>
        <v>0</v>
      </c>
    </row>
    <row r="320" spans="18:23">
      <c r="R320" s="8">
        <v>302</v>
      </c>
      <c r="S320" s="202">
        <f ca="1"/>
        <v>1.1062663396337808</v>
      </c>
      <c r="T320">
        <f ca="1"/>
        <v>3.5789125572185623E-2</v>
      </c>
      <c r="U320">
        <f ca="1"/>
        <v>2.781498170373882E-3</v>
      </c>
      <c r="V320">
        <f ca="1"/>
        <v>2.83127186402304E-3</v>
      </c>
      <c r="W320">
        <f ca="1"/>
        <v>2.83127186402304E-3</v>
      </c>
    </row>
    <row r="321" spans="18:23">
      <c r="R321" s="8">
        <v>303</v>
      </c>
      <c r="S321" s="202">
        <f ca="1"/>
        <v>0.54069058716145191</v>
      </c>
      <c r="T321">
        <f ca="1"/>
        <v>3.092931188849973E-2</v>
      </c>
      <c r="U321">
        <f ca="1"/>
        <v>3.5159132853093515E-4</v>
      </c>
      <c r="V321">
        <f ca="1"/>
        <v>3.570285674596478E-4</v>
      </c>
      <c r="W321">
        <f ca="1"/>
        <v>3.570285674596478E-4</v>
      </c>
    </row>
    <row r="322" spans="18:23">
      <c r="R322" s="8">
        <v>304</v>
      </c>
      <c r="S322" s="202">
        <f ca="1"/>
        <v>4.5158000929897822E-2</v>
      </c>
      <c r="T322">
        <f ca="1"/>
        <v>2.721690668062763E-2</v>
      </c>
      <c r="U322">
        <f ca="1"/>
        <v>0</v>
      </c>
      <c r="V322">
        <f ca="1"/>
        <v>0</v>
      </c>
      <c r="W322">
        <f ca="1"/>
        <v>0</v>
      </c>
    </row>
    <row r="323" spans="18:23">
      <c r="R323" s="8">
        <v>305</v>
      </c>
      <c r="S323" s="202">
        <f ca="1"/>
        <v>6.1984865260271242E-2</v>
      </c>
      <c r="T323">
        <f ca="1"/>
        <v>2.7335338382230834E-2</v>
      </c>
      <c r="U323">
        <f ca="1"/>
        <v>0</v>
      </c>
      <c r="V323">
        <f ca="1"/>
        <v>0</v>
      </c>
      <c r="W323">
        <f ca="1"/>
        <v>0</v>
      </c>
    </row>
    <row r="324" spans="18:23">
      <c r="R324" s="8">
        <v>306</v>
      </c>
      <c r="S324" s="202">
        <f ca="1"/>
        <v>-0.29506634989941349</v>
      </c>
      <c r="T324">
        <f ca="1"/>
        <v>2.4929396972681362E-2</v>
      </c>
      <c r="U324">
        <f ca="1"/>
        <v>0</v>
      </c>
      <c r="V324">
        <f ca="1"/>
        <v>0</v>
      </c>
      <c r="W324">
        <f ca="1"/>
        <v>0</v>
      </c>
    </row>
    <row r="325" spans="18:23">
      <c r="R325" s="8">
        <v>307</v>
      </c>
      <c r="S325" s="202">
        <f ca="1"/>
        <v>3.6981037542501083</v>
      </c>
      <c r="T325">
        <f ca="1"/>
        <v>6.9855955208585757E-2</v>
      </c>
      <c r="U325">
        <f ca="1"/>
        <v>1.9814912988573949E-2</v>
      </c>
      <c r="V325">
        <f ca="1"/>
        <v>2.050700782566987E-2</v>
      </c>
      <c r="W325">
        <f ca="1"/>
        <v>2.050700782566987E-2</v>
      </c>
    </row>
    <row r="326" spans="18:23">
      <c r="R326" s="8">
        <v>308</v>
      </c>
      <c r="S326" s="202">
        <f ca="1"/>
        <v>0.66985711939298098</v>
      </c>
      <c r="T326">
        <f ca="1"/>
        <v>3.1977551728047927E-2</v>
      </c>
      <c r="U326">
        <f ca="1"/>
        <v>8.7571124830503402E-4</v>
      </c>
      <c r="V326">
        <f ca="1"/>
        <v>8.8971279917578791E-4</v>
      </c>
      <c r="W326">
        <f ca="1"/>
        <v>8.8971279917578791E-4</v>
      </c>
    </row>
    <row r="327" spans="18:23">
      <c r="R327" s="8">
        <v>309</v>
      </c>
      <c r="S327" s="202">
        <f ca="1"/>
        <v>1.1878550678391955</v>
      </c>
      <c r="T327">
        <f ca="1"/>
        <v>3.6550579598245557E-2</v>
      </c>
      <c r="U327">
        <f ca="1"/>
        <v>3.1622251834038488E-3</v>
      </c>
      <c r="V327">
        <f ca="1"/>
        <v>3.2200157650406382E-3</v>
      </c>
      <c r="W327">
        <f ca="1"/>
        <v>3.2200157650406382E-3</v>
      </c>
    </row>
    <row r="328" spans="18:23">
      <c r="R328" s="8">
        <v>310</v>
      </c>
      <c r="S328" s="202">
        <f ca="1"/>
        <v>1.2767377894996645</v>
      </c>
      <c r="T328">
        <f ca="1"/>
        <v>3.7398556934672547E-2</v>
      </c>
      <c r="U328">
        <f ca="1"/>
        <v>3.5862138516173439E-3</v>
      </c>
      <c r="V328">
        <f ca="1"/>
        <v>3.6532734630721556E-3</v>
      </c>
      <c r="W328">
        <f ca="1"/>
        <v>3.6532734630721556E-3</v>
      </c>
    </row>
    <row r="329" spans="18:23">
      <c r="R329" s="8">
        <v>311</v>
      </c>
      <c r="S329" s="202">
        <f ca="1"/>
        <v>-1.0664547124001336</v>
      </c>
      <c r="T329">
        <f ca="1"/>
        <v>2.0429921855463936E-2</v>
      </c>
      <c r="U329">
        <f ca="1"/>
        <v>0</v>
      </c>
      <c r="V329">
        <f ca="1"/>
        <v>0</v>
      </c>
      <c r="W329">
        <f ca="1"/>
        <v>0</v>
      </c>
    </row>
    <row r="330" spans="18:23">
      <c r="R330" s="8">
        <v>312</v>
      </c>
      <c r="S330" s="202">
        <f ca="1"/>
        <v>-0.53618587578501753</v>
      </c>
      <c r="T330">
        <f ca="1"/>
        <v>2.3425609072822828E-2</v>
      </c>
      <c r="U330">
        <f ca="1"/>
        <v>0</v>
      </c>
      <c r="V330">
        <f ca="1"/>
        <v>0</v>
      </c>
      <c r="W330">
        <f ca="1"/>
        <v>0</v>
      </c>
    </row>
    <row r="331" spans="18:23">
      <c r="R331" s="8">
        <v>313</v>
      </c>
      <c r="S331" s="202">
        <f ca="1"/>
        <v>-4.448341114801412</v>
      </c>
      <c r="T331">
        <f ca="1"/>
        <v>8.5364657135914932E-3</v>
      </c>
      <c r="U331">
        <f ca="1"/>
        <v>0</v>
      </c>
      <c r="V331">
        <f ca="1"/>
        <v>0</v>
      </c>
      <c r="W331">
        <f ca="1"/>
        <v>0</v>
      </c>
    </row>
    <row r="332" spans="18:23">
      <c r="R332" s="8">
        <v>314</v>
      </c>
      <c r="S332" s="202">
        <f ca="1"/>
        <v>0.26573770179666339</v>
      </c>
      <c r="T332">
        <f ca="1"/>
        <v>2.8810969035303925E-2</v>
      </c>
      <c r="U332">
        <f ca="1"/>
        <v>0</v>
      </c>
      <c r="V332">
        <f ca="1"/>
        <v>0</v>
      </c>
      <c r="W332">
        <f ca="1"/>
        <v>0</v>
      </c>
    </row>
    <row r="333" spans="18:23">
      <c r="R333" s="8">
        <v>315</v>
      </c>
      <c r="S333" s="202">
        <f ca="1"/>
        <v>-2.5309778618844523</v>
      </c>
      <c r="T333">
        <f ca="1"/>
        <v>1.4000579080429048E-2</v>
      </c>
      <c r="U333">
        <f ca="1"/>
        <v>0</v>
      </c>
      <c r="V333">
        <f ca="1"/>
        <v>0</v>
      </c>
      <c r="W333">
        <f ca="1"/>
        <v>0</v>
      </c>
    </row>
    <row r="334" spans="18:23">
      <c r="R334" s="8">
        <v>316</v>
      </c>
      <c r="S334" s="202">
        <f ca="1"/>
        <v>-3.5246140415524816</v>
      </c>
      <c r="T334">
        <f ca="1"/>
        <v>1.0834151229620281E-2</v>
      </c>
      <c r="U334">
        <f ca="1"/>
        <v>0</v>
      </c>
      <c r="V334">
        <f ca="1"/>
        <v>0</v>
      </c>
      <c r="W334">
        <f ca="1"/>
        <v>0</v>
      </c>
    </row>
    <row r="335" spans="18:23">
      <c r="R335" s="8">
        <v>317</v>
      </c>
      <c r="S335" s="202">
        <f ca="1"/>
        <v>1.5386389525057922</v>
      </c>
      <c r="T335">
        <f ca="1"/>
        <v>4.0013321668919917E-2</v>
      </c>
      <c r="U335">
        <f ca="1"/>
        <v>4.8935962187410288E-3</v>
      </c>
      <c r="V335">
        <f ca="1"/>
        <v>4.9915007385501762E-3</v>
      </c>
      <c r="W335">
        <f ca="1"/>
        <v>4.9915007385501762E-3</v>
      </c>
    </row>
    <row r="336" spans="18:23">
      <c r="R336" s="8">
        <v>318</v>
      </c>
      <c r="S336" s="202">
        <f ca="1"/>
        <v>-3.2130785209878647</v>
      </c>
      <c r="T336">
        <f ca="1"/>
        <v>1.17410487625425E-2</v>
      </c>
      <c r="U336">
        <f ca="1"/>
        <v>0</v>
      </c>
      <c r="V336">
        <f ca="1"/>
        <v>0</v>
      </c>
      <c r="W336">
        <f ca="1"/>
        <v>0</v>
      </c>
    </row>
    <row r="337" spans="18:23">
      <c r="R337" s="8">
        <v>319</v>
      </c>
      <c r="S337" s="202">
        <f ca="1"/>
        <v>1.7702477520537918</v>
      </c>
      <c r="T337">
        <f ca="1"/>
        <v>4.2477571023562484E-2</v>
      </c>
      <c r="U337">
        <f ca="1"/>
        <v>6.1257208960623123E-3</v>
      </c>
      <c r="V337">
        <f ca="1"/>
        <v>6.2558237682788162E-3</v>
      </c>
      <c r="W337">
        <f ca="1"/>
        <v>6.2558237682788162E-3</v>
      </c>
    </row>
    <row r="338" spans="18:23">
      <c r="R338" s="8">
        <v>320</v>
      </c>
      <c r="S338" s="202">
        <f ca="1"/>
        <v>-3.1387781416652495E-3</v>
      </c>
      <c r="T338">
        <f ca="1"/>
        <v>2.6879824032375165E-2</v>
      </c>
      <c r="U338">
        <f ca="1"/>
        <v>0</v>
      </c>
      <c r="V338">
        <f ca="1"/>
        <v>0</v>
      </c>
      <c r="W338">
        <f ca="1"/>
        <v>0</v>
      </c>
    </row>
    <row r="339" spans="18:23">
      <c r="R339" s="8">
        <v>321</v>
      </c>
      <c r="S339" s="202">
        <f ca="1"/>
        <v>-1.678335761639387</v>
      </c>
      <c r="T339">
        <f ca="1"/>
        <v>1.7446033698352559E-2</v>
      </c>
      <c r="U339">
        <f ca="1"/>
        <v>0</v>
      </c>
      <c r="V339">
        <f ca="1"/>
        <v>0</v>
      </c>
      <c r="W339">
        <f ca="1"/>
        <v>0</v>
      </c>
    </row>
    <row r="340" spans="18:23">
      <c r="R340" s="8">
        <v>322</v>
      </c>
      <c r="S340" s="202">
        <f ca="1"/>
        <v>0.7887254546658361</v>
      </c>
      <c r="T340">
        <f ca="1"/>
        <v>3.2973580047557398E-2</v>
      </c>
      <c r="U340">
        <f ca="1"/>
        <v>1.3737254080597693E-3</v>
      </c>
      <c r="V340">
        <f ca="1"/>
        <v>1.3963737304127802E-3</v>
      </c>
      <c r="W340">
        <f ca="1"/>
        <v>1.3963737304127802E-3</v>
      </c>
    </row>
    <row r="341" spans="18:23">
      <c r="R341" s="8">
        <v>323</v>
      </c>
      <c r="S341" s="202">
        <f ca="1"/>
        <v>1.5315462404010483</v>
      </c>
      <c r="T341">
        <f ca="1"/>
        <v>3.9940156832843826E-2</v>
      </c>
      <c r="U341">
        <f ca="1"/>
        <v>4.8570138007029834E-3</v>
      </c>
      <c r="V341">
        <f ca="1"/>
        <v>4.9540087471726651E-3</v>
      </c>
      <c r="W341">
        <f ca="1"/>
        <v>4.9540087471726651E-3</v>
      </c>
    </row>
    <row r="342" spans="18:23">
      <c r="R342" s="8">
        <v>324</v>
      </c>
      <c r="S342" s="202">
        <f ca="1"/>
        <v>0.14175344068468623</v>
      </c>
      <c r="T342">
        <f ca="1"/>
        <v>2.7903819947446538E-2</v>
      </c>
      <c r="U342">
        <f ca="1"/>
        <v>0</v>
      </c>
      <c r="V342">
        <f ca="1"/>
        <v>0</v>
      </c>
      <c r="W342">
        <f ca="1"/>
        <v>0</v>
      </c>
    </row>
    <row r="343" spans="18:23">
      <c r="R343" s="8">
        <v>325</v>
      </c>
      <c r="S343" s="202">
        <f ca="1"/>
        <v>-0.28422068944997564</v>
      </c>
      <c r="T343">
        <f ca="1"/>
        <v>2.4999261777436856E-2</v>
      </c>
      <c r="U343">
        <f ca="1"/>
        <v>0</v>
      </c>
      <c r="V343">
        <f ca="1"/>
        <v>0</v>
      </c>
      <c r="W343">
        <f ca="1"/>
        <v>0</v>
      </c>
    </row>
    <row r="344" spans="18:23">
      <c r="R344" s="8">
        <v>326</v>
      </c>
      <c r="S344" s="202">
        <f ca="1"/>
        <v>-0.24941723201948349</v>
      </c>
      <c r="T344">
        <f ca="1"/>
        <v>2.522478121031552E-2</v>
      </c>
      <c r="U344">
        <f ca="1"/>
        <v>0</v>
      </c>
      <c r="V344">
        <f ca="1"/>
        <v>0</v>
      </c>
      <c r="W344">
        <f ca="1"/>
        <v>0</v>
      </c>
    </row>
    <row r="345" spans="18:23">
      <c r="R345" s="8">
        <v>327</v>
      </c>
      <c r="S345" s="202">
        <f ca="1"/>
        <v>2.6923931311677078</v>
      </c>
      <c r="T345">
        <f ca="1"/>
        <v>5.3888887308115495E-2</v>
      </c>
      <c r="U345">
        <f ca="1"/>
        <v>1.1831379038338818E-2</v>
      </c>
      <c r="V345">
        <f ca="1"/>
        <v>1.2150168964187139E-2</v>
      </c>
      <c r="W345">
        <f ca="1"/>
        <v>1.2150168964187139E-2</v>
      </c>
    </row>
    <row r="346" spans="18:23">
      <c r="R346" s="8">
        <v>328</v>
      </c>
      <c r="S346" s="202">
        <f ca="1"/>
        <v>0.17764941778542176</v>
      </c>
      <c r="T346">
        <f ca="1"/>
        <v>2.8163480003533643E-2</v>
      </c>
      <c r="U346">
        <f ca="1"/>
        <v>0</v>
      </c>
      <c r="V346">
        <f ca="1"/>
        <v>0</v>
      </c>
      <c r="W346">
        <f ca="1"/>
        <v>0</v>
      </c>
    </row>
    <row r="347" spans="18:23">
      <c r="R347" s="8">
        <v>329</v>
      </c>
      <c r="S347" s="202">
        <f ca="1"/>
        <v>1.0568235358968416</v>
      </c>
      <c r="T347">
        <f ca="1"/>
        <v>3.5335424753450327E-2</v>
      </c>
      <c r="U347">
        <f ca="1"/>
        <v>2.5546477610062339E-3</v>
      </c>
      <c r="V347">
        <f ca="1"/>
        <v>2.5997825428715374E-3</v>
      </c>
      <c r="W347">
        <f ca="1"/>
        <v>2.5997825428715374E-3</v>
      </c>
    </row>
    <row r="348" spans="18:23">
      <c r="R348" s="8">
        <v>330</v>
      </c>
      <c r="S348" s="202">
        <f ca="1"/>
        <v>0.26042166149628626</v>
      </c>
      <c r="T348">
        <f ca="1"/>
        <v>2.8771475035390823E-2</v>
      </c>
      <c r="U348">
        <f ca="1"/>
        <v>0</v>
      </c>
      <c r="V348">
        <f ca="1"/>
        <v>0</v>
      </c>
      <c r="W348">
        <f ca="1"/>
        <v>0</v>
      </c>
    </row>
    <row r="349" spans="18:23">
      <c r="R349" s="8">
        <v>331</v>
      </c>
      <c r="S349" s="202">
        <f ca="1"/>
        <v>-4.4869682214710132</v>
      </c>
      <c r="T349">
        <f ca="1"/>
        <v>8.4518033198702925E-3</v>
      </c>
      <c r="U349">
        <f ca="1"/>
        <v>0</v>
      </c>
      <c r="V349">
        <f ca="1"/>
        <v>0</v>
      </c>
      <c r="W349">
        <f ca="1"/>
        <v>0</v>
      </c>
    </row>
    <row r="350" spans="18:23">
      <c r="R350" s="8">
        <v>332</v>
      </c>
      <c r="S350" s="202">
        <f ca="1"/>
        <v>-1.1664169506915925</v>
      </c>
      <c r="T350">
        <f ca="1"/>
        <v>1.9909690594900716E-2</v>
      </c>
      <c r="U350">
        <f ca="1"/>
        <v>0</v>
      </c>
      <c r="V350">
        <f ca="1"/>
        <v>0</v>
      </c>
      <c r="W350">
        <f ca="1"/>
        <v>0</v>
      </c>
    </row>
    <row r="351" spans="18:23">
      <c r="R351" s="8">
        <v>333</v>
      </c>
      <c r="S351" s="202">
        <f ca="1"/>
        <v>-0.39504344425013693</v>
      </c>
      <c r="T351">
        <f ca="1"/>
        <v>2.4294497124944938E-2</v>
      </c>
      <c r="U351">
        <f ca="1"/>
        <v>0</v>
      </c>
      <c r="V351">
        <f ca="1"/>
        <v>0</v>
      </c>
      <c r="W351">
        <f ca="1"/>
        <v>0</v>
      </c>
    </row>
    <row r="352" spans="18:23">
      <c r="R352" s="8">
        <v>334</v>
      </c>
      <c r="S352" s="202">
        <f ca="1"/>
        <v>1.0683123082683434</v>
      </c>
      <c r="T352">
        <f ca="1"/>
        <v>3.5440333250675304E-2</v>
      </c>
      <c r="U352">
        <f ca="1"/>
        <v>2.6071020096187225E-3</v>
      </c>
      <c r="V352">
        <f ca="1"/>
        <v>2.6533002916384191E-3</v>
      </c>
      <c r="W352">
        <f ca="1"/>
        <v>2.6533002916384191E-3</v>
      </c>
    </row>
    <row r="353" spans="18:23">
      <c r="R353" s="8">
        <v>335</v>
      </c>
      <c r="S353" s="202">
        <f ca="1"/>
        <v>-0.20259652727039712</v>
      </c>
      <c r="T353">
        <f ca="1"/>
        <v>2.5531382717343794E-2</v>
      </c>
      <c r="U353">
        <f ca="1"/>
        <v>0</v>
      </c>
      <c r="V353">
        <f ca="1"/>
        <v>0</v>
      </c>
      <c r="W353">
        <f ca="1"/>
        <v>0</v>
      </c>
    </row>
    <row r="354" spans="18:23">
      <c r="R354" s="8">
        <v>336</v>
      </c>
      <c r="S354" s="202">
        <f ca="1"/>
        <v>1.637976823220072</v>
      </c>
      <c r="T354">
        <f ca="1"/>
        <v>4.1052237298562312E-2</v>
      </c>
      <c r="U354">
        <f ca="1"/>
        <v>5.4130540335622264E-3</v>
      </c>
      <c r="V354">
        <f ca="1"/>
        <v>5.5241630229100943E-3</v>
      </c>
      <c r="W354">
        <f ca="1"/>
        <v>5.5241630229100943E-3</v>
      </c>
    </row>
    <row r="355" spans="18:23">
      <c r="R355" s="8">
        <v>337</v>
      </c>
      <c r="S355" s="202">
        <f ca="1"/>
        <v>-1.2274780513633763</v>
      </c>
      <c r="T355">
        <f ca="1"/>
        <v>1.9598450833487956E-2</v>
      </c>
      <c r="U355">
        <f ca="1"/>
        <v>0</v>
      </c>
      <c r="V355">
        <f ca="1"/>
        <v>0</v>
      </c>
      <c r="W355">
        <f ca="1"/>
        <v>0</v>
      </c>
    </row>
    <row r="356" spans="18:23">
      <c r="R356" s="8">
        <v>338</v>
      </c>
      <c r="S356" s="202">
        <f ca="1"/>
        <v>1.2950350559477009</v>
      </c>
      <c r="T356">
        <f ca="1"/>
        <v>3.7575547257321096E-2</v>
      </c>
      <c r="U356">
        <f ca="1"/>
        <v>3.6747090129416182E-3</v>
      </c>
      <c r="V356">
        <f ca="1"/>
        <v>3.7437486140279642E-3</v>
      </c>
      <c r="W356">
        <f ca="1"/>
        <v>3.7437486140279642E-3</v>
      </c>
    </row>
    <row r="357" spans="18:23">
      <c r="R357" s="8">
        <v>339</v>
      </c>
      <c r="S357" s="202">
        <f ca="1"/>
        <v>2.5339583310926694</v>
      </c>
      <c r="T357">
        <f ca="1"/>
        <v>5.1730221432163444E-2</v>
      </c>
      <c r="U357">
        <f ca="1"/>
        <v>1.0752046100362792E-2</v>
      </c>
      <c r="V357">
        <f ca="1"/>
        <v>1.103014896317309E-2</v>
      </c>
      <c r="W357">
        <f ca="1"/>
        <v>1.103014896317309E-2</v>
      </c>
    </row>
    <row r="358" spans="18:23">
      <c r="R358" s="8">
        <v>340</v>
      </c>
      <c r="S358" s="202">
        <f ca="1"/>
        <v>-1.4098125755999229</v>
      </c>
      <c r="T358">
        <f ca="1"/>
        <v>1.8697716034473785E-2</v>
      </c>
      <c r="U358">
        <f ca="1"/>
        <v>0</v>
      </c>
      <c r="V358">
        <f ca="1"/>
        <v>0</v>
      </c>
      <c r="W358">
        <f ca="1"/>
        <v>0</v>
      </c>
    </row>
    <row r="359" spans="18:23">
      <c r="R359" s="8">
        <v>341</v>
      </c>
      <c r="S359" s="202">
        <f ca="1"/>
        <v>-1.019867562391946</v>
      </c>
      <c r="T359">
        <f ca="1"/>
        <v>2.0676996777165002E-2</v>
      </c>
      <c r="U359">
        <f ca="1"/>
        <v>0</v>
      </c>
      <c r="V359">
        <f ca="1"/>
        <v>0</v>
      </c>
      <c r="W359">
        <f ca="1"/>
        <v>0</v>
      </c>
    </row>
    <row r="360" spans="18:23">
      <c r="R360" s="8">
        <v>342</v>
      </c>
      <c r="S360" s="202">
        <f ca="1"/>
        <v>4.3072540349762036</v>
      </c>
      <c r="T360">
        <f ca="1"/>
        <v>8.1746169689924847E-2</v>
      </c>
      <c r="U360">
        <f ca="1"/>
        <v>2.5760020229243494E-2</v>
      </c>
      <c r="V360">
        <f ca="1"/>
        <v>2.681291172168131E-2</v>
      </c>
      <c r="W360">
        <f ca="1"/>
        <v>2.681291172168131E-2</v>
      </c>
    </row>
    <row r="361" spans="18:23">
      <c r="R361" s="8">
        <v>343</v>
      </c>
      <c r="S361" s="202">
        <f ca="1"/>
        <v>2.1675830279803336</v>
      </c>
      <c r="T361">
        <f ca="1"/>
        <v>4.7063775020684775E-2</v>
      </c>
      <c r="U361">
        <f ca="1"/>
        <v>8.4188228946234581E-3</v>
      </c>
      <c r="V361">
        <f ca="1"/>
        <v>8.6169336879492308E-3</v>
      </c>
      <c r="W361">
        <f ca="1"/>
        <v>8.6169336879492308E-3</v>
      </c>
    </row>
    <row r="362" spans="18:23">
      <c r="R362" s="8">
        <v>344</v>
      </c>
      <c r="S362" s="202">
        <f ca="1"/>
        <v>-2.2611831724657043</v>
      </c>
      <c r="T362">
        <f ca="1"/>
        <v>1.5009987889533819E-2</v>
      </c>
      <c r="U362">
        <f ca="1"/>
        <v>0</v>
      </c>
      <c r="V362">
        <f ca="1"/>
        <v>0</v>
      </c>
      <c r="W362">
        <f ca="1"/>
        <v>0</v>
      </c>
    </row>
    <row r="363" spans="18:23">
      <c r="R363" s="8">
        <v>345</v>
      </c>
      <c r="S363" s="202">
        <f ca="1"/>
        <v>-0.84190276477701786</v>
      </c>
      <c r="T363">
        <f ca="1"/>
        <v>2.1648656714792717E-2</v>
      </c>
      <c r="U363">
        <f ca="1"/>
        <v>0</v>
      </c>
      <c r="V363">
        <f ca="1"/>
        <v>0</v>
      </c>
      <c r="W363">
        <f ca="1"/>
        <v>0</v>
      </c>
    </row>
    <row r="364" spans="18:23">
      <c r="R364" s="8">
        <v>346</v>
      </c>
      <c r="S364" s="202">
        <f ca="1"/>
        <v>0.77970931465287974</v>
      </c>
      <c r="T364">
        <f ca="1"/>
        <v>3.289695610753697E-2</v>
      </c>
      <c r="U364">
        <f ca="1"/>
        <v>1.3354134380495555E-3</v>
      </c>
      <c r="V364">
        <f ca="1"/>
        <v>1.3573789566780213E-3</v>
      </c>
      <c r="W364">
        <f ca="1"/>
        <v>1.3573789566780213E-3</v>
      </c>
    </row>
    <row r="365" spans="18:23">
      <c r="R365" s="8">
        <v>347</v>
      </c>
      <c r="S365" s="202">
        <f ca="1"/>
        <v>9.2155750621766286E-2</v>
      </c>
      <c r="T365">
        <f ca="1"/>
        <v>2.7548980547250398E-2</v>
      </c>
      <c r="U365">
        <f ca="1"/>
        <v>0</v>
      </c>
      <c r="V365">
        <f ca="1"/>
        <v>0</v>
      </c>
      <c r="W365">
        <f ca="1"/>
        <v>0</v>
      </c>
    </row>
    <row r="366" spans="18:23">
      <c r="R366" s="8">
        <v>348</v>
      </c>
      <c r="S366" s="202">
        <f ca="1"/>
        <v>0.29882645250122297</v>
      </c>
      <c r="T366">
        <f ca="1"/>
        <v>2.905801423179169E-2</v>
      </c>
      <c r="U366">
        <f ca="1"/>
        <v>0</v>
      </c>
      <c r="V366">
        <f ca="1"/>
        <v>0</v>
      </c>
      <c r="W366">
        <f ca="1"/>
        <v>0</v>
      </c>
    </row>
    <row r="367" spans="18:23">
      <c r="R367" s="8">
        <v>349</v>
      </c>
      <c r="S367" s="202">
        <f ca="1"/>
        <v>1.0614146828962263</v>
      </c>
      <c r="T367">
        <f ca="1"/>
        <v>3.5377311016626736E-2</v>
      </c>
      <c r="U367">
        <f ca="1"/>
        <v>2.5755908925944385E-3</v>
      </c>
      <c r="V367">
        <f ca="1"/>
        <v>2.6211496326238909E-3</v>
      </c>
      <c r="W367">
        <f ca="1"/>
        <v>2.6211496326238909E-3</v>
      </c>
    </row>
    <row r="368" spans="18:23">
      <c r="R368" s="8">
        <v>350</v>
      </c>
      <c r="S368" s="202">
        <f ca="1"/>
        <v>0.74184267179142593</v>
      </c>
      <c r="T368">
        <f ca="1"/>
        <v>3.2577084772082099E-2</v>
      </c>
      <c r="U368">
        <f ca="1"/>
        <v>1.1754777703221198E-3</v>
      </c>
      <c r="V368">
        <f ca="1"/>
        <v>1.1946245898078606E-3</v>
      </c>
      <c r="W368">
        <f ca="1"/>
        <v>1.1946245898078606E-3</v>
      </c>
    </row>
    <row r="369" spans="18:23">
      <c r="R369" s="8">
        <v>351</v>
      </c>
      <c r="S369" s="202">
        <f ca="1"/>
        <v>2.1864291064956101E-2</v>
      </c>
      <c r="T369">
        <f ca="1"/>
        <v>2.7053806024118922E-2</v>
      </c>
      <c r="U369">
        <f ca="1"/>
        <v>0</v>
      </c>
      <c r="V369">
        <f ca="1"/>
        <v>0</v>
      </c>
      <c r="W369">
        <f ca="1"/>
        <v>0</v>
      </c>
    </row>
    <row r="370" spans="18:23">
      <c r="R370" s="8">
        <v>352</v>
      </c>
      <c r="S370" s="202">
        <f ca="1"/>
        <v>-0.57938880810464355</v>
      </c>
      <c r="T370">
        <f ca="1"/>
        <v>2.3165911172510406E-2</v>
      </c>
      <c r="U370">
        <f ca="1"/>
        <v>0</v>
      </c>
      <c r="V370">
        <f ca="1"/>
        <v>0</v>
      </c>
      <c r="W370">
        <f ca="1"/>
        <v>0</v>
      </c>
    </row>
    <row r="371" spans="18:23">
      <c r="R371" s="8">
        <v>353</v>
      </c>
      <c r="S371" s="202">
        <f ca="1"/>
        <v>-2.0242129933761599</v>
      </c>
      <c r="T371">
        <f ca="1"/>
        <v>1.5956448327809257E-2</v>
      </c>
      <c r="U371">
        <f ca="1"/>
        <v>0</v>
      </c>
      <c r="V371">
        <f ca="1"/>
        <v>0</v>
      </c>
      <c r="W371">
        <f ca="1"/>
        <v>0</v>
      </c>
    </row>
    <row r="372" spans="18:23">
      <c r="R372" s="8">
        <v>354</v>
      </c>
      <c r="S372" s="202">
        <f ca="1"/>
        <v>4.7088830261421375</v>
      </c>
      <c r="T372">
        <f ca="1"/>
        <v>9.0672516479567158E-2</v>
      </c>
      <c r="U372">
        <f ca="1"/>
        <v>3.022319362406465E-2</v>
      </c>
      <c r="V372">
        <f ca="1"/>
        <v>3.1593400135036226E-2</v>
      </c>
      <c r="W372">
        <f ca="1"/>
        <v>3.1593400135036226E-2</v>
      </c>
    </row>
    <row r="373" spans="18:23">
      <c r="R373" s="8">
        <v>355</v>
      </c>
      <c r="S373" s="202">
        <f ca="1"/>
        <v>4.1773926353115183</v>
      </c>
      <c r="T373">
        <f ca="1"/>
        <v>7.9052314630720114E-2</v>
      </c>
      <c r="U373">
        <f ca="1"/>
        <v>2.4413092699641127E-2</v>
      </c>
      <c r="V373">
        <f ca="1"/>
        <v>2.5378048442241608E-2</v>
      </c>
      <c r="W373">
        <f ca="1"/>
        <v>2.5378048442241608E-2</v>
      </c>
    </row>
    <row r="374" spans="18:23">
      <c r="R374" s="8">
        <v>356</v>
      </c>
      <c r="S374" s="202">
        <f ca="1"/>
        <v>2.9898202424744946</v>
      </c>
      <c r="T374">
        <f ca="1"/>
        <v>5.8187562694962322E-2</v>
      </c>
      <c r="U374">
        <f ca="1"/>
        <v>1.3980716731762231E-2</v>
      </c>
      <c r="V374">
        <f ca="1"/>
        <v>1.4387468647437193E-2</v>
      </c>
      <c r="W374">
        <f ca="1"/>
        <v>1.4387468647437193E-2</v>
      </c>
    </row>
    <row r="375" spans="18:23">
      <c r="R375" s="8">
        <v>357</v>
      </c>
      <c r="S375" s="202">
        <f ca="1"/>
        <v>-5.3472305502155848</v>
      </c>
      <c r="T375">
        <f ca="1"/>
        <v>6.7693149218909753E-3</v>
      </c>
      <c r="U375">
        <f ca="1"/>
        <v>0</v>
      </c>
      <c r="V375">
        <f ca="1"/>
        <v>0</v>
      </c>
      <c r="W375">
        <f ca="1"/>
        <v>0</v>
      </c>
    </row>
    <row r="376" spans="18:23">
      <c r="R376" s="8">
        <v>358</v>
      </c>
      <c r="S376" s="202">
        <f ca="1"/>
        <v>-0.56204024562446142</v>
      </c>
      <c r="T376">
        <f ca="1"/>
        <v>2.3269847686460173E-2</v>
      </c>
      <c r="U376">
        <f ca="1"/>
        <v>0</v>
      </c>
      <c r="V376">
        <f ca="1"/>
        <v>0</v>
      </c>
      <c r="W376">
        <f ca="1"/>
        <v>0</v>
      </c>
    </row>
    <row r="377" spans="18:23">
      <c r="R377" s="8">
        <v>359</v>
      </c>
      <c r="S377" s="202">
        <f ca="1"/>
        <v>-0.69251979860025281</v>
      </c>
      <c r="T377">
        <f ca="1"/>
        <v>2.2499426368506274E-2</v>
      </c>
      <c r="U377">
        <f ca="1"/>
        <v>0</v>
      </c>
      <c r="V377">
        <f ca="1"/>
        <v>0</v>
      </c>
      <c r="W377">
        <f ca="1"/>
        <v>0</v>
      </c>
    </row>
    <row r="378" spans="18:23">
      <c r="R378" s="8">
        <v>360</v>
      </c>
      <c r="S378" s="202">
        <f ca="1"/>
        <v>0.81663526095160943</v>
      </c>
      <c r="T378">
        <f ca="1"/>
        <v>3.3211905559542343E-2</v>
      </c>
      <c r="U378">
        <f ca="1"/>
        <v>1.4928881640522418E-3</v>
      </c>
      <c r="V378">
        <f ca="1"/>
        <v>1.5176789944099727E-3</v>
      </c>
      <c r="W378">
        <f ca="1"/>
        <v>1.5176789944099727E-3</v>
      </c>
    </row>
    <row r="379" spans="18:23">
      <c r="R379" s="8">
        <v>361</v>
      </c>
      <c r="S379" s="202">
        <f ca="1"/>
        <v>5.079216097510058E-2</v>
      </c>
      <c r="T379">
        <f ca="1"/>
        <v>2.7256504065202743E-2</v>
      </c>
      <c r="U379">
        <f ca="1"/>
        <v>0</v>
      </c>
      <c r="V379">
        <f ca="1"/>
        <v>0</v>
      </c>
      <c r="W379">
        <f ca="1"/>
        <v>0</v>
      </c>
    </row>
    <row r="380" spans="18:23">
      <c r="R380" s="8">
        <v>362</v>
      </c>
      <c r="S380" s="202">
        <f ca="1"/>
        <v>-1.717521830024213</v>
      </c>
      <c r="T380">
        <f ca="1"/>
        <v>1.7270517422307775E-2</v>
      </c>
      <c r="U380">
        <f ca="1"/>
        <v>0</v>
      </c>
      <c r="V380">
        <f ca="1"/>
        <v>0</v>
      </c>
      <c r="W380">
        <f ca="1"/>
        <v>0</v>
      </c>
    </row>
    <row r="381" spans="18:23">
      <c r="R381" s="8">
        <v>363</v>
      </c>
      <c r="S381" s="202">
        <f ca="1"/>
        <v>-1.4995032681030571</v>
      </c>
      <c r="T381">
        <f ca="1"/>
        <v>1.8269953352192621E-2</v>
      </c>
      <c r="U381">
        <f ca="1"/>
        <v>0</v>
      </c>
      <c r="V381">
        <f ca="1"/>
        <v>0</v>
      </c>
      <c r="W381">
        <f ca="1"/>
        <v>0</v>
      </c>
    </row>
    <row r="382" spans="18:23">
      <c r="R382" s="8">
        <v>364</v>
      </c>
      <c r="S382" s="202">
        <f ca="1"/>
        <v>-2.6887971184046529</v>
      </c>
      <c r="T382">
        <f ca="1"/>
        <v>1.3441882674643229E-2</v>
      </c>
      <c r="U382">
        <f ca="1"/>
        <v>0</v>
      </c>
      <c r="V382">
        <f ca="1"/>
        <v>0</v>
      </c>
      <c r="W382">
        <f ca="1"/>
        <v>0</v>
      </c>
    </row>
    <row r="383" spans="18:23">
      <c r="R383" s="8">
        <v>365</v>
      </c>
      <c r="S383" s="202">
        <f ca="1"/>
        <v>1.0102467675998921</v>
      </c>
      <c r="T383">
        <f ca="1"/>
        <v>3.4913285913900298E-2</v>
      </c>
      <c r="U383">
        <f ca="1"/>
        <v>2.3435783412312193E-3</v>
      </c>
      <c r="V383">
        <f ca="1"/>
        <v>2.3844893515757339E-3</v>
      </c>
      <c r="W383">
        <f ca="1"/>
        <v>2.3844893515757339E-3</v>
      </c>
    </row>
    <row r="384" spans="18:23">
      <c r="R384" s="8">
        <v>366</v>
      </c>
      <c r="S384" s="202">
        <f ca="1"/>
        <v>-1.6420305575930844E-2</v>
      </c>
      <c r="T384">
        <f ca="1"/>
        <v>2.6787860998387206E-2</v>
      </c>
      <c r="U384">
        <f ca="1"/>
        <v>0</v>
      </c>
      <c r="V384">
        <f ca="1"/>
        <v>0</v>
      </c>
      <c r="W384">
        <f ca="1"/>
        <v>0</v>
      </c>
    </row>
    <row r="385" spans="18:23">
      <c r="R385" s="8">
        <v>367</v>
      </c>
      <c r="S385" s="202">
        <f ca="1"/>
        <v>-1.2071784493073983</v>
      </c>
      <c r="T385">
        <f ca="1"/>
        <v>1.970137800067558E-2</v>
      </c>
      <c r="U385">
        <f ca="1"/>
        <v>0</v>
      </c>
      <c r="V385">
        <f ca="1"/>
        <v>0</v>
      </c>
      <c r="W385">
        <f ca="1"/>
        <v>0</v>
      </c>
    </row>
    <row r="386" spans="18:23">
      <c r="R386" s="8">
        <v>368</v>
      </c>
      <c r="S386" s="202">
        <f ca="1"/>
        <v>-0.13684445647887003</v>
      </c>
      <c r="T386">
        <f ca="1"/>
        <v>2.596825655141527E-2</v>
      </c>
      <c r="U386">
        <f ca="1"/>
        <v>0</v>
      </c>
      <c r="V386">
        <f ca="1"/>
        <v>0</v>
      </c>
      <c r="W386">
        <f ca="1"/>
        <v>0</v>
      </c>
    </row>
    <row r="387" spans="18:23">
      <c r="R387" s="8">
        <v>369</v>
      </c>
      <c r="S387" s="202">
        <f ca="1"/>
        <v>-0.76998487813211491</v>
      </c>
      <c r="T387">
        <f ca="1"/>
        <v>2.2054152776441349E-2</v>
      </c>
      <c r="U387">
        <f ca="1"/>
        <v>0</v>
      </c>
      <c r="V387">
        <f ca="1"/>
        <v>0</v>
      </c>
      <c r="W387">
        <f ca="1"/>
        <v>0</v>
      </c>
    </row>
    <row r="388" spans="18:23">
      <c r="R388" s="8">
        <v>370</v>
      </c>
      <c r="S388" s="202">
        <f ca="1"/>
        <v>-4.4465832965222631</v>
      </c>
      <c r="T388">
        <f ca="1"/>
        <v>8.5403385878798938E-3</v>
      </c>
      <c r="U388">
        <f ca="1"/>
        <v>0</v>
      </c>
      <c r="V388">
        <f ca="1"/>
        <v>0</v>
      </c>
      <c r="W388">
        <f ca="1"/>
        <v>0</v>
      </c>
    </row>
    <row r="389" spans="18:23">
      <c r="R389" s="8">
        <v>371</v>
      </c>
      <c r="S389" s="202">
        <f ca="1"/>
        <v>-0.18929459798097403</v>
      </c>
      <c r="T389">
        <f ca="1"/>
        <v>2.5619167117292629E-2</v>
      </c>
      <c r="U389">
        <f ca="1"/>
        <v>0</v>
      </c>
      <c r="V389">
        <f ca="1"/>
        <v>0</v>
      </c>
      <c r="W389">
        <f ca="1"/>
        <v>0</v>
      </c>
    </row>
    <row r="390" spans="18:23">
      <c r="R390" s="8">
        <v>372</v>
      </c>
      <c r="S390" s="202">
        <f ca="1"/>
        <v>3.2945460425263255</v>
      </c>
      <c r="T390">
        <f ca="1"/>
        <v>6.2947579974161422E-2</v>
      </c>
      <c r="U390">
        <f ca="1"/>
        <v>1.6360725371361781E-2</v>
      </c>
      <c r="V390">
        <f ca="1"/>
        <v>1.6875659405736324E-2</v>
      </c>
      <c r="W390">
        <f ca="1"/>
        <v>1.6875659405736324E-2</v>
      </c>
    </row>
    <row r="391" spans="18:23">
      <c r="R391" s="8">
        <v>373</v>
      </c>
      <c r="S391" s="202">
        <f ca="1"/>
        <v>-1.2549025047300031</v>
      </c>
      <c r="T391">
        <f ca="1"/>
        <v>1.946025122752662E-2</v>
      </c>
      <c r="U391">
        <f ca="1"/>
        <v>0</v>
      </c>
      <c r="V391">
        <f ca="1"/>
        <v>0</v>
      </c>
      <c r="W391">
        <f ca="1"/>
        <v>0</v>
      </c>
    </row>
    <row r="392" spans="18:23">
      <c r="R392" s="8">
        <v>374</v>
      </c>
      <c r="S392" s="202">
        <f ca="1"/>
        <v>2.5492125985082352</v>
      </c>
      <c r="T392">
        <f ca="1"/>
        <v>5.1934241800830977E-2</v>
      </c>
      <c r="U392">
        <f ca="1"/>
        <v>1.0854056284696559E-2</v>
      </c>
      <c r="V392">
        <f ca="1"/>
        <v>1.113590487650119E-2</v>
      </c>
      <c r="W392">
        <f ca="1"/>
        <v>1.113590487650119E-2</v>
      </c>
    </row>
    <row r="393" spans="18:23">
      <c r="R393" s="8">
        <v>375</v>
      </c>
      <c r="S393" s="202">
        <f ca="1"/>
        <v>1.6963820880821827</v>
      </c>
      <c r="T393">
        <f ca="1"/>
        <v>4.1675610797455326E-2</v>
      </c>
      <c r="U393">
        <f ca="1"/>
        <v>5.7247407830087332E-3</v>
      </c>
      <c r="V393">
        <f ca="1"/>
        <v>5.8440318174032297E-3</v>
      </c>
      <c r="W393">
        <f ca="1"/>
        <v>5.8440318174032297E-3</v>
      </c>
    </row>
    <row r="394" spans="18:23">
      <c r="R394" s="8">
        <v>376</v>
      </c>
      <c r="S394" s="202">
        <f ca="1"/>
        <v>1.2333031770403708</v>
      </c>
      <c r="T394">
        <f ca="1"/>
        <v>3.6981743066391216E-2</v>
      </c>
      <c r="U394">
        <f ca="1"/>
        <v>3.3778069174766785E-3</v>
      </c>
      <c r="V394">
        <f ca="1"/>
        <v>3.4402655112516791E-3</v>
      </c>
      <c r="W394">
        <f ca="1"/>
        <v>3.4402655112516791E-3</v>
      </c>
    </row>
    <row r="395" spans="18:23">
      <c r="R395" s="8">
        <v>377</v>
      </c>
      <c r="S395" s="202">
        <f ca="1"/>
        <v>-0.11563136097721356</v>
      </c>
      <c r="T395">
        <f ca="1"/>
        <v>2.6110790666229847E-2</v>
      </c>
      <c r="U395">
        <f ca="1"/>
        <v>0</v>
      </c>
      <c r="V395">
        <f ca="1"/>
        <v>0</v>
      </c>
      <c r="W395">
        <f ca="1"/>
        <v>0</v>
      </c>
    </row>
    <row r="396" spans="18:23">
      <c r="R396" s="8">
        <v>378</v>
      </c>
      <c r="S396" s="202">
        <f ca="1"/>
        <v>2.0023458351451504</v>
      </c>
      <c r="T396">
        <f ca="1"/>
        <v>4.5099276539170979E-2</v>
      </c>
      <c r="U396">
        <f ca="1"/>
        <v>7.43657365386656E-3</v>
      </c>
      <c r="V396">
        <f ca="1"/>
        <v>7.6042656997263808E-3</v>
      </c>
      <c r="W396">
        <f ca="1"/>
        <v>7.6042656997263808E-3</v>
      </c>
    </row>
    <row r="397" spans="18:23">
      <c r="R397" s="8">
        <v>379</v>
      </c>
      <c r="S397" s="202">
        <f ca="1"/>
        <v>-0.69767104948138559</v>
      </c>
      <c r="T397">
        <f ca="1"/>
        <v>2.246953964061078E-2</v>
      </c>
      <c r="U397">
        <f ca="1"/>
        <v>0</v>
      </c>
      <c r="V397">
        <f ca="1"/>
        <v>0</v>
      </c>
      <c r="W397">
        <f ca="1"/>
        <v>0</v>
      </c>
    </row>
    <row r="398" spans="18:23">
      <c r="R398" s="8">
        <v>380</v>
      </c>
      <c r="S398" s="202">
        <f ca="1"/>
        <v>3.1162879662115119</v>
      </c>
      <c r="T398">
        <f ca="1"/>
        <v>6.0117744513065521E-2</v>
      </c>
      <c r="U398">
        <f ca="1"/>
        <v>1.4945807640813831E-2</v>
      </c>
      <c r="V398">
        <f ca="1"/>
        <v>1.5395061763459764E-2</v>
      </c>
      <c r="W398">
        <f ca="1"/>
        <v>1.5395061763459764E-2</v>
      </c>
    </row>
    <row r="399" spans="18:23">
      <c r="R399" s="8">
        <v>381</v>
      </c>
      <c r="S399" s="202">
        <f ca="1"/>
        <v>-1.8793556929726591</v>
      </c>
      <c r="T399">
        <f ca="1"/>
        <v>1.6564165332318685E-2</v>
      </c>
      <c r="U399">
        <f ca="1"/>
        <v>0</v>
      </c>
      <c r="V399">
        <f ca="1"/>
        <v>0</v>
      </c>
      <c r="W399">
        <f ca="1"/>
        <v>0</v>
      </c>
    </row>
    <row r="400" spans="18:23">
      <c r="R400" s="8">
        <v>382</v>
      </c>
      <c r="S400" s="202">
        <f ca="1"/>
        <v>0.82548533110946776</v>
      </c>
      <c r="T400">
        <f ca="1"/>
        <v>3.3287836593908403E-2</v>
      </c>
      <c r="U400">
        <f ca="1"/>
        <v>1.5308536812352717E-3</v>
      </c>
      <c r="V400">
        <f ca="1"/>
        <v>1.5563330848303433E-3</v>
      </c>
      <c r="W400">
        <f ca="1"/>
        <v>1.5563330848303433E-3</v>
      </c>
    </row>
    <row r="401" spans="18:23">
      <c r="R401" s="8">
        <v>383</v>
      </c>
      <c r="S401" s="202">
        <f ca="1"/>
        <v>-0.79360722058838429</v>
      </c>
      <c r="T401">
        <f ca="1"/>
        <v>2.1920131661149127E-2</v>
      </c>
      <c r="U401">
        <f ca="1"/>
        <v>0</v>
      </c>
      <c r="V401">
        <f ca="1"/>
        <v>0</v>
      </c>
      <c r="W401">
        <f ca="1"/>
        <v>0</v>
      </c>
    </row>
    <row r="402" spans="18:23">
      <c r="R402" s="8">
        <v>384</v>
      </c>
      <c r="S402" s="202">
        <f ca="1"/>
        <v>9.601683373800983E-2</v>
      </c>
      <c r="T402">
        <f ca="1"/>
        <v>2.7576441390634508E-2</v>
      </c>
      <c r="U402">
        <f ca="1"/>
        <v>0</v>
      </c>
      <c r="V402">
        <f ca="1"/>
        <v>0</v>
      </c>
      <c r="W402">
        <f ca="1"/>
        <v>0</v>
      </c>
    </row>
    <row r="403" spans="18:23">
      <c r="R403" s="8">
        <v>385</v>
      </c>
      <c r="S403" s="202">
        <f ca="1"/>
        <v>-1.5627913632796682</v>
      </c>
      <c r="T403">
        <f ca="1"/>
        <v>1.7974015206822451E-2</v>
      </c>
      <c r="U403">
        <f ca="1"/>
        <v>0</v>
      </c>
      <c r="V403">
        <f ca="1"/>
        <v>0</v>
      </c>
      <c r="W403">
        <f ca="1"/>
        <v>0</v>
      </c>
    </row>
    <row r="404" spans="18:23">
      <c r="R404" s="8">
        <v>386</v>
      </c>
      <c r="S404" s="202">
        <f ca="1"/>
        <v>4.8354742132857353</v>
      </c>
      <c r="T404">
        <f ca="1"/>
        <v>9.3683264777242287E-2</v>
      </c>
      <c r="U404">
        <f ca="1"/>
        <v>3.1728567772902214E-2</v>
      </c>
      <c r="V404">
        <f ca="1"/>
        <v>3.3214785680737949E-2</v>
      </c>
      <c r="W404">
        <f ca="1"/>
        <v>3.3214785680737949E-2</v>
      </c>
    </row>
    <row r="405" spans="18:23">
      <c r="R405" s="8">
        <v>387</v>
      </c>
      <c r="S405" s="202">
        <f ca="1"/>
        <v>-1.5867460482765643</v>
      </c>
      <c r="T405">
        <f ca="1"/>
        <v>1.786325676076185E-2</v>
      </c>
      <c r="U405">
        <f ca="1"/>
        <v>0</v>
      </c>
      <c r="V405">
        <f ca="1"/>
        <v>0</v>
      </c>
      <c r="W405">
        <f ca="1"/>
        <v>0</v>
      </c>
    </row>
    <row r="406" spans="18:23">
      <c r="R406" s="8">
        <v>388</v>
      </c>
      <c r="S406" s="202">
        <f ca="1"/>
        <v>-2.4673980622150755</v>
      </c>
      <c r="T406">
        <f ca="1"/>
        <v>1.4232166712365515E-2</v>
      </c>
      <c r="U406">
        <f ca="1"/>
        <v>0</v>
      </c>
      <c r="V406">
        <f ca="1"/>
        <v>0</v>
      </c>
      <c r="W406">
        <f ca="1"/>
        <v>0</v>
      </c>
    </row>
    <row r="407" spans="18:23">
      <c r="R407" s="8">
        <v>389</v>
      </c>
      <c r="S407" s="202">
        <f ca="1"/>
        <v>-1.4926617165934537E-2</v>
      </c>
      <c r="T407">
        <f ca="1"/>
        <v>2.6798187769963268E-2</v>
      </c>
      <c r="U407">
        <f ca="1"/>
        <v>0</v>
      </c>
      <c r="V407">
        <f ca="1"/>
        <v>0</v>
      </c>
      <c r="W407">
        <f ca="1"/>
        <v>0</v>
      </c>
    </row>
    <row r="408" spans="18:23">
      <c r="R408" s="8">
        <v>390</v>
      </c>
      <c r="S408" s="202">
        <f ca="1"/>
        <v>1.1748087432874692</v>
      </c>
      <c r="T408">
        <f ca="1"/>
        <v>3.6427741109823449E-2</v>
      </c>
      <c r="U408">
        <f ca="1"/>
        <v>3.1008059391927946E-3</v>
      </c>
      <c r="V408">
        <f ca="1"/>
        <v>3.1572836171851536E-3</v>
      </c>
      <c r="W408">
        <f ca="1"/>
        <v>3.1572836171851536E-3</v>
      </c>
    </row>
    <row r="409" spans="18:23">
      <c r="R409" s="8">
        <v>391</v>
      </c>
      <c r="S409" s="202">
        <f ca="1"/>
        <v>-1.0217478761562293</v>
      </c>
      <c r="T409">
        <f ca="1"/>
        <v>2.0666966908249401E-2</v>
      </c>
      <c r="U409">
        <f ca="1"/>
        <v>0</v>
      </c>
      <c r="V409">
        <f ca="1"/>
        <v>0</v>
      </c>
      <c r="W409">
        <f ca="1"/>
        <v>0</v>
      </c>
    </row>
    <row r="410" spans="18:23">
      <c r="R410" s="8">
        <v>392</v>
      </c>
      <c r="S410" s="202">
        <f ca="1"/>
        <v>4.2395297147574649</v>
      </c>
      <c r="T410">
        <f ca="1"/>
        <v>8.033003135036669E-2</v>
      </c>
      <c r="U410">
        <f ca="1"/>
        <v>2.5051951059464415E-2</v>
      </c>
      <c r="V410">
        <f ca="1"/>
        <v>2.6058163066461731E-2</v>
      </c>
      <c r="W410">
        <f ca="1"/>
        <v>2.6058163066461731E-2</v>
      </c>
    </row>
    <row r="411" spans="18:23">
      <c r="R411" s="8">
        <v>393</v>
      </c>
      <c r="S411" s="202">
        <f ca="1"/>
        <v>-1.1415486671224979</v>
      </c>
      <c r="T411">
        <f ca="1"/>
        <v>2.0037860869714739E-2</v>
      </c>
      <c r="U411">
        <f ca="1"/>
        <v>0</v>
      </c>
      <c r="V411">
        <f ca="1"/>
        <v>0</v>
      </c>
      <c r="W411">
        <f ca="1"/>
        <v>0</v>
      </c>
    </row>
    <row r="412" spans="18:23">
      <c r="R412" s="8">
        <v>394</v>
      </c>
      <c r="S412" s="202">
        <f ca="1"/>
        <v>2.1074237300536822</v>
      </c>
      <c r="T412">
        <f ca="1"/>
        <v>4.6338828698231319E-2</v>
      </c>
      <c r="U412">
        <f ca="1"/>
        <v>8.0563497333967296E-3</v>
      </c>
      <c r="V412">
        <f ca="1"/>
        <v>8.2430106385111869E-3</v>
      </c>
      <c r="W412">
        <f ca="1"/>
        <v>8.2430106385111869E-3</v>
      </c>
    </row>
    <row r="413" spans="18:23">
      <c r="R413" s="8">
        <v>395</v>
      </c>
      <c r="S413" s="202">
        <f ca="1"/>
        <v>-0.16649348205244999</v>
      </c>
      <c r="T413">
        <f ca="1"/>
        <v>2.577034287584842E-2</v>
      </c>
      <c r="U413">
        <f ca="1"/>
        <v>0</v>
      </c>
      <c r="V413">
        <f ca="1"/>
        <v>0</v>
      </c>
      <c r="W413">
        <f ca="1"/>
        <v>0</v>
      </c>
    </row>
    <row r="414" spans="18:23">
      <c r="R414" s="8">
        <v>396</v>
      </c>
      <c r="S414" s="202">
        <f ca="1"/>
        <v>2.2524571878568294</v>
      </c>
      <c r="T414">
        <f ca="1"/>
        <v>4.8105875109202084E-2</v>
      </c>
      <c r="U414">
        <f ca="1"/>
        <v>8.9398729388821124E-3</v>
      </c>
      <c r="V414">
        <f ca="1"/>
        <v>9.1549031444271116E-3</v>
      </c>
      <c r="W414">
        <f ca="1"/>
        <v>9.1549031444271116E-3</v>
      </c>
    </row>
    <row r="415" spans="18:23">
      <c r="R415" s="8">
        <v>397</v>
      </c>
      <c r="S415" s="202">
        <f ca="1"/>
        <v>3.1733118968190155</v>
      </c>
      <c r="T415">
        <f ca="1"/>
        <v>6.1008875906920688E-2</v>
      </c>
      <c r="U415">
        <f ca="1"/>
        <v>1.5391373337741415E-2</v>
      </c>
      <c r="V415">
        <f ca="1"/>
        <v>1.5860878530741088E-2</v>
      </c>
      <c r="W415">
        <f ca="1"/>
        <v>1.5860878530741088E-2</v>
      </c>
    </row>
    <row r="416" spans="18:23">
      <c r="R416" s="8">
        <v>398</v>
      </c>
      <c r="S416" s="202">
        <f ca="1"/>
        <v>1.7769781631724633</v>
      </c>
      <c r="T416">
        <f ca="1"/>
        <v>4.2551405851560732E-2</v>
      </c>
      <c r="U416">
        <f ca="1"/>
        <v>6.1626383100614364E-3</v>
      </c>
      <c r="V416">
        <f ca="1"/>
        <v>6.2937527719853373E-3</v>
      </c>
      <c r="W416">
        <f ca="1"/>
        <v>6.2937527719853373E-3</v>
      </c>
    </row>
    <row r="417" spans="18:23">
      <c r="R417" s="8">
        <v>399</v>
      </c>
      <c r="S417" s="202">
        <f ca="1"/>
        <v>-3.0897615268849501</v>
      </c>
      <c r="T417">
        <f ca="1"/>
        <v>1.2120661419159585E-2</v>
      </c>
      <c r="U417">
        <f ca="1"/>
        <v>0</v>
      </c>
      <c r="V417">
        <f ca="1"/>
        <v>0</v>
      </c>
      <c r="W417">
        <f ca="1"/>
        <v>0</v>
      </c>
    </row>
    <row r="418" spans="18:23">
      <c r="R418" s="8">
        <v>400</v>
      </c>
      <c r="S418" s="202">
        <f ca="1"/>
        <v>-5.4831922142511341E-2</v>
      </c>
      <c r="T418">
        <f ca="1"/>
        <v>2.6523660921132924E-2</v>
      </c>
      <c r="U418">
        <f ca="1"/>
        <v>0</v>
      </c>
      <c r="V418">
        <f ca="1"/>
        <v>0</v>
      </c>
      <c r="W418">
        <f ca="1"/>
        <v>0</v>
      </c>
    </row>
    <row r="419" spans="18:23">
      <c r="R419" s="8">
        <v>401</v>
      </c>
      <c r="S419" s="202">
        <f ca="1"/>
        <v>-1.1458131826124542</v>
      </c>
      <c r="T419">
        <f ca="1"/>
        <v>2.0015823236496526E-2</v>
      </c>
      <c r="U419">
        <f ca="1"/>
        <v>0</v>
      </c>
      <c r="V419">
        <f ca="1"/>
        <v>0</v>
      </c>
      <c r="W419">
        <f ca="1"/>
        <v>0</v>
      </c>
    </row>
    <row r="420" spans="18:23">
      <c r="R420" s="8">
        <v>402</v>
      </c>
      <c r="S420" s="202">
        <f ca="1"/>
        <v>0.50165846605028841</v>
      </c>
      <c r="T420">
        <f ca="1"/>
        <v>3.0619363045941803E-2</v>
      </c>
      <c r="U420">
        <f ca="1"/>
        <v>1.9661690725197162E-4</v>
      </c>
      <c r="V420">
        <f ca="1"/>
        <v>1.9962704948403082E-4</v>
      </c>
      <c r="W420">
        <f ca="1"/>
        <v>1.9962704948403082E-4</v>
      </c>
    </row>
    <row r="421" spans="18:23">
      <c r="R421" s="8">
        <v>403</v>
      </c>
      <c r="S421" s="202">
        <f ca="1"/>
        <v>3.0805195572791155E-2</v>
      </c>
      <c r="T421">
        <f ca="1"/>
        <v>2.7116293607333933E-2</v>
      </c>
      <c r="U421">
        <f ca="1"/>
        <v>0</v>
      </c>
      <c r="V421">
        <f ca="1"/>
        <v>0</v>
      </c>
      <c r="W421">
        <f ca="1"/>
        <v>0</v>
      </c>
    </row>
    <row r="422" spans="18:23">
      <c r="R422" s="8">
        <v>404</v>
      </c>
      <c r="S422" s="202">
        <f ca="1"/>
        <v>-1.4911264158825019</v>
      </c>
      <c r="T422">
        <f ca="1"/>
        <v>1.8309487335580334E-2</v>
      </c>
      <c r="U422">
        <f ca="1"/>
        <v>0</v>
      </c>
      <c r="V422">
        <f ca="1"/>
        <v>0</v>
      </c>
      <c r="W422">
        <f ca="1"/>
        <v>0</v>
      </c>
    </row>
    <row r="423" spans="18:23">
      <c r="R423" s="8">
        <v>405</v>
      </c>
      <c r="S423" s="202">
        <f ca="1"/>
        <v>0.42246136955183539</v>
      </c>
      <c r="T423">
        <f ca="1"/>
        <v>2.9999981570022045E-2</v>
      </c>
      <c r="U423">
        <f ca="1"/>
        <v>0</v>
      </c>
      <c r="V423">
        <f ca="1"/>
        <v>0</v>
      </c>
      <c r="W423">
        <f ca="1"/>
        <v>0</v>
      </c>
    </row>
    <row r="424" spans="18:23">
      <c r="R424" s="8">
        <v>406</v>
      </c>
      <c r="S424" s="202">
        <f ca="1"/>
        <v>1.8212078775317033</v>
      </c>
      <c r="T424">
        <f ca="1"/>
        <v>4.303982368823614E-2</v>
      </c>
      <c r="U424">
        <f ca="1"/>
        <v>6.4068472283991401E-3</v>
      </c>
      <c r="V424">
        <f ca="1"/>
        <v>6.5447220159530221E-3</v>
      </c>
      <c r="W424">
        <f ca="1"/>
        <v>6.5447220159530221E-3</v>
      </c>
    </row>
    <row r="425" spans="18:23">
      <c r="R425" s="8">
        <v>407</v>
      </c>
      <c r="S425" s="202">
        <f ca="1"/>
        <v>1.6483616611206688</v>
      </c>
      <c r="T425">
        <f ca="1"/>
        <v>4.1162391582751798E-2</v>
      </c>
      <c r="U425">
        <f ca="1"/>
        <v>5.4681311756569692E-3</v>
      </c>
      <c r="V425">
        <f ca="1"/>
        <v>5.5806718539960923E-3</v>
      </c>
      <c r="W425">
        <f ca="1"/>
        <v>5.5806718539960923E-3</v>
      </c>
    </row>
    <row r="426" spans="18:23">
      <c r="R426" s="8">
        <v>408</v>
      </c>
      <c r="S426" s="202">
        <f ca="1"/>
        <v>-2.0804049871354802</v>
      </c>
      <c r="T426">
        <f ca="1"/>
        <v>1.5726754807083763E-2</v>
      </c>
      <c r="U426">
        <f ca="1"/>
        <v>0</v>
      </c>
      <c r="V426">
        <f ca="1"/>
        <v>0</v>
      </c>
      <c r="W426">
        <f ca="1"/>
        <v>0</v>
      </c>
    </row>
    <row r="427" spans="18:23">
      <c r="R427" s="8">
        <v>409</v>
      </c>
      <c r="S427" s="202">
        <f ca="1"/>
        <v>3.0778332723116533</v>
      </c>
      <c r="T427">
        <f ca="1"/>
        <v>5.9524160841205272E-2</v>
      </c>
      <c r="U427">
        <f ca="1"/>
        <v>1.4649015804883706E-2</v>
      </c>
      <c r="V427">
        <f ca="1"/>
        <v>1.5085000991351336E-2</v>
      </c>
      <c r="W427">
        <f ca="1"/>
        <v>1.5085000991351336E-2</v>
      </c>
    </row>
    <row r="428" spans="18:23">
      <c r="R428" s="8">
        <v>410</v>
      </c>
      <c r="S428" s="202">
        <f ca="1"/>
        <v>0.87286701498730568</v>
      </c>
      <c r="T428">
        <f ca="1"/>
        <v>3.3697320171517928E-2</v>
      </c>
      <c r="U428">
        <f ca="1"/>
        <v>1.7355954700400342E-3</v>
      </c>
      <c r="V428">
        <f ca="1"/>
        <v>1.7648379281611217E-3</v>
      </c>
      <c r="W428">
        <f ca="1"/>
        <v>1.7648379281611217E-3</v>
      </c>
    </row>
    <row r="429" spans="18:23">
      <c r="R429" s="8">
        <v>411</v>
      </c>
      <c r="S429" s="202">
        <f ca="1"/>
        <v>-2.0497919864795695</v>
      </c>
      <c r="T429">
        <f ca="1"/>
        <v>1.5851477156466887E-2</v>
      </c>
      <c r="U429">
        <f ca="1"/>
        <v>0</v>
      </c>
      <c r="V429">
        <f ca="1"/>
        <v>0</v>
      </c>
      <c r="W429">
        <f ca="1"/>
        <v>0</v>
      </c>
    </row>
    <row r="430" spans="18:23">
      <c r="R430" s="8">
        <v>412</v>
      </c>
      <c r="S430" s="202">
        <f ca="1"/>
        <v>-2.9126291673261973</v>
      </c>
      <c r="T430">
        <f ca="1"/>
        <v>1.268751378012576E-2</v>
      </c>
      <c r="U430">
        <f ca="1"/>
        <v>0</v>
      </c>
      <c r="V430">
        <f ca="1"/>
        <v>0</v>
      </c>
      <c r="W430">
        <f ca="1"/>
        <v>0</v>
      </c>
    </row>
    <row r="431" spans="18:23">
      <c r="R431" s="8">
        <v>413</v>
      </c>
      <c r="S431" s="202">
        <f ca="1"/>
        <v>-1.9438548358672987</v>
      </c>
      <c r="T431">
        <f ca="1"/>
        <v>1.629076608555563E-2</v>
      </c>
      <c r="U431">
        <f ca="1"/>
        <v>0</v>
      </c>
      <c r="V431">
        <f ca="1"/>
        <v>0</v>
      </c>
      <c r="W431">
        <f ca="1"/>
        <v>0</v>
      </c>
    </row>
    <row r="432" spans="18:23">
      <c r="R432" s="8">
        <v>414</v>
      </c>
      <c r="S432" s="202">
        <f ca="1"/>
        <v>-1.5121764930764725</v>
      </c>
      <c r="T432">
        <f ca="1"/>
        <v>1.8210305131354094E-2</v>
      </c>
      <c r="U432">
        <f ca="1"/>
        <v>0</v>
      </c>
      <c r="V432">
        <f ca="1"/>
        <v>0</v>
      </c>
      <c r="W432">
        <f ca="1"/>
        <v>0</v>
      </c>
    </row>
    <row r="433" spans="18:23">
      <c r="R433" s="8">
        <v>415</v>
      </c>
      <c r="S433" s="202">
        <f ca="1"/>
        <v>-1.6441256526537331</v>
      </c>
      <c r="T433">
        <f ca="1"/>
        <v>1.760072014588775E-2</v>
      </c>
      <c r="U433">
        <f ca="1"/>
        <v>0</v>
      </c>
      <c r="V433">
        <f ca="1"/>
        <v>0</v>
      </c>
      <c r="W433">
        <f ca="1"/>
        <v>0</v>
      </c>
    </row>
    <row r="434" spans="18:23">
      <c r="R434" s="8">
        <v>416</v>
      </c>
      <c r="S434" s="202">
        <f ca="1"/>
        <v>1.3765613633801614</v>
      </c>
      <c r="T434">
        <f ca="1"/>
        <v>3.8374391322814942E-2</v>
      </c>
      <c r="U434">
        <f ca="1"/>
        <v>4.0741310456885414E-3</v>
      </c>
      <c r="V434">
        <f ca="1"/>
        <v>4.1523021952123819E-3</v>
      </c>
      <c r="W434">
        <f ca="1"/>
        <v>4.1523021952123819E-3</v>
      </c>
    </row>
    <row r="435" spans="18:23">
      <c r="R435" s="8">
        <v>417</v>
      </c>
      <c r="S435" s="202">
        <f ca="1"/>
        <v>0.94717891950106248</v>
      </c>
      <c r="T435">
        <f ca="1"/>
        <v>3.4349709862440084E-2</v>
      </c>
      <c r="U435">
        <f ca="1"/>
        <v>2.0617903155011122E-3</v>
      </c>
      <c r="V435">
        <f ca="1"/>
        <v>2.097201265068438E-3</v>
      </c>
      <c r="W435">
        <f ca="1"/>
        <v>2.097201265068438E-3</v>
      </c>
    </row>
    <row r="436" spans="18:23">
      <c r="R436" s="8">
        <v>418</v>
      </c>
      <c r="S436" s="202">
        <f ca="1"/>
        <v>0.59688463615330234</v>
      </c>
      <c r="T436">
        <f ca="1"/>
        <v>3.1381059522169935E-2</v>
      </c>
      <c r="U436">
        <f ca="1"/>
        <v>5.7746514536603788E-4</v>
      </c>
      <c r="V436">
        <f ca="1"/>
        <v>5.86525879415393E-4</v>
      </c>
      <c r="W436">
        <f ca="1"/>
        <v>5.86525879415393E-4</v>
      </c>
    </row>
    <row r="437" spans="18:23">
      <c r="R437" s="8">
        <v>419</v>
      </c>
      <c r="S437" s="202">
        <f ca="1"/>
        <v>-1.1907417976272183</v>
      </c>
      <c r="T437">
        <f ca="1"/>
        <v>1.9785114362399017E-2</v>
      </c>
      <c r="U437">
        <f ca="1"/>
        <v>0</v>
      </c>
      <c r="V437">
        <f ca="1"/>
        <v>0</v>
      </c>
      <c r="W437">
        <f ca="1"/>
        <v>0</v>
      </c>
    </row>
    <row r="438" spans="18:23">
      <c r="R438" s="8">
        <v>420</v>
      </c>
      <c r="S438" s="202">
        <f ca="1"/>
        <v>1.601762309979661</v>
      </c>
      <c r="T438">
        <f ca="1"/>
        <v>4.0670403197297159E-2</v>
      </c>
      <c r="U438">
        <f ca="1"/>
        <v>5.2221369829296496E-3</v>
      </c>
      <c r="V438">
        <f ca="1"/>
        <v>5.3283301912532832E-3</v>
      </c>
      <c r="W438">
        <f ca="1"/>
        <v>5.3283301912532832E-3</v>
      </c>
    </row>
    <row r="439" spans="18:23">
      <c r="R439" s="8">
        <v>421</v>
      </c>
      <c r="S439" s="202">
        <f ca="1"/>
        <v>-1.087405407894952</v>
      </c>
      <c r="T439">
        <f ca="1"/>
        <v>2.0319774368656712E-2</v>
      </c>
      <c r="U439">
        <f ca="1"/>
        <v>0</v>
      </c>
      <c r="V439">
        <f ca="1"/>
        <v>0</v>
      </c>
      <c r="W439">
        <f ca="1"/>
        <v>0</v>
      </c>
    </row>
    <row r="440" spans="18:23">
      <c r="R440" s="8">
        <v>422</v>
      </c>
      <c r="S440" s="202">
        <f ca="1"/>
        <v>-1.3362902094205782</v>
      </c>
      <c r="T440">
        <f ca="1"/>
        <v>1.9055826479852097E-2</v>
      </c>
      <c r="U440">
        <f ca="1"/>
        <v>0</v>
      </c>
      <c r="V440">
        <f ca="1"/>
        <v>0</v>
      </c>
      <c r="W440">
        <f ca="1"/>
        <v>0</v>
      </c>
    </row>
    <row r="441" spans="18:23">
      <c r="R441" s="8">
        <v>423</v>
      </c>
      <c r="S441" s="202">
        <f ca="1"/>
        <v>0.33883190987738337</v>
      </c>
      <c r="T441">
        <f ca="1"/>
        <v>2.9359531033009974E-2</v>
      </c>
      <c r="U441">
        <f ca="1"/>
        <v>0</v>
      </c>
      <c r="V441">
        <f ca="1"/>
        <v>0</v>
      </c>
      <c r="W441">
        <f ca="1"/>
        <v>0</v>
      </c>
    </row>
    <row r="442" spans="18:23">
      <c r="R442" s="8">
        <v>424</v>
      </c>
      <c r="S442" s="202">
        <f ca="1"/>
        <v>1.0207028678229284</v>
      </c>
      <c r="T442">
        <f ca="1"/>
        <v>3.5007611453264621E-2</v>
      </c>
      <c r="U442">
        <f ca="1"/>
        <v>2.390741110913381E-3</v>
      </c>
      <c r="V442">
        <f ca="1"/>
        <v>2.4325881788614819E-3</v>
      </c>
      <c r="W442">
        <f ca="1"/>
        <v>2.4325881788614819E-3</v>
      </c>
    </row>
    <row r="443" spans="18:23">
      <c r="R443" s="8">
        <v>425</v>
      </c>
      <c r="S443" s="202">
        <f ca="1"/>
        <v>-3.782440387715662</v>
      </c>
      <c r="T443">
        <f ca="1"/>
        <v>1.0136820918685924E-2</v>
      </c>
      <c r="U443">
        <f ca="1"/>
        <v>0</v>
      </c>
      <c r="V443">
        <f ca="1"/>
        <v>0</v>
      </c>
      <c r="W443">
        <f ca="1"/>
        <v>0</v>
      </c>
    </row>
    <row r="444" spans="18:23">
      <c r="R444" s="8">
        <v>426</v>
      </c>
      <c r="S444" s="202">
        <f ca="1"/>
        <v>-0.9908332104282731</v>
      </c>
      <c r="T444">
        <f ca="1"/>
        <v>2.0832489581117841E-2</v>
      </c>
      <c r="U444">
        <f ca="1"/>
        <v>0</v>
      </c>
      <c r="V444">
        <f ca="1"/>
        <v>0</v>
      </c>
      <c r="W444">
        <f ca="1"/>
        <v>0</v>
      </c>
    </row>
    <row r="445" spans="18:23">
      <c r="R445" s="8">
        <v>427</v>
      </c>
      <c r="S445" s="202">
        <f ca="1"/>
        <v>3.5607007270152851</v>
      </c>
      <c r="T445">
        <f ca="1"/>
        <v>6.7422595431730875E-2</v>
      </c>
      <c r="U445">
        <f ca="1"/>
        <v>1.8598233100146508E-2</v>
      </c>
      <c r="V445">
        <f ca="1"/>
        <v>1.922520367317461E-2</v>
      </c>
      <c r="W445">
        <f ca="1"/>
        <v>1.922520367317461E-2</v>
      </c>
    </row>
    <row r="446" spans="18:23">
      <c r="R446" s="8">
        <v>428</v>
      </c>
      <c r="S446" s="202">
        <f ca="1"/>
        <v>1.4875379614766051</v>
      </c>
      <c r="T446">
        <f ca="1"/>
        <v>3.9489170447006117E-2</v>
      </c>
      <c r="U446">
        <f ca="1"/>
        <v>4.6315206077841287E-3</v>
      </c>
      <c r="V446">
        <f ca="1"/>
        <v>4.7229680611389326E-3</v>
      </c>
      <c r="W446">
        <f ca="1"/>
        <v>4.7229680611389326E-3</v>
      </c>
    </row>
    <row r="447" spans="18:23">
      <c r="R447" s="8">
        <v>429</v>
      </c>
      <c r="S447" s="202">
        <f ca="1"/>
        <v>-0.67633040074748441</v>
      </c>
      <c r="T447">
        <f ca="1"/>
        <v>2.2593613681963207E-2</v>
      </c>
      <c r="U447">
        <f ca="1"/>
        <v>0</v>
      </c>
      <c r="V447">
        <f ca="1"/>
        <v>0</v>
      </c>
      <c r="W447">
        <f ca="1"/>
        <v>0</v>
      </c>
    </row>
    <row r="448" spans="18:23">
      <c r="R448" s="8">
        <v>430</v>
      </c>
      <c r="S448" s="202">
        <f ca="1"/>
        <v>2.0049894187399215</v>
      </c>
      <c r="T448">
        <f ca="1"/>
        <v>4.5130051221804149E-2</v>
      </c>
      <c r="U448">
        <f ca="1"/>
        <v>7.4519609951831448E-3</v>
      </c>
      <c r="V448">
        <f ca="1"/>
        <v>7.6201146858908952E-3</v>
      </c>
      <c r="W448">
        <f ca="1"/>
        <v>7.6201146858908952E-3</v>
      </c>
    </row>
    <row r="449" spans="18:23">
      <c r="R449" s="8">
        <v>431</v>
      </c>
      <c r="S449" s="202">
        <f ca="1"/>
        <v>0.76417049797421277</v>
      </c>
      <c r="T449">
        <f ca="1"/>
        <v>3.2765316644560692E-2</v>
      </c>
      <c r="U449">
        <f ca="1"/>
        <v>1.2695937065614164E-3</v>
      </c>
      <c r="V449">
        <f ca="1"/>
        <v>1.2903930264641296E-3</v>
      </c>
      <c r="W449">
        <f ca="1"/>
        <v>1.2903930264641296E-3</v>
      </c>
    </row>
    <row r="450" spans="18:23">
      <c r="R450" s="8">
        <v>432</v>
      </c>
      <c r="S450" s="202">
        <f ca="1"/>
        <v>0.99087941993455064</v>
      </c>
      <c r="T450">
        <f ca="1"/>
        <v>3.473924195340207E-2</v>
      </c>
      <c r="U450">
        <f ca="1"/>
        <v>2.2565563609821052E-3</v>
      </c>
      <c r="V450">
        <f ca="1"/>
        <v>2.2957518896849281E-3</v>
      </c>
      <c r="W450">
        <f ca="1"/>
        <v>2.2957518896849281E-3</v>
      </c>
    </row>
    <row r="451" spans="18:23">
      <c r="R451" s="8">
        <v>433</v>
      </c>
      <c r="S451" s="202">
        <f ca="1"/>
        <v>1.4982018143096547</v>
      </c>
      <c r="T451">
        <f ca="1"/>
        <v>3.9597981405142216E-2</v>
      </c>
      <c r="U451">
        <f ca="1"/>
        <v>4.6859260868521782E-3</v>
      </c>
      <c r="V451">
        <f ca="1"/>
        <v>4.7787026938786994E-3</v>
      </c>
      <c r="W451">
        <f ca="1"/>
        <v>4.7787026938786994E-3</v>
      </c>
    </row>
    <row r="452" spans="18:23">
      <c r="R452" s="8">
        <v>434</v>
      </c>
      <c r="S452" s="202">
        <f ca="1"/>
        <v>2.2161294917713215</v>
      </c>
      <c r="T452">
        <f ca="1"/>
        <v>4.7657042014130048E-2</v>
      </c>
      <c r="U452">
        <f ca="1"/>
        <v>8.7154563913460943E-3</v>
      </c>
      <c r="V452">
        <f ca="1"/>
        <v>8.9231328270534434E-3</v>
      </c>
      <c r="W452">
        <f ca="1"/>
        <v>8.9231328270534434E-3</v>
      </c>
    </row>
    <row r="453" spans="18:23">
      <c r="R453" s="8">
        <v>435</v>
      </c>
      <c r="S453" s="202">
        <f ca="1"/>
        <v>3.0412045551267397</v>
      </c>
      <c r="T453">
        <f ca="1"/>
        <v>5.89642136795622E-2</v>
      </c>
      <c r="U453">
        <f ca="1"/>
        <v>1.436904222406217E-2</v>
      </c>
      <c r="V453">
        <f ca="1"/>
        <v>1.4792671862097297E-2</v>
      </c>
      <c r="W453">
        <f ca="1"/>
        <v>1.4792671862097297E-2</v>
      </c>
    </row>
    <row r="454" spans="18:23">
      <c r="R454" s="8">
        <v>436</v>
      </c>
      <c r="S454" s="202">
        <f ca="1"/>
        <v>0.8626154246740092</v>
      </c>
      <c r="T454">
        <f ca="1"/>
        <v>3.3608298623895798E-2</v>
      </c>
      <c r="U454">
        <f ca="1"/>
        <v>1.6910846962289693E-3</v>
      </c>
      <c r="V454">
        <f ca="1"/>
        <v>1.719501935963551E-3</v>
      </c>
      <c r="W454">
        <f ca="1"/>
        <v>1.719501935963551E-3</v>
      </c>
    </row>
    <row r="455" spans="18:23">
      <c r="R455" s="8">
        <v>437</v>
      </c>
      <c r="S455" s="202">
        <f ca="1"/>
        <v>-1.7917559319179273</v>
      </c>
      <c r="T455">
        <f ca="1"/>
        <v>1.6942845840163201E-2</v>
      </c>
      <c r="U455">
        <f ca="1"/>
        <v>0</v>
      </c>
      <c r="V455">
        <f ca="1"/>
        <v>0</v>
      </c>
      <c r="W455">
        <f ca="1"/>
        <v>0</v>
      </c>
    </row>
    <row r="456" spans="18:23">
      <c r="R456" s="8">
        <v>438</v>
      </c>
      <c r="S456" s="202">
        <f ca="1"/>
        <v>-1.2858783058588223</v>
      </c>
      <c r="T456">
        <f ca="1"/>
        <v>1.9305327002816824E-2</v>
      </c>
      <c r="U456">
        <f ca="1"/>
        <v>0</v>
      </c>
      <c r="V456">
        <f ca="1"/>
        <v>0</v>
      </c>
      <c r="W456">
        <f ca="1"/>
        <v>0</v>
      </c>
    </row>
    <row r="457" spans="18:23">
      <c r="R457" s="8">
        <v>439</v>
      </c>
      <c r="S457" s="202">
        <f ca="1"/>
        <v>3.010267952813364</v>
      </c>
      <c r="T457">
        <f ca="1"/>
        <v>5.8495387709546376E-2</v>
      </c>
      <c r="U457">
        <f ca="1"/>
        <v>1.4134629239054258E-2</v>
      </c>
      <c r="V457">
        <f ca="1"/>
        <v>1.4548034547788843E-2</v>
      </c>
      <c r="W457">
        <f ca="1"/>
        <v>1.4548034547788843E-2</v>
      </c>
    </row>
    <row r="458" spans="18:23">
      <c r="R458" s="8">
        <v>440</v>
      </c>
      <c r="S458" s="202">
        <f ca="1"/>
        <v>0.98856098855846097</v>
      </c>
      <c r="T458">
        <f ca="1"/>
        <v>3.4718465686851427E-2</v>
      </c>
      <c r="U458">
        <f ca="1"/>
        <v>2.2461682277067838E-3</v>
      </c>
      <c r="V458">
        <f ca="1"/>
        <v>2.285159984977051E-3</v>
      </c>
      <c r="W458">
        <f ca="1"/>
        <v>2.285159984977051E-3</v>
      </c>
    </row>
    <row r="459" spans="18:23">
      <c r="R459" s="8">
        <v>441</v>
      </c>
      <c r="S459" s="202">
        <f ca="1"/>
        <v>-0.26235442119943336</v>
      </c>
      <c r="T459">
        <f ca="1"/>
        <v>2.514071422651612E-2</v>
      </c>
      <c r="U459">
        <f ca="1"/>
        <v>0</v>
      </c>
      <c r="V459">
        <f ca="1"/>
        <v>0</v>
      </c>
      <c r="W459">
        <f ca="1"/>
        <v>0</v>
      </c>
    </row>
    <row r="460" spans="18:23">
      <c r="R460" s="8">
        <v>442</v>
      </c>
      <c r="S460" s="202">
        <f ca="1"/>
        <v>1.7709939682537799</v>
      </c>
      <c r="T460">
        <f ca="1"/>
        <v>4.2485750942242086E-2</v>
      </c>
      <c r="U460">
        <f ca="1"/>
        <v>6.1298108554021132E-3</v>
      </c>
      <c r="V460">
        <f ca="1"/>
        <v>6.2600256640649469E-3</v>
      </c>
      <c r="W460">
        <f ca="1"/>
        <v>6.2600256640649469E-3</v>
      </c>
    </row>
    <row r="461" spans="18:23">
      <c r="R461" s="8">
        <v>443</v>
      </c>
      <c r="S461" s="202">
        <f ca="1"/>
        <v>-0.81870087264918845</v>
      </c>
      <c r="T461">
        <f ca="1"/>
        <v>2.1778655077578202E-2</v>
      </c>
      <c r="U461">
        <f ca="1"/>
        <v>0</v>
      </c>
      <c r="V461">
        <f ca="1"/>
        <v>0</v>
      </c>
      <c r="W461">
        <f ca="1"/>
        <v>0</v>
      </c>
    </row>
    <row r="462" spans="18:23">
      <c r="R462" s="8">
        <v>444</v>
      </c>
      <c r="S462" s="202">
        <f ca="1"/>
        <v>1.9004384313984366</v>
      </c>
      <c r="T462">
        <f ca="1"/>
        <v>4.3928805798419929E-2</v>
      </c>
      <c r="U462">
        <f ca="1"/>
        <v>6.8513382834910347E-3</v>
      </c>
      <c r="V462">
        <f ca="1"/>
        <v>7.0018238379484128E-3</v>
      </c>
      <c r="W462">
        <f ca="1"/>
        <v>7.0018238379484128E-3</v>
      </c>
    </row>
    <row r="463" spans="18:23">
      <c r="R463" s="8">
        <v>445</v>
      </c>
      <c r="S463" s="202">
        <f ca="1"/>
        <v>-1.2811010182111793</v>
      </c>
      <c r="T463">
        <f ca="1"/>
        <v>1.932913972737877E-2</v>
      </c>
      <c r="U463">
        <f ca="1"/>
        <v>0</v>
      </c>
      <c r="V463">
        <f ca="1"/>
        <v>0</v>
      </c>
      <c r="W463">
        <f ca="1"/>
        <v>0</v>
      </c>
    </row>
    <row r="464" spans="18:23">
      <c r="R464" s="8">
        <v>446</v>
      </c>
      <c r="S464" s="202">
        <f ca="1"/>
        <v>1.3628019814935979</v>
      </c>
      <c r="T464">
        <f ca="1"/>
        <v>3.8238387063172695E-2</v>
      </c>
      <c r="U464">
        <f ca="1"/>
        <v>4.0061289158674178E-3</v>
      </c>
      <c r="V464">
        <f ca="1"/>
        <v>4.0827228699223716E-3</v>
      </c>
      <c r="W464">
        <f ca="1"/>
        <v>4.0827228699223716E-3</v>
      </c>
    </row>
    <row r="465" spans="18:23">
      <c r="R465" s="8">
        <v>447</v>
      </c>
      <c r="S465" s="202">
        <f ca="1"/>
        <v>-4.2130293213559315E-2</v>
      </c>
      <c r="T465">
        <f ca="1"/>
        <v>2.6610734743083033E-2</v>
      </c>
      <c r="U465">
        <f ca="1"/>
        <v>0</v>
      </c>
      <c r="V465">
        <f ca="1"/>
        <v>0</v>
      </c>
      <c r="W465">
        <f ca="1"/>
        <v>0</v>
      </c>
    </row>
    <row r="466" spans="18:23">
      <c r="R466" s="8">
        <v>448</v>
      </c>
      <c r="S466" s="202">
        <f ca="1"/>
        <v>-2.1989390834494449</v>
      </c>
      <c r="T466">
        <f ca="1"/>
        <v>1.5253014382369418E-2</v>
      </c>
      <c r="U466">
        <f ca="1"/>
        <v>0</v>
      </c>
      <c r="V466">
        <f ca="1"/>
        <v>0</v>
      </c>
      <c r="W466">
        <f ca="1"/>
        <v>0</v>
      </c>
    </row>
    <row r="467" spans="18:23">
      <c r="R467" s="8">
        <v>449</v>
      </c>
      <c r="S467" s="202">
        <f ca="1"/>
        <v>-1.7180409584101481</v>
      </c>
      <c r="T467">
        <f ca="1"/>
        <v>1.7268204112154802E-2</v>
      </c>
      <c r="U467">
        <f ca="1"/>
        <v>0</v>
      </c>
      <c r="V467">
        <f ca="1"/>
        <v>0</v>
      </c>
      <c r="W467">
        <f ca="1"/>
        <v>0</v>
      </c>
    </row>
    <row r="468" spans="18:23">
      <c r="R468" s="8">
        <v>450</v>
      </c>
      <c r="S468" s="202">
        <f ca="1"/>
        <v>0.39492412399712679</v>
      </c>
      <c r="T468">
        <f ca="1"/>
        <v>2.9787568002100914E-2</v>
      </c>
      <c r="U468">
        <f ca="1"/>
        <v>0</v>
      </c>
      <c r="V468">
        <f ca="1"/>
        <v>0</v>
      </c>
      <c r="W468">
        <f ca="1"/>
        <v>0</v>
      </c>
    </row>
    <row r="469" spans="18:23">
      <c r="R469" s="8">
        <v>451</v>
      </c>
      <c r="S469" s="202">
        <f ca="1"/>
        <v>0.62466295869873456</v>
      </c>
      <c r="T469">
        <f ca="1"/>
        <v>3.1606802293787636E-2</v>
      </c>
      <c r="U469">
        <f ca="1"/>
        <v>6.9033653117488852E-4</v>
      </c>
      <c r="V469">
        <f ca="1"/>
        <v>7.0124619630340039E-4</v>
      </c>
      <c r="W469">
        <f ca="1"/>
        <v>7.0124619630340039E-4</v>
      </c>
    </row>
    <row r="470" spans="18:23">
      <c r="R470" s="8">
        <v>452</v>
      </c>
      <c r="S470" s="202">
        <f ca="1"/>
        <v>2.3647576931039445</v>
      </c>
      <c r="T470">
        <f ca="1"/>
        <v>4.9520268723069402E-2</v>
      </c>
      <c r="U470">
        <f ca="1"/>
        <v>9.6470697458157714E-3</v>
      </c>
      <c r="V470">
        <f ca="1"/>
        <v>9.8859324889172661E-3</v>
      </c>
      <c r="W470">
        <f ca="1"/>
        <v>9.8859324889172661E-3</v>
      </c>
    </row>
    <row r="471" spans="18:23">
      <c r="R471" s="8">
        <v>453</v>
      </c>
      <c r="S471" s="202">
        <f ca="1"/>
        <v>-0.30747908653543499</v>
      </c>
      <c r="T471">
        <f ca="1"/>
        <v>2.4849677060173832E-2</v>
      </c>
      <c r="U471">
        <f ca="1"/>
        <v>0</v>
      </c>
      <c r="V471">
        <f ca="1"/>
        <v>0</v>
      </c>
      <c r="W471">
        <f ca="1"/>
        <v>0</v>
      </c>
    </row>
    <row r="472" spans="18:23">
      <c r="R472" s="8">
        <v>454</v>
      </c>
      <c r="S472" s="202">
        <f ca="1"/>
        <v>-2.9128243248142751</v>
      </c>
      <c r="T472">
        <f ca="1"/>
        <v>1.2686874879024021E-2</v>
      </c>
      <c r="U472">
        <f ca="1"/>
        <v>0</v>
      </c>
      <c r="V472">
        <f ca="1"/>
        <v>0</v>
      </c>
      <c r="W472">
        <f ca="1"/>
        <v>0</v>
      </c>
    </row>
    <row r="473" spans="18:23">
      <c r="R473" s="8">
        <v>455</v>
      </c>
      <c r="S473" s="202">
        <f ca="1"/>
        <v>2.6253409139003767</v>
      </c>
      <c r="T473">
        <f ca="1"/>
        <v>5.2964522242269579E-2</v>
      </c>
      <c r="U473">
        <f ca="1"/>
        <v>1.136919650541586E-2</v>
      </c>
      <c r="V473">
        <f ca="1"/>
        <v>1.1670278536009776E-2</v>
      </c>
      <c r="W473">
        <f ca="1"/>
        <v>1.1670278536009776E-2</v>
      </c>
    </row>
    <row r="474" spans="18:23">
      <c r="R474" s="8">
        <v>456</v>
      </c>
      <c r="S474" s="202">
        <f ca="1"/>
        <v>-3.4502795954668946</v>
      </c>
      <c r="T474">
        <f ca="1"/>
        <v>1.1043967712918051E-2</v>
      </c>
      <c r="U474">
        <f ca="1"/>
        <v>0</v>
      </c>
      <c r="V474">
        <f ca="1"/>
        <v>0</v>
      </c>
      <c r="W474">
        <f ca="1"/>
        <v>0</v>
      </c>
    </row>
    <row r="475" spans="18:23">
      <c r="R475" s="8">
        <v>457</v>
      </c>
      <c r="S475" s="202">
        <f ca="1"/>
        <v>-0.40016867585084837</v>
      </c>
      <c r="T475">
        <f ca="1"/>
        <v>2.4262388841456688E-2</v>
      </c>
      <c r="U475">
        <f ca="1"/>
        <v>0</v>
      </c>
      <c r="V475">
        <f ca="1"/>
        <v>0</v>
      </c>
      <c r="W475">
        <f ca="1"/>
        <v>0</v>
      </c>
    </row>
    <row r="476" spans="18:23">
      <c r="R476" s="8">
        <v>458</v>
      </c>
      <c r="S476" s="202">
        <f ca="1"/>
        <v>2.731446218996525</v>
      </c>
      <c r="T476">
        <f ca="1"/>
        <v>5.4434679710018863E-2</v>
      </c>
      <c r="U476">
        <f ca="1"/>
        <v>1.2104275239290502E-2</v>
      </c>
      <c r="V476">
        <f ca="1"/>
        <v>1.2433721412176848E-2</v>
      </c>
      <c r="W476">
        <f ca="1"/>
        <v>1.2433721412176848E-2</v>
      </c>
    </row>
    <row r="477" spans="18:23">
      <c r="R477" s="8">
        <v>459</v>
      </c>
      <c r="S477" s="202">
        <f ca="1"/>
        <v>0.33757220144639383</v>
      </c>
      <c r="T477">
        <f ca="1"/>
        <v>2.9349989209188469E-2</v>
      </c>
      <c r="U477">
        <f ca="1"/>
        <v>0</v>
      </c>
      <c r="V477">
        <f ca="1"/>
        <v>0</v>
      </c>
      <c r="W477">
        <f ca="1"/>
        <v>0</v>
      </c>
    </row>
    <row r="478" spans="18:23">
      <c r="R478" s="8">
        <v>460</v>
      </c>
      <c r="S478" s="202">
        <f ca="1"/>
        <v>-1.1570688859668234</v>
      </c>
      <c r="T478">
        <f ca="1"/>
        <v>1.9957773748590004E-2</v>
      </c>
      <c r="U478">
        <f ca="1"/>
        <v>0</v>
      </c>
      <c r="V478">
        <f ca="1"/>
        <v>0</v>
      </c>
      <c r="W478">
        <f ca="1"/>
        <v>0</v>
      </c>
    </row>
    <row r="479" spans="18:23">
      <c r="R479" s="8">
        <v>461</v>
      </c>
      <c r="S479" s="202">
        <f ca="1"/>
        <v>-0.59165935270855796</v>
      </c>
      <c r="T479">
        <f ca="1"/>
        <v>2.3092677858530471E-2</v>
      </c>
      <c r="U479">
        <f ca="1"/>
        <v>0</v>
      </c>
      <c r="V479">
        <f ca="1"/>
        <v>0</v>
      </c>
      <c r="W479">
        <f ca="1"/>
        <v>0</v>
      </c>
    </row>
    <row r="480" spans="18:23">
      <c r="R480" s="8">
        <v>462</v>
      </c>
      <c r="S480" s="202">
        <f ca="1"/>
        <v>-0.16708052559644521</v>
      </c>
      <c r="T480">
        <f ca="1"/>
        <v>2.5766439499324154E-2</v>
      </c>
      <c r="U480">
        <f ca="1"/>
        <v>0</v>
      </c>
      <c r="V480">
        <f ca="1"/>
        <v>0</v>
      </c>
      <c r="W480">
        <f ca="1"/>
        <v>0</v>
      </c>
    </row>
    <row r="481" spans="18:23">
      <c r="R481" s="8">
        <v>463</v>
      </c>
      <c r="S481" s="202">
        <f ca="1"/>
        <v>3.2596923034223995</v>
      </c>
      <c r="T481">
        <f ca="1"/>
        <v>6.2383994521920991E-2</v>
      </c>
      <c r="U481">
        <f ca="1"/>
        <v>1.6078932645241566E-2</v>
      </c>
      <c r="V481">
        <f ca="1"/>
        <v>1.6580466668271107E-2</v>
      </c>
      <c r="W481">
        <f ca="1"/>
        <v>1.6580466668271107E-2</v>
      </c>
    </row>
    <row r="482" spans="18:23">
      <c r="R482" s="8">
        <v>464</v>
      </c>
      <c r="S482" s="202">
        <f ca="1"/>
        <v>0.3113450864232693</v>
      </c>
      <c r="T482">
        <f ca="1"/>
        <v>2.9152031435902202E-2</v>
      </c>
      <c r="U482">
        <f ca="1"/>
        <v>0</v>
      </c>
      <c r="V482">
        <f ca="1"/>
        <v>0</v>
      </c>
      <c r="W482">
        <f ca="1"/>
        <v>0</v>
      </c>
    </row>
    <row r="483" spans="18:23">
      <c r="R483" s="8">
        <v>465</v>
      </c>
      <c r="S483" s="202">
        <f ca="1"/>
        <v>2.208193742714232</v>
      </c>
      <c r="T483">
        <f ca="1"/>
        <v>4.755955354432756E-2</v>
      </c>
      <c r="U483">
        <f ca="1"/>
        <v>8.6667121564448502E-3</v>
      </c>
      <c r="V483">
        <f ca="1"/>
        <v>8.8728046368737063E-3</v>
      </c>
      <c r="W483">
        <f ca="1"/>
        <v>8.8728046368737063E-3</v>
      </c>
    </row>
    <row r="484" spans="18:23">
      <c r="R484" s="8">
        <v>466</v>
      </c>
      <c r="S484" s="202">
        <f ca="1"/>
        <v>0.44886822316829672</v>
      </c>
      <c r="T484">
        <f ca="1"/>
        <v>3.0205098233728266E-2</v>
      </c>
      <c r="U484">
        <f ca="1"/>
        <v>0</v>
      </c>
      <c r="V484">
        <f ca="1"/>
        <v>0</v>
      </c>
      <c r="W484">
        <f ca="1"/>
        <v>0</v>
      </c>
    </row>
    <row r="485" spans="18:23">
      <c r="R485" s="8">
        <v>467</v>
      </c>
      <c r="S485" s="202">
        <f ca="1"/>
        <v>-1.8078392060254682</v>
      </c>
      <c r="T485">
        <f ca="1"/>
        <v>1.6872677245251294E-2</v>
      </c>
      <c r="U485">
        <f ca="1"/>
        <v>0</v>
      </c>
      <c r="V485">
        <f ca="1"/>
        <v>0</v>
      </c>
      <c r="W485">
        <f ca="1"/>
        <v>0</v>
      </c>
    </row>
    <row r="486" spans="18:23">
      <c r="R486" s="8">
        <v>468</v>
      </c>
      <c r="S486" s="202">
        <f ca="1"/>
        <v>0.48257612307316344</v>
      </c>
      <c r="T486">
        <f ca="1"/>
        <v>3.0468965105350933E-2</v>
      </c>
      <c r="U486">
        <f ca="1"/>
        <v>1.2141793695653706E-4</v>
      </c>
      <c r="V486">
        <f ca="1"/>
        <v>1.2326767639868328E-4</v>
      </c>
      <c r="W486">
        <f ca="1"/>
        <v>1.2326767639868328E-4</v>
      </c>
    </row>
    <row r="487" spans="18:23">
      <c r="R487" s="8">
        <v>469</v>
      </c>
      <c r="S487" s="202">
        <f ca="1"/>
        <v>1.5873479892138351</v>
      </c>
      <c r="T487">
        <f ca="1"/>
        <v>4.0519413236961559E-2</v>
      </c>
      <c r="U487">
        <f ca="1"/>
        <v>5.1466420027618497E-3</v>
      </c>
      <c r="V487">
        <f ca="1"/>
        <v>5.2509114598081556E-3</v>
      </c>
      <c r="W487">
        <f ca="1"/>
        <v>5.2509114598081556E-3</v>
      </c>
    </row>
    <row r="488" spans="18:23">
      <c r="R488" s="8">
        <v>470</v>
      </c>
      <c r="S488" s="202">
        <f ca="1"/>
        <v>2.8396840900443867</v>
      </c>
      <c r="T488">
        <f ca="1"/>
        <v>5.5976439280373345E-2</v>
      </c>
      <c r="U488">
        <f ca="1"/>
        <v>1.2875155024467743E-2</v>
      </c>
      <c r="V488">
        <f ca="1"/>
        <v>1.3235507691193998E-2</v>
      </c>
      <c r="W488">
        <f ca="1"/>
        <v>1.3235507691193998E-2</v>
      </c>
    </row>
    <row r="489" spans="18:23">
      <c r="R489" s="8">
        <v>471</v>
      </c>
      <c r="S489" s="202">
        <f ca="1"/>
        <v>1.2098447863464867</v>
      </c>
      <c r="T489">
        <f ca="1"/>
        <v>3.6758563383054381E-2</v>
      </c>
      <c r="U489">
        <f ca="1"/>
        <v>3.2662170758082608E-3</v>
      </c>
      <c r="V489">
        <f ca="1"/>
        <v>3.3262477995102168E-3</v>
      </c>
      <c r="W489">
        <f ca="1"/>
        <v>3.3262477995102168E-3</v>
      </c>
    </row>
    <row r="490" spans="18:23">
      <c r="R490" s="8">
        <v>472</v>
      </c>
      <c r="S490" s="202">
        <f ca="1"/>
        <v>1.0400721527282724</v>
      </c>
      <c r="T490">
        <f ca="1"/>
        <v>3.5183017535027568E-2</v>
      </c>
      <c r="U490">
        <f ca="1"/>
        <v>2.4784441517948542E-3</v>
      </c>
      <c r="V490">
        <f ca="1"/>
        <v>2.5220437238209466E-3</v>
      </c>
      <c r="W490">
        <f ca="1"/>
        <v>2.5220437238209466E-3</v>
      </c>
    </row>
    <row r="491" spans="18:23">
      <c r="R491" s="8">
        <v>473</v>
      </c>
      <c r="S491" s="202">
        <f ca="1"/>
        <v>2.4484367728089085</v>
      </c>
      <c r="T491">
        <f ca="1"/>
        <v>5.0601154662361265E-2</v>
      </c>
      <c r="U491">
        <f ca="1"/>
        <v>1.0187512715461703E-2</v>
      </c>
      <c r="V491">
        <f ca="1"/>
        <v>1.0445262668731629E-2</v>
      </c>
      <c r="W491">
        <f ca="1"/>
        <v>1.0445262668731629E-2</v>
      </c>
    </row>
    <row r="492" spans="18:23">
      <c r="R492" s="8">
        <v>474</v>
      </c>
      <c r="S492" s="202">
        <f ca="1"/>
        <v>0.64153937113130177</v>
      </c>
      <c r="T492">
        <f ca="1"/>
        <v>3.1744742058304902E-2</v>
      </c>
      <c r="U492">
        <f ca="1"/>
        <v>7.5930641343352132E-4</v>
      </c>
      <c r="V492">
        <f ca="1"/>
        <v>7.7135840655235318E-4</v>
      </c>
      <c r="W492">
        <f ca="1"/>
        <v>7.7135840655235318E-4</v>
      </c>
    </row>
    <row r="493" spans="18:23">
      <c r="R493" s="8">
        <v>475</v>
      </c>
      <c r="S493" s="202">
        <f ca="1"/>
        <v>-3.7328524752921046</v>
      </c>
      <c r="T493">
        <f ca="1"/>
        <v>1.0267360406502375E-2</v>
      </c>
      <c r="U493">
        <f ca="1"/>
        <v>0</v>
      </c>
      <c r="V493">
        <f ca="1"/>
        <v>0</v>
      </c>
      <c r="W493">
        <f ca="1"/>
        <v>0</v>
      </c>
    </row>
    <row r="494" spans="18:23">
      <c r="R494" s="8">
        <v>476</v>
      </c>
      <c r="S494" s="202">
        <f ca="1"/>
        <v>-0.60322998967937658</v>
      </c>
      <c r="T494">
        <f ca="1"/>
        <v>2.3023833838158276E-2</v>
      </c>
      <c r="U494">
        <f ca="1"/>
        <v>0</v>
      </c>
      <c r="V494">
        <f ca="1"/>
        <v>0</v>
      </c>
      <c r="W494">
        <f ca="1"/>
        <v>0</v>
      </c>
    </row>
    <row r="495" spans="18:23">
      <c r="R495" s="8">
        <v>477</v>
      </c>
      <c r="S495" s="202">
        <f ca="1"/>
        <v>-1.1267552680548887</v>
      </c>
      <c r="T495">
        <f ca="1"/>
        <v>2.0114496604309633E-2</v>
      </c>
      <c r="U495">
        <f ca="1"/>
        <v>0</v>
      </c>
      <c r="V495">
        <f ca="1"/>
        <v>0</v>
      </c>
      <c r="W495">
        <f ca="1"/>
        <v>0</v>
      </c>
    </row>
    <row r="496" spans="18:23">
      <c r="R496" s="8">
        <v>478</v>
      </c>
      <c r="S496" s="202">
        <f ca="1"/>
        <v>-3.5681191625396913</v>
      </c>
      <c r="T496">
        <f ca="1"/>
        <v>1.0713207684224431E-2</v>
      </c>
      <c r="U496">
        <f ca="1"/>
        <v>0</v>
      </c>
      <c r="V496">
        <f ca="1"/>
        <v>0</v>
      </c>
      <c r="W496">
        <f ca="1"/>
        <v>0</v>
      </c>
    </row>
    <row r="497" spans="18:23">
      <c r="R497" s="8">
        <v>479</v>
      </c>
      <c r="S497" s="202">
        <f ca="1"/>
        <v>1.5029041758638997</v>
      </c>
      <c r="T497">
        <f ca="1"/>
        <v>3.9646058188282568E-2</v>
      </c>
      <c r="U497">
        <f ca="1"/>
        <v>4.7099644784223543E-3</v>
      </c>
      <c r="V497">
        <f ca="1"/>
        <v>4.8033302413104922E-3</v>
      </c>
      <c r="W497">
        <f ca="1"/>
        <v>4.8033302413104922E-3</v>
      </c>
    </row>
    <row r="498" spans="18:23">
      <c r="R498" s="8">
        <v>480</v>
      </c>
      <c r="S498" s="202">
        <f ca="1"/>
        <v>1.35710023033576</v>
      </c>
      <c r="T498">
        <f ca="1"/>
        <v>3.8182169604684485E-2</v>
      </c>
      <c r="U498">
        <f ca="1"/>
        <v>3.9780201866233128E-3</v>
      </c>
      <c r="V498">
        <f ca="1"/>
        <v>4.0539649073515673E-3</v>
      </c>
      <c r="W498">
        <f ca="1"/>
        <v>4.0539649073515673E-3</v>
      </c>
    </row>
    <row r="499" spans="18:23">
      <c r="R499" s="8">
        <v>481</v>
      </c>
      <c r="S499" s="202">
        <f ca="1"/>
        <v>2.7316698581012915</v>
      </c>
      <c r="T499">
        <f ca="1"/>
        <v>5.4437821077716449E-2</v>
      </c>
      <c r="U499">
        <f ca="1"/>
        <v>1.2105845923139295E-2</v>
      </c>
      <c r="V499">
        <f ca="1"/>
        <v>1.2435353860318426E-2</v>
      </c>
      <c r="W499">
        <f ca="1"/>
        <v>1.2435353860318426E-2</v>
      </c>
    </row>
    <row r="500" spans="18:23">
      <c r="R500" s="8">
        <v>482</v>
      </c>
      <c r="S500" s="202">
        <f ca="1"/>
        <v>0.31119905094295602</v>
      </c>
      <c r="T500">
        <f ca="1"/>
        <v>2.9150932931377927E-2</v>
      </c>
      <c r="U500">
        <f ca="1"/>
        <v>0</v>
      </c>
      <c r="V500">
        <f ca="1"/>
        <v>0</v>
      </c>
      <c r="W500">
        <f ca="1"/>
        <v>0</v>
      </c>
    </row>
    <row r="501" spans="18:23">
      <c r="R501" s="8">
        <v>483</v>
      </c>
      <c r="S501" s="202">
        <f ca="1"/>
        <v>2.9159278642356186</v>
      </c>
      <c r="T501">
        <f ca="1"/>
        <v>5.708861033071605E-2</v>
      </c>
      <c r="U501">
        <f ca="1"/>
        <v>1.3431240549639095E-2</v>
      </c>
      <c r="V501">
        <f ca="1"/>
        <v>1.3814625978637324E-2</v>
      </c>
      <c r="W501">
        <f ca="1"/>
        <v>1.3814625978637324E-2</v>
      </c>
    </row>
    <row r="502" spans="18:23">
      <c r="R502" s="8">
        <v>484</v>
      </c>
      <c r="S502" s="202">
        <f ca="1"/>
        <v>-3.001813066970195</v>
      </c>
      <c r="T502">
        <f ca="1"/>
        <v>1.2398872640824248E-2</v>
      </c>
      <c r="U502">
        <f ca="1"/>
        <v>0</v>
      </c>
      <c r="V502">
        <f ca="1"/>
        <v>0</v>
      </c>
      <c r="W502">
        <f ca="1"/>
        <v>0</v>
      </c>
    </row>
    <row r="503" spans="18:23">
      <c r="R503" s="8">
        <v>485</v>
      </c>
      <c r="S503" s="202">
        <f ca="1"/>
        <v>1.063104280791364</v>
      </c>
      <c r="T503">
        <f ca="1"/>
        <v>3.5392738165846482E-2</v>
      </c>
      <c r="U503">
        <f ca="1"/>
        <v>2.5833044672043115E-3</v>
      </c>
      <c r="V503">
        <f ca="1"/>
        <v>2.6290195765095235E-3</v>
      </c>
      <c r="W503">
        <f ca="1"/>
        <v>2.6290195765095235E-3</v>
      </c>
    </row>
    <row r="504" spans="18:23">
      <c r="R504" s="8">
        <v>486</v>
      </c>
      <c r="S504" s="202">
        <f ca="1"/>
        <v>7.5158486911820171E-2</v>
      </c>
      <c r="T504">
        <f ca="1"/>
        <v>2.7428417192049939E-2</v>
      </c>
      <c r="U504">
        <f ca="1"/>
        <v>0</v>
      </c>
      <c r="V504">
        <f ca="1"/>
        <v>0</v>
      </c>
      <c r="W504">
        <f ca="1"/>
        <v>0</v>
      </c>
    </row>
    <row r="505" spans="18:23">
      <c r="R505" s="8">
        <v>487</v>
      </c>
      <c r="S505" s="202">
        <f ca="1"/>
        <v>3.9697356857470671</v>
      </c>
      <c r="T505">
        <f ca="1"/>
        <v>7.4927918422439871E-2</v>
      </c>
      <c r="U505">
        <f ca="1"/>
        <v>2.2350894595501006E-2</v>
      </c>
      <c r="V505">
        <f ca="1"/>
        <v>2.3188247598961133E-2</v>
      </c>
      <c r="W505">
        <f ca="1"/>
        <v>2.3188247598961133E-2</v>
      </c>
    </row>
    <row r="506" spans="18:23">
      <c r="R506" s="8">
        <v>488</v>
      </c>
      <c r="S506" s="202">
        <f ca="1"/>
        <v>1.3160410417086204</v>
      </c>
      <c r="T506">
        <f ca="1"/>
        <v>3.7779772183892765E-2</v>
      </c>
      <c r="U506">
        <f ca="1"/>
        <v>3.776821476227453E-3</v>
      </c>
      <c r="V506">
        <f ca="1"/>
        <v>3.8481652037030065E-3</v>
      </c>
      <c r="W506">
        <f ca="1"/>
        <v>3.8481652037030065E-3</v>
      </c>
    </row>
    <row r="507" spans="18:23">
      <c r="R507" s="8">
        <v>489</v>
      </c>
      <c r="S507" s="202">
        <f ca="1"/>
        <v>0.79995808852945316</v>
      </c>
      <c r="T507">
        <f ca="1"/>
        <v>3.3069290654747063E-2</v>
      </c>
      <c r="U507">
        <f ca="1"/>
        <v>1.421580711654602E-3</v>
      </c>
      <c r="V507">
        <f ca="1"/>
        <v>1.4450860445260462E-3</v>
      </c>
      <c r="W507">
        <f ca="1"/>
        <v>1.4450860445260462E-3</v>
      </c>
    </row>
    <row r="508" spans="18:23">
      <c r="R508" s="8">
        <v>490</v>
      </c>
      <c r="S508" s="202">
        <f ca="1"/>
        <v>4.7784012408731842</v>
      </c>
      <c r="T508">
        <f ca="1"/>
        <v>9.231370390905981E-2</v>
      </c>
      <c r="U508">
        <f ca="1"/>
        <v>3.1043787338810976E-2</v>
      </c>
      <c r="V508">
        <f ca="1"/>
        <v>3.2476670835116385E-2</v>
      </c>
      <c r="W508">
        <f ca="1"/>
        <v>3.2476670835116385E-2</v>
      </c>
    </row>
    <row r="509" spans="18:23">
      <c r="R509" s="8">
        <v>491</v>
      </c>
      <c r="S509" s="202">
        <f ca="1"/>
        <v>1.6632234767180949</v>
      </c>
      <c r="T509">
        <f ca="1"/>
        <v>4.1320548539278482E-2</v>
      </c>
      <c r="U509">
        <f ca="1"/>
        <v>5.5472096539203111E-3</v>
      </c>
      <c r="V509">
        <f ca="1"/>
        <v>5.6618165268014957E-3</v>
      </c>
      <c r="W509">
        <f ca="1"/>
        <v>5.6618165268014957E-3</v>
      </c>
    </row>
    <row r="510" spans="18:23">
      <c r="R510" s="8">
        <v>492</v>
      </c>
      <c r="S510" s="202">
        <f ca="1"/>
        <v>-2.9939896618552364</v>
      </c>
      <c r="T510">
        <f ca="1"/>
        <v>1.2423927921954143E-2</v>
      </c>
      <c r="U510">
        <f ca="1"/>
        <v>0</v>
      </c>
      <c r="V510">
        <f ca="1"/>
        <v>0</v>
      </c>
      <c r="W510">
        <f ca="1"/>
        <v>0</v>
      </c>
    </row>
    <row r="511" spans="18:23">
      <c r="R511" s="8">
        <v>493</v>
      </c>
      <c r="S511" s="202">
        <f ca="1"/>
        <v>-0.65337888127315813</v>
      </c>
      <c r="T511">
        <f ca="1"/>
        <v>2.2727818041615579E-2</v>
      </c>
      <c r="U511">
        <f ca="1"/>
        <v>0</v>
      </c>
      <c r="V511">
        <f ca="1"/>
        <v>0</v>
      </c>
      <c r="W511">
        <f ca="1"/>
        <v>0</v>
      </c>
    </row>
    <row r="512" spans="18:23">
      <c r="R512" s="8">
        <v>494</v>
      </c>
      <c r="S512" s="202">
        <f ca="1"/>
        <v>-2.2049187305592346</v>
      </c>
      <c r="T512">
        <f ca="1"/>
        <v>1.5229497537690191E-2</v>
      </c>
      <c r="U512">
        <f ca="1"/>
        <v>0</v>
      </c>
      <c r="V512">
        <f ca="1"/>
        <v>0</v>
      </c>
      <c r="W512">
        <f ca="1"/>
        <v>0</v>
      </c>
    </row>
    <row r="513" spans="18:23">
      <c r="R513" s="8">
        <v>495</v>
      </c>
      <c r="S513" s="202">
        <f ca="1"/>
        <v>0.81312424219008883</v>
      </c>
      <c r="T513">
        <f ca="1"/>
        <v>3.3181830045768378E-2</v>
      </c>
      <c r="U513">
        <f ca="1"/>
        <v>1.4778504071652591E-3</v>
      </c>
      <c r="V513">
        <f ca="1"/>
        <v>1.5023692976870728E-3</v>
      </c>
      <c r="W513">
        <f ca="1"/>
        <v>1.5023692976870728E-3</v>
      </c>
    </row>
    <row r="514" spans="18:23">
      <c r="R514" s="8">
        <v>496</v>
      </c>
      <c r="S514" s="202">
        <f ca="1"/>
        <v>0.1391871245274513</v>
      </c>
      <c r="T514">
        <f ca="1"/>
        <v>2.7885347992676737E-2</v>
      </c>
      <c r="U514">
        <f ca="1"/>
        <v>0</v>
      </c>
      <c r="V514">
        <f ca="1"/>
        <v>0</v>
      </c>
      <c r="W514">
        <f ca="1"/>
        <v>0</v>
      </c>
    </row>
    <row r="515" spans="18:23">
      <c r="R515" s="8">
        <v>497</v>
      </c>
      <c r="S515" s="202">
        <f ca="1"/>
        <v>-4.3026264132887819</v>
      </c>
      <c r="T515">
        <f ca="1"/>
        <v>8.8635461620518979E-3</v>
      </c>
      <c r="U515">
        <f ca="1"/>
        <v>0</v>
      </c>
      <c r="V515">
        <f ca="1"/>
        <v>0</v>
      </c>
      <c r="W515">
        <f ca="1"/>
        <v>0</v>
      </c>
    </row>
    <row r="516" spans="18:23">
      <c r="R516" s="8">
        <v>498</v>
      </c>
      <c r="S516" s="202">
        <f ca="1"/>
        <v>-0.80155951653567215</v>
      </c>
      <c r="T516">
        <f ca="1"/>
        <v>2.1875197875404939E-2</v>
      </c>
      <c r="U516">
        <f ca="1"/>
        <v>0</v>
      </c>
      <c r="V516">
        <f ca="1"/>
        <v>0</v>
      </c>
      <c r="W516">
        <f ca="1"/>
        <v>0</v>
      </c>
    </row>
    <row r="517" spans="18:23">
      <c r="R517" s="8">
        <v>499</v>
      </c>
      <c r="S517" s="202">
        <f ca="1"/>
        <v>1.956101321799725</v>
      </c>
      <c r="T517">
        <f ca="1"/>
        <v>4.4564313210728144E-2</v>
      </c>
      <c r="U517">
        <f ca="1"/>
        <v>7.1690919896451426E-3</v>
      </c>
      <c r="V517">
        <f ca="1"/>
        <v>7.3288348200766769E-3</v>
      </c>
      <c r="W517">
        <f ca="1"/>
        <v>7.3288348200766769E-3</v>
      </c>
    </row>
    <row r="518" spans="18:23">
      <c r="R518" s="8">
        <v>500</v>
      </c>
      <c r="S518" s="202">
        <f ca="1"/>
        <v>-1.0548635353870526</v>
      </c>
      <c r="T518">
        <f ca="1"/>
        <v>2.0491118373088903E-2</v>
      </c>
      <c r="U518">
        <f ca="1"/>
        <v>0</v>
      </c>
      <c r="V518">
        <f ca="1"/>
        <v>0</v>
      </c>
      <c r="W518">
        <f ca="1"/>
        <v>0</v>
      </c>
    </row>
    <row r="519" spans="18:23">
      <c r="R519" s="8">
        <v>501</v>
      </c>
      <c r="S519" s="202">
        <f ca="1"/>
        <v>-2.7077532360823082</v>
      </c>
      <c r="T519">
        <f ca="1"/>
        <v>1.3376293735981112E-2</v>
      </c>
      <c r="U519">
        <f ca="1"/>
        <v>0</v>
      </c>
      <c r="V519">
        <f ca="1"/>
        <v>0</v>
      </c>
      <c r="W519">
        <f ca="1"/>
        <v>0</v>
      </c>
    </row>
    <row r="520" spans="18:23">
      <c r="R520" s="8">
        <v>502</v>
      </c>
      <c r="S520" s="202">
        <f ca="1"/>
        <v>-0.92952523776044849</v>
      </c>
      <c r="T520">
        <f ca="1"/>
        <v>2.1164675102222027E-2</v>
      </c>
      <c r="U520">
        <f ca="1"/>
        <v>0</v>
      </c>
      <c r="V520">
        <f ca="1"/>
        <v>0</v>
      </c>
      <c r="W520">
        <f ca="1"/>
        <v>0</v>
      </c>
    </row>
    <row r="521" spans="18:23">
      <c r="R521" s="8">
        <v>503</v>
      </c>
      <c r="S521" s="202">
        <f ca="1"/>
        <v>-1.3168610042124025</v>
      </c>
      <c r="T521">
        <f ca="1"/>
        <v>1.9151602054179061E-2</v>
      </c>
      <c r="U521">
        <f ca="1"/>
        <v>0</v>
      </c>
      <c r="V521">
        <f ca="1"/>
        <v>0</v>
      </c>
      <c r="W521">
        <f ca="1"/>
        <v>0</v>
      </c>
    </row>
    <row r="522" spans="18:23">
      <c r="R522" s="8">
        <v>504</v>
      </c>
      <c r="S522" s="202">
        <f ca="1"/>
        <v>-3.0656915656666737</v>
      </c>
      <c r="T522">
        <f ca="1"/>
        <v>1.2196176540596347E-2</v>
      </c>
      <c r="U522">
        <f ca="1"/>
        <v>0</v>
      </c>
      <c r="V522">
        <f ca="1"/>
        <v>0</v>
      </c>
      <c r="W522">
        <f ca="1"/>
        <v>0</v>
      </c>
    </row>
    <row r="523" spans="18:23">
      <c r="R523" s="8">
        <v>505</v>
      </c>
      <c r="S523" s="202">
        <f ca="1"/>
        <v>1.8044936306680963</v>
      </c>
      <c r="T523">
        <f ca="1"/>
        <v>4.2854596845896965E-2</v>
      </c>
      <c r="U523">
        <f ca="1"/>
        <v>6.314233807229553E-3</v>
      </c>
      <c r="V523">
        <f ca="1"/>
        <v>6.4495307793293304E-3</v>
      </c>
      <c r="W523">
        <f ca="1"/>
        <v>6.4495307793293304E-3</v>
      </c>
    </row>
    <row r="524" spans="18:23">
      <c r="R524" s="8">
        <v>506</v>
      </c>
      <c r="S524" s="202">
        <f ca="1"/>
        <v>-2.1469546081963218</v>
      </c>
      <c r="T524">
        <f ca="1"/>
        <v>1.545899588724152E-2</v>
      </c>
      <c r="U524">
        <f ca="1"/>
        <v>0</v>
      </c>
      <c r="V524">
        <f ca="1"/>
        <v>0</v>
      </c>
      <c r="W524">
        <f ca="1"/>
        <v>0</v>
      </c>
    </row>
    <row r="525" spans="18:23">
      <c r="R525" s="8">
        <v>507</v>
      </c>
      <c r="S525" s="202">
        <f ca="1"/>
        <v>3.6784024881099331</v>
      </c>
      <c r="T525">
        <f ca="1"/>
        <v>6.9501732040711833E-2</v>
      </c>
      <c r="U525">
        <f ca="1"/>
        <v>1.9637801404636987E-2</v>
      </c>
      <c r="V525">
        <f ca="1"/>
        <v>2.0320232010183886E-2</v>
      </c>
      <c r="W525">
        <f ca="1"/>
        <v>2.0320232010183886E-2</v>
      </c>
    </row>
    <row r="526" spans="18:23">
      <c r="R526" s="8">
        <v>508</v>
      </c>
      <c r="S526" s="202">
        <f ca="1"/>
        <v>1.9124901502904126</v>
      </c>
      <c r="T526">
        <f ca="1"/>
        <v>4.4065628031527422E-2</v>
      </c>
      <c r="U526">
        <f ca="1"/>
        <v>6.9197494000447814E-3</v>
      </c>
      <c r="V526">
        <f ca="1"/>
        <v>7.0722109516116608E-3</v>
      </c>
      <c r="W526">
        <f ca="1"/>
        <v>7.0722109516116608E-3</v>
      </c>
    </row>
    <row r="527" spans="18:23">
      <c r="R527" s="8">
        <v>509</v>
      </c>
      <c r="S527" s="202">
        <f ca="1"/>
        <v>-0.61646253755139468</v>
      </c>
      <c r="T527">
        <f ca="1"/>
        <v>2.2945353167647446E-2</v>
      </c>
      <c r="U527">
        <f ca="1"/>
        <v>0</v>
      </c>
      <c r="V527">
        <f ca="1"/>
        <v>0</v>
      </c>
      <c r="W527">
        <f ca="1"/>
        <v>0</v>
      </c>
    </row>
    <row r="528" spans="18:23">
      <c r="R528" s="8">
        <v>510</v>
      </c>
      <c r="S528" s="202">
        <f ca="1"/>
        <v>1.5839118610781788</v>
      </c>
      <c r="T528">
        <f ca="1"/>
        <v>4.0483502625130632E-2</v>
      </c>
      <c r="U528">
        <f ca="1"/>
        <v>5.1286866968463865E-3</v>
      </c>
      <c r="V528">
        <f ca="1"/>
        <v>5.2325002975240125E-3</v>
      </c>
      <c r="W528">
        <f ca="1"/>
        <v>5.2325002975240125E-3</v>
      </c>
    </row>
    <row r="529" spans="18:23">
      <c r="R529" s="8">
        <v>511</v>
      </c>
      <c r="S529" s="202">
        <f ca="1"/>
        <v>-0.87866821947721896</v>
      </c>
      <c r="T529">
        <f ca="1"/>
        <v>2.1444249932026854E-2</v>
      </c>
      <c r="U529">
        <f ca="1"/>
        <v>0</v>
      </c>
      <c r="V529">
        <f ca="1"/>
        <v>0</v>
      </c>
      <c r="W529">
        <f ca="1"/>
        <v>0</v>
      </c>
    </row>
    <row r="530" spans="18:23">
      <c r="R530" s="8">
        <v>512</v>
      </c>
      <c r="S530" s="202">
        <f ca="1"/>
        <v>-9.4087938796143161E-2</v>
      </c>
      <c r="T530">
        <f ca="1"/>
        <v>2.6256345027867726E-2</v>
      </c>
      <c r="U530">
        <f ca="1"/>
        <v>0</v>
      </c>
      <c r="V530">
        <f ca="1"/>
        <v>0</v>
      </c>
      <c r="W530">
        <f ca="1"/>
        <v>0</v>
      </c>
    </row>
    <row r="531" spans="18:23">
      <c r="R531" s="8">
        <v>513</v>
      </c>
      <c r="S531" s="202">
        <f ca="1"/>
        <v>1.7636115518476574</v>
      </c>
      <c r="T531">
        <f ca="1"/>
        <v>4.2404895161394188E-2</v>
      </c>
      <c r="U531">
        <f ca="1"/>
        <v>6.0893829649781642E-3</v>
      </c>
      <c r="V531">
        <f ca="1"/>
        <v>6.2184927880919033E-3</v>
      </c>
      <c r="W531">
        <f ca="1"/>
        <v>6.2184927880919033E-3</v>
      </c>
    </row>
    <row r="532" spans="18:23">
      <c r="R532" s="8">
        <v>514</v>
      </c>
      <c r="S532" s="202">
        <f ca="1"/>
        <v>0.60146348449085174</v>
      </c>
      <c r="T532">
        <f ca="1"/>
        <v>3.1418158613708287E-2</v>
      </c>
      <c r="U532">
        <f ca="1"/>
        <v>5.9601469113521391E-4</v>
      </c>
      <c r="V532">
        <f ca="1"/>
        <v>6.0537753318630721E-4</v>
      </c>
      <c r="W532">
        <f ca="1"/>
        <v>6.0537753318630721E-4</v>
      </c>
    </row>
    <row r="533" spans="18:23">
      <c r="R533" s="8">
        <v>515</v>
      </c>
      <c r="S533" s="202">
        <f ca="1"/>
        <v>-1.2772573536406342</v>
      </c>
      <c r="T533">
        <f ca="1"/>
        <v>1.9348320063703364E-2</v>
      </c>
      <c r="U533">
        <f ca="1"/>
        <v>0</v>
      </c>
      <c r="V533">
        <f ca="1"/>
        <v>0</v>
      </c>
      <c r="W533">
        <f ca="1"/>
        <v>0</v>
      </c>
    </row>
    <row r="534" spans="18:23">
      <c r="R534" s="8">
        <v>516</v>
      </c>
      <c r="S534" s="202">
        <f ca="1"/>
        <v>0.72284431569792529</v>
      </c>
      <c r="T534">
        <f ca="1"/>
        <v>3.2417773324591212E-2</v>
      </c>
      <c r="U534">
        <f ca="1"/>
        <v>1.0958220465766763E-3</v>
      </c>
      <c r="V534">
        <f ca="1"/>
        <v>1.1135841019316824E-3</v>
      </c>
      <c r="W534">
        <f ca="1"/>
        <v>1.1135841019316824E-3</v>
      </c>
    </row>
    <row r="535" spans="18:23">
      <c r="R535" s="8">
        <v>517</v>
      </c>
      <c r="S535" s="202">
        <f ca="1"/>
        <v>0.83369256001254866</v>
      </c>
      <c r="T535">
        <f ca="1"/>
        <v>3.3358407369812743E-2</v>
      </c>
      <c r="U535">
        <f ca="1"/>
        <v>1.5661390691874416E-3</v>
      </c>
      <c r="V535">
        <f ca="1"/>
        <v>1.5922610217213085E-3</v>
      </c>
      <c r="W535">
        <f ca="1"/>
        <v>1.5922610217213085E-3</v>
      </c>
    </row>
    <row r="536" spans="18:23">
      <c r="R536" s="8">
        <v>518</v>
      </c>
      <c r="S536" s="202">
        <f ca="1"/>
        <v>0.95275310370043254</v>
      </c>
      <c r="T536">
        <f ca="1"/>
        <v>3.4399152267178892E-2</v>
      </c>
      <c r="U536">
        <f ca="1"/>
        <v>2.0865115178705165E-3</v>
      </c>
      <c r="V536">
        <f ca="1"/>
        <v>2.122398631575742E-3</v>
      </c>
      <c r="W536">
        <f ca="1"/>
        <v>2.122398631575742E-3</v>
      </c>
    </row>
    <row r="537" spans="18:23">
      <c r="R537" s="8">
        <v>519</v>
      </c>
      <c r="S537" s="202">
        <f ca="1"/>
        <v>-1.3614242321697101</v>
      </c>
      <c r="T537">
        <f ca="1"/>
        <v>1.8932639426435246E-2</v>
      </c>
      <c r="U537">
        <f ca="1"/>
        <v>0</v>
      </c>
      <c r="V537">
        <f ca="1"/>
        <v>0</v>
      </c>
      <c r="W537">
        <f ca="1"/>
        <v>0</v>
      </c>
    </row>
    <row r="538" spans="18:23">
      <c r="R538" s="8">
        <v>520</v>
      </c>
      <c r="S538" s="202">
        <f ca="1"/>
        <v>0.87580996247243892</v>
      </c>
      <c r="T538">
        <f ca="1"/>
        <v>3.3722919325485878E-2</v>
      </c>
      <c r="U538">
        <f ca="1"/>
        <v>1.7483950470240095E-3</v>
      </c>
      <c r="V538">
        <f ca="1"/>
        <v>1.7778755395839445E-3</v>
      </c>
      <c r="W538">
        <f ca="1"/>
        <v>1.7778755395839445E-3</v>
      </c>
    </row>
    <row r="539" spans="18:23">
      <c r="R539" s="8">
        <v>521</v>
      </c>
      <c r="S539" s="202">
        <f ca="1"/>
        <v>2.7540617900412121</v>
      </c>
      <c r="T539">
        <f ca="1"/>
        <v>5.4753270979586197E-2</v>
      </c>
      <c r="U539">
        <f ca="1"/>
        <v>1.2263570874074169E-2</v>
      </c>
      <c r="V539">
        <f ca="1"/>
        <v>1.2599306183696941E-2</v>
      </c>
      <c r="W539">
        <f ca="1"/>
        <v>1.2599306183696941E-2</v>
      </c>
    </row>
    <row r="540" spans="18:23">
      <c r="R540" s="8">
        <v>522</v>
      </c>
      <c r="S540" s="202">
        <f ca="1"/>
        <v>0.55470892994200038</v>
      </c>
      <c r="T540">
        <f ca="1"/>
        <v>3.1041393785601053E-2</v>
      </c>
      <c r="U540">
        <f ca="1"/>
        <v>4.0763227708159704E-4</v>
      </c>
      <c r="V540">
        <f ca="1"/>
        <v>4.1395901409790257E-4</v>
      </c>
      <c r="W540">
        <f ca="1"/>
        <v>4.1395901409790257E-4</v>
      </c>
    </row>
    <row r="541" spans="18:23">
      <c r="R541" s="8">
        <v>523</v>
      </c>
      <c r="S541" s="202">
        <f ca="1"/>
        <v>-2.4459858067863678</v>
      </c>
      <c r="T541">
        <f ca="1"/>
        <v>1.4311019416265794E-2</v>
      </c>
      <c r="U541">
        <f ca="1"/>
        <v>0</v>
      </c>
      <c r="V541">
        <f ca="1"/>
        <v>0</v>
      </c>
      <c r="W541">
        <f ca="1"/>
        <v>0</v>
      </c>
    </row>
    <row r="542" spans="18:23">
      <c r="R542" s="8">
        <v>524</v>
      </c>
      <c r="S542" s="202">
        <f ca="1"/>
        <v>-0.99614407226435653</v>
      </c>
      <c r="T542">
        <f ca="1"/>
        <v>2.0803960258695513E-2</v>
      </c>
      <c r="U542">
        <f ca="1"/>
        <v>0</v>
      </c>
      <c r="V542">
        <f ca="1"/>
        <v>0</v>
      </c>
      <c r="W542">
        <f ca="1"/>
        <v>0</v>
      </c>
    </row>
    <row r="543" spans="18:23">
      <c r="R543" s="8">
        <v>525</v>
      </c>
      <c r="S543" s="202">
        <f ca="1"/>
        <v>2.1609640186182983</v>
      </c>
      <c r="T543">
        <f ca="1"/>
        <v>4.6983460928298824E-2</v>
      </c>
      <c r="U543">
        <f ca="1"/>
        <v>8.3786658484304825E-3</v>
      </c>
      <c r="V543">
        <f ca="1"/>
        <v>8.5754952081909842E-3</v>
      </c>
      <c r="W543">
        <f ca="1"/>
        <v>8.5754952081909842E-3</v>
      </c>
    </row>
    <row r="544" spans="18:23">
      <c r="R544" s="8">
        <v>526</v>
      </c>
      <c r="S544" s="202">
        <f ca="1"/>
        <v>2.753115648106395</v>
      </c>
      <c r="T544">
        <f ca="1"/>
        <v>5.4739905142195816E-2</v>
      </c>
      <c r="U544">
        <f ca="1"/>
        <v>1.2256887955378978E-2</v>
      </c>
      <c r="V544">
        <f ca="1"/>
        <v>1.2592358397386963E-2</v>
      </c>
      <c r="W544">
        <f ca="1"/>
        <v>1.2592358397386963E-2</v>
      </c>
    </row>
    <row r="545" spans="18:23">
      <c r="R545" s="8">
        <v>527</v>
      </c>
      <c r="S545" s="202">
        <f ca="1"/>
        <v>0.80423830975968624</v>
      </c>
      <c r="T545">
        <f ca="1"/>
        <v>3.3105834460491271E-2</v>
      </c>
      <c r="U545">
        <f ca="1"/>
        <v>1.4398526145267057E-3</v>
      </c>
      <c r="V545">
        <f ca="1"/>
        <v>1.4636863756787191E-3</v>
      </c>
      <c r="W545">
        <f ca="1"/>
        <v>1.4636863756787191E-3</v>
      </c>
    </row>
    <row r="546" spans="18:23">
      <c r="R546" s="8">
        <v>528</v>
      </c>
      <c r="S546" s="202">
        <f ca="1"/>
        <v>0.49421981531952108</v>
      </c>
      <c r="T546">
        <f ca="1"/>
        <v>3.0560647053144093E-2</v>
      </c>
      <c r="U546">
        <f ca="1"/>
        <v>1.6725891085311688E-4</v>
      </c>
      <c r="V546">
        <f ca="1"/>
        <v>1.6981468112365456E-4</v>
      </c>
      <c r="W546">
        <f ca="1"/>
        <v>1.6981468112365456E-4</v>
      </c>
    </row>
    <row r="547" spans="18:23">
      <c r="R547" s="8">
        <v>529</v>
      </c>
      <c r="S547" s="202">
        <f ca="1"/>
        <v>-0.71728049379782866</v>
      </c>
      <c r="T547">
        <f ca="1"/>
        <v>2.2356131562268705E-2</v>
      </c>
      <c r="U547">
        <f ca="1"/>
        <v>0</v>
      </c>
      <c r="V547">
        <f ca="1"/>
        <v>0</v>
      </c>
      <c r="W547">
        <f ca="1"/>
        <v>0</v>
      </c>
    </row>
    <row r="548" spans="18:23">
      <c r="R548" s="8">
        <v>530</v>
      </c>
      <c r="S548" s="202">
        <f ca="1"/>
        <v>-1.5305333260232126</v>
      </c>
      <c r="T548">
        <f ca="1"/>
        <v>1.8124251413613176E-2</v>
      </c>
      <c r="U548">
        <f ca="1"/>
        <v>0</v>
      </c>
      <c r="V548">
        <f ca="1"/>
        <v>0</v>
      </c>
      <c r="W548">
        <f ca="1"/>
        <v>0</v>
      </c>
    </row>
    <row r="549" spans="18:23">
      <c r="R549" s="8">
        <v>531</v>
      </c>
      <c r="S549" s="202">
        <f ca="1"/>
        <v>-1.3235684829639556</v>
      </c>
      <c r="T549">
        <f ca="1"/>
        <v>1.9118483493054547E-2</v>
      </c>
      <c r="U549">
        <f ca="1"/>
        <v>0</v>
      </c>
      <c r="V549">
        <f ca="1"/>
        <v>0</v>
      </c>
      <c r="W549">
        <f ca="1"/>
        <v>0</v>
      </c>
    </row>
    <row r="550" spans="18:23">
      <c r="R550" s="8">
        <v>532</v>
      </c>
      <c r="S550" s="202">
        <f ca="1"/>
        <v>2.3843357550983408</v>
      </c>
      <c r="T550">
        <f ca="1"/>
        <v>4.9771071869179603E-2</v>
      </c>
      <c r="U550">
        <f ca="1"/>
        <v>9.772471318870872E-3</v>
      </c>
      <c r="V550">
        <f ca="1"/>
        <v>1.0015664505046382E-2</v>
      </c>
      <c r="W550">
        <f ca="1"/>
        <v>1.0015664505046382E-2</v>
      </c>
    </row>
    <row r="551" spans="18:23">
      <c r="R551" s="8">
        <v>533</v>
      </c>
      <c r="S551" s="202">
        <f ca="1"/>
        <v>2.414046064829511</v>
      </c>
      <c r="T551">
        <f ca="1"/>
        <v>5.0154101872507406E-2</v>
      </c>
      <c r="U551">
        <f ca="1"/>
        <v>9.9639863205347734E-3</v>
      </c>
      <c r="V551">
        <f ca="1"/>
        <v>1.0213853713022959E-2</v>
      </c>
      <c r="W551">
        <f ca="1"/>
        <v>1.0213853713022959E-2</v>
      </c>
    </row>
    <row r="552" spans="18:23">
      <c r="R552" s="8">
        <v>534</v>
      </c>
      <c r="S552" s="202">
        <f ca="1"/>
        <v>2.0813662288177128</v>
      </c>
      <c r="T552">
        <f ca="1"/>
        <v>4.6028300241207833E-2</v>
      </c>
      <c r="U552">
        <f ca="1"/>
        <v>7.9010855048849866E-3</v>
      </c>
      <c r="V552">
        <f ca="1"/>
        <v>8.0829222728101367E-3</v>
      </c>
      <c r="W552">
        <f ca="1"/>
        <v>8.0829222728101367E-3</v>
      </c>
    </row>
    <row r="553" spans="18:23">
      <c r="R553" s="8">
        <v>535</v>
      </c>
      <c r="S553" s="202">
        <f ca="1"/>
        <v>-1.8892551944857656</v>
      </c>
      <c r="T553">
        <f ca="1"/>
        <v>1.6521907118470926E-2</v>
      </c>
      <c r="U553">
        <f ca="1"/>
        <v>0</v>
      </c>
      <c r="V553">
        <f ca="1"/>
        <v>0</v>
      </c>
      <c r="W553">
        <f ca="1"/>
        <v>0</v>
      </c>
    </row>
    <row r="554" spans="18:23">
      <c r="R554" s="8">
        <v>536</v>
      </c>
      <c r="S554" s="202">
        <f ca="1"/>
        <v>-1.763265274017042</v>
      </c>
      <c r="T554">
        <f ca="1"/>
        <v>1.706786282868282E-2</v>
      </c>
      <c r="U554">
        <f ca="1"/>
        <v>0</v>
      </c>
      <c r="V554">
        <f ca="1"/>
        <v>0</v>
      </c>
      <c r="W554">
        <f ca="1"/>
        <v>0</v>
      </c>
    </row>
    <row r="555" spans="18:23">
      <c r="R555" s="8">
        <v>537</v>
      </c>
      <c r="S555" s="202">
        <f ca="1"/>
        <v>-0.17116049009317075</v>
      </c>
      <c r="T555">
        <f ca="1"/>
        <v>2.5739327282391304E-2</v>
      </c>
      <c r="U555">
        <f ca="1"/>
        <v>0</v>
      </c>
      <c r="V555">
        <f ca="1"/>
        <v>0</v>
      </c>
      <c r="W555">
        <f ca="1"/>
        <v>0</v>
      </c>
    </row>
    <row r="556" spans="18:23">
      <c r="R556" s="8">
        <v>538</v>
      </c>
      <c r="S556" s="202">
        <f ca="1"/>
        <v>4.4774827307117395E-4</v>
      </c>
      <c r="T556">
        <f ca="1"/>
        <v>2.6904711703365006E-2</v>
      </c>
      <c r="U556">
        <f ca="1"/>
        <v>0</v>
      </c>
      <c r="V556">
        <f ca="1"/>
        <v>0</v>
      </c>
      <c r="W556">
        <f ca="1"/>
        <v>0</v>
      </c>
    </row>
    <row r="557" spans="18:23">
      <c r="R557" s="8">
        <v>539</v>
      </c>
      <c r="S557" s="202">
        <f ca="1"/>
        <v>-0.71499614296522496</v>
      </c>
      <c r="T557">
        <f ca="1"/>
        <v>2.2369313227857214E-2</v>
      </c>
      <c r="U557">
        <f ca="1"/>
        <v>0</v>
      </c>
      <c r="V557">
        <f ca="1"/>
        <v>0</v>
      </c>
      <c r="W557">
        <f ca="1"/>
        <v>0</v>
      </c>
    </row>
    <row r="558" spans="18:23">
      <c r="R558" s="8">
        <v>540</v>
      </c>
      <c r="S558" s="202">
        <f ca="1"/>
        <v>-0.13951863515829949</v>
      </c>
      <c r="T558">
        <f ca="1"/>
        <v>2.5950343638716723E-2</v>
      </c>
      <c r="U558">
        <f ca="1"/>
        <v>0</v>
      </c>
      <c r="V558">
        <f ca="1"/>
        <v>0</v>
      </c>
      <c r="W558">
        <f ca="1"/>
        <v>0</v>
      </c>
    </row>
    <row r="559" spans="18:23">
      <c r="R559" s="8">
        <v>541</v>
      </c>
      <c r="S559" s="202">
        <f ca="1"/>
        <v>-7.1806423803865801E-2</v>
      </c>
      <c r="T559">
        <f ca="1"/>
        <v>2.6407739804590252E-2</v>
      </c>
      <c r="U559">
        <f ca="1"/>
        <v>0</v>
      </c>
      <c r="V559">
        <f ca="1"/>
        <v>0</v>
      </c>
      <c r="W559">
        <f ca="1"/>
        <v>0</v>
      </c>
    </row>
    <row r="560" spans="18:23">
      <c r="R560" s="8">
        <v>542</v>
      </c>
      <c r="S560" s="202">
        <f ca="1"/>
        <v>-1.1347438010009903</v>
      </c>
      <c r="T560">
        <f ca="1"/>
        <v>2.0073076471532218E-2</v>
      </c>
      <c r="U560">
        <f ca="1"/>
        <v>0</v>
      </c>
      <c r="V560">
        <f ca="1"/>
        <v>0</v>
      </c>
      <c r="W560">
        <f ca="1"/>
        <v>0</v>
      </c>
    </row>
    <row r="561" spans="18:23">
      <c r="R561" s="8">
        <v>543</v>
      </c>
      <c r="S561" s="202">
        <f ca="1"/>
        <v>-1.3794139980410112</v>
      </c>
      <c r="T561">
        <f ca="1"/>
        <v>1.8844957136060343E-2</v>
      </c>
      <c r="U561">
        <f ca="1"/>
        <v>0</v>
      </c>
      <c r="V561">
        <f ca="1"/>
        <v>0</v>
      </c>
      <c r="W561">
        <f ca="1"/>
        <v>0</v>
      </c>
    </row>
    <row r="562" spans="18:23">
      <c r="R562" s="8">
        <v>544</v>
      </c>
      <c r="S562" s="202">
        <f ca="1"/>
        <v>0.21620594089539016</v>
      </c>
      <c r="T562">
        <f ca="1"/>
        <v>2.8445077767451161E-2</v>
      </c>
      <c r="U562">
        <f ca="1"/>
        <v>0</v>
      </c>
      <c r="V562">
        <f ca="1"/>
        <v>0</v>
      </c>
      <c r="W562">
        <f ca="1"/>
        <v>0</v>
      </c>
    </row>
    <row r="563" spans="18:23">
      <c r="R563" s="8">
        <v>545</v>
      </c>
      <c r="S563" s="202">
        <f ca="1"/>
        <v>-1.1503932839511897</v>
      </c>
      <c r="T563">
        <f ca="1"/>
        <v>1.9992181750965614E-2</v>
      </c>
      <c r="U563">
        <f ca="1"/>
        <v>0</v>
      </c>
      <c r="V563">
        <f ca="1"/>
        <v>0</v>
      </c>
      <c r="W563">
        <f ca="1"/>
        <v>0</v>
      </c>
    </row>
    <row r="564" spans="18:23">
      <c r="R564" s="8">
        <v>546</v>
      </c>
      <c r="S564" s="202">
        <f ca="1"/>
        <v>-2.7839633051834238</v>
      </c>
      <c r="T564">
        <f ca="1"/>
        <v>1.3115817706441827E-2</v>
      </c>
      <c r="U564">
        <f ca="1"/>
        <v>0</v>
      </c>
      <c r="V564">
        <f ca="1"/>
        <v>0</v>
      </c>
      <c r="W564">
        <f ca="1"/>
        <v>0</v>
      </c>
    </row>
    <row r="565" spans="18:23">
      <c r="R565" s="8">
        <v>547</v>
      </c>
      <c r="S565" s="202">
        <f ca="1"/>
        <v>0.91408686579129494</v>
      </c>
      <c r="T565">
        <f ca="1"/>
        <v>3.4057646742408E-2</v>
      </c>
      <c r="U565">
        <f ca="1"/>
        <v>1.9157587554850704E-3</v>
      </c>
      <c r="V565">
        <f ca="1"/>
        <v>1.9483818729540631E-3</v>
      </c>
      <c r="W565">
        <f ca="1"/>
        <v>1.9483818729540631E-3</v>
      </c>
    </row>
    <row r="566" spans="18:23">
      <c r="R566" s="8">
        <v>548</v>
      </c>
      <c r="S566" s="202">
        <f ca="1"/>
        <v>3.3359683134114331</v>
      </c>
      <c r="T566">
        <f ca="1"/>
        <v>6.3624003671149773E-2</v>
      </c>
      <c r="U566">
        <f ca="1"/>
        <v>1.6698937219855957E-2</v>
      </c>
      <c r="V566">
        <f ca="1"/>
        <v>1.7230163841346166E-2</v>
      </c>
      <c r="W566">
        <f ca="1"/>
        <v>1.7230163841346166E-2</v>
      </c>
    </row>
    <row r="567" spans="18:23">
      <c r="R567" s="8">
        <v>549</v>
      </c>
      <c r="S567" s="202">
        <f ca="1"/>
        <v>0.98977957390034299</v>
      </c>
      <c r="T567">
        <f ca="1"/>
        <v>3.4729384302569818E-2</v>
      </c>
      <c r="U567">
        <f ca="1"/>
        <v>2.2516275355659796E-3</v>
      </c>
      <c r="V567">
        <f ca="1"/>
        <v>2.290726354560439E-3</v>
      </c>
      <c r="W567">
        <f ca="1"/>
        <v>2.290726354560439E-3</v>
      </c>
    </row>
    <row r="568" spans="18:23">
      <c r="R568" s="8">
        <v>550</v>
      </c>
      <c r="S568" s="202">
        <f ca="1"/>
        <v>0.33062230490186922</v>
      </c>
      <c r="T568">
        <f ca="1"/>
        <v>2.9297402044972495E-2</v>
      </c>
      <c r="U568">
        <f ca="1"/>
        <v>0</v>
      </c>
      <c r="V568">
        <f ca="1"/>
        <v>0</v>
      </c>
      <c r="W568">
        <f ca="1"/>
        <v>0</v>
      </c>
    </row>
    <row r="569" spans="18:23">
      <c r="R569" s="8">
        <v>551</v>
      </c>
      <c r="S569" s="202">
        <f ca="1"/>
        <v>-0.72029209605479094</v>
      </c>
      <c r="T569">
        <f ca="1"/>
        <v>2.233876521982063E-2</v>
      </c>
      <c r="U569">
        <f ca="1"/>
        <v>0</v>
      </c>
      <c r="V569">
        <f ca="1"/>
        <v>0</v>
      </c>
      <c r="W569">
        <f ca="1"/>
        <v>0</v>
      </c>
    </row>
    <row r="570" spans="18:23">
      <c r="R570" s="8">
        <v>552</v>
      </c>
      <c r="S570" s="202">
        <f ca="1"/>
        <v>-0.77995361936621721</v>
      </c>
      <c r="T570">
        <f ca="1"/>
        <v>2.1997495580457365E-2</v>
      </c>
      <c r="U570">
        <f ca="1"/>
        <v>0</v>
      </c>
      <c r="V570">
        <f ca="1"/>
        <v>0</v>
      </c>
      <c r="W570">
        <f ca="1"/>
        <v>0</v>
      </c>
    </row>
    <row r="571" spans="18:23">
      <c r="R571" s="8">
        <v>553</v>
      </c>
      <c r="S571" s="202">
        <f ca="1"/>
        <v>-1.9489706751376856</v>
      </c>
      <c r="T571">
        <f ca="1"/>
        <v>1.6269275185479055E-2</v>
      </c>
      <c r="U571">
        <f ca="1"/>
        <v>0</v>
      </c>
      <c r="V571">
        <f ca="1"/>
        <v>0</v>
      </c>
      <c r="W571">
        <f ca="1"/>
        <v>0</v>
      </c>
    </row>
    <row r="572" spans="18:23">
      <c r="R572" s="8">
        <v>554</v>
      </c>
      <c r="S572" s="202">
        <f ca="1"/>
        <v>2.7794740399592479</v>
      </c>
      <c r="T572">
        <f ca="1"/>
        <v>5.5113485066787767E-2</v>
      </c>
      <c r="U572">
        <f ca="1"/>
        <v>1.2443677917674954E-2</v>
      </c>
      <c r="V572">
        <f ca="1"/>
        <v>1.2786585146220801E-2</v>
      </c>
      <c r="W572">
        <f ca="1"/>
        <v>1.2786585146220801E-2</v>
      </c>
    </row>
    <row r="573" spans="18:23">
      <c r="R573" s="8">
        <v>555</v>
      </c>
      <c r="S573" s="202">
        <f ca="1"/>
        <v>4.2607735562455629</v>
      </c>
      <c r="T573">
        <f ca="1"/>
        <v>8.0771586237344331E-2</v>
      </c>
      <c r="U573">
        <f ca="1"/>
        <v>2.5272728502953236E-2</v>
      </c>
      <c r="V573">
        <f ca="1"/>
        <v>2.6293387687817873E-2</v>
      </c>
      <c r="W573">
        <f ca="1"/>
        <v>2.6293387687817873E-2</v>
      </c>
    </row>
    <row r="574" spans="18:23">
      <c r="R574" s="8">
        <v>556</v>
      </c>
      <c r="S574" s="202">
        <f ca="1"/>
        <v>-1.5668182267878494</v>
      </c>
      <c r="T574">
        <f ca="1"/>
        <v>1.7955348434714101E-2</v>
      </c>
      <c r="U574">
        <f ca="1"/>
        <v>0</v>
      </c>
      <c r="V574">
        <f ca="1"/>
        <v>0</v>
      </c>
      <c r="W574">
        <f ca="1"/>
        <v>0</v>
      </c>
    </row>
    <row r="575" spans="18:23">
      <c r="R575" s="8">
        <v>557</v>
      </c>
      <c r="S575" s="202">
        <f ca="1"/>
        <v>-0.30394158408366045</v>
      </c>
      <c r="T575">
        <f ca="1"/>
        <v>2.4872370407132732E-2</v>
      </c>
      <c r="U575">
        <f ca="1"/>
        <v>0</v>
      </c>
      <c r="V575">
        <f ca="1"/>
        <v>0</v>
      </c>
      <c r="W575">
        <f ca="1"/>
        <v>0</v>
      </c>
    </row>
    <row r="576" spans="18:23">
      <c r="R576" s="8">
        <v>558</v>
      </c>
      <c r="S576" s="202">
        <f ca="1"/>
        <v>-1.8301193523775452</v>
      </c>
      <c r="T576">
        <f ca="1"/>
        <v>1.6775952619524498E-2</v>
      </c>
      <c r="U576">
        <f ca="1"/>
        <v>0</v>
      </c>
      <c r="V576">
        <f ca="1"/>
        <v>0</v>
      </c>
      <c r="W576">
        <f ca="1"/>
        <v>0</v>
      </c>
    </row>
    <row r="577" spans="18:23">
      <c r="R577" s="8">
        <v>559</v>
      </c>
      <c r="S577" s="202">
        <f ca="1"/>
        <v>-1.8203928397931486</v>
      </c>
      <c r="T577">
        <f ca="1"/>
        <v>1.6818109870247365E-2</v>
      </c>
      <c r="U577">
        <f ca="1"/>
        <v>0</v>
      </c>
      <c r="V577">
        <f ca="1"/>
        <v>0</v>
      </c>
      <c r="W577">
        <f ca="1"/>
        <v>0</v>
      </c>
    </row>
    <row r="578" spans="18:23">
      <c r="R578" s="8">
        <v>560</v>
      </c>
      <c r="S578" s="202">
        <f ca="1"/>
        <v>-1.0087184915057119</v>
      </c>
      <c r="T578">
        <f ca="1"/>
        <v>2.0736567630095126E-2</v>
      </c>
      <c r="U578">
        <f ca="1"/>
        <v>0</v>
      </c>
      <c r="V578">
        <f ca="1"/>
        <v>0</v>
      </c>
      <c r="W578">
        <f ca="1"/>
        <v>0</v>
      </c>
    </row>
    <row r="579" spans="18:23">
      <c r="R579" s="8">
        <v>561</v>
      </c>
      <c r="S579" s="202">
        <f ca="1"/>
        <v>3.9045142046505759</v>
      </c>
      <c r="T579">
        <f ca="1"/>
        <v>7.3677464259427394E-2</v>
      </c>
      <c r="U579">
        <f ca="1"/>
        <v>2.1725667513994767E-2</v>
      </c>
      <c r="V579">
        <f ca="1"/>
        <v>2.2526013559882044E-2</v>
      </c>
      <c r="W579">
        <f ca="1"/>
        <v>2.2526013559882044E-2</v>
      </c>
    </row>
    <row r="580" spans="18:23">
      <c r="R580" s="8">
        <v>562</v>
      </c>
      <c r="S580" s="202">
        <f ca="1"/>
        <v>5.3607112420917882E-2</v>
      </c>
      <c r="T580">
        <f ca="1"/>
        <v>2.7276309374235003E-2</v>
      </c>
      <c r="U580">
        <f ca="1"/>
        <v>0</v>
      </c>
      <c r="V580">
        <f ca="1"/>
        <v>0</v>
      </c>
      <c r="W580">
        <f ca="1"/>
        <v>0</v>
      </c>
    </row>
    <row r="581" spans="18:23">
      <c r="R581" s="8">
        <v>563</v>
      </c>
      <c r="S581" s="202">
        <f ca="1"/>
        <v>-0.47849562369847476</v>
      </c>
      <c r="T581">
        <f ca="1"/>
        <v>2.3776936998482226E-2</v>
      </c>
      <c r="U581">
        <f ca="1"/>
        <v>0</v>
      </c>
      <c r="V581">
        <f ca="1"/>
        <v>0</v>
      </c>
      <c r="W581">
        <f ca="1"/>
        <v>0</v>
      </c>
    </row>
    <row r="582" spans="18:23">
      <c r="R582" s="8">
        <v>564</v>
      </c>
      <c r="S582" s="202">
        <f ca="1"/>
        <v>-1.7524478278968936</v>
      </c>
      <c r="T582">
        <f ca="1"/>
        <v>1.7115571022585496E-2</v>
      </c>
      <c r="U582">
        <f ca="1"/>
        <v>0</v>
      </c>
      <c r="V582">
        <f ca="1"/>
        <v>0</v>
      </c>
      <c r="W582">
        <f ca="1"/>
        <v>0</v>
      </c>
    </row>
    <row r="583" spans="18:23">
      <c r="R583" s="8">
        <v>565</v>
      </c>
      <c r="S583" s="202">
        <f ca="1"/>
        <v>1.0751126674434688</v>
      </c>
      <c r="T583">
        <f ca="1"/>
        <v>3.5502576688040764E-2</v>
      </c>
      <c r="U583">
        <f ca="1"/>
        <v>2.6382237283014524E-3</v>
      </c>
      <c r="V583">
        <f ca="1"/>
        <v>2.6850555984185677E-3</v>
      </c>
      <c r="W583">
        <f ca="1"/>
        <v>2.6850555984185677E-3</v>
      </c>
    </row>
    <row r="584" spans="18:23">
      <c r="R584" s="8">
        <v>566</v>
      </c>
      <c r="S584" s="202">
        <f ca="1"/>
        <v>0.55530297767152814</v>
      </c>
      <c r="T584">
        <f ca="1"/>
        <v>3.1046152379739605E-2</v>
      </c>
      <c r="U584">
        <f ca="1"/>
        <v>4.1001157415087273E-4</v>
      </c>
      <c r="V584">
        <f ca="1"/>
        <v>4.1637621505514512E-4</v>
      </c>
      <c r="W584">
        <f ca="1"/>
        <v>4.1637621505514512E-4</v>
      </c>
    </row>
    <row r="585" spans="18:23">
      <c r="R585" s="8">
        <v>567</v>
      </c>
      <c r="S585" s="202">
        <f ca="1"/>
        <v>-1.7442953110417618</v>
      </c>
      <c r="T585">
        <f ca="1"/>
        <v>1.7151614178200457E-2</v>
      </c>
      <c r="U585">
        <f ca="1"/>
        <v>0</v>
      </c>
      <c r="V585">
        <f ca="1"/>
        <v>0</v>
      </c>
      <c r="W585">
        <f ca="1"/>
        <v>0</v>
      </c>
    </row>
    <row r="586" spans="18:23">
      <c r="R586" s="8">
        <v>568</v>
      </c>
      <c r="S586" s="202">
        <f ca="1"/>
        <v>0.82623431110109069</v>
      </c>
      <c r="T586">
        <f ca="1"/>
        <v>3.3294270586849993E-2</v>
      </c>
      <c r="U586">
        <f ca="1"/>
        <v>1.5340706777060668E-3</v>
      </c>
      <c r="V586">
        <f ca="1"/>
        <v>1.5596085598275158E-3</v>
      </c>
      <c r="W586">
        <f ca="1"/>
        <v>1.5596085598275158E-3</v>
      </c>
    </row>
    <row r="587" spans="18:23">
      <c r="R587" s="8">
        <v>569</v>
      </c>
      <c r="S587" s="202">
        <f ca="1"/>
        <v>0.32239629598386355</v>
      </c>
      <c r="T587">
        <f ca="1"/>
        <v>2.9235280782501601E-2</v>
      </c>
      <c r="U587">
        <f ca="1"/>
        <v>0</v>
      </c>
      <c r="V587">
        <f ca="1"/>
        <v>0</v>
      </c>
      <c r="W587">
        <f ca="1"/>
        <v>0</v>
      </c>
    </row>
    <row r="588" spans="18:23">
      <c r="R588" s="8">
        <v>570</v>
      </c>
      <c r="S588" s="202">
        <f ca="1"/>
        <v>8.5965865732032951E-2</v>
      </c>
      <c r="T588">
        <f ca="1"/>
        <v>2.7505013819479372E-2</v>
      </c>
      <c r="U588">
        <f ca="1"/>
        <v>0</v>
      </c>
      <c r="V588">
        <f ca="1"/>
        <v>0</v>
      </c>
      <c r="W588">
        <f ca="1"/>
        <v>0</v>
      </c>
    </row>
    <row r="589" spans="18:23">
      <c r="R589" s="8">
        <v>571</v>
      </c>
      <c r="S589" s="202">
        <f ca="1"/>
        <v>-0.43651143709926882</v>
      </c>
      <c r="T589">
        <f ca="1"/>
        <v>2.4035924653542366E-2</v>
      </c>
      <c r="U589">
        <f ca="1"/>
        <v>0</v>
      </c>
      <c r="V589">
        <f ca="1"/>
        <v>0</v>
      </c>
      <c r="W589">
        <f ca="1"/>
        <v>0</v>
      </c>
    </row>
    <row r="590" spans="18:23">
      <c r="R590" s="8">
        <v>572</v>
      </c>
      <c r="S590" s="202">
        <f ca="1"/>
        <v>3.1924958409191656E-2</v>
      </c>
      <c r="T590">
        <f ca="1"/>
        <v>2.7124129743015597E-2</v>
      </c>
      <c r="U590">
        <f ca="1"/>
        <v>0</v>
      </c>
      <c r="V590">
        <f ca="1"/>
        <v>0</v>
      </c>
      <c r="W590">
        <f ca="1"/>
        <v>0</v>
      </c>
    </row>
    <row r="591" spans="18:23">
      <c r="R591" s="8">
        <v>573</v>
      </c>
      <c r="S591" s="202">
        <f ca="1"/>
        <v>4.6343904259074007</v>
      </c>
      <c r="T591">
        <f ca="1"/>
        <v>8.8946263920230542E-2</v>
      </c>
      <c r="U591">
        <f ca="1"/>
        <v>2.9360067344396341E-2</v>
      </c>
      <c r="V591">
        <f ca="1"/>
        <v>3.0665801493761552E-2</v>
      </c>
      <c r="W591">
        <f ca="1"/>
        <v>3.0665801493761552E-2</v>
      </c>
    </row>
    <row r="592" spans="18:23">
      <c r="R592" s="8">
        <v>574</v>
      </c>
      <c r="S592" s="202">
        <f ca="1"/>
        <v>-0.71775418238753275</v>
      </c>
      <c r="T592">
        <f ca="1"/>
        <v>2.2353399152280191E-2</v>
      </c>
      <c r="U592">
        <f ca="1"/>
        <v>0</v>
      </c>
      <c r="V592">
        <f ca="1"/>
        <v>0</v>
      </c>
      <c r="W592">
        <f ca="1"/>
        <v>0</v>
      </c>
    </row>
    <row r="593" spans="18:23">
      <c r="R593" s="8">
        <v>575</v>
      </c>
      <c r="S593" s="202">
        <f ca="1"/>
        <v>1.5982720755325532</v>
      </c>
      <c r="T593">
        <f ca="1"/>
        <v>4.0633791458657316E-2</v>
      </c>
      <c r="U593">
        <f ca="1"/>
        <v>5.2038311136097283E-3</v>
      </c>
      <c r="V593">
        <f ca="1"/>
        <v>5.3095568077379737E-3</v>
      </c>
      <c r="W593">
        <f ca="1"/>
        <v>5.3095568077379737E-3</v>
      </c>
    </row>
    <row r="594" spans="18:23">
      <c r="R594" s="8">
        <v>576</v>
      </c>
      <c r="S594" s="202">
        <f ca="1"/>
        <v>0.39901439482558543</v>
      </c>
      <c r="T594">
        <f ca="1"/>
        <v>2.9819023686872899E-2</v>
      </c>
      <c r="U594">
        <f ca="1"/>
        <v>0</v>
      </c>
      <c r="V594">
        <f ca="1"/>
        <v>0</v>
      </c>
      <c r="W594">
        <f ca="1"/>
        <v>0</v>
      </c>
    </row>
    <row r="595" spans="18:23">
      <c r="R595" s="8">
        <v>577</v>
      </c>
      <c r="S595" s="202">
        <f ca="1"/>
        <v>0.97954692354036321</v>
      </c>
      <c r="T595">
        <f ca="1"/>
        <v>3.463780553103115E-2</v>
      </c>
      <c r="U595">
        <f ca="1"/>
        <v>2.2058381497966455E-3</v>
      </c>
      <c r="V595">
        <f ca="1"/>
        <v>2.2440408462294386E-3</v>
      </c>
      <c r="W595">
        <f ca="1"/>
        <v>2.2440408462294386E-3</v>
      </c>
    </row>
    <row r="596" spans="18:23">
      <c r="R596" s="8">
        <v>578</v>
      </c>
      <c r="S596" s="202">
        <f ca="1"/>
        <v>2.5933354926730088</v>
      </c>
      <c r="T596">
        <f ca="1"/>
        <v>5.2528910744400588E-2</v>
      </c>
      <c r="U596">
        <f ca="1"/>
        <v>1.1151390756481364E-2</v>
      </c>
      <c r="V596">
        <f ca="1"/>
        <v>1.1444275961342936E-2</v>
      </c>
      <c r="W596">
        <f ca="1"/>
        <v>1.1444275961342936E-2</v>
      </c>
    </row>
    <row r="597" spans="18:23">
      <c r="R597" s="8">
        <v>579</v>
      </c>
      <c r="S597" s="202">
        <f ca="1"/>
        <v>-0.78650680670696638</v>
      </c>
      <c r="T597">
        <f ca="1"/>
        <v>2.1960329949428928E-2</v>
      </c>
      <c r="U597">
        <f ca="1"/>
        <v>0</v>
      </c>
      <c r="V597">
        <f ca="1"/>
        <v>0</v>
      </c>
      <c r="W597">
        <f ca="1"/>
        <v>0</v>
      </c>
    </row>
    <row r="598" spans="18:23">
      <c r="R598" s="8">
        <v>580</v>
      </c>
      <c r="S598" s="202">
        <f ca="1"/>
        <v>-1.7572539067174506</v>
      </c>
      <c r="T598">
        <f ca="1"/>
        <v>1.7094358327930732E-2</v>
      </c>
      <c r="U598">
        <f ca="1"/>
        <v>0</v>
      </c>
      <c r="V598">
        <f ca="1"/>
        <v>0</v>
      </c>
      <c r="W598">
        <f ca="1"/>
        <v>0</v>
      </c>
    </row>
    <row r="599" spans="18:23">
      <c r="R599" s="8">
        <v>581</v>
      </c>
      <c r="S599" s="202">
        <f ca="1"/>
        <v>3.9258261216213448</v>
      </c>
      <c r="T599">
        <f ca="1"/>
        <v>7.408375292886063E-2</v>
      </c>
      <c r="U599">
        <f ca="1"/>
        <v>2.1928811848711385E-2</v>
      </c>
      <c r="V599">
        <f ca="1"/>
        <v>2.2741096188223085E-2</v>
      </c>
      <c r="W599">
        <f ca="1"/>
        <v>2.2741096188223085E-2</v>
      </c>
    </row>
    <row r="600" spans="18:23">
      <c r="R600" s="8">
        <v>582</v>
      </c>
      <c r="S600" s="202">
        <f ca="1"/>
        <v>2.4945212898715385</v>
      </c>
      <c r="T600">
        <f ca="1"/>
        <v>5.1206471934045983E-2</v>
      </c>
      <c r="U600">
        <f ca="1"/>
        <v>1.0490171351304062E-2</v>
      </c>
      <c r="V600">
        <f ca="1"/>
        <v>1.0758753683746005E-2</v>
      </c>
      <c r="W600">
        <f ca="1"/>
        <v>1.0758753683746005E-2</v>
      </c>
    </row>
    <row r="601" spans="18:23">
      <c r="R601" s="8">
        <v>583</v>
      </c>
      <c r="S601" s="202">
        <f ca="1"/>
        <v>-1.2207731907038761</v>
      </c>
      <c r="T601">
        <f ca="1"/>
        <v>1.9632387569323253E-2</v>
      </c>
      <c r="U601">
        <f ca="1"/>
        <v>0</v>
      </c>
      <c r="V601">
        <f ca="1"/>
        <v>0</v>
      </c>
      <c r="W601">
        <f ca="1"/>
        <v>0</v>
      </c>
    </row>
    <row r="602" spans="18:23">
      <c r="R602" s="8">
        <v>584</v>
      </c>
      <c r="S602" s="202">
        <f ca="1"/>
        <v>-2.9401308741896672</v>
      </c>
      <c r="T602">
        <f ca="1"/>
        <v>1.2597795914496328E-2</v>
      </c>
      <c r="U602">
        <f ca="1"/>
        <v>0</v>
      </c>
      <c r="V602">
        <f ca="1"/>
        <v>0</v>
      </c>
      <c r="W602">
        <f ca="1"/>
        <v>0</v>
      </c>
    </row>
    <row r="603" spans="18:23">
      <c r="R603" s="8">
        <v>585</v>
      </c>
      <c r="S603" s="202">
        <f ca="1"/>
        <v>-2.2465300160516901</v>
      </c>
      <c r="T603">
        <f ca="1"/>
        <v>1.5066849042186227E-2</v>
      </c>
      <c r="U603">
        <f ca="1"/>
        <v>0</v>
      </c>
      <c r="V603">
        <f ca="1"/>
        <v>0</v>
      </c>
      <c r="W603">
        <f ca="1"/>
        <v>0</v>
      </c>
    </row>
    <row r="604" spans="18:23">
      <c r="R604" s="8">
        <v>586</v>
      </c>
      <c r="S604" s="202">
        <f ca="1"/>
        <v>0.56420251980503955</v>
      </c>
      <c r="T604">
        <f ca="1"/>
        <v>3.1117529172509168E-2</v>
      </c>
      <c r="U604">
        <f ca="1"/>
        <v>4.4569997053565437E-4</v>
      </c>
      <c r="V604">
        <f ca="1"/>
        <v>4.5263451145331919E-4</v>
      </c>
      <c r="W604">
        <f ca="1"/>
        <v>4.5263451145331919E-4</v>
      </c>
    </row>
    <row r="605" spans="18:23">
      <c r="R605" s="8">
        <v>587</v>
      </c>
      <c r="S605" s="202">
        <f ca="1"/>
        <v>-1.4789687271554359</v>
      </c>
      <c r="T605">
        <f ca="1"/>
        <v>1.8367016945473057E-2</v>
      </c>
      <c r="U605">
        <f ca="1"/>
        <v>0</v>
      </c>
      <c r="V605">
        <f ca="1"/>
        <v>0</v>
      </c>
      <c r="W605">
        <f ca="1"/>
        <v>0</v>
      </c>
    </row>
    <row r="606" spans="18:23">
      <c r="R606" s="8">
        <v>588</v>
      </c>
      <c r="S606" s="202">
        <f ca="1"/>
        <v>-2.4779985471836232</v>
      </c>
      <c r="T606">
        <f ca="1"/>
        <v>1.4193290338492101E-2</v>
      </c>
      <c r="U606">
        <f ca="1"/>
        <v>0</v>
      </c>
      <c r="V606">
        <f ca="1"/>
        <v>0</v>
      </c>
      <c r="W606">
        <f ca="1"/>
        <v>0</v>
      </c>
    </row>
    <row r="607" spans="18:23">
      <c r="R607" s="8">
        <v>589</v>
      </c>
      <c r="S607" s="202">
        <f ca="1"/>
        <v>6.5720589178160496E-2</v>
      </c>
      <c r="T607">
        <f ca="1"/>
        <v>2.7361701173452789E-2</v>
      </c>
      <c r="U607">
        <f ca="1"/>
        <v>0</v>
      </c>
      <c r="V607">
        <f ca="1"/>
        <v>0</v>
      </c>
      <c r="W607">
        <f ca="1"/>
        <v>0</v>
      </c>
    </row>
    <row r="608" spans="18:23">
      <c r="R608" s="8">
        <v>590</v>
      </c>
      <c r="S608" s="202">
        <f ca="1"/>
        <v>-1.1812714531130044</v>
      </c>
      <c r="T608">
        <f ca="1"/>
        <v>1.9833522449382347E-2</v>
      </c>
      <c r="U608">
        <f ca="1"/>
        <v>0</v>
      </c>
      <c r="V608">
        <f ca="1"/>
        <v>0</v>
      </c>
      <c r="W608">
        <f ca="1"/>
        <v>0</v>
      </c>
    </row>
    <row r="609" spans="18:23">
      <c r="R609" s="8">
        <v>591</v>
      </c>
      <c r="S609" s="202">
        <f ca="1"/>
        <v>0.3634933081545812</v>
      </c>
      <c r="T609">
        <f ca="1"/>
        <v>2.9546958053066858E-2</v>
      </c>
      <c r="U609">
        <f ca="1"/>
        <v>0</v>
      </c>
      <c r="V609">
        <f ca="1"/>
        <v>0</v>
      </c>
      <c r="W609">
        <f ca="1"/>
        <v>0</v>
      </c>
    </row>
    <row r="610" spans="18:23">
      <c r="R610" s="8">
        <v>592</v>
      </c>
      <c r="S610" s="202">
        <f ca="1"/>
        <v>0.90430778292337044</v>
      </c>
      <c r="T610">
        <f ca="1"/>
        <v>3.397181503322183E-2</v>
      </c>
      <c r="U610">
        <f ca="1"/>
        <v>1.8728429008919856E-3</v>
      </c>
      <c r="V610">
        <f ca="1"/>
        <v>1.9046548371996783E-3</v>
      </c>
      <c r="W610">
        <f ca="1"/>
        <v>1.9046548371996783E-3</v>
      </c>
    </row>
    <row r="611" spans="18:23">
      <c r="R611" s="8">
        <v>593</v>
      </c>
      <c r="S611" s="202">
        <f ca="1"/>
        <v>0.37415225811831915</v>
      </c>
      <c r="T611">
        <f ca="1"/>
        <v>2.9628336126731346E-2</v>
      </c>
      <c r="U611">
        <f ca="1"/>
        <v>0</v>
      </c>
      <c r="V611">
        <f ca="1"/>
        <v>0</v>
      </c>
      <c r="W611">
        <f ca="1"/>
        <v>0</v>
      </c>
    </row>
    <row r="612" spans="18:23">
      <c r="R612" s="8">
        <v>594</v>
      </c>
      <c r="S612" s="202">
        <f ca="1"/>
        <v>-0.91473497027932271</v>
      </c>
      <c r="T612">
        <f ca="1"/>
        <v>2.1245603222595041E-2</v>
      </c>
      <c r="U612">
        <f ca="1"/>
        <v>0</v>
      </c>
      <c r="V612">
        <f ca="1"/>
        <v>0</v>
      </c>
      <c r="W612">
        <f ca="1"/>
        <v>0</v>
      </c>
    </row>
    <row r="613" spans="18:23">
      <c r="R613" s="8">
        <v>595</v>
      </c>
      <c r="S613" s="202">
        <f ca="1"/>
        <v>-1.5887119233457712</v>
      </c>
      <c r="T613">
        <f ca="1"/>
        <v>1.7854197573566648E-2</v>
      </c>
      <c r="U613">
        <f ca="1"/>
        <v>0</v>
      </c>
      <c r="V613">
        <f ca="1"/>
        <v>0</v>
      </c>
      <c r="W613">
        <f ca="1"/>
        <v>0</v>
      </c>
    </row>
    <row r="614" spans="18:23">
      <c r="R614" s="8">
        <v>596</v>
      </c>
      <c r="S614" s="202">
        <f ca="1"/>
        <v>-0.94919519657427709</v>
      </c>
      <c r="T614">
        <f ca="1"/>
        <v>2.1057524109592482E-2</v>
      </c>
      <c r="U614">
        <f ca="1"/>
        <v>0</v>
      </c>
      <c r="V614">
        <f ca="1"/>
        <v>0</v>
      </c>
      <c r="W614">
        <f ca="1"/>
        <v>0</v>
      </c>
    </row>
    <row r="615" spans="18:23">
      <c r="R615" s="8">
        <v>597</v>
      </c>
      <c r="S615" s="202">
        <f ca="1"/>
        <v>-0.34034340781091854</v>
      </c>
      <c r="T615">
        <f ca="1"/>
        <v>2.4639837152937712E-2</v>
      </c>
      <c r="U615">
        <f ca="1"/>
        <v>0</v>
      </c>
      <c r="V615">
        <f ca="1"/>
        <v>0</v>
      </c>
      <c r="W615">
        <f ca="1"/>
        <v>0</v>
      </c>
    </row>
    <row r="616" spans="18:23">
      <c r="R616" s="8">
        <v>598</v>
      </c>
      <c r="S616" s="202">
        <f ca="1"/>
        <v>0.4037104625376321</v>
      </c>
      <c r="T616">
        <f ca="1"/>
        <v>2.985517913536602E-2</v>
      </c>
      <c r="U616">
        <f ca="1"/>
        <v>0</v>
      </c>
      <c r="V616">
        <f ca="1"/>
        <v>0</v>
      </c>
      <c r="W616">
        <f ca="1"/>
        <v>0</v>
      </c>
    </row>
    <row r="617" spans="18:23">
      <c r="R617" s="8">
        <v>599</v>
      </c>
      <c r="S617" s="202">
        <f ca="1"/>
        <v>-0.663602640280189</v>
      </c>
      <c r="T617">
        <f ca="1"/>
        <v>2.266793850372539E-2</v>
      </c>
      <c r="U617">
        <f ca="1"/>
        <v>0</v>
      </c>
      <c r="V617">
        <f ca="1"/>
        <v>0</v>
      </c>
      <c r="W617">
        <f ca="1"/>
        <v>0</v>
      </c>
    </row>
    <row r="618" spans="18:23">
      <c r="R618" s="8">
        <v>600</v>
      </c>
      <c r="S618" s="202">
        <f ca="1"/>
        <v>2.3608344111151962</v>
      </c>
      <c r="T618">
        <f ca="1"/>
        <v>4.947016205419813E-2</v>
      </c>
      <c r="U618">
        <f ca="1"/>
        <v>9.6220164113801354E-3</v>
      </c>
      <c r="V618">
        <f ca="1"/>
        <v>9.8600177669596993E-3</v>
      </c>
      <c r="W618">
        <f ca="1"/>
        <v>9.8600177669596993E-3</v>
      </c>
    </row>
    <row r="619" spans="18:23">
      <c r="R619" s="8">
        <v>601</v>
      </c>
      <c r="S619" s="202">
        <f ca="1"/>
        <v>0.13184771398712225</v>
      </c>
      <c r="T619">
        <f ca="1"/>
        <v>2.7832587493295247E-2</v>
      </c>
      <c r="U619">
        <f ca="1"/>
        <v>0</v>
      </c>
      <c r="V619">
        <f ca="1"/>
        <v>0</v>
      </c>
      <c r="W619">
        <f ca="1"/>
        <v>0</v>
      </c>
    </row>
    <row r="620" spans="18:23">
      <c r="R620" s="8">
        <v>602</v>
      </c>
      <c r="S620" s="202">
        <f ca="1"/>
        <v>-1.6017523857917504</v>
      </c>
      <c r="T620">
        <f ca="1"/>
        <v>1.7794220444333153E-2</v>
      </c>
      <c r="U620">
        <f ca="1"/>
        <v>0</v>
      </c>
      <c r="V620">
        <f ca="1"/>
        <v>0</v>
      </c>
      <c r="W620">
        <f ca="1"/>
        <v>0</v>
      </c>
    </row>
    <row r="621" spans="18:23">
      <c r="R621" s="8">
        <v>603</v>
      </c>
      <c r="S621" s="202">
        <f ca="1"/>
        <v>0.81540911243483949</v>
      </c>
      <c r="T621">
        <f ca="1"/>
        <v>3.3201399230573275E-2</v>
      </c>
      <c r="U621">
        <f ca="1"/>
        <v>1.4876349995677079E-3</v>
      </c>
      <c r="V621">
        <f ca="1"/>
        <v>1.5123307813327185E-3</v>
      </c>
      <c r="W621">
        <f ca="1"/>
        <v>1.5123307813327185E-3</v>
      </c>
    </row>
    <row r="622" spans="18:23">
      <c r="R622" s="8">
        <v>604</v>
      </c>
      <c r="S622" s="202">
        <f ca="1"/>
        <v>1.072911685152556</v>
      </c>
      <c r="T622">
        <f ca="1"/>
        <v>3.54824192224035E-2</v>
      </c>
      <c r="U622">
        <f ca="1"/>
        <v>2.6281449954828201E-3</v>
      </c>
      <c r="V622">
        <f ca="1"/>
        <v>2.6747714667363118E-3</v>
      </c>
      <c r="W622">
        <f ca="1"/>
        <v>2.6747714667363118E-3</v>
      </c>
    </row>
    <row r="623" spans="18:23">
      <c r="R623" s="8">
        <v>605</v>
      </c>
      <c r="S623" s="202">
        <f ca="1"/>
        <v>1.0742660224870373</v>
      </c>
      <c r="T623">
        <f ca="1"/>
        <v>3.5494821424031771E-2</v>
      </c>
      <c r="U623">
        <f ca="1"/>
        <v>2.6343460962969557E-3</v>
      </c>
      <c r="V623">
        <f ca="1"/>
        <v>2.6810989184255338E-3</v>
      </c>
      <c r="W623">
        <f ca="1"/>
        <v>2.6810989184255338E-3</v>
      </c>
    </row>
    <row r="624" spans="18:23">
      <c r="R624" s="8">
        <v>606</v>
      </c>
      <c r="S624" s="202">
        <f ca="1"/>
        <v>-0.26979420746131239</v>
      </c>
      <c r="T624">
        <f ca="1"/>
        <v>2.5092496792426429E-2</v>
      </c>
      <c r="U624">
        <f ca="1"/>
        <v>0</v>
      </c>
      <c r="V624">
        <f ca="1"/>
        <v>0</v>
      </c>
      <c r="W624">
        <f ca="1"/>
        <v>0</v>
      </c>
    </row>
    <row r="625" spans="18:23">
      <c r="R625" s="8">
        <v>607</v>
      </c>
      <c r="S625" s="202">
        <f ca="1"/>
        <v>0.78172204046241534</v>
      </c>
      <c r="T625">
        <f ca="1"/>
        <v>3.2914045866555476E-2</v>
      </c>
      <c r="U625">
        <f ca="1"/>
        <v>1.3439583175588084E-3</v>
      </c>
      <c r="V625">
        <f ca="1"/>
        <v>1.3660758704122429E-3</v>
      </c>
      <c r="W625">
        <f ca="1"/>
        <v>1.3660758704122429E-3</v>
      </c>
    </row>
    <row r="626" spans="18:23">
      <c r="R626" s="8">
        <v>608</v>
      </c>
      <c r="S626" s="202">
        <f ca="1"/>
        <v>2.1576392353249445</v>
      </c>
      <c r="T626">
        <f ca="1"/>
        <v>4.6943170220881396E-2</v>
      </c>
      <c r="U626">
        <f ca="1"/>
        <v>8.3585204947217683E-3</v>
      </c>
      <c r="V626">
        <f ca="1"/>
        <v>8.5547082199109933E-3</v>
      </c>
      <c r="W626">
        <f ca="1"/>
        <v>8.5547082199109933E-3</v>
      </c>
    </row>
    <row r="627" spans="18:23">
      <c r="R627" s="8">
        <v>609</v>
      </c>
      <c r="S627" s="202">
        <f ca="1"/>
        <v>1.3667610329594024</v>
      </c>
      <c r="T627">
        <f ca="1"/>
        <v>3.827747073796426E-2</v>
      </c>
      <c r="U627">
        <f ca="1"/>
        <v>4.0256707532632004E-3</v>
      </c>
      <c r="V627">
        <f ca="1"/>
        <v>4.1027170004925553E-3</v>
      </c>
      <c r="W627">
        <f ca="1"/>
        <v>4.1027170004925553E-3</v>
      </c>
    </row>
    <row r="628" spans="18:23">
      <c r="R628" s="8">
        <v>610</v>
      </c>
      <c r="S628" s="202">
        <f ca="1"/>
        <v>0.39417936030691153</v>
      </c>
      <c r="T628">
        <f ca="1"/>
        <v>2.9781844067836974E-2</v>
      </c>
      <c r="U628">
        <f ca="1"/>
        <v>0</v>
      </c>
      <c r="V628">
        <f ca="1"/>
        <v>0</v>
      </c>
      <c r="W628">
        <f ca="1"/>
        <v>0</v>
      </c>
    </row>
    <row r="629" spans="18:23">
      <c r="R629" s="8">
        <v>611</v>
      </c>
      <c r="S629" s="202">
        <f ca="1"/>
        <v>-2.3853112623490982</v>
      </c>
      <c r="T629">
        <f ca="1"/>
        <v>1.4536840288397572E-2</v>
      </c>
      <c r="U629">
        <f ca="1"/>
        <v>0</v>
      </c>
      <c r="V629">
        <f ca="1"/>
        <v>0</v>
      </c>
      <c r="W629">
        <f ca="1"/>
        <v>0</v>
      </c>
    </row>
    <row r="630" spans="18:23">
      <c r="R630" s="8">
        <v>612</v>
      </c>
      <c r="S630" s="202">
        <f ca="1"/>
        <v>-1.1203184716933434</v>
      </c>
      <c r="T630">
        <f ca="1"/>
        <v>2.0147933232875632E-2</v>
      </c>
      <c r="U630">
        <f ca="1"/>
        <v>0</v>
      </c>
      <c r="V630">
        <f ca="1"/>
        <v>0</v>
      </c>
      <c r="W630">
        <f ca="1"/>
        <v>0</v>
      </c>
    </row>
    <row r="631" spans="18:23">
      <c r="R631" s="8">
        <v>613</v>
      </c>
      <c r="S631" s="202">
        <f ca="1"/>
        <v>0.57293718310759711</v>
      </c>
      <c r="T631">
        <f ca="1"/>
        <v>3.1187743156101316E-2</v>
      </c>
      <c r="U631">
        <f ca="1"/>
        <v>4.8080696233172848E-4</v>
      </c>
      <c r="V631">
        <f ca="1"/>
        <v>4.8830460435616207E-4</v>
      </c>
      <c r="W631">
        <f ca="1"/>
        <v>4.8830460435616207E-4</v>
      </c>
    </row>
    <row r="632" spans="18:23">
      <c r="R632" s="8">
        <v>614</v>
      </c>
      <c r="S632" s="202">
        <f ca="1"/>
        <v>-1.4844831799796681</v>
      </c>
      <c r="T632">
        <f ca="1"/>
        <v>1.8340900448270258E-2</v>
      </c>
      <c r="U632">
        <f ca="1"/>
        <v>0</v>
      </c>
      <c r="V632">
        <f ca="1"/>
        <v>0</v>
      </c>
      <c r="W632">
        <f ca="1"/>
        <v>0</v>
      </c>
    </row>
    <row r="633" spans="18:23">
      <c r="R633" s="8">
        <v>615</v>
      </c>
      <c r="S633" s="202">
        <f ca="1"/>
        <v>-2.0907488230005127</v>
      </c>
      <c r="T633">
        <f ca="1"/>
        <v>1.5684834533941597E-2</v>
      </c>
      <c r="U633">
        <f ca="1"/>
        <v>0</v>
      </c>
      <c r="V633">
        <f ca="1"/>
        <v>0</v>
      </c>
      <c r="W633">
        <f ca="1"/>
        <v>0</v>
      </c>
    </row>
    <row r="634" spans="18:23">
      <c r="R634" s="8">
        <v>616</v>
      </c>
      <c r="S634" s="202">
        <f ca="1"/>
        <v>-1.7904451401334003</v>
      </c>
      <c r="T634">
        <f ca="1"/>
        <v>1.6948577446367873E-2</v>
      </c>
      <c r="U634">
        <f ca="1"/>
        <v>0</v>
      </c>
      <c r="V634">
        <f ca="1"/>
        <v>0</v>
      </c>
      <c r="W634">
        <f ca="1"/>
        <v>0</v>
      </c>
    </row>
    <row r="635" spans="18:23">
      <c r="R635" s="8">
        <v>617</v>
      </c>
      <c r="S635" s="202">
        <f ca="1"/>
        <v>-0.65299650424525379</v>
      </c>
      <c r="T635">
        <f ca="1"/>
        <v>2.273006065179007E-2</v>
      </c>
      <c r="U635">
        <f ca="1"/>
        <v>0</v>
      </c>
      <c r="V635">
        <f ca="1"/>
        <v>0</v>
      </c>
      <c r="W635">
        <f ca="1"/>
        <v>0</v>
      </c>
    </row>
    <row r="636" spans="18:23">
      <c r="R636" s="8">
        <v>618</v>
      </c>
      <c r="S636" s="202">
        <f ca="1"/>
        <v>0.32344431595364348</v>
      </c>
      <c r="T636">
        <f ca="1"/>
        <v>2.9243187903362278E-2</v>
      </c>
      <c r="U636">
        <f ca="1"/>
        <v>0</v>
      </c>
      <c r="V636">
        <f ca="1"/>
        <v>0</v>
      </c>
      <c r="W636">
        <f ca="1"/>
        <v>0</v>
      </c>
    </row>
    <row r="637" spans="18:23">
      <c r="R637" s="8">
        <v>619</v>
      </c>
      <c r="S637" s="202">
        <f ca="1"/>
        <v>-2.471824249942109</v>
      </c>
      <c r="T637">
        <f ca="1"/>
        <v>1.4215921114737119E-2</v>
      </c>
      <c r="U637">
        <f ca="1"/>
        <v>0</v>
      </c>
      <c r="V637">
        <f ca="1"/>
        <v>0</v>
      </c>
      <c r="W637">
        <f ca="1"/>
        <v>0</v>
      </c>
    </row>
    <row r="638" spans="18:23">
      <c r="R638" s="8">
        <v>620</v>
      </c>
      <c r="S638" s="202">
        <f ca="1"/>
        <v>-0.65284053906508521</v>
      </c>
      <c r="T638">
        <f ca="1"/>
        <v>2.2730975438424089E-2</v>
      </c>
      <c r="U638">
        <f ca="1"/>
        <v>0</v>
      </c>
      <c r="V638">
        <f ca="1"/>
        <v>0</v>
      </c>
      <c r="W638">
        <f ca="1"/>
        <v>0</v>
      </c>
    </row>
    <row r="639" spans="18:23">
      <c r="R639" s="8">
        <v>621</v>
      </c>
      <c r="S639" s="202">
        <f ca="1"/>
        <v>1.4888967948831608</v>
      </c>
      <c r="T639">
        <f ca="1"/>
        <v>3.9503018961568694E-2</v>
      </c>
      <c r="U639">
        <f ca="1"/>
        <v>4.6384448650654171E-3</v>
      </c>
      <c r="V639">
        <f ca="1"/>
        <v>4.730061152793852E-3</v>
      </c>
      <c r="W639">
        <f ca="1"/>
        <v>4.730061152793852E-3</v>
      </c>
    </row>
    <row r="640" spans="18:23">
      <c r="R640" s="8">
        <v>622</v>
      </c>
      <c r="S640" s="202">
        <f ca="1"/>
        <v>-1.4053371467544342</v>
      </c>
      <c r="T640">
        <f ca="1"/>
        <v>1.871932116199488E-2</v>
      </c>
      <c r="U640">
        <f ca="1"/>
        <v>0</v>
      </c>
      <c r="V640">
        <f ca="1"/>
        <v>0</v>
      </c>
      <c r="W640">
        <f ca="1"/>
        <v>0</v>
      </c>
    </row>
    <row r="641" spans="18:23">
      <c r="R641" s="8">
        <v>623</v>
      </c>
      <c r="S641" s="202">
        <f ca="1"/>
        <v>-2.1076248706234826</v>
      </c>
      <c r="T641">
        <f ca="1"/>
        <v>1.5616681020167233E-2</v>
      </c>
      <c r="U641">
        <f ca="1"/>
        <v>0</v>
      </c>
      <c r="V641">
        <f ca="1"/>
        <v>0</v>
      </c>
      <c r="W641">
        <f ca="1"/>
        <v>0</v>
      </c>
    </row>
    <row r="642" spans="18:23">
      <c r="R642" s="8">
        <v>624</v>
      </c>
      <c r="S642" s="202">
        <f ca="1"/>
        <v>-3.4960410350318201</v>
      </c>
      <c r="T642">
        <f ca="1"/>
        <v>1.0914325616872099E-2</v>
      </c>
      <c r="U642">
        <f ca="1"/>
        <v>0</v>
      </c>
      <c r="V642">
        <f ca="1"/>
        <v>0</v>
      </c>
      <c r="W642">
        <f ca="1"/>
        <v>0</v>
      </c>
    </row>
    <row r="643" spans="18:23">
      <c r="R643" s="8">
        <v>625</v>
      </c>
      <c r="S643" s="202">
        <f ca="1"/>
        <v>4.2041109744479117</v>
      </c>
      <c r="T643">
        <f ca="1"/>
        <v>7.9599210722344299E-2</v>
      </c>
      <c r="U643">
        <f ca="1"/>
        <v>2.468654074545322E-2</v>
      </c>
      <c r="V643">
        <f ca="1"/>
        <v>2.5669055324854757E-2</v>
      </c>
      <c r="W643">
        <f ca="1"/>
        <v>2.5669055324854757E-2</v>
      </c>
    </row>
    <row r="644" spans="18:23">
      <c r="R644" s="8">
        <v>626</v>
      </c>
      <c r="S644" s="202">
        <f ca="1"/>
        <v>-0.1941608331986964</v>
      </c>
      <c r="T644">
        <f ca="1"/>
        <v>2.5587018056292876E-2</v>
      </c>
      <c r="U644">
        <f ca="1"/>
        <v>0</v>
      </c>
      <c r="V644">
        <f ca="1"/>
        <v>0</v>
      </c>
      <c r="W644">
        <f ca="1"/>
        <v>0</v>
      </c>
    </row>
    <row r="645" spans="18:23">
      <c r="R645" s="8">
        <v>627</v>
      </c>
      <c r="S645" s="202">
        <f ca="1"/>
        <v>-1.9652375960416573</v>
      </c>
      <c r="T645">
        <f ca="1"/>
        <v>1.62011284220572E-2</v>
      </c>
      <c r="U645">
        <f ca="1"/>
        <v>0</v>
      </c>
      <c r="V645">
        <f ca="1"/>
        <v>0</v>
      </c>
      <c r="W645">
        <f ca="1"/>
        <v>0</v>
      </c>
    </row>
    <row r="646" spans="18:23">
      <c r="R646" s="8">
        <v>628</v>
      </c>
      <c r="S646" s="202">
        <f ca="1"/>
        <v>-1.3266317184077028</v>
      </c>
      <c r="T646">
        <f ca="1"/>
        <v>1.9103377648332157E-2</v>
      </c>
      <c r="U646">
        <f ca="1"/>
        <v>0</v>
      </c>
      <c r="V646">
        <f ca="1"/>
        <v>0</v>
      </c>
      <c r="W646">
        <f ca="1"/>
        <v>0</v>
      </c>
    </row>
    <row r="647" spans="18:23">
      <c r="R647" s="8">
        <v>629</v>
      </c>
      <c r="S647" s="202">
        <f ca="1"/>
        <v>1.8934880470670836</v>
      </c>
      <c r="T647">
        <f ca="1"/>
        <v>4.3850091857537389E-2</v>
      </c>
      <c r="U647">
        <f ca="1"/>
        <v>6.8119813130497649E-3</v>
      </c>
      <c r="V647">
        <f ca="1"/>
        <v>6.9613343162042958E-3</v>
      </c>
      <c r="W647">
        <f ca="1"/>
        <v>6.9613343162042958E-3</v>
      </c>
    </row>
    <row r="648" spans="18:23">
      <c r="R648" s="8">
        <v>630</v>
      </c>
      <c r="S648" s="202">
        <f ca="1"/>
        <v>0.59950359143303655</v>
      </c>
      <c r="T648">
        <f ca="1"/>
        <v>3.1402273654069245E-2</v>
      </c>
      <c r="U648">
        <f ca="1"/>
        <v>5.8807221131569262E-4</v>
      </c>
      <c r="V648">
        <f ca="1"/>
        <v>5.9730561356973713E-4</v>
      </c>
      <c r="W648">
        <f ca="1"/>
        <v>5.9730561356973713E-4</v>
      </c>
    </row>
    <row r="649" spans="18:23">
      <c r="R649" s="8">
        <v>631</v>
      </c>
      <c r="S649" s="202">
        <f ca="1"/>
        <v>-2.3693076666170279</v>
      </c>
      <c r="T649">
        <f ca="1"/>
        <v>1.4596994694144794E-2</v>
      </c>
      <c r="U649">
        <f ca="1"/>
        <v>0</v>
      </c>
      <c r="V649">
        <f ca="1"/>
        <v>0</v>
      </c>
      <c r="W649">
        <f ca="1"/>
        <v>0</v>
      </c>
    </row>
    <row r="650" spans="18:23">
      <c r="R650" s="8">
        <v>632</v>
      </c>
      <c r="S650" s="202">
        <f ca="1"/>
        <v>0.31910353764399718</v>
      </c>
      <c r="T650">
        <f ca="1"/>
        <v>2.9210451425892989E-2</v>
      </c>
      <c r="U650">
        <f ca="1"/>
        <v>0</v>
      </c>
      <c r="V650">
        <f ca="1"/>
        <v>0</v>
      </c>
      <c r="W650">
        <f ca="1"/>
        <v>0</v>
      </c>
    </row>
    <row r="651" spans="18:23">
      <c r="R651" s="8">
        <v>633</v>
      </c>
      <c r="S651" s="202">
        <f ca="1"/>
        <v>-0.65621114151797866</v>
      </c>
      <c r="T651">
        <f ca="1"/>
        <v>2.2711213953179515E-2</v>
      </c>
      <c r="U651">
        <f ca="1"/>
        <v>0</v>
      </c>
      <c r="V651">
        <f ca="1"/>
        <v>0</v>
      </c>
      <c r="W651">
        <f ca="1"/>
        <v>0</v>
      </c>
    </row>
    <row r="652" spans="18:23">
      <c r="R652" s="8">
        <v>634</v>
      </c>
      <c r="S652" s="202">
        <f ca="1"/>
        <v>-0.87114905026243672</v>
      </c>
      <c r="T652">
        <f ca="1"/>
        <v>2.1485897047546439E-2</v>
      </c>
      <c r="U652">
        <f ca="1"/>
        <v>0</v>
      </c>
      <c r="V652">
        <f ca="1"/>
        <v>0</v>
      </c>
      <c r="W652">
        <f ca="1"/>
        <v>0</v>
      </c>
    </row>
    <row r="653" spans="18:23">
      <c r="R653" s="8">
        <v>635</v>
      </c>
      <c r="S653" s="202">
        <f ca="1"/>
        <v>4.8906326386467608E-2</v>
      </c>
      <c r="T653">
        <f ca="1"/>
        <v>2.7243243839638578E-2</v>
      </c>
      <c r="U653">
        <f ca="1"/>
        <v>0</v>
      </c>
      <c r="V653">
        <f ca="1"/>
        <v>0</v>
      </c>
      <c r="W653">
        <f ca="1"/>
        <v>0</v>
      </c>
    </row>
    <row r="654" spans="18:23">
      <c r="R654" s="8">
        <v>636</v>
      </c>
      <c r="S654" s="202">
        <f ca="1"/>
        <v>0.64486606032925642</v>
      </c>
      <c r="T654">
        <f ca="1"/>
        <v>3.1772003779437258E-2</v>
      </c>
      <c r="U654">
        <f ca="1"/>
        <v>7.7293727399969925E-4</v>
      </c>
      <c r="V654">
        <f ca="1"/>
        <v>7.8521615699509242E-4</v>
      </c>
      <c r="W654">
        <f ca="1"/>
        <v>7.8521615699509242E-4</v>
      </c>
    </row>
    <row r="655" spans="18:23">
      <c r="R655" s="8">
        <v>637</v>
      </c>
      <c r="S655" s="202">
        <f ca="1"/>
        <v>-1.5061044410813329</v>
      </c>
      <c r="T655">
        <f ca="1"/>
        <v>1.8238859713196356E-2</v>
      </c>
      <c r="U655">
        <f ca="1"/>
        <v>0</v>
      </c>
      <c r="V655">
        <f ca="1"/>
        <v>0</v>
      </c>
      <c r="W655">
        <f ca="1"/>
        <v>0</v>
      </c>
    </row>
    <row r="656" spans="18:23">
      <c r="R656" s="8">
        <v>638</v>
      </c>
      <c r="S656" s="202">
        <f ca="1"/>
        <v>-1.5286452844735374</v>
      </c>
      <c r="T656">
        <f ca="1"/>
        <v>1.8133083437730083E-2</v>
      </c>
      <c r="U656">
        <f ca="1"/>
        <v>0</v>
      </c>
      <c r="V656">
        <f ca="1"/>
        <v>0</v>
      </c>
      <c r="W656">
        <f ca="1"/>
        <v>0</v>
      </c>
    </row>
    <row r="657" spans="18:23">
      <c r="R657" s="8">
        <v>639</v>
      </c>
      <c r="S657" s="202">
        <f ca="1"/>
        <v>-0.22736287384659398</v>
      </c>
      <c r="T657">
        <f ca="1"/>
        <v>2.5368740931139652E-2</v>
      </c>
      <c r="U657">
        <f ca="1"/>
        <v>0</v>
      </c>
      <c r="V657">
        <f ca="1"/>
        <v>0</v>
      </c>
      <c r="W657">
        <f ca="1"/>
        <v>0</v>
      </c>
    </row>
    <row r="658" spans="18:23">
      <c r="R658" s="8">
        <v>640</v>
      </c>
      <c r="S658" s="202">
        <f ca="1"/>
        <v>-0.89196382457813983</v>
      </c>
      <c r="T658">
        <f ca="1"/>
        <v>2.1370805813098415E-2</v>
      </c>
      <c r="U658">
        <f ca="1"/>
        <v>0</v>
      </c>
      <c r="V658">
        <f ca="1"/>
        <v>0</v>
      </c>
      <c r="W658">
        <f ca="1"/>
        <v>0</v>
      </c>
    </row>
    <row r="659" spans="18:23">
      <c r="R659" s="8">
        <v>641</v>
      </c>
      <c r="S659" s="202">
        <f ca="1"/>
        <v>-0.87121599884974266</v>
      </c>
      <c r="T659">
        <f ca="1"/>
        <v>2.1485525876593373E-2</v>
      </c>
      <c r="U659">
        <f ca="1"/>
        <v>0</v>
      </c>
      <c r="V659">
        <f ca="1"/>
        <v>0</v>
      </c>
      <c r="W659">
        <f ca="1"/>
        <v>0</v>
      </c>
    </row>
    <row r="660" spans="18:23">
      <c r="R660" s="8">
        <v>642</v>
      </c>
      <c r="S660" s="202">
        <f ca="1"/>
        <v>-0.36187240126714604</v>
      </c>
      <c r="T660">
        <f ca="1"/>
        <v>2.4503335274580068E-2</v>
      </c>
      <c r="U660">
        <f ca="1"/>
        <v>0</v>
      </c>
      <c r="V660">
        <f ca="1"/>
        <v>0</v>
      </c>
      <c r="W660">
        <f ca="1"/>
        <v>0</v>
      </c>
    </row>
    <row r="661" spans="18:23">
      <c r="R661" s="8">
        <v>643</v>
      </c>
      <c r="S661" s="202">
        <f ca="1"/>
        <v>2.1932666216785428</v>
      </c>
      <c r="T661">
        <f ca="1"/>
        <v>4.737671804632012E-2</v>
      </c>
      <c r="U661">
        <f ca="1"/>
        <v>8.5752944074411301E-3</v>
      </c>
      <c r="V661">
        <f ca="1"/>
        <v>8.7784290600938925E-3</v>
      </c>
      <c r="W661">
        <f ca="1"/>
        <v>8.7784290600938925E-3</v>
      </c>
    </row>
    <row r="662" spans="18:23">
      <c r="R662" s="8">
        <v>644</v>
      </c>
      <c r="S662" s="202">
        <f ca="1"/>
        <v>0.51297162154657128</v>
      </c>
      <c r="T662">
        <f ca="1"/>
        <v>3.0708878246397953E-2</v>
      </c>
      <c r="U662">
        <f ca="1"/>
        <v>2.4137450748004663E-4</v>
      </c>
      <c r="V662">
        <f ca="1"/>
        <v>2.4508067766104116E-4</v>
      </c>
      <c r="W662">
        <f ca="1"/>
        <v>2.4508067766104116E-4</v>
      </c>
    </row>
    <row r="663" spans="18:23">
      <c r="R663" s="8">
        <v>645</v>
      </c>
      <c r="S663" s="202">
        <f ca="1"/>
        <v>-0.20898314705512197</v>
      </c>
      <c r="T663">
        <f ca="1"/>
        <v>2.5489341971076936E-2</v>
      </c>
      <c r="U663">
        <f ca="1"/>
        <v>0</v>
      </c>
      <c r="V663">
        <f ca="1"/>
        <v>0</v>
      </c>
      <c r="W663">
        <f ca="1"/>
        <v>0</v>
      </c>
    </row>
    <row r="664" spans="18:23">
      <c r="R664" s="8">
        <v>646</v>
      </c>
      <c r="S664" s="202">
        <f ca="1"/>
        <v>-2.3760440991332041</v>
      </c>
      <c r="T664">
        <f ca="1"/>
        <v>1.4571643475714531E-2</v>
      </c>
      <c r="U664">
        <f ca="1"/>
        <v>0</v>
      </c>
      <c r="V664">
        <f ca="1"/>
        <v>0</v>
      </c>
      <c r="W664">
        <f ca="1"/>
        <v>0</v>
      </c>
    </row>
    <row r="665" spans="18:23">
      <c r="R665" s="8">
        <v>647</v>
      </c>
      <c r="S665" s="202">
        <f ca="1"/>
        <v>-0.72382633457474976</v>
      </c>
      <c r="T665">
        <f ca="1"/>
        <v>2.2318402310400238E-2</v>
      </c>
      <c r="U665">
        <f ca="1"/>
        <v>0</v>
      </c>
      <c r="V665">
        <f ca="1"/>
        <v>0</v>
      </c>
      <c r="W665">
        <f ca="1"/>
        <v>0</v>
      </c>
    </row>
    <row r="666" spans="18:23">
      <c r="R666" s="8">
        <v>648</v>
      </c>
      <c r="S666" s="202">
        <f ca="1"/>
        <v>6.8224510782493683E-2</v>
      </c>
      <c r="T666">
        <f ca="1"/>
        <v>2.737938543608456E-2</v>
      </c>
      <c r="U666">
        <f ca="1"/>
        <v>0</v>
      </c>
      <c r="V666">
        <f ca="1"/>
        <v>0</v>
      </c>
      <c r="W666">
        <f ca="1"/>
        <v>0</v>
      </c>
    </row>
    <row r="667" spans="18:23">
      <c r="R667" s="8">
        <v>649</v>
      </c>
      <c r="S667" s="202">
        <f ca="1"/>
        <v>1.7728126615219792</v>
      </c>
      <c r="T667">
        <f ca="1"/>
        <v>4.2505693804652363E-2</v>
      </c>
      <c r="U667">
        <f ca="1"/>
        <v>6.1397822866072517E-3</v>
      </c>
      <c r="V667">
        <f ca="1"/>
        <v>6.2702701395581295E-3</v>
      </c>
      <c r="W667">
        <f ca="1"/>
        <v>6.2702701395581295E-3</v>
      </c>
    </row>
    <row r="668" spans="18:23">
      <c r="R668" s="8">
        <v>650</v>
      </c>
      <c r="S668" s="202">
        <f ca="1"/>
        <v>0.64944964975457475</v>
      </c>
      <c r="T668">
        <f ca="1"/>
        <v>3.1809603965456477E-2</v>
      </c>
      <c r="U668">
        <f ca="1"/>
        <v>7.9173736700930905E-4</v>
      </c>
      <c r="V668">
        <f ca="1"/>
        <v>8.0432979305391865E-4</v>
      </c>
      <c r="W668">
        <f ca="1"/>
        <v>8.0432979305391865E-4</v>
      </c>
    </row>
    <row r="669" spans="18:23">
      <c r="R669" s="8">
        <v>651</v>
      </c>
      <c r="S669" s="202">
        <f ca="1"/>
        <v>1.2108506296475678</v>
      </c>
      <c r="T669">
        <f ca="1"/>
        <v>3.6768105133281728E-2</v>
      </c>
      <c r="U669">
        <f ca="1"/>
        <v>3.2709879509219345E-3</v>
      </c>
      <c r="V669">
        <f ca="1"/>
        <v>3.3311219653565319E-3</v>
      </c>
      <c r="W669">
        <f ca="1"/>
        <v>3.3311219653565319E-3</v>
      </c>
    </row>
    <row r="670" spans="18:23">
      <c r="R670" s="8">
        <v>652</v>
      </c>
      <c r="S670" s="202">
        <f ca="1"/>
        <v>-1.0913996080841759</v>
      </c>
      <c r="T670">
        <f ca="1"/>
        <v>2.0298842512077666E-2</v>
      </c>
      <c r="U670">
        <f ca="1"/>
        <v>0</v>
      </c>
      <c r="V670">
        <f ca="1"/>
        <v>0</v>
      </c>
      <c r="W670">
        <f ca="1"/>
        <v>0</v>
      </c>
    </row>
    <row r="671" spans="18:23">
      <c r="R671" s="8">
        <v>653</v>
      </c>
      <c r="S671" s="202">
        <f ca="1"/>
        <v>2.7023543204875571</v>
      </c>
      <c r="T671">
        <f ca="1"/>
        <v>5.4027579337356531E-2</v>
      </c>
      <c r="U671">
        <f ca="1"/>
        <v>1.1900725052959336E-2</v>
      </c>
      <c r="V671">
        <f ca="1"/>
        <v>1.2222208736444749E-2</v>
      </c>
      <c r="W671">
        <f ca="1"/>
        <v>1.2222208736444749E-2</v>
      </c>
    </row>
    <row r="672" spans="18:23">
      <c r="R672" s="8">
        <v>654</v>
      </c>
      <c r="S672" s="202">
        <f ca="1"/>
        <v>-7.947323084632392E-2</v>
      </c>
      <c r="T672">
        <f ca="1"/>
        <v>2.6355548389264256E-2</v>
      </c>
      <c r="U672">
        <f ca="1"/>
        <v>0</v>
      </c>
      <c r="V672">
        <f ca="1"/>
        <v>0</v>
      </c>
      <c r="W672">
        <f ca="1"/>
        <v>0</v>
      </c>
    </row>
    <row r="673" spans="18:23">
      <c r="R673" s="8">
        <v>655</v>
      </c>
      <c r="S673" s="202">
        <f ca="1"/>
        <v>-1.7620908678775107</v>
      </c>
      <c r="T673">
        <f ca="1"/>
        <v>1.7073035871684277E-2</v>
      </c>
      <c r="U673">
        <f ca="1"/>
        <v>0</v>
      </c>
      <c r="V673">
        <f ca="1"/>
        <v>0</v>
      </c>
      <c r="W673">
        <f ca="1"/>
        <v>0</v>
      </c>
    </row>
    <row r="674" spans="18:23">
      <c r="R674" s="8">
        <v>656</v>
      </c>
      <c r="S674" s="202">
        <f ca="1"/>
        <v>-1.8007278612501925</v>
      </c>
      <c r="T674">
        <f ca="1"/>
        <v>1.6903666924710809E-2</v>
      </c>
      <c r="U674">
        <f ca="1"/>
        <v>0</v>
      </c>
      <c r="V674">
        <f ca="1"/>
        <v>0</v>
      </c>
      <c r="W674">
        <f ca="1"/>
        <v>0</v>
      </c>
    </row>
    <row r="675" spans="18:23">
      <c r="R675" s="8">
        <v>657</v>
      </c>
      <c r="S675" s="202">
        <f ca="1"/>
        <v>1.2404287256962272</v>
      </c>
      <c r="T675">
        <f ca="1"/>
        <v>3.704980242207933E-2</v>
      </c>
      <c r="U675">
        <f ca="1"/>
        <v>3.4118365953207351E-3</v>
      </c>
      <c r="V675">
        <f ca="1"/>
        <v>3.4750405311972611E-3</v>
      </c>
      <c r="W675">
        <f ca="1"/>
        <v>3.4750405311972611E-3</v>
      </c>
    </row>
    <row r="676" spans="18:23">
      <c r="R676" s="8">
        <v>658</v>
      </c>
      <c r="S676" s="202">
        <f ca="1"/>
        <v>1.3116863755104469</v>
      </c>
      <c r="T676">
        <f ca="1"/>
        <v>3.7737344135822207E-2</v>
      </c>
      <c r="U676">
        <f ca="1"/>
        <v>3.7556074521921737E-3</v>
      </c>
      <c r="V676">
        <f ca="1"/>
        <v>3.8264707776233912E-3</v>
      </c>
      <c r="W676">
        <f ca="1"/>
        <v>3.8264707776233912E-3</v>
      </c>
    </row>
    <row r="677" spans="18:23">
      <c r="R677" s="8">
        <v>659</v>
      </c>
      <c r="S677" s="202">
        <f ca="1"/>
        <v>1.3332637011315447</v>
      </c>
      <c r="T677">
        <f ca="1"/>
        <v>3.7948042594139357E-2</v>
      </c>
      <c r="U677">
        <f ca="1"/>
        <v>3.8609566813507488E-3</v>
      </c>
      <c r="V677">
        <f ca="1"/>
        <v>3.9342145556497616E-3</v>
      </c>
      <c r="W677">
        <f ca="1"/>
        <v>3.9342145556497616E-3</v>
      </c>
    </row>
    <row r="678" spans="18:23">
      <c r="R678" s="8">
        <v>660</v>
      </c>
      <c r="S678" s="202">
        <f ca="1"/>
        <v>3.8553846684952995</v>
      </c>
      <c r="T678">
        <f ca="1"/>
        <v>7.2749331214425866E-2</v>
      </c>
      <c r="U678">
        <f ca="1"/>
        <v>2.1261600991494004E-2</v>
      </c>
      <c r="V678">
        <f ca="1"/>
        <v>2.2034984617833587E-2</v>
      </c>
      <c r="W678">
        <f ca="1"/>
        <v>2.2034984617833587E-2</v>
      </c>
    </row>
    <row r="679" spans="18:23">
      <c r="R679" s="8">
        <v>661</v>
      </c>
      <c r="S679" s="202">
        <f ca="1"/>
        <v>-1.9512575793601064</v>
      </c>
      <c r="T679">
        <f ca="1"/>
        <v>1.6259677403659353E-2</v>
      </c>
      <c r="U679">
        <f ca="1"/>
        <v>0</v>
      </c>
      <c r="V679">
        <f ca="1"/>
        <v>0</v>
      </c>
      <c r="W679">
        <f ca="1"/>
        <v>0</v>
      </c>
    </row>
    <row r="680" spans="18:23">
      <c r="R680" s="8">
        <v>662</v>
      </c>
      <c r="S680" s="202">
        <f ca="1"/>
        <v>-0.35839320411625086</v>
      </c>
      <c r="T680">
        <f ca="1"/>
        <v>2.4525343348113064E-2</v>
      </c>
      <c r="U680">
        <f ca="1"/>
        <v>0</v>
      </c>
      <c r="V680">
        <f ca="1"/>
        <v>0</v>
      </c>
      <c r="W680">
        <f ca="1"/>
        <v>0</v>
      </c>
    </row>
    <row r="681" spans="18:23">
      <c r="R681" s="8">
        <v>663</v>
      </c>
      <c r="S681" s="202">
        <f ca="1"/>
        <v>-0.53947841475327174</v>
      </c>
      <c r="T681">
        <f ca="1"/>
        <v>2.340571516204553E-2</v>
      </c>
      <c r="U681">
        <f ca="1"/>
        <v>0</v>
      </c>
      <c r="V681">
        <f ca="1"/>
        <v>0</v>
      </c>
      <c r="W681">
        <f ca="1"/>
        <v>0</v>
      </c>
    </row>
    <row r="682" spans="18:23">
      <c r="R682" s="8">
        <v>664</v>
      </c>
      <c r="S682" s="202">
        <f ca="1"/>
        <v>-0.46404345530689306</v>
      </c>
      <c r="T682">
        <f ca="1"/>
        <v>2.3865771523222317E-2</v>
      </c>
      <c r="U682">
        <f ca="1"/>
        <v>0</v>
      </c>
      <c r="V682">
        <f ca="1"/>
        <v>0</v>
      </c>
      <c r="W682">
        <f ca="1"/>
        <v>0</v>
      </c>
    </row>
    <row r="683" spans="18:23">
      <c r="R683" s="8">
        <v>665</v>
      </c>
      <c r="S683" s="202">
        <f ca="1"/>
        <v>-3.1590294077820049</v>
      </c>
      <c r="T683">
        <f ca="1"/>
        <v>1.1905944829413156E-2</v>
      </c>
      <c r="U683">
        <f ca="1"/>
        <v>0</v>
      </c>
      <c r="V683">
        <f ca="1"/>
        <v>0</v>
      </c>
      <c r="W683">
        <f ca="1"/>
        <v>0</v>
      </c>
    </row>
    <row r="684" spans="18:23">
      <c r="R684" s="8">
        <v>666</v>
      </c>
      <c r="S684" s="202">
        <f ca="1"/>
        <v>3.065780265699618</v>
      </c>
      <c r="T684">
        <f ca="1"/>
        <v>5.9339320687367171E-2</v>
      </c>
      <c r="U684">
        <f ca="1"/>
        <v>1.4556595727964656E-2</v>
      </c>
      <c r="V684">
        <f ca="1"/>
        <v>1.4988484978973685E-2</v>
      </c>
      <c r="W684">
        <f ca="1"/>
        <v>1.4988484978973685E-2</v>
      </c>
    </row>
    <row r="685" spans="18:23">
      <c r="R685" s="8">
        <v>667</v>
      </c>
      <c r="S685" s="202">
        <f ca="1"/>
        <v>0.45649687057872274</v>
      </c>
      <c r="T685">
        <f ca="1"/>
        <v>3.0264614837408381E-2</v>
      </c>
      <c r="U685">
        <f ca="1"/>
        <v>1.9242802985260793E-5</v>
      </c>
      <c r="V685">
        <f ca="1"/>
        <v>1.9533990995631318E-5</v>
      </c>
      <c r="W685">
        <f ca="1"/>
        <v>1.9533990995631318E-5</v>
      </c>
    </row>
    <row r="686" spans="18:23">
      <c r="R686" s="8">
        <v>668</v>
      </c>
      <c r="S686" s="202">
        <f ca="1"/>
        <v>-0.41093494296840477</v>
      </c>
      <c r="T686">
        <f ca="1"/>
        <v>2.4195079023228493E-2</v>
      </c>
      <c r="U686">
        <f ca="1"/>
        <v>0</v>
      </c>
      <c r="V686">
        <f ca="1"/>
        <v>0</v>
      </c>
      <c r="W686">
        <f ca="1"/>
        <v>0</v>
      </c>
    </row>
    <row r="687" spans="18:23">
      <c r="R687" s="8">
        <v>669</v>
      </c>
      <c r="S687" s="202">
        <f ca="1"/>
        <v>1.3434656292332081</v>
      </c>
      <c r="T687">
        <f ca="1"/>
        <v>3.804807166265857E-2</v>
      </c>
      <c r="U687">
        <f ca="1"/>
        <v>3.9109712156103552E-3</v>
      </c>
      <c r="V687">
        <f ca="1"/>
        <v>3.9853736721514243E-3</v>
      </c>
      <c r="W687">
        <f ca="1"/>
        <v>3.9853736721514243E-3</v>
      </c>
    </row>
    <row r="688" spans="18:23">
      <c r="R688" s="8">
        <v>670</v>
      </c>
      <c r="S688" s="202">
        <f ca="1"/>
        <v>1.5868740384765303</v>
      </c>
      <c r="T688">
        <f ca="1"/>
        <v>4.0514458134716311E-2</v>
      </c>
      <c r="U688">
        <f ca="1"/>
        <v>5.1441644516392257E-3</v>
      </c>
      <c r="V688">
        <f ca="1"/>
        <v>5.2483709692962427E-3</v>
      </c>
      <c r="W688">
        <f ca="1"/>
        <v>5.2483709692962427E-3</v>
      </c>
    </row>
    <row r="689" spans="18:23">
      <c r="R689" s="8">
        <v>671</v>
      </c>
      <c r="S689" s="202">
        <f ca="1"/>
        <v>0.4587202340050861</v>
      </c>
      <c r="T689">
        <f ca="1"/>
        <v>3.0281982965760332E-2</v>
      </c>
      <c r="U689">
        <f ca="1"/>
        <v>2.7926867161236213E-5</v>
      </c>
      <c r="V689">
        <f ca="1"/>
        <v>2.8349707619068015E-5</v>
      </c>
      <c r="W689">
        <f ca="1"/>
        <v>2.8349707619068015E-5</v>
      </c>
    </row>
    <row r="690" spans="18:23">
      <c r="R690" s="8">
        <v>672</v>
      </c>
      <c r="S690" s="202">
        <f ca="1"/>
        <v>-2.9846948815652108</v>
      </c>
      <c r="T690">
        <f ca="1"/>
        <v>1.2453761255764417E-2</v>
      </c>
      <c r="U690">
        <f ca="1"/>
        <v>0</v>
      </c>
      <c r="V690">
        <f ca="1"/>
        <v>0</v>
      </c>
      <c r="W690">
        <f ca="1"/>
        <v>0</v>
      </c>
    </row>
    <row r="691" spans="18:23">
      <c r="R691" s="8">
        <v>673</v>
      </c>
      <c r="S691" s="202">
        <f ca="1"/>
        <v>4.2787707273815414</v>
      </c>
      <c r="T691">
        <f ca="1"/>
        <v>8.1147557364126002E-2</v>
      </c>
      <c r="U691">
        <f ca="1"/>
        <v>2.5460714066344071E-2</v>
      </c>
      <c r="V691">
        <f ca="1"/>
        <v>2.6493751443959206E-2</v>
      </c>
      <c r="W691">
        <f ca="1"/>
        <v>2.6493751443959206E-2</v>
      </c>
    </row>
    <row r="692" spans="18:23">
      <c r="R692" s="8">
        <v>674</v>
      </c>
      <c r="S692" s="202">
        <f ca="1"/>
        <v>-3.8106610754108219E-2</v>
      </c>
      <c r="T692">
        <f ca="1"/>
        <v>2.6638377978116346E-2</v>
      </c>
      <c r="U692">
        <f ca="1"/>
        <v>0</v>
      </c>
      <c r="V692">
        <f ca="1"/>
        <v>0</v>
      </c>
      <c r="W692">
        <f ca="1"/>
        <v>0</v>
      </c>
    </row>
    <row r="693" spans="18:23">
      <c r="R693" s="8">
        <v>675</v>
      </c>
      <c r="S693" s="202">
        <f ca="1"/>
        <v>0.51068005093501689</v>
      </c>
      <c r="T693">
        <f ca="1"/>
        <v>3.0690725111839692E-2</v>
      </c>
      <c r="U693">
        <f ca="1"/>
        <v>2.3229794020091649E-4</v>
      </c>
      <c r="V693">
        <f ca="1"/>
        <v>2.3586263631429294E-4</v>
      </c>
      <c r="W693">
        <f ca="1"/>
        <v>2.3586263631429294E-4</v>
      </c>
    </row>
    <row r="694" spans="18:23">
      <c r="R694" s="8">
        <v>676</v>
      </c>
      <c r="S694" s="202">
        <f ca="1"/>
        <v>0.66786059473213877</v>
      </c>
      <c r="T694">
        <f ca="1"/>
        <v>3.196108183230964E-2</v>
      </c>
      <c r="U694">
        <f ca="1"/>
        <v>8.6747630043589041E-4</v>
      </c>
      <c r="V694">
        <f ca="1"/>
        <v>8.8133904094880085E-4</v>
      </c>
      <c r="W694">
        <f ca="1"/>
        <v>8.8133904094880085E-4</v>
      </c>
    </row>
    <row r="695" spans="18:23">
      <c r="R695" s="8">
        <v>677</v>
      </c>
      <c r="S695" s="202">
        <f ca="1"/>
        <v>-1.1888100969614079</v>
      </c>
      <c r="T695">
        <f ca="1"/>
        <v>1.979497873485386E-2</v>
      </c>
      <c r="U695">
        <f ca="1"/>
        <v>0</v>
      </c>
      <c r="V695">
        <f ca="1"/>
        <v>0</v>
      </c>
      <c r="W695">
        <f ca="1"/>
        <v>0</v>
      </c>
    </row>
    <row r="696" spans="18:23">
      <c r="R696" s="8">
        <v>678</v>
      </c>
      <c r="S696" s="202">
        <f ca="1"/>
        <v>1.1736900626917395</v>
      </c>
      <c r="T696">
        <f ca="1"/>
        <v>3.6417227339355832E-2</v>
      </c>
      <c r="U696">
        <f ca="1"/>
        <v>3.0955490539589861E-3</v>
      </c>
      <c r="V696">
        <f ca="1"/>
        <v>3.1519147107780623E-3</v>
      </c>
      <c r="W696">
        <f ca="1"/>
        <v>3.1519147107780623E-3</v>
      </c>
    </row>
    <row r="697" spans="18:23">
      <c r="R697" s="8">
        <v>679</v>
      </c>
      <c r="S697" s="202">
        <f ca="1"/>
        <v>-1.6970849049650762</v>
      </c>
      <c r="T697">
        <f ca="1"/>
        <v>1.73618339427975E-2</v>
      </c>
      <c r="U697">
        <f ca="1"/>
        <v>0</v>
      </c>
      <c r="V697">
        <f ca="1"/>
        <v>0</v>
      </c>
      <c r="W697">
        <f ca="1"/>
        <v>0</v>
      </c>
    </row>
    <row r="698" spans="18:23">
      <c r="R698" s="8">
        <v>680</v>
      </c>
      <c r="S698" s="202">
        <f ca="1"/>
        <v>-2.8244042139428793</v>
      </c>
      <c r="T698">
        <f ca="1"/>
        <v>1.2979662239514852E-2</v>
      </c>
      <c r="U698">
        <f ca="1"/>
        <v>0</v>
      </c>
      <c r="V698">
        <f ca="1"/>
        <v>0</v>
      </c>
      <c r="W698">
        <f ca="1"/>
        <v>0</v>
      </c>
    </row>
    <row r="699" spans="18:23">
      <c r="R699" s="8">
        <v>681</v>
      </c>
      <c r="S699" s="202">
        <f ca="1"/>
        <v>-0.68861971675824707</v>
      </c>
      <c r="T699">
        <f ca="1"/>
        <v>2.2522080454263529E-2</v>
      </c>
      <c r="U699">
        <f ca="1"/>
        <v>0</v>
      </c>
      <c r="V699">
        <f ca="1"/>
        <v>0</v>
      </c>
      <c r="W699">
        <f ca="1"/>
        <v>0</v>
      </c>
    </row>
    <row r="700" spans="18:23">
      <c r="R700" s="8">
        <v>682</v>
      </c>
      <c r="S700" s="202">
        <f ca="1"/>
        <v>-1.9621846022668217</v>
      </c>
      <c r="T700">
        <f ca="1"/>
        <v>1.6213896487085051E-2</v>
      </c>
      <c r="U700">
        <f ca="1"/>
        <v>0</v>
      </c>
      <c r="V700">
        <f ca="1"/>
        <v>0</v>
      </c>
      <c r="W700">
        <f ca="1"/>
        <v>0</v>
      </c>
    </row>
    <row r="701" spans="18:23">
      <c r="R701" s="8">
        <v>683</v>
      </c>
      <c r="S701" s="202">
        <f ca="1"/>
        <v>0.46220279625076771</v>
      </c>
      <c r="T701">
        <f ca="1"/>
        <v>3.0309207544845979E-2</v>
      </c>
      <c r="U701">
        <f ca="1"/>
        <v>4.153915670405961E-5</v>
      </c>
      <c r="V701">
        <f ca="1"/>
        <v>4.2168666164950222E-5</v>
      </c>
      <c r="W701">
        <f ca="1"/>
        <v>4.2168666164950222E-5</v>
      </c>
    </row>
    <row r="702" spans="18:23">
      <c r="R702" s="8">
        <v>684</v>
      </c>
      <c r="S702" s="202">
        <f ca="1"/>
        <v>-3.6681168694102051</v>
      </c>
      <c r="T702">
        <f ca="1"/>
        <v>1.0440309055078496E-2</v>
      </c>
      <c r="U702">
        <f ca="1"/>
        <v>0</v>
      </c>
      <c r="V702">
        <f ca="1"/>
        <v>0</v>
      </c>
      <c r="W702">
        <f ca="1"/>
        <v>0</v>
      </c>
    </row>
    <row r="703" spans="18:23">
      <c r="R703" s="8">
        <v>685</v>
      </c>
      <c r="S703" s="202">
        <f ca="1"/>
        <v>-1.7341987692319323</v>
      </c>
      <c r="T703">
        <f ca="1"/>
        <v>1.7196357304502877E-2</v>
      </c>
      <c r="U703">
        <f ca="1"/>
        <v>0</v>
      </c>
      <c r="V703">
        <f ca="1"/>
        <v>0</v>
      </c>
      <c r="W703">
        <f ca="1"/>
        <v>0</v>
      </c>
    </row>
    <row r="704" spans="18:23">
      <c r="R704" s="8">
        <v>686</v>
      </c>
      <c r="S704" s="202">
        <f ca="1"/>
        <v>1.1209362671659953</v>
      </c>
      <c r="T704">
        <f ca="1"/>
        <v>3.5924858159664369E-2</v>
      </c>
      <c r="U704">
        <f ca="1"/>
        <v>2.8493644641132548E-3</v>
      </c>
      <c r="V704">
        <f ca="1"/>
        <v>2.9005459712224831E-3</v>
      </c>
      <c r="W704">
        <f ca="1"/>
        <v>2.9005459712224831E-3</v>
      </c>
    </row>
    <row r="705" spans="18:23">
      <c r="R705" s="8">
        <v>687</v>
      </c>
      <c r="S705" s="202">
        <f ca="1"/>
        <v>-1.2431997574437539</v>
      </c>
      <c r="T705">
        <f ca="1"/>
        <v>1.9519105092682482E-2</v>
      </c>
      <c r="U705">
        <f ca="1"/>
        <v>0</v>
      </c>
      <c r="V705">
        <f ca="1"/>
        <v>0</v>
      </c>
      <c r="W705">
        <f ca="1"/>
        <v>0</v>
      </c>
    </row>
    <row r="706" spans="18:23">
      <c r="R706" s="8">
        <v>688</v>
      </c>
      <c r="S706" s="202">
        <f ca="1"/>
        <v>0.86215420039745827</v>
      </c>
      <c r="T706">
        <f ca="1"/>
        <v>3.3604299032105947E-2</v>
      </c>
      <c r="U706">
        <f ca="1"/>
        <v>1.6890849003340438E-3</v>
      </c>
      <c r="V706">
        <f ca="1"/>
        <v>1.7174651573747641E-3</v>
      </c>
      <c r="W706">
        <f ca="1"/>
        <v>1.7174651573747641E-3</v>
      </c>
    </row>
    <row r="707" spans="18:23">
      <c r="R707" s="8">
        <v>689</v>
      </c>
      <c r="S707" s="202">
        <f ca="1"/>
        <v>2.6418593382791702</v>
      </c>
      <c r="T707">
        <f ca="1"/>
        <v>5.3190758597499291E-2</v>
      </c>
      <c r="U707">
        <f ca="1"/>
        <v>1.1482314683030716E-2</v>
      </c>
      <c r="V707">
        <f ca="1"/>
        <v>1.178769119725352E-2</v>
      </c>
      <c r="W707">
        <f ca="1"/>
        <v>1.178769119725352E-2</v>
      </c>
    </row>
    <row r="708" spans="18:23">
      <c r="R708" s="8">
        <v>690</v>
      </c>
      <c r="S708" s="202">
        <f ca="1"/>
        <v>1.9994891039232565</v>
      </c>
      <c r="T708">
        <f ca="1"/>
        <v>4.5066044137901051E-2</v>
      </c>
      <c r="U708">
        <f ca="1"/>
        <v>7.4199574532315959E-3</v>
      </c>
      <c r="V708">
        <f ca="1"/>
        <v>7.5871515182759381E-3</v>
      </c>
      <c r="W708">
        <f ca="1"/>
        <v>7.5871515182759381E-3</v>
      </c>
    </row>
    <row r="709" spans="18:23">
      <c r="R709" s="8">
        <v>691</v>
      </c>
      <c r="S709" s="202">
        <f ca="1"/>
        <v>-0.97331424472038186</v>
      </c>
      <c r="T709">
        <f ca="1"/>
        <v>2.0926877075227241E-2</v>
      </c>
      <c r="U709">
        <f ca="1"/>
        <v>0</v>
      </c>
      <c r="V709">
        <f ca="1"/>
        <v>0</v>
      </c>
      <c r="W709">
        <f ca="1"/>
        <v>0</v>
      </c>
    </row>
    <row r="710" spans="18:23">
      <c r="R710" s="8">
        <v>692</v>
      </c>
      <c r="S710" s="202">
        <f ca="1"/>
        <v>2.0742846353078166</v>
      </c>
      <c r="T710">
        <f ca="1"/>
        <v>4.5944268759627177E-2</v>
      </c>
      <c r="U710">
        <f ca="1"/>
        <v>7.8590697640946588E-3</v>
      </c>
      <c r="V710">
        <f ca="1"/>
        <v>8.0396093708157701E-3</v>
      </c>
      <c r="W710">
        <f ca="1"/>
        <v>8.0396093708157701E-3</v>
      </c>
    </row>
    <row r="711" spans="18:23">
      <c r="R711" s="8">
        <v>693</v>
      </c>
      <c r="S711" s="202">
        <f ca="1"/>
        <v>-2.9925582094589247</v>
      </c>
      <c r="T711">
        <f ca="1"/>
        <v>1.24285177759253E-2</v>
      </c>
      <c r="U711">
        <f ca="1"/>
        <v>0</v>
      </c>
      <c r="V711">
        <f ca="1"/>
        <v>0</v>
      </c>
      <c r="W711">
        <f ca="1"/>
        <v>0</v>
      </c>
    </row>
    <row r="712" spans="18:23">
      <c r="R712" s="8">
        <v>694</v>
      </c>
      <c r="S712" s="202">
        <f ca="1"/>
        <v>1.777460339836427</v>
      </c>
      <c r="T712">
        <f ca="1"/>
        <v>4.2556700412415674E-2</v>
      </c>
      <c r="U712">
        <f ca="1"/>
        <v>6.1652855904889073E-3</v>
      </c>
      <c r="V712">
        <f ca="1"/>
        <v>6.296472696404618E-3</v>
      </c>
      <c r="W712">
        <f ca="1"/>
        <v>6.296472696404618E-3</v>
      </c>
    </row>
    <row r="713" spans="18:23">
      <c r="R713" s="8">
        <v>695</v>
      </c>
      <c r="S713" s="202">
        <f ca="1"/>
        <v>-9.4365912608054256E-2</v>
      </c>
      <c r="T713">
        <f ca="1"/>
        <v>2.625446178902301E-2</v>
      </c>
      <c r="U713">
        <f ca="1"/>
        <v>0</v>
      </c>
      <c r="V713">
        <f ca="1"/>
        <v>0</v>
      </c>
      <c r="W713">
        <f ca="1"/>
        <v>0</v>
      </c>
    </row>
    <row r="714" spans="18:23">
      <c r="R714" s="8">
        <v>696</v>
      </c>
      <c r="S714" s="202">
        <f ca="1"/>
        <v>-0.8386704572919198</v>
      </c>
      <c r="T714">
        <f ca="1"/>
        <v>2.1666720450607403E-2</v>
      </c>
      <c r="U714">
        <f ca="1"/>
        <v>0</v>
      </c>
      <c r="V714">
        <f ca="1"/>
        <v>0</v>
      </c>
      <c r="W714">
        <f ca="1"/>
        <v>0</v>
      </c>
    </row>
    <row r="715" spans="18:23">
      <c r="R715" s="8">
        <v>697</v>
      </c>
      <c r="S715" s="202">
        <f ca="1"/>
        <v>-1.2082137666684374</v>
      </c>
      <c r="T715">
        <f ca="1"/>
        <v>1.9696115466657945E-2</v>
      </c>
      <c r="U715">
        <f ca="1"/>
        <v>0</v>
      </c>
      <c r="V715">
        <f ca="1"/>
        <v>0</v>
      </c>
      <c r="W715">
        <f ca="1"/>
        <v>0</v>
      </c>
    </row>
    <row r="716" spans="18:23">
      <c r="R716" s="8">
        <v>698</v>
      </c>
      <c r="S716" s="202">
        <f ca="1"/>
        <v>-0.19876219387330774</v>
      </c>
      <c r="T716">
        <f ca="1"/>
        <v>2.5556656014122717E-2</v>
      </c>
      <c r="U716">
        <f ca="1"/>
        <v>0</v>
      </c>
      <c r="V716">
        <f ca="1"/>
        <v>0</v>
      </c>
      <c r="W716">
        <f ca="1"/>
        <v>0</v>
      </c>
    </row>
    <row r="717" spans="18:23">
      <c r="R717" s="8">
        <v>699</v>
      </c>
      <c r="S717" s="202">
        <f ca="1"/>
        <v>-0.14418338732623043</v>
      </c>
      <c r="T717">
        <f ca="1"/>
        <v>2.591912649496915E-2</v>
      </c>
      <c r="U717">
        <f ca="1"/>
        <v>0</v>
      </c>
      <c r="V717">
        <f ca="1"/>
        <v>0</v>
      </c>
      <c r="W717">
        <f ca="1"/>
        <v>0</v>
      </c>
    </row>
    <row r="718" spans="18:23">
      <c r="R718" s="8">
        <v>700</v>
      </c>
      <c r="S718" s="202">
        <f ca="1"/>
        <v>-4.6281364898894645E-2</v>
      </c>
      <c r="T718">
        <f ca="1"/>
        <v>2.658224638941804E-2</v>
      </c>
      <c r="U718">
        <f ca="1"/>
        <v>0</v>
      </c>
      <c r="V718">
        <f ca="1"/>
        <v>0</v>
      </c>
      <c r="W718">
        <f ca="1"/>
        <v>0</v>
      </c>
    </row>
    <row r="719" spans="18:23">
      <c r="R719" s="8">
        <v>701</v>
      </c>
      <c r="S719" s="202">
        <f ca="1"/>
        <v>9.9582878512303033E-2</v>
      </c>
      <c r="T719">
        <f ca="1"/>
        <v>2.7601828173445111E-2</v>
      </c>
      <c r="U719">
        <f ca="1"/>
        <v>0</v>
      </c>
      <c r="V719">
        <f ca="1"/>
        <v>0</v>
      </c>
      <c r="W719">
        <f ca="1"/>
        <v>0</v>
      </c>
    </row>
    <row r="720" spans="18:23">
      <c r="R720" s="8">
        <v>702</v>
      </c>
      <c r="S720" s="202">
        <f ca="1"/>
        <v>-1.4111499916977264</v>
      </c>
      <c r="T720">
        <f ca="1"/>
        <v>1.8691264500397341E-2</v>
      </c>
      <c r="U720">
        <f ca="1"/>
        <v>0</v>
      </c>
      <c r="V720">
        <f ca="1"/>
        <v>0</v>
      </c>
      <c r="W720">
        <f ca="1"/>
        <v>0</v>
      </c>
    </row>
    <row r="721" spans="18:23">
      <c r="R721" s="8">
        <v>703</v>
      </c>
      <c r="S721" s="202">
        <f ca="1"/>
        <v>-1.7477954335393442</v>
      </c>
      <c r="T721">
        <f ca="1"/>
        <v>1.7136130470510682E-2</v>
      </c>
      <c r="U721">
        <f ca="1"/>
        <v>0</v>
      </c>
      <c r="V721">
        <f ca="1"/>
        <v>0</v>
      </c>
      <c r="W721">
        <f ca="1"/>
        <v>0</v>
      </c>
    </row>
    <row r="722" spans="18:23">
      <c r="R722" s="8">
        <v>704</v>
      </c>
      <c r="S722" s="202">
        <f ca="1"/>
        <v>-1.0206655189708342</v>
      </c>
      <c r="T722">
        <f ca="1"/>
        <v>2.0672739765552339E-2</v>
      </c>
      <c r="U722">
        <f ca="1"/>
        <v>0</v>
      </c>
      <c r="V722">
        <f ca="1"/>
        <v>0</v>
      </c>
      <c r="W722">
        <f ca="1"/>
        <v>0</v>
      </c>
    </row>
    <row r="723" spans="18:23">
      <c r="R723" s="8">
        <v>705</v>
      </c>
      <c r="S723" s="202">
        <f ca="1"/>
        <v>-5.119753420907605</v>
      </c>
      <c r="T723">
        <f ca="1"/>
        <v>7.1785507575624751E-3</v>
      </c>
      <c r="U723">
        <f ca="1"/>
        <v>0</v>
      </c>
      <c r="V723">
        <f ca="1"/>
        <v>0</v>
      </c>
      <c r="W723">
        <f ca="1"/>
        <v>0</v>
      </c>
    </row>
    <row r="724" spans="18:23">
      <c r="R724" s="8">
        <v>706</v>
      </c>
      <c r="S724" s="202">
        <f ca="1"/>
        <v>-0.22164714302758623</v>
      </c>
      <c r="T724">
        <f ca="1"/>
        <v>2.5406184204670283E-2</v>
      </c>
      <c r="U724">
        <f ca="1"/>
        <v>0</v>
      </c>
      <c r="V724">
        <f ca="1"/>
        <v>0</v>
      </c>
      <c r="W724">
        <f ca="1"/>
        <v>0</v>
      </c>
    </row>
    <row r="725" spans="18:23">
      <c r="R725" s="8">
        <v>707</v>
      </c>
      <c r="S725" s="202">
        <f ca="1"/>
        <v>-3.3576368074766383</v>
      </c>
      <c r="T725">
        <f ca="1"/>
        <v>1.1311158133694136E-2</v>
      </c>
      <c r="U725">
        <f ca="1"/>
        <v>0</v>
      </c>
      <c r="V725">
        <f ca="1"/>
        <v>0</v>
      </c>
      <c r="W725">
        <f ca="1"/>
        <v>0</v>
      </c>
    </row>
    <row r="726" spans="18:23">
      <c r="R726" s="8">
        <v>708</v>
      </c>
      <c r="S726" s="202">
        <f ca="1"/>
        <v>-0.2870436829889485</v>
      </c>
      <c r="T726">
        <f ca="1"/>
        <v>2.4981057991275066E-2</v>
      </c>
      <c r="U726">
        <f ca="1"/>
        <v>0</v>
      </c>
      <c r="V726">
        <f ca="1"/>
        <v>0</v>
      </c>
      <c r="W726">
        <f ca="1"/>
        <v>0</v>
      </c>
    </row>
    <row r="727" spans="18:23">
      <c r="R727" s="8">
        <v>709</v>
      </c>
      <c r="S727" s="202">
        <f ca="1"/>
        <v>-3.5385397902637901</v>
      </c>
      <c r="T727">
        <f ca="1"/>
        <v>1.0795290028699158E-2</v>
      </c>
      <c r="U727">
        <f ca="1"/>
        <v>0</v>
      </c>
      <c r="V727">
        <f ca="1"/>
        <v>0</v>
      </c>
      <c r="W727">
        <f ca="1"/>
        <v>0</v>
      </c>
    </row>
    <row r="728" spans="18:23">
      <c r="R728" s="8">
        <v>710</v>
      </c>
      <c r="S728" s="202">
        <f ca="1"/>
        <v>1.9724620314752475</v>
      </c>
      <c r="T728">
        <f ca="1"/>
        <v>4.4752847014388399E-2</v>
      </c>
      <c r="U728">
        <f ca="1"/>
        <v>7.2633588914752696E-3</v>
      </c>
      <c r="V728">
        <f ca="1"/>
        <v>7.4258868861156648E-3</v>
      </c>
      <c r="W728">
        <f ca="1"/>
        <v>7.4258868861156648E-3</v>
      </c>
    </row>
    <row r="729" spans="18:23">
      <c r="R729" s="8">
        <v>711</v>
      </c>
      <c r="S729" s="202">
        <f ca="1"/>
        <v>0.46767402098396932</v>
      </c>
      <c r="T729">
        <f ca="1"/>
        <v>3.0352027732047121E-2</v>
      </c>
      <c r="U729">
        <f ca="1"/>
        <v>6.2949250304630833E-5</v>
      </c>
      <c r="V729">
        <f ca="1"/>
        <v>6.3904569000109701E-5</v>
      </c>
      <c r="W729">
        <f ca="1"/>
        <v>6.3904569000109701E-5</v>
      </c>
    </row>
    <row r="730" spans="18:23">
      <c r="R730" s="8">
        <v>712</v>
      </c>
      <c r="S730" s="202">
        <f ca="1"/>
        <v>-0.80038578715348918</v>
      </c>
      <c r="T730">
        <f ca="1"/>
        <v>2.1881824136744919E-2</v>
      </c>
      <c r="U730">
        <f ca="1"/>
        <v>0</v>
      </c>
      <c r="V730">
        <f ca="1"/>
        <v>0</v>
      </c>
      <c r="W730">
        <f ca="1"/>
        <v>0</v>
      </c>
    </row>
    <row r="731" spans="18:23">
      <c r="R731" s="8">
        <v>713</v>
      </c>
      <c r="S731" s="202">
        <f ca="1"/>
        <v>2.0984857441112781</v>
      </c>
      <c r="T731">
        <f ca="1"/>
        <v>4.6232078958048525E-2</v>
      </c>
      <c r="U731">
        <f ca="1"/>
        <v>8.002974863305333E-3</v>
      </c>
      <c r="V731">
        <f ca="1"/>
        <v>8.1879719461951366E-3</v>
      </c>
      <c r="W731">
        <f ca="1"/>
        <v>8.1879719461951366E-3</v>
      </c>
    </row>
    <row r="732" spans="18:23">
      <c r="R732" s="8">
        <v>714</v>
      </c>
      <c r="S732" s="202">
        <f ca="1"/>
        <v>-1.5755137072682059</v>
      </c>
      <c r="T732">
        <f ca="1"/>
        <v>1.7915106105260769E-2</v>
      </c>
      <c r="U732">
        <f ca="1"/>
        <v>0</v>
      </c>
      <c r="V732">
        <f ca="1"/>
        <v>0</v>
      </c>
      <c r="W732">
        <f ca="1"/>
        <v>0</v>
      </c>
    </row>
    <row r="733" spans="18:23">
      <c r="R733" s="8">
        <v>715</v>
      </c>
      <c r="S733" s="202">
        <f ca="1"/>
        <v>-0.13146973939300571</v>
      </c>
      <c r="T733">
        <f ca="1"/>
        <v>2.6004296355307131E-2</v>
      </c>
      <c r="U733">
        <f ca="1"/>
        <v>0</v>
      </c>
      <c r="V733">
        <f ca="1"/>
        <v>0</v>
      </c>
      <c r="W733">
        <f ca="1"/>
        <v>0</v>
      </c>
    </row>
    <row r="734" spans="18:23">
      <c r="R734" s="8">
        <v>716</v>
      </c>
      <c r="S734" s="202">
        <f ca="1"/>
        <v>1.8241207247220874</v>
      </c>
      <c r="T734">
        <f ca="1"/>
        <v>4.3072185604834445E-2</v>
      </c>
      <c r="U734">
        <f ca="1"/>
        <v>6.423028186698293E-3</v>
      </c>
      <c r="V734">
        <f ca="1"/>
        <v>6.5613551177995692E-3</v>
      </c>
      <c r="W734">
        <f ca="1"/>
        <v>6.5613551177995692E-3</v>
      </c>
    </row>
    <row r="735" spans="18:23">
      <c r="R735" s="8">
        <v>717</v>
      </c>
      <c r="S735" s="202">
        <f ca="1"/>
        <v>2.4353860015948072</v>
      </c>
      <c r="T735">
        <f ca="1"/>
        <v>5.0431037405268379E-2</v>
      </c>
      <c r="U735">
        <f ca="1"/>
        <v>1.010245408691526E-2</v>
      </c>
      <c r="V735">
        <f ca="1"/>
        <v>1.0357192706886375E-2</v>
      </c>
      <c r="W735">
        <f ca="1"/>
        <v>1.0357192706886375E-2</v>
      </c>
    </row>
    <row r="736" spans="18:23">
      <c r="R736" s="8">
        <v>718</v>
      </c>
      <c r="S736" s="202">
        <f ca="1"/>
        <v>-4.5298898227253153</v>
      </c>
      <c r="T736">
        <f ca="1"/>
        <v>8.3587128217510829E-3</v>
      </c>
      <c r="U736">
        <f ca="1"/>
        <v>0</v>
      </c>
      <c r="V736">
        <f ca="1"/>
        <v>0</v>
      </c>
      <c r="W736">
        <f ca="1"/>
        <v>0</v>
      </c>
    </row>
    <row r="737" spans="18:23">
      <c r="R737" s="8">
        <v>719</v>
      </c>
      <c r="S737" s="202">
        <f ca="1"/>
        <v>-1.5592472433249243</v>
      </c>
      <c r="T737">
        <f ca="1"/>
        <v>1.7990460247146862E-2</v>
      </c>
      <c r="U737">
        <f ca="1"/>
        <v>0</v>
      </c>
      <c r="V737">
        <f ca="1"/>
        <v>0</v>
      </c>
      <c r="W737">
        <f ca="1"/>
        <v>0</v>
      </c>
    </row>
    <row r="738" spans="18:23">
      <c r="R738" s="8">
        <v>720</v>
      </c>
      <c r="S738" s="202">
        <f ca="1"/>
        <v>2.1156152391070213</v>
      </c>
      <c r="T738">
        <f ca="1"/>
        <v>4.6436879435070563E-2</v>
      </c>
      <c r="U738">
        <f ca="1"/>
        <v>8.105375101816352E-3</v>
      </c>
      <c r="V738">
        <f ca="1"/>
        <v>8.2935692650058859E-3</v>
      </c>
      <c r="W738">
        <f ca="1"/>
        <v>8.2935692650058859E-3</v>
      </c>
    </row>
    <row r="739" spans="18:23">
      <c r="R739" s="8">
        <v>721</v>
      </c>
      <c r="S739" s="202">
        <f ca="1"/>
        <v>3.8121599835746558</v>
      </c>
      <c r="T739">
        <f ca="1"/>
        <v>7.1942423352506515E-2</v>
      </c>
      <c r="U739">
        <f ca="1"/>
        <v>2.0858147060534328E-2</v>
      </c>
      <c r="V739">
        <f ca="1"/>
        <v>2.1608439883623227E-2</v>
      </c>
      <c r="W739">
        <f ca="1"/>
        <v>2.1608439883623227E-2</v>
      </c>
    </row>
    <row r="740" spans="18:23">
      <c r="R740" s="8">
        <v>722</v>
      </c>
      <c r="S740" s="202">
        <f ca="1"/>
        <v>0.29071623564893384</v>
      </c>
      <c r="T740">
        <f ca="1"/>
        <v>2.8997266947043233E-2</v>
      </c>
      <c r="U740">
        <f ca="1"/>
        <v>0</v>
      </c>
      <c r="V740">
        <f ca="1"/>
        <v>0</v>
      </c>
      <c r="W740">
        <f ca="1"/>
        <v>0</v>
      </c>
    </row>
    <row r="741" spans="18:23">
      <c r="R741" s="8">
        <v>723</v>
      </c>
      <c r="S741" s="202">
        <f ca="1"/>
        <v>-3.6593205721014264</v>
      </c>
      <c r="T741">
        <f ca="1"/>
        <v>1.0464033116992282E-2</v>
      </c>
      <c r="U741">
        <f ca="1"/>
        <v>0</v>
      </c>
      <c r="V741">
        <f ca="1"/>
        <v>0</v>
      </c>
      <c r="W741">
        <f ca="1"/>
        <v>0</v>
      </c>
    </row>
    <row r="742" spans="18:23">
      <c r="R742" s="8">
        <v>724</v>
      </c>
      <c r="S742" s="202">
        <f ca="1"/>
        <v>3.1222973118924227</v>
      </c>
      <c r="T742">
        <f ca="1"/>
        <v>6.0211037597316802E-2</v>
      </c>
      <c r="U742">
        <f ca="1"/>
        <v>1.4992454182939471E-2</v>
      </c>
      <c r="V742">
        <f ca="1"/>
        <v>1.5443809794181978E-2</v>
      </c>
      <c r="W742">
        <f ca="1"/>
        <v>1.5443809794181978E-2</v>
      </c>
    </row>
    <row r="743" spans="18:23">
      <c r="R743" s="8">
        <v>725</v>
      </c>
      <c r="S743" s="202">
        <f ca="1"/>
        <v>0.1856287226714928</v>
      </c>
      <c r="T743">
        <f ca="1"/>
        <v>2.8221527217005223E-2</v>
      </c>
      <c r="U743">
        <f ca="1"/>
        <v>0</v>
      </c>
      <c r="V743">
        <f ca="1"/>
        <v>0</v>
      </c>
      <c r="W743">
        <f ca="1"/>
        <v>0</v>
      </c>
    </row>
    <row r="744" spans="18:23">
      <c r="R744" s="8">
        <v>726</v>
      </c>
      <c r="S744" s="202">
        <f ca="1"/>
        <v>3.3010302157182343</v>
      </c>
      <c r="T744">
        <f ca="1"/>
        <v>6.3052989495898243E-2</v>
      </c>
      <c r="U744">
        <f ca="1"/>
        <v>1.6413430132230192E-2</v>
      </c>
      <c r="V744">
        <f ca="1"/>
        <v>1.693088805108978E-2</v>
      </c>
      <c r="W744">
        <f ca="1"/>
        <v>1.693088805108978E-2</v>
      </c>
    </row>
    <row r="745" spans="18:23">
      <c r="R745" s="8">
        <v>727</v>
      </c>
      <c r="S745" s="202">
        <f ca="1"/>
        <v>-0.79788568173711838</v>
      </c>
      <c r="T745">
        <f ca="1"/>
        <v>2.1895945114329383E-2</v>
      </c>
      <c r="U745">
        <f ca="1"/>
        <v>0</v>
      </c>
      <c r="V745">
        <f ca="1"/>
        <v>0</v>
      </c>
      <c r="W745">
        <f ca="1"/>
        <v>0</v>
      </c>
    </row>
    <row r="746" spans="18:23">
      <c r="R746" s="8">
        <v>728</v>
      </c>
      <c r="S746" s="202">
        <f ca="1"/>
        <v>-0.55003782020207415</v>
      </c>
      <c r="T746">
        <f ca="1"/>
        <v>2.3342027885842311E-2</v>
      </c>
      <c r="U746">
        <f ca="1"/>
        <v>0</v>
      </c>
      <c r="V746">
        <f ca="1"/>
        <v>0</v>
      </c>
      <c r="W746">
        <f ca="1"/>
        <v>0</v>
      </c>
    </row>
    <row r="747" spans="18:23">
      <c r="R747" s="8">
        <v>729</v>
      </c>
      <c r="S747" s="202">
        <f ca="1"/>
        <v>0.69381300007336577</v>
      </c>
      <c r="T747">
        <f ca="1"/>
        <v>3.2175833671738707E-2</v>
      </c>
      <c r="U747">
        <f ca="1"/>
        <v>9.7485222015042394E-4</v>
      </c>
      <c r="V747">
        <f ca="1"/>
        <v>9.905355615954666E-4</v>
      </c>
      <c r="W747">
        <f ca="1"/>
        <v>9.905355615954666E-4</v>
      </c>
    </row>
    <row r="748" spans="18:23">
      <c r="R748" s="8">
        <v>730</v>
      </c>
      <c r="S748" s="202">
        <f ca="1"/>
        <v>2.0255767829150213</v>
      </c>
      <c r="T748">
        <f ca="1"/>
        <v>4.5370434062728116E-2</v>
      </c>
      <c r="U748">
        <f ca="1"/>
        <v>7.5721524156451281E-3</v>
      </c>
      <c r="V748">
        <f ca="1"/>
        <v>7.7439283365886057E-3</v>
      </c>
      <c r="W748">
        <f ca="1"/>
        <v>7.7439283365886057E-3</v>
      </c>
    </row>
    <row r="749" spans="18:23">
      <c r="R749" s="8">
        <v>731</v>
      </c>
      <c r="S749" s="202">
        <f ca="1"/>
        <v>-2.8436535842421611</v>
      </c>
      <c r="T749">
        <f ca="1"/>
        <v>1.2915351336585735E-2</v>
      </c>
      <c r="U749">
        <f ca="1"/>
        <v>0</v>
      </c>
      <c r="V749">
        <f ca="1"/>
        <v>0</v>
      </c>
      <c r="W749">
        <f ca="1"/>
        <v>0</v>
      </c>
    </row>
    <row r="750" spans="18:23">
      <c r="R750" s="8">
        <v>732</v>
      </c>
      <c r="S750" s="202">
        <f ca="1"/>
        <v>0.34306033213683695</v>
      </c>
      <c r="T750">
        <f ca="1"/>
        <v>2.9391582450356613E-2</v>
      </c>
      <c r="U750">
        <f ca="1"/>
        <v>0</v>
      </c>
      <c r="V750">
        <f ca="1"/>
        <v>0</v>
      </c>
      <c r="W750">
        <f ca="1"/>
        <v>0</v>
      </c>
    </row>
    <row r="751" spans="18:23">
      <c r="R751" s="8">
        <v>733</v>
      </c>
      <c r="S751" s="202">
        <f ca="1"/>
        <v>-0.892375144629456</v>
      </c>
      <c r="T751">
        <f ca="1"/>
        <v>2.1368537721666105E-2</v>
      </c>
      <c r="U751">
        <f ca="1"/>
        <v>0</v>
      </c>
      <c r="V751">
        <f ca="1"/>
        <v>0</v>
      </c>
      <c r="W751">
        <f ca="1"/>
        <v>0</v>
      </c>
    </row>
    <row r="752" spans="18:23">
      <c r="R752" s="8">
        <v>734</v>
      </c>
      <c r="S752" s="202">
        <f ca="1"/>
        <v>-2.4584306207534667</v>
      </c>
      <c r="T752">
        <f ca="1"/>
        <v>1.4265137168841101E-2</v>
      </c>
      <c r="U752">
        <f ca="1"/>
        <v>0</v>
      </c>
      <c r="V752">
        <f ca="1"/>
        <v>0</v>
      </c>
      <c r="W752">
        <f ca="1"/>
        <v>0</v>
      </c>
    </row>
    <row r="753" spans="18:23">
      <c r="R753" s="8">
        <v>735</v>
      </c>
      <c r="S753" s="202">
        <f ca="1"/>
        <v>-3.9982405036193502</v>
      </c>
      <c r="T753">
        <f ca="1"/>
        <v>9.5877851464380888E-3</v>
      </c>
      <c r="U753">
        <f ca="1"/>
        <v>0</v>
      </c>
      <c r="V753">
        <f ca="1"/>
        <v>0</v>
      </c>
      <c r="W753">
        <f ca="1"/>
        <v>0</v>
      </c>
    </row>
    <row r="754" spans="18:23">
      <c r="R754" s="8">
        <v>736</v>
      </c>
      <c r="S754" s="202">
        <f ca="1"/>
        <v>0.83157279415645202</v>
      </c>
      <c r="T754">
        <f ca="1"/>
        <v>3.3340166008045985E-2</v>
      </c>
      <c r="U754">
        <f ca="1"/>
        <v>1.5570183883040628E-3</v>
      </c>
      <c r="V754">
        <f ca="1"/>
        <v>1.5829740140758815E-3</v>
      </c>
      <c r="W754">
        <f ca="1"/>
        <v>1.5829740140758815E-3</v>
      </c>
    </row>
    <row r="755" spans="18:23">
      <c r="R755" s="8">
        <v>737</v>
      </c>
      <c r="S755" s="202">
        <f ca="1"/>
        <v>-2.7807784848932924</v>
      </c>
      <c r="T755">
        <f ca="1"/>
        <v>1.3126600755805667E-2</v>
      </c>
      <c r="U755">
        <f ca="1"/>
        <v>0</v>
      </c>
      <c r="V755">
        <f ca="1"/>
        <v>0</v>
      </c>
      <c r="W755">
        <f ca="1"/>
        <v>0</v>
      </c>
    </row>
    <row r="756" spans="18:23">
      <c r="R756" s="8">
        <v>738</v>
      </c>
      <c r="S756" s="202">
        <f ca="1"/>
        <v>-1.853498292725785</v>
      </c>
      <c r="T756">
        <f ca="1"/>
        <v>1.6675053929917302E-2</v>
      </c>
      <c r="U756">
        <f ca="1"/>
        <v>0</v>
      </c>
      <c r="V756">
        <f ca="1"/>
        <v>0</v>
      </c>
      <c r="W756">
        <f ca="1"/>
        <v>0</v>
      </c>
    </row>
    <row r="757" spans="18:23">
      <c r="R757" s="8">
        <v>739</v>
      </c>
      <c r="S757" s="202">
        <f ca="1"/>
        <v>0.41963945460428637</v>
      </c>
      <c r="T757">
        <f ca="1"/>
        <v>2.9978144738410848E-2</v>
      </c>
      <c r="U757">
        <f ca="1"/>
        <v>0</v>
      </c>
      <c r="V757">
        <f ca="1"/>
        <v>0</v>
      </c>
      <c r="W757">
        <f ca="1"/>
        <v>0</v>
      </c>
    </row>
    <row r="758" spans="18:23">
      <c r="R758" s="8">
        <v>740</v>
      </c>
      <c r="S758" s="202">
        <f ca="1"/>
        <v>1.5611519110395597</v>
      </c>
      <c r="T758">
        <f ca="1"/>
        <v>4.0246443025751144E-2</v>
      </c>
      <c r="U758">
        <f ca="1"/>
        <v>5.0101568971566424E-3</v>
      </c>
      <c r="V758">
        <f ca="1"/>
        <v>5.1109773942123867E-3</v>
      </c>
      <c r="W758">
        <f ca="1"/>
        <v>5.1109773942123867E-3</v>
      </c>
    </row>
    <row r="759" spans="18:23">
      <c r="R759" s="8">
        <v>741</v>
      </c>
      <c r="S759" s="202">
        <f ca="1"/>
        <v>-1.2499931239095927</v>
      </c>
      <c r="T759">
        <f ca="1"/>
        <v>1.9484919179936659E-2</v>
      </c>
      <c r="U759">
        <f ca="1"/>
        <v>0</v>
      </c>
      <c r="V759">
        <f ca="1"/>
        <v>0</v>
      </c>
      <c r="W759">
        <f ca="1"/>
        <v>0</v>
      </c>
    </row>
    <row r="760" spans="18:23">
      <c r="R760" s="8">
        <v>742</v>
      </c>
      <c r="S760" s="202">
        <f ca="1"/>
        <v>-1.7740583100823812</v>
      </c>
      <c r="T760">
        <f ca="1"/>
        <v>1.7020394823485364E-2</v>
      </c>
      <c r="U760">
        <f ca="1"/>
        <v>0</v>
      </c>
      <c r="V760">
        <f ca="1"/>
        <v>0</v>
      </c>
      <c r="W760">
        <f ca="1"/>
        <v>0</v>
      </c>
    </row>
    <row r="761" spans="18:23">
      <c r="R761" s="8">
        <v>743</v>
      </c>
      <c r="S761" s="202">
        <f ca="1"/>
        <v>0.25876165475045404</v>
      </c>
      <c r="T761">
        <f ca="1"/>
        <v>2.8759153586054263E-2</v>
      </c>
      <c r="U761">
        <f ca="1"/>
        <v>0</v>
      </c>
      <c r="V761">
        <f ca="1"/>
        <v>0</v>
      </c>
      <c r="W761">
        <f ca="1"/>
        <v>0</v>
      </c>
    </row>
    <row r="762" spans="18:23">
      <c r="R762" s="8">
        <v>744</v>
      </c>
      <c r="S762" s="202">
        <f ca="1"/>
        <v>-0.51141533687132534</v>
      </c>
      <c r="T762">
        <f ca="1"/>
        <v>2.3575818730969894E-2</v>
      </c>
      <c r="U762">
        <f ca="1"/>
        <v>0</v>
      </c>
      <c r="V762">
        <f ca="1"/>
        <v>0</v>
      </c>
      <c r="W762">
        <f ca="1"/>
        <v>0</v>
      </c>
    </row>
    <row r="763" spans="18:23">
      <c r="R763" s="8">
        <v>745</v>
      </c>
      <c r="S763" s="202">
        <f ca="1"/>
        <v>8.4623981076263663E-2</v>
      </c>
      <c r="T763">
        <f ca="1"/>
        <v>2.7495491676607607E-2</v>
      </c>
      <c r="U763">
        <f ca="1"/>
        <v>0</v>
      </c>
      <c r="V763">
        <f ca="1"/>
        <v>0</v>
      </c>
      <c r="W763">
        <f ca="1"/>
        <v>0</v>
      </c>
    </row>
    <row r="764" spans="18:23">
      <c r="R764" s="8">
        <v>746</v>
      </c>
      <c r="S764" s="202">
        <f ca="1"/>
        <v>1.5438817222892094</v>
      </c>
      <c r="T764">
        <f ca="1"/>
        <v>4.0067489570961803E-2</v>
      </c>
      <c r="U764">
        <f ca="1"/>
        <v>4.920680169761972E-3</v>
      </c>
      <c r="V764">
        <f ca="1"/>
        <v>5.0192598204539599E-3</v>
      </c>
      <c r="W764">
        <f ca="1"/>
        <v>5.0192598204539599E-3</v>
      </c>
    </row>
    <row r="765" spans="18:23">
      <c r="R765" s="8">
        <v>747</v>
      </c>
      <c r="S765" s="202">
        <f ca="1"/>
        <v>-1.7930044540186243</v>
      </c>
      <c r="T765">
        <f ca="1"/>
        <v>1.6937388318556269E-2</v>
      </c>
      <c r="U765">
        <f ca="1"/>
        <v>0</v>
      </c>
      <c r="V765">
        <f ca="1"/>
        <v>0</v>
      </c>
      <c r="W765">
        <f ca="1"/>
        <v>0</v>
      </c>
    </row>
    <row r="766" spans="18:23">
      <c r="R766" s="8">
        <v>748</v>
      </c>
      <c r="S766" s="202">
        <f ca="1"/>
        <v>2.9430771813544485</v>
      </c>
      <c r="T766">
        <f ca="1"/>
        <v>5.7489951146869105E-2</v>
      </c>
      <c r="U766">
        <f ca="1"/>
        <v>1.3631910957715623E-2</v>
      </c>
      <c r="V766">
        <f ca="1"/>
        <v>1.4023759905214393E-2</v>
      </c>
      <c r="W766">
        <f ca="1"/>
        <v>1.4023759905214393E-2</v>
      </c>
    </row>
    <row r="767" spans="18:23">
      <c r="R767" s="8">
        <v>749</v>
      </c>
      <c r="S767" s="202">
        <f ca="1"/>
        <v>0.91702960621524399</v>
      </c>
      <c r="T767">
        <f ca="1"/>
        <v>3.4083517807917879E-2</v>
      </c>
      <c r="U767">
        <f ca="1"/>
        <v>1.9286942882400099E-3</v>
      </c>
      <c r="V767">
        <f ca="1"/>
        <v>1.9615626312996389E-3</v>
      </c>
      <c r="W767">
        <f ca="1"/>
        <v>1.9615626312996389E-3</v>
      </c>
    </row>
    <row r="768" spans="18:23">
      <c r="R768" s="8">
        <v>750</v>
      </c>
      <c r="S768" s="202">
        <f ca="1"/>
        <v>-0.46416317475273416</v>
      </c>
      <c r="T768">
        <f ca="1"/>
        <v>2.386503427065427E-2</v>
      </c>
      <c r="U768">
        <f ca="1"/>
        <v>0</v>
      </c>
      <c r="V768">
        <f ca="1"/>
        <v>0</v>
      </c>
      <c r="W768">
        <f ca="1"/>
        <v>0</v>
      </c>
    </row>
    <row r="769" spans="18:23">
      <c r="R769" s="8">
        <v>751</v>
      </c>
      <c r="S769" s="202">
        <f ca="1"/>
        <v>-1.9950439579121682</v>
      </c>
      <c r="T769">
        <f ca="1"/>
        <v>1.6077000919814271E-2</v>
      </c>
      <c r="U769">
        <f ca="1"/>
        <v>0</v>
      </c>
      <c r="V769">
        <f ca="1"/>
        <v>0</v>
      </c>
      <c r="W769">
        <f ca="1"/>
        <v>0</v>
      </c>
    </row>
    <row r="770" spans="18:23">
      <c r="R770" s="8">
        <v>752</v>
      </c>
      <c r="S770" s="202">
        <f ca="1"/>
        <v>0.27891766479966906</v>
      </c>
      <c r="T770">
        <f ca="1"/>
        <v>2.8909119778665213E-2</v>
      </c>
      <c r="U770">
        <f ca="1"/>
        <v>0</v>
      </c>
      <c r="V770">
        <f ca="1"/>
        <v>0</v>
      </c>
      <c r="W770">
        <f ca="1"/>
        <v>0</v>
      </c>
    </row>
    <row r="771" spans="18:23">
      <c r="R771" s="8">
        <v>753</v>
      </c>
      <c r="S771" s="202">
        <f ca="1"/>
        <v>-2.0561831318920811</v>
      </c>
      <c r="T771">
        <f ca="1"/>
        <v>1.5825357154622337E-2</v>
      </c>
      <c r="U771">
        <f ca="1"/>
        <v>0</v>
      </c>
      <c r="V771">
        <f ca="1"/>
        <v>0</v>
      </c>
      <c r="W771">
        <f ca="1"/>
        <v>0</v>
      </c>
    </row>
    <row r="772" spans="18:23">
      <c r="R772" s="8">
        <v>754</v>
      </c>
      <c r="S772" s="202">
        <f ca="1"/>
        <v>-1.8696372034642852</v>
      </c>
      <c r="T772">
        <f ca="1"/>
        <v>1.6605755992479505E-2</v>
      </c>
      <c r="U772">
        <f ca="1"/>
        <v>0</v>
      </c>
      <c r="V772">
        <f ca="1"/>
        <v>0</v>
      </c>
      <c r="W772">
        <f ca="1"/>
        <v>0</v>
      </c>
    </row>
    <row r="773" spans="18:23">
      <c r="R773" s="8">
        <v>755</v>
      </c>
      <c r="S773" s="202">
        <f ca="1"/>
        <v>-0.28290974558098436</v>
      </c>
      <c r="T773">
        <f ca="1"/>
        <v>2.5007719775155323E-2</v>
      </c>
      <c r="U773">
        <f ca="1"/>
        <v>0</v>
      </c>
      <c r="V773">
        <f ca="1"/>
        <v>0</v>
      </c>
      <c r="W773">
        <f ca="1"/>
        <v>0</v>
      </c>
    </row>
    <row r="774" spans="18:23">
      <c r="R774" s="8">
        <v>756</v>
      </c>
      <c r="S774" s="202">
        <f ca="1"/>
        <v>-3.0315692454629084</v>
      </c>
      <c r="T774">
        <f ca="1"/>
        <v>1.2304036047625602E-2</v>
      </c>
      <c r="U774">
        <f ca="1"/>
        <v>0</v>
      </c>
      <c r="V774">
        <f ca="1"/>
        <v>0</v>
      </c>
      <c r="W774">
        <f ca="1"/>
        <v>0</v>
      </c>
    </row>
    <row r="775" spans="18:23">
      <c r="R775" s="8">
        <v>757</v>
      </c>
      <c r="S775" s="202">
        <f ca="1"/>
        <v>0.17263351153786832</v>
      </c>
      <c r="T775">
        <f ca="1"/>
        <v>2.8127051818691795E-2</v>
      </c>
      <c r="U775">
        <f ca="1"/>
        <v>0</v>
      </c>
      <c r="V775">
        <f ca="1"/>
        <v>0</v>
      </c>
      <c r="W775">
        <f ca="1"/>
        <v>0</v>
      </c>
    </row>
    <row r="776" spans="18:23">
      <c r="R776" s="8">
        <v>758</v>
      </c>
      <c r="S776" s="202">
        <f ca="1"/>
        <v>-0.24928612317810328</v>
      </c>
      <c r="T776">
        <f ca="1"/>
        <v>2.5225634604265062E-2</v>
      </c>
      <c r="U776">
        <f ca="1"/>
        <v>0</v>
      </c>
      <c r="V776">
        <f ca="1"/>
        <v>0</v>
      </c>
      <c r="W776">
        <f ca="1"/>
        <v>0</v>
      </c>
    </row>
    <row r="777" spans="18:23">
      <c r="R777" s="8">
        <v>759</v>
      </c>
      <c r="S777" s="202">
        <f ca="1"/>
        <v>1.9097877256970457</v>
      </c>
      <c r="T777">
        <f ca="1"/>
        <v>4.4034910595643774E-2</v>
      </c>
      <c r="U777">
        <f ca="1"/>
        <v>6.9043906821029573E-3</v>
      </c>
      <c r="V777">
        <f ca="1"/>
        <v>7.0564077953048565E-3</v>
      </c>
      <c r="W777">
        <f ca="1"/>
        <v>7.0564077953048565E-3</v>
      </c>
    </row>
    <row r="778" spans="18:23">
      <c r="R778" s="8">
        <v>760</v>
      </c>
      <c r="S778" s="202">
        <f ca="1"/>
        <v>-1.8818887382413039</v>
      </c>
      <c r="T778">
        <f ca="1"/>
        <v>1.6553342189001306E-2</v>
      </c>
      <c r="U778">
        <f ca="1"/>
        <v>0</v>
      </c>
      <c r="V778">
        <f ca="1"/>
        <v>0</v>
      </c>
      <c r="W778">
        <f ca="1"/>
        <v>0</v>
      </c>
    </row>
    <row r="779" spans="18:23">
      <c r="R779" s="8">
        <v>761</v>
      </c>
      <c r="S779" s="202">
        <f ca="1"/>
        <v>-0.85452450998317864</v>
      </c>
      <c r="T779">
        <f ca="1"/>
        <v>2.1578264252488842E-2</v>
      </c>
      <c r="U779">
        <f ca="1"/>
        <v>0</v>
      </c>
      <c r="V779">
        <f ca="1"/>
        <v>0</v>
      </c>
      <c r="W779">
        <f ca="1"/>
        <v>0</v>
      </c>
    </row>
    <row r="780" spans="18:23">
      <c r="R780" s="8">
        <v>762</v>
      </c>
      <c r="S780" s="202">
        <f ca="1"/>
        <v>-1.0531279946431222</v>
      </c>
      <c r="T780">
        <f ca="1"/>
        <v>2.0500297059894049E-2</v>
      </c>
      <c r="U780">
        <f ca="1"/>
        <v>0</v>
      </c>
      <c r="V780">
        <f ca="1"/>
        <v>0</v>
      </c>
      <c r="W780">
        <f ca="1"/>
        <v>0</v>
      </c>
    </row>
    <row r="781" spans="18:23">
      <c r="R781" s="8">
        <v>763</v>
      </c>
      <c r="S781" s="202">
        <f ca="1"/>
        <v>1.0915833851658814</v>
      </c>
      <c r="T781">
        <f ca="1"/>
        <v>3.5653785966247235E-2</v>
      </c>
      <c r="U781">
        <f ca="1"/>
        <v>2.713828367404688E-3</v>
      </c>
      <c r="V781">
        <f ca="1"/>
        <v>2.7622074952849763E-3</v>
      </c>
      <c r="W781">
        <f ca="1"/>
        <v>2.7622074952849763E-3</v>
      </c>
    </row>
    <row r="782" spans="18:23">
      <c r="R782" s="8">
        <v>764</v>
      </c>
      <c r="S782" s="202">
        <f ca="1"/>
        <v>3.4731357016991584</v>
      </c>
      <c r="T782">
        <f ca="1"/>
        <v>6.5916259786169357E-2</v>
      </c>
      <c r="U782">
        <f ca="1"/>
        <v>1.7845065277365749E-2</v>
      </c>
      <c r="V782">
        <f ca="1"/>
        <v>1.8433205256727744E-2</v>
      </c>
      <c r="W782">
        <f ca="1"/>
        <v>1.8433205256727744E-2</v>
      </c>
    </row>
    <row r="783" spans="18:23">
      <c r="R783" s="8">
        <v>765</v>
      </c>
      <c r="S783" s="202">
        <f ca="1"/>
        <v>0.35912984114957031</v>
      </c>
      <c r="T783">
        <f ca="1"/>
        <v>2.9513708728597994E-2</v>
      </c>
      <c r="U783">
        <f ca="1"/>
        <v>0</v>
      </c>
      <c r="V783">
        <f ca="1"/>
        <v>0</v>
      </c>
      <c r="W783">
        <f ca="1"/>
        <v>0</v>
      </c>
    </row>
    <row r="784" spans="18:23">
      <c r="R784" s="8">
        <v>766</v>
      </c>
      <c r="S784" s="202">
        <f ca="1"/>
        <v>-1.3236113706608157</v>
      </c>
      <c r="T784">
        <f ca="1"/>
        <v>1.9118271916964316E-2</v>
      </c>
      <c r="U784">
        <f ca="1"/>
        <v>0</v>
      </c>
      <c r="V784">
        <f ca="1"/>
        <v>0</v>
      </c>
      <c r="W784">
        <f ca="1"/>
        <v>0</v>
      </c>
    </row>
    <row r="785" spans="18:23">
      <c r="R785" s="8">
        <v>767</v>
      </c>
      <c r="S785" s="202">
        <f ca="1"/>
        <v>-5.4925905990520452</v>
      </c>
      <c r="T785">
        <f ca="1"/>
        <v>6.5201119431160066E-3</v>
      </c>
      <c r="U785">
        <f ca="1"/>
        <v>0</v>
      </c>
      <c r="V785">
        <f ca="1"/>
        <v>0</v>
      </c>
      <c r="W785">
        <f ca="1"/>
        <v>0</v>
      </c>
    </row>
    <row r="786" spans="18:23">
      <c r="R786" s="8">
        <v>768</v>
      </c>
      <c r="S786" s="202">
        <f ca="1"/>
        <v>-2.0042969332840741</v>
      </c>
      <c r="T786">
        <f ca="1"/>
        <v>1.6038661025830594E-2</v>
      </c>
      <c r="U786">
        <f ca="1"/>
        <v>0</v>
      </c>
      <c r="V786">
        <f ca="1"/>
        <v>0</v>
      </c>
      <c r="W786">
        <f ca="1"/>
        <v>0</v>
      </c>
    </row>
    <row r="787" spans="18:23">
      <c r="R787" s="8">
        <v>769</v>
      </c>
      <c r="S787" s="202">
        <f ca="1"/>
        <v>-6.9728778359142325</v>
      </c>
      <c r="T787">
        <f ca="1"/>
        <v>4.450079348304845E-3</v>
      </c>
      <c r="U787">
        <f ca="1"/>
        <v>0</v>
      </c>
      <c r="V787">
        <f ca="1"/>
        <v>0</v>
      </c>
      <c r="W787">
        <f ca="1"/>
        <v>0</v>
      </c>
    </row>
    <row r="788" spans="18:23">
      <c r="R788" s="8">
        <v>770</v>
      </c>
      <c r="S788" s="202">
        <f ca="1"/>
        <v>0.29343401165552652</v>
      </c>
      <c r="T788">
        <f ca="1"/>
        <v>2.9017609518216473E-2</v>
      </c>
      <c r="U788">
        <f ca="1"/>
        <v>0</v>
      </c>
      <c r="V788">
        <f ca="1"/>
        <v>0</v>
      </c>
      <c r="W788">
        <f ca="1"/>
        <v>0</v>
      </c>
    </row>
    <row r="789" spans="18:23">
      <c r="R789" s="8">
        <v>771</v>
      </c>
      <c r="S789" s="202">
        <f ca="1"/>
        <v>0.22463054599650184</v>
      </c>
      <c r="T789">
        <f ca="1"/>
        <v>2.8506980759055906E-2</v>
      </c>
      <c r="U789">
        <f ca="1"/>
        <v>0</v>
      </c>
      <c r="V789">
        <f ca="1"/>
        <v>0</v>
      </c>
      <c r="W789">
        <f ca="1"/>
        <v>0</v>
      </c>
    </row>
    <row r="790" spans="18:23">
      <c r="R790" s="8">
        <v>772</v>
      </c>
      <c r="S790" s="202">
        <f ca="1"/>
        <v>-2.97394619688226</v>
      </c>
      <c r="T790">
        <f ca="1"/>
        <v>1.2488350501774621E-2</v>
      </c>
      <c r="U790">
        <f ca="1"/>
        <v>0</v>
      </c>
      <c r="V790">
        <f ca="1"/>
        <v>0</v>
      </c>
      <c r="W790">
        <f ca="1"/>
        <v>0</v>
      </c>
    </row>
    <row r="791" spans="18:23">
      <c r="R791" s="8">
        <v>773</v>
      </c>
      <c r="S791" s="202">
        <f ca="1"/>
        <v>2.4998356378327924</v>
      </c>
      <c r="T791">
        <f ca="1"/>
        <v>5.1276739591438351E-2</v>
      </c>
      <c r="U791">
        <f ca="1"/>
        <v>1.0525305180000246E-2</v>
      </c>
      <c r="V791">
        <f ca="1"/>
        <v>1.0795156846417891E-2</v>
      </c>
      <c r="W791">
        <f ca="1"/>
        <v>1.0795156846417891E-2</v>
      </c>
    </row>
    <row r="792" spans="18:23">
      <c r="R792" s="8">
        <v>774</v>
      </c>
      <c r="S792" s="202">
        <f ca="1"/>
        <v>0.31163742439722314</v>
      </c>
      <c r="T792">
        <f ca="1"/>
        <v>2.9154230577848696E-2</v>
      </c>
      <c r="U792">
        <f ca="1"/>
        <v>0</v>
      </c>
      <c r="V792">
        <f ca="1"/>
        <v>0</v>
      </c>
      <c r="W792">
        <f ca="1"/>
        <v>0</v>
      </c>
    </row>
    <row r="793" spans="18:23">
      <c r="R793" s="8">
        <v>775</v>
      </c>
      <c r="S793" s="202">
        <f ca="1"/>
        <v>-1.7726403622152929</v>
      </c>
      <c r="T793">
        <f ca="1"/>
        <v>1.7026623448312853E-2</v>
      </c>
      <c r="U793">
        <f ca="1"/>
        <v>0</v>
      </c>
      <c r="V793">
        <f ca="1"/>
        <v>0</v>
      </c>
      <c r="W793">
        <f ca="1"/>
        <v>0</v>
      </c>
    </row>
    <row r="794" spans="18:23">
      <c r="R794" s="8">
        <v>776</v>
      </c>
      <c r="S794" s="202">
        <f ca="1"/>
        <v>-6.7416038313843546E-2</v>
      </c>
      <c r="T794">
        <f ca="1"/>
        <v>2.6437673665619107E-2</v>
      </c>
      <c r="U794">
        <f ca="1"/>
        <v>0</v>
      </c>
      <c r="V794">
        <f ca="1"/>
        <v>0</v>
      </c>
      <c r="W794">
        <f ca="1"/>
        <v>0</v>
      </c>
    </row>
    <row r="795" spans="18:23">
      <c r="R795" s="8">
        <v>777</v>
      </c>
      <c r="S795" s="202">
        <f ca="1"/>
        <v>1.5678255905494356</v>
      </c>
      <c r="T795">
        <f ca="1"/>
        <v>4.0315809507850159E-2</v>
      </c>
      <c r="U795">
        <f ca="1"/>
        <v>5.0448401382061497E-3</v>
      </c>
      <c r="V795">
        <f ca="1"/>
        <v>5.1465335452108877E-3</v>
      </c>
      <c r="W795">
        <f ca="1"/>
        <v>5.1465335452108877E-3</v>
      </c>
    </row>
    <row r="796" spans="18:23">
      <c r="R796" s="8">
        <v>778</v>
      </c>
      <c r="S796" s="202">
        <f ca="1"/>
        <v>1.508349636429924</v>
      </c>
      <c r="T796">
        <f ca="1"/>
        <v>3.9701805331087768E-2</v>
      </c>
      <c r="U796">
        <f ca="1"/>
        <v>4.7378380498249544E-3</v>
      </c>
      <c r="V796">
        <f ca="1"/>
        <v>4.8318884117971393E-3</v>
      </c>
      <c r="W796">
        <f ca="1"/>
        <v>4.8318884117971393E-3</v>
      </c>
    </row>
    <row r="797" spans="18:23">
      <c r="R797" s="8">
        <v>779</v>
      </c>
      <c r="S797" s="202">
        <f ca="1"/>
        <v>1.2798093457958286</v>
      </c>
      <c r="T797">
        <f ca="1"/>
        <v>3.7428209909379485E-2</v>
      </c>
      <c r="U797">
        <f ca="1"/>
        <v>3.601040338970813E-3</v>
      </c>
      <c r="V797">
        <f ca="1"/>
        <v>3.6684305858203843E-3</v>
      </c>
      <c r="W797">
        <f ca="1"/>
        <v>3.6684305858203843E-3</v>
      </c>
    </row>
    <row r="798" spans="18:23">
      <c r="R798" s="8">
        <v>780</v>
      </c>
      <c r="S798" s="202">
        <f ca="1"/>
        <v>3.1895030933229673</v>
      </c>
      <c r="T798">
        <f ca="1"/>
        <v>6.1264300279616803E-2</v>
      </c>
      <c r="U798">
        <f ca="1"/>
        <v>1.5519085524089472E-2</v>
      </c>
      <c r="V798">
        <f ca="1"/>
        <v>1.5994468481895906E-2</v>
      </c>
      <c r="W798">
        <f ca="1"/>
        <v>1.5994468481895906E-2</v>
      </c>
    </row>
    <row r="799" spans="18:23">
      <c r="R799" s="8">
        <v>781</v>
      </c>
      <c r="S799" s="202">
        <f ca="1"/>
        <v>0.36908819662464931</v>
      </c>
      <c r="T799">
        <f ca="1"/>
        <v>2.9589645537833324E-2</v>
      </c>
      <c r="U799">
        <f ca="1"/>
        <v>0</v>
      </c>
      <c r="V799">
        <f ca="1"/>
        <v>0</v>
      </c>
      <c r="W799">
        <f ca="1"/>
        <v>0</v>
      </c>
    </row>
    <row r="800" spans="18:23">
      <c r="R800" s="8">
        <v>782</v>
      </c>
      <c r="S800" s="202">
        <f ca="1"/>
        <v>-1.3798598362663683</v>
      </c>
      <c r="T800">
        <f ca="1"/>
        <v>1.8842789280713829E-2</v>
      </c>
      <c r="U800">
        <f ca="1"/>
        <v>0</v>
      </c>
      <c r="V800">
        <f ca="1"/>
        <v>0</v>
      </c>
      <c r="W800">
        <f ca="1"/>
        <v>0</v>
      </c>
    </row>
    <row r="801" spans="18:23">
      <c r="R801" s="8">
        <v>783</v>
      </c>
      <c r="S801" s="202">
        <f ca="1"/>
        <v>2.4957620873019786</v>
      </c>
      <c r="T801">
        <f ca="1"/>
        <v>5.1222869451123025E-2</v>
      </c>
      <c r="U801">
        <f ca="1"/>
        <v>1.0498370109842583E-2</v>
      </c>
      <c r="V801">
        <f ca="1"/>
        <v>1.0767248430635604E-2</v>
      </c>
      <c r="W801">
        <f ca="1"/>
        <v>1.0767248430635604E-2</v>
      </c>
    </row>
    <row r="802" spans="18:23">
      <c r="R802" s="8">
        <v>784</v>
      </c>
      <c r="S802" s="202">
        <f ca="1"/>
        <v>-1.8325440736476886</v>
      </c>
      <c r="T802">
        <f ca="1"/>
        <v>1.6765459708664533E-2</v>
      </c>
      <c r="U802">
        <f ca="1"/>
        <v>0</v>
      </c>
      <c r="V802">
        <f ca="1"/>
        <v>0</v>
      </c>
      <c r="W802">
        <f ca="1"/>
        <v>0</v>
      </c>
    </row>
    <row r="803" spans="18:23">
      <c r="R803" s="8">
        <v>785</v>
      </c>
      <c r="S803" s="202">
        <f ca="1"/>
        <v>-0.89388509302231767</v>
      </c>
      <c r="T803">
        <f ca="1"/>
        <v>2.1360213663031764E-2</v>
      </c>
      <c r="U803">
        <f ca="1"/>
        <v>0</v>
      </c>
      <c r="V803">
        <f ca="1"/>
        <v>0</v>
      </c>
      <c r="W803">
        <f ca="1"/>
        <v>0</v>
      </c>
    </row>
    <row r="804" spans="18:23">
      <c r="R804" s="8">
        <v>786</v>
      </c>
      <c r="S804" s="202">
        <f ca="1"/>
        <v>-1.1763764467443725</v>
      </c>
      <c r="T804">
        <f ca="1"/>
        <v>1.985858990446163E-2</v>
      </c>
      <c r="U804">
        <f ca="1"/>
        <v>0</v>
      </c>
      <c r="V804">
        <f ca="1"/>
        <v>0</v>
      </c>
      <c r="W804">
        <f ca="1"/>
        <v>0</v>
      </c>
    </row>
    <row r="805" spans="18:23">
      <c r="R805" s="8">
        <v>787</v>
      </c>
      <c r="S805" s="202">
        <f ca="1"/>
        <v>0.38087821294929619</v>
      </c>
      <c r="T805">
        <f ca="1"/>
        <v>2.9679802191127324E-2</v>
      </c>
      <c r="U805">
        <f ca="1"/>
        <v>0</v>
      </c>
      <c r="V805">
        <f ca="1"/>
        <v>0</v>
      </c>
      <c r="W805">
        <f ca="1"/>
        <v>0</v>
      </c>
    </row>
    <row r="806" spans="18:23">
      <c r="R806" s="8">
        <v>788</v>
      </c>
      <c r="S806" s="202">
        <f ca="1"/>
        <v>1.4233875979181478</v>
      </c>
      <c r="T806">
        <f ca="1"/>
        <v>3.8840878786626495E-2</v>
      </c>
      <c r="U806">
        <f ca="1"/>
        <v>4.307374777594318E-3</v>
      </c>
      <c r="V806">
        <f ca="1"/>
        <v>4.3910258884068748E-3</v>
      </c>
      <c r="W806">
        <f ca="1"/>
        <v>4.3910258884068748E-3</v>
      </c>
    </row>
    <row r="807" spans="18:23">
      <c r="R807" s="8">
        <v>789</v>
      </c>
      <c r="S807" s="202">
        <f ca="1"/>
        <v>-1.2819030064411718</v>
      </c>
      <c r="T807">
        <f ca="1"/>
        <v>1.9325140110344377E-2</v>
      </c>
      <c r="U807">
        <f ca="1"/>
        <v>0</v>
      </c>
      <c r="V807">
        <f ca="1"/>
        <v>0</v>
      </c>
      <c r="W807">
        <f ca="1"/>
        <v>0</v>
      </c>
    </row>
    <row r="808" spans="18:23">
      <c r="R808" s="8">
        <v>790</v>
      </c>
      <c r="S808" s="202">
        <f ca="1"/>
        <v>-1.03992992542457</v>
      </c>
      <c r="T808">
        <f ca="1"/>
        <v>2.0570231822882475E-2</v>
      </c>
      <c r="U808">
        <f ca="1"/>
        <v>0</v>
      </c>
      <c r="V808">
        <f ca="1"/>
        <v>0</v>
      </c>
      <c r="W808">
        <f ca="1"/>
        <v>0</v>
      </c>
    </row>
    <row r="809" spans="18:23">
      <c r="R809" s="8">
        <v>791</v>
      </c>
      <c r="S809" s="202">
        <f ca="1"/>
        <v>8.7002310298764915E-2</v>
      </c>
      <c r="T809">
        <f ca="1"/>
        <v>2.7512370787153146E-2</v>
      </c>
      <c r="U809">
        <f ca="1"/>
        <v>0</v>
      </c>
      <c r="V809">
        <f ca="1"/>
        <v>0</v>
      </c>
      <c r="W809">
        <f ca="1"/>
        <v>0</v>
      </c>
    </row>
    <row r="810" spans="18:23">
      <c r="R810" s="8">
        <v>792</v>
      </c>
      <c r="S810" s="202">
        <f ca="1"/>
        <v>2.5384126031910901</v>
      </c>
      <c r="T810">
        <f ca="1"/>
        <v>5.1789712739469862E-2</v>
      </c>
      <c r="U810">
        <f ca="1"/>
        <v>1.0781791754016001E-2</v>
      </c>
      <c r="V810">
        <f ca="1"/>
        <v>1.1060984702894639E-2</v>
      </c>
      <c r="W810">
        <f ca="1"/>
        <v>1.1060984702894639E-2</v>
      </c>
    </row>
    <row r="811" spans="18:23">
      <c r="R811" s="8">
        <v>793</v>
      </c>
      <c r="S811" s="202">
        <f ca="1"/>
        <v>0.80065400955378019</v>
      </c>
      <c r="T811">
        <f ca="1"/>
        <v>3.3075229563551196E-2</v>
      </c>
      <c r="U811">
        <f ca="1"/>
        <v>1.4245501660566685E-3</v>
      </c>
      <c r="V811">
        <f ca="1"/>
        <v>1.4481088279402281E-3</v>
      </c>
      <c r="W811">
        <f ca="1"/>
        <v>1.4481088279402281E-3</v>
      </c>
    </row>
    <row r="812" spans="18:23">
      <c r="R812" s="8">
        <v>794</v>
      </c>
      <c r="S812" s="202">
        <f ca="1"/>
        <v>-4.587384290873462E-2</v>
      </c>
      <c r="T812">
        <f ca="1"/>
        <v>2.6585041817912811E-2</v>
      </c>
      <c r="U812">
        <f ca="1"/>
        <v>0</v>
      </c>
      <c r="V812">
        <f ca="1"/>
        <v>0</v>
      </c>
      <c r="W812">
        <f ca="1"/>
        <v>0</v>
      </c>
    </row>
    <row r="813" spans="18:23">
      <c r="R813" s="8">
        <v>795</v>
      </c>
      <c r="S813" s="202">
        <f ca="1"/>
        <v>1.8450889691058479</v>
      </c>
      <c r="T813">
        <f ca="1"/>
        <v>4.3305863283658347E-2</v>
      </c>
      <c r="U813">
        <f ca="1"/>
        <v>6.5398670261102437E-3</v>
      </c>
      <c r="V813">
        <f ca="1"/>
        <v>6.6814743197732623E-3</v>
      </c>
      <c r="W813">
        <f ca="1"/>
        <v>6.6814743197732623E-3</v>
      </c>
    </row>
    <row r="814" spans="18:23">
      <c r="R814" s="8">
        <v>796</v>
      </c>
      <c r="S814" s="202">
        <f ca="1"/>
        <v>1.7533553651120497</v>
      </c>
      <c r="T814">
        <f ca="1"/>
        <v>4.2292819789241327E-2</v>
      </c>
      <c r="U814">
        <f ca="1"/>
        <v>6.033345278901734E-3</v>
      </c>
      <c r="V814">
        <f ca="1"/>
        <v>6.160928871205164E-3</v>
      </c>
      <c r="W814">
        <f ca="1"/>
        <v>6.160928871205164E-3</v>
      </c>
    </row>
    <row r="815" spans="18:23">
      <c r="R815" s="8">
        <v>797</v>
      </c>
      <c r="S815" s="202">
        <f ca="1"/>
        <v>-1.2840124436257723</v>
      </c>
      <c r="T815">
        <f ca="1"/>
        <v>1.9314624030294672E-2</v>
      </c>
      <c r="U815">
        <f ca="1"/>
        <v>0</v>
      </c>
      <c r="V815">
        <f ca="1"/>
        <v>0</v>
      </c>
      <c r="W815">
        <f ca="1"/>
        <v>0</v>
      </c>
    </row>
    <row r="816" spans="18:23">
      <c r="R816" s="8">
        <v>798</v>
      </c>
      <c r="S816" s="202">
        <f ca="1"/>
        <v>-0.73152357667788892</v>
      </c>
      <c r="T816">
        <f ca="1"/>
        <v>2.2274118003414164E-2</v>
      </c>
      <c r="U816">
        <f ca="1"/>
        <v>0</v>
      </c>
      <c r="V816">
        <f ca="1"/>
        <v>0</v>
      </c>
      <c r="W816">
        <f ca="1"/>
        <v>0</v>
      </c>
    </row>
    <row r="817" spans="18:23">
      <c r="R817" s="8">
        <v>799</v>
      </c>
      <c r="S817" s="202">
        <f ca="1"/>
        <v>2.4355818065055761</v>
      </c>
      <c r="T817">
        <f ca="1"/>
        <v>5.0433585498291238E-2</v>
      </c>
      <c r="U817">
        <f ca="1"/>
        <v>1.0103728133426689E-2</v>
      </c>
      <c r="V817">
        <f ca="1"/>
        <v>1.0358511751761021E-2</v>
      </c>
      <c r="W817">
        <f ca="1"/>
        <v>1.0358511751761021E-2</v>
      </c>
    </row>
    <row r="818" spans="18:23">
      <c r="R818" s="8">
        <v>800</v>
      </c>
      <c r="S818" s="202">
        <f ca="1"/>
        <v>-1.4484464969027619</v>
      </c>
      <c r="T818">
        <f ca="1"/>
        <v>1.851224451343798E-2</v>
      </c>
      <c r="U818">
        <f ca="1"/>
        <v>0</v>
      </c>
      <c r="V818">
        <f ca="1"/>
        <v>0</v>
      </c>
      <c r="W818">
        <f ca="1"/>
        <v>0</v>
      </c>
    </row>
    <row r="819" spans="18:23">
      <c r="R819" s="8">
        <v>801</v>
      </c>
      <c r="S819" s="202">
        <f ca="1"/>
        <v>4.3437956847551442</v>
      </c>
      <c r="T819">
        <f ca="1"/>
        <v>8.2520609204959711E-2</v>
      </c>
      <c r="U819">
        <f ca="1"/>
        <v>2.6147239986760926E-2</v>
      </c>
      <c r="V819">
        <f ca="1"/>
        <v>2.7226083073128821E-2</v>
      </c>
      <c r="W819">
        <f ca="1"/>
        <v>2.7226083073128821E-2</v>
      </c>
    </row>
    <row r="820" spans="18:23">
      <c r="R820" s="8">
        <v>802</v>
      </c>
      <c r="S820" s="202">
        <f ca="1"/>
        <v>1.0223469768738236</v>
      </c>
      <c r="T820">
        <f ca="1"/>
        <v>3.5022466295783566E-2</v>
      </c>
      <c r="U820">
        <f ca="1"/>
        <v>2.3981685321728535E-3</v>
      </c>
      <c r="V820">
        <f ca="1"/>
        <v>2.4401634204676698E-3</v>
      </c>
      <c r="W820">
        <f ca="1"/>
        <v>2.4401634204676698E-3</v>
      </c>
    </row>
    <row r="821" spans="18:23">
      <c r="R821" s="8">
        <v>803</v>
      </c>
      <c r="S821" s="202">
        <f ca="1"/>
        <v>3.0651230874591691</v>
      </c>
      <c r="T821">
        <f ca="1"/>
        <v>5.9329258978464923E-2</v>
      </c>
      <c r="U821">
        <f ca="1"/>
        <v>1.4551564873513532E-2</v>
      </c>
      <c r="V821">
        <f ca="1"/>
        <v>1.4983231653974841E-2</v>
      </c>
      <c r="W821">
        <f ca="1"/>
        <v>1.4983231653974841E-2</v>
      </c>
    </row>
    <row r="822" spans="18:23">
      <c r="R822" s="8">
        <v>804</v>
      </c>
      <c r="S822" s="202">
        <f ca="1"/>
        <v>-0.27924547678897305</v>
      </c>
      <c r="T822">
        <f ca="1"/>
        <v>2.5031376225354302E-2</v>
      </c>
      <c r="U822">
        <f ca="1"/>
        <v>0</v>
      </c>
      <c r="V822">
        <f ca="1"/>
        <v>0</v>
      </c>
      <c r="W822">
        <f ca="1"/>
        <v>0</v>
      </c>
    </row>
    <row r="823" spans="18:23">
      <c r="R823" s="8">
        <v>805</v>
      </c>
      <c r="S823" s="202">
        <f ca="1"/>
        <v>-1.4812541142640407</v>
      </c>
      <c r="T823">
        <f ca="1"/>
        <v>1.8356188822565154E-2</v>
      </c>
      <c r="U823">
        <f ca="1"/>
        <v>0</v>
      </c>
      <c r="V823">
        <f ca="1"/>
        <v>0</v>
      </c>
      <c r="W823">
        <f ca="1"/>
        <v>0</v>
      </c>
    </row>
    <row r="824" spans="18:23">
      <c r="R824" s="8">
        <v>806</v>
      </c>
      <c r="S824" s="202">
        <f ca="1"/>
        <v>-1.2272831829636133</v>
      </c>
      <c r="T824">
        <f ca="1"/>
        <v>1.9599436334119792E-2</v>
      </c>
      <c r="U824">
        <f ca="1"/>
        <v>0</v>
      </c>
      <c r="V824">
        <f ca="1"/>
        <v>0</v>
      </c>
      <c r="W824">
        <f ca="1"/>
        <v>0</v>
      </c>
    </row>
    <row r="825" spans="18:23">
      <c r="R825" s="8">
        <v>807</v>
      </c>
      <c r="S825" s="202">
        <f ca="1"/>
        <v>-2.3370121550134941</v>
      </c>
      <c r="T825">
        <f ca="1"/>
        <v>1.4719146330017542E-2</v>
      </c>
      <c r="U825">
        <f ca="1"/>
        <v>0</v>
      </c>
      <c r="V825">
        <f ca="1"/>
        <v>0</v>
      </c>
      <c r="W825">
        <f ca="1"/>
        <v>0</v>
      </c>
    </row>
    <row r="826" spans="18:23">
      <c r="R826" s="8">
        <v>808</v>
      </c>
      <c r="S826" s="202">
        <f ca="1"/>
        <v>0.87964521830239717</v>
      </c>
      <c r="T826">
        <f ca="1"/>
        <v>3.3756309388849985E-2</v>
      </c>
      <c r="U826">
        <f ca="1"/>
        <v>1.7650900787060629E-3</v>
      </c>
      <c r="V826">
        <f ca="1"/>
        <v>1.7948815421040586E-3</v>
      </c>
      <c r="W826">
        <f ca="1"/>
        <v>1.7948815421040586E-3</v>
      </c>
    </row>
    <row r="827" spans="18:23">
      <c r="R827" s="8">
        <v>809</v>
      </c>
      <c r="S827" s="202">
        <f ca="1"/>
        <v>0.65632767685144666</v>
      </c>
      <c r="T827">
        <f ca="1"/>
        <v>3.1866109425829126E-2</v>
      </c>
      <c r="U827">
        <f ca="1"/>
        <v>8.1999009719563309E-4</v>
      </c>
      <c r="V827">
        <f ca="1"/>
        <v>8.3305504427829931E-4</v>
      </c>
      <c r="W827">
        <f ca="1"/>
        <v>8.3305504427829931E-4</v>
      </c>
    </row>
    <row r="828" spans="18:23">
      <c r="R828" s="8">
        <v>810</v>
      </c>
      <c r="S828" s="202">
        <f ca="1"/>
        <v>2.2840383185458695</v>
      </c>
      <c r="T828">
        <f ca="1"/>
        <v>4.8499497123663055E-2</v>
      </c>
      <c r="U828">
        <f ca="1"/>
        <v>9.1366839461125976E-3</v>
      </c>
      <c r="V828">
        <f ca="1"/>
        <v>9.3582462344947506E-3</v>
      </c>
      <c r="W828">
        <f ca="1"/>
        <v>9.3582462344947506E-3</v>
      </c>
    </row>
    <row r="829" spans="18:23">
      <c r="R829" s="8">
        <v>811</v>
      </c>
      <c r="S829" s="202">
        <f ca="1"/>
        <v>-1.5115155002383911</v>
      </c>
      <c r="T829">
        <f ca="1"/>
        <v>1.8213411362998446E-2</v>
      </c>
      <c r="U829">
        <f ca="1"/>
        <v>0</v>
      </c>
      <c r="V829">
        <f ca="1"/>
        <v>0</v>
      </c>
      <c r="W829">
        <f ca="1"/>
        <v>0</v>
      </c>
    </row>
    <row r="830" spans="18:23">
      <c r="R830" s="8">
        <v>812</v>
      </c>
      <c r="S830" s="202">
        <f ca="1"/>
        <v>-0.40713471614043506</v>
      </c>
      <c r="T830">
        <f ca="1"/>
        <v>2.4218816379178297E-2</v>
      </c>
      <c r="U830">
        <f ca="1"/>
        <v>0</v>
      </c>
      <c r="V830">
        <f ca="1"/>
        <v>0</v>
      </c>
      <c r="W830">
        <f ca="1"/>
        <v>0</v>
      </c>
    </row>
    <row r="831" spans="18:23">
      <c r="R831" s="8">
        <v>813</v>
      </c>
      <c r="S831" s="202">
        <f ca="1"/>
        <v>-0.49742269818168139</v>
      </c>
      <c r="T831">
        <f ca="1"/>
        <v>2.3661096042976868E-2</v>
      </c>
      <c r="U831">
        <f ca="1"/>
        <v>0</v>
      </c>
      <c r="V831">
        <f ca="1"/>
        <v>0</v>
      </c>
      <c r="W831">
        <f ca="1"/>
        <v>0</v>
      </c>
    </row>
    <row r="832" spans="18:23">
      <c r="R832" s="8">
        <v>814</v>
      </c>
      <c r="S832" s="202">
        <f ca="1"/>
        <v>1.8751047995392456</v>
      </c>
      <c r="T832">
        <f ca="1"/>
        <v>4.3642578564336759E-2</v>
      </c>
      <c r="U832">
        <f ca="1"/>
        <v>6.7082246664494499E-3</v>
      </c>
      <c r="V832">
        <f ca="1"/>
        <v>6.8546067774658201E-3</v>
      </c>
      <c r="W832">
        <f ca="1"/>
        <v>6.8546067774658201E-3</v>
      </c>
    </row>
    <row r="833" spans="18:23">
      <c r="R833" s="8">
        <v>815</v>
      </c>
      <c r="S833" s="202">
        <f ca="1"/>
        <v>-0.55607207960528859</v>
      </c>
      <c r="T833">
        <f ca="1"/>
        <v>2.3305711107406243E-2</v>
      </c>
      <c r="U833">
        <f ca="1"/>
        <v>0</v>
      </c>
      <c r="V833">
        <f ca="1"/>
        <v>0</v>
      </c>
      <c r="W833">
        <f ca="1"/>
        <v>0</v>
      </c>
    </row>
    <row r="834" spans="18:23">
      <c r="R834" s="8">
        <v>816</v>
      </c>
      <c r="S834" s="202">
        <f ca="1"/>
        <v>-3.0838954517480537</v>
      </c>
      <c r="T834">
        <f ca="1"/>
        <v>1.213902196114036E-2</v>
      </c>
      <c r="U834">
        <f ca="1"/>
        <v>0</v>
      </c>
      <c r="V834">
        <f ca="1"/>
        <v>0</v>
      </c>
      <c r="W834">
        <f ca="1"/>
        <v>0</v>
      </c>
    </row>
    <row r="835" spans="18:23">
      <c r="R835" s="8">
        <v>817</v>
      </c>
      <c r="S835" s="202">
        <f ca="1"/>
        <v>1.7029197239369611</v>
      </c>
      <c r="T835">
        <f ca="1"/>
        <v>4.1745975020257474E-2</v>
      </c>
      <c r="U835">
        <f ca="1"/>
        <v>5.7599228944098073E-3</v>
      </c>
      <c r="V835">
        <f ca="1"/>
        <v>5.8801496930441276E-3</v>
      </c>
      <c r="W835">
        <f ca="1"/>
        <v>5.8801496930441276E-3</v>
      </c>
    </row>
    <row r="836" spans="18:23">
      <c r="R836" s="8">
        <v>818</v>
      </c>
      <c r="S836" s="202">
        <f ca="1"/>
        <v>1.8468251130860476</v>
      </c>
      <c r="T836">
        <f ca="1"/>
        <v>4.3325268234566353E-2</v>
      </c>
      <c r="U836">
        <f ca="1"/>
        <v>6.5495695015642466E-3</v>
      </c>
      <c r="V836">
        <f ca="1"/>
        <v>6.6914504293023496E-3</v>
      </c>
      <c r="W836">
        <f ca="1"/>
        <v>6.6914504293023496E-3</v>
      </c>
    </row>
    <row r="837" spans="18:23">
      <c r="R837" s="8">
        <v>819</v>
      </c>
      <c r="S837" s="202">
        <f ca="1"/>
        <v>1.1532748543225291</v>
      </c>
      <c r="T837">
        <f ca="1"/>
        <v>3.6225889830930079E-2</v>
      </c>
      <c r="U837">
        <f ca="1"/>
        <v>2.9998802997461098E-3</v>
      </c>
      <c r="V837">
        <f ca="1"/>
        <v>3.0542169663684E-3</v>
      </c>
      <c r="W837">
        <f ca="1"/>
        <v>3.0542169663684E-3</v>
      </c>
    </row>
    <row r="838" spans="18:23">
      <c r="R838" s="8">
        <v>820</v>
      </c>
      <c r="S838" s="202">
        <f ca="1"/>
        <v>2.4991697606634991</v>
      </c>
      <c r="T838">
        <f ca="1"/>
        <v>5.1267929913270623E-2</v>
      </c>
      <c r="U838">
        <f ca="1"/>
        <v>1.0520900340916382E-2</v>
      </c>
      <c r="V838">
        <f ca="1"/>
        <v>1.0790592731567685E-2</v>
      </c>
      <c r="W838">
        <f ca="1"/>
        <v>1.0790592731567685E-2</v>
      </c>
    </row>
    <row r="839" spans="18:23">
      <c r="R839" s="8">
        <v>821</v>
      </c>
      <c r="S839" s="202">
        <f ca="1"/>
        <v>1.0831975582980755</v>
      </c>
      <c r="T839">
        <f ca="1"/>
        <v>3.5576719653711598E-2</v>
      </c>
      <c r="U839">
        <f ca="1"/>
        <v>2.6752952111368695E-3</v>
      </c>
      <c r="V839">
        <f ca="1"/>
        <v>2.7228843249956364E-3</v>
      </c>
      <c r="W839">
        <f ca="1"/>
        <v>2.7228843249956364E-3</v>
      </c>
    </row>
    <row r="840" spans="18:23">
      <c r="R840" s="8">
        <v>822</v>
      </c>
      <c r="S840" s="202">
        <f ca="1"/>
        <v>-2.2503843543567736</v>
      </c>
      <c r="T840">
        <f ca="1"/>
        <v>1.5051871548512726E-2</v>
      </c>
      <c r="U840">
        <f ca="1"/>
        <v>0</v>
      </c>
      <c r="V840">
        <f ca="1"/>
        <v>0</v>
      </c>
      <c r="W840">
        <f ca="1"/>
        <v>0</v>
      </c>
    </row>
    <row r="841" spans="18:23">
      <c r="R841" s="8">
        <v>823</v>
      </c>
      <c r="S841" s="202">
        <f ca="1"/>
        <v>-1.4199203280220209</v>
      </c>
      <c r="T841">
        <f ca="1"/>
        <v>1.8649012582341785E-2</v>
      </c>
      <c r="U841">
        <f ca="1"/>
        <v>0</v>
      </c>
      <c r="V841">
        <f ca="1"/>
        <v>0</v>
      </c>
      <c r="W841">
        <f ca="1"/>
        <v>0</v>
      </c>
    </row>
    <row r="842" spans="18:23">
      <c r="R842" s="8">
        <v>824</v>
      </c>
      <c r="S842" s="202">
        <f ca="1"/>
        <v>-0.88811223890713165</v>
      </c>
      <c r="T842">
        <f ca="1"/>
        <v>2.1392055822005891E-2</v>
      </c>
      <c r="U842">
        <f ca="1"/>
        <v>0</v>
      </c>
      <c r="V842">
        <f ca="1"/>
        <v>0</v>
      </c>
      <c r="W842">
        <f ca="1"/>
        <v>0</v>
      </c>
    </row>
    <row r="843" spans="18:23">
      <c r="R843" s="8">
        <v>825</v>
      </c>
      <c r="S843" s="202">
        <f ca="1"/>
        <v>-0.36770245304362992</v>
      </c>
      <c r="T843">
        <f ca="1"/>
        <v>2.4466500856727132E-2</v>
      </c>
      <c r="U843">
        <f ca="1"/>
        <v>0</v>
      </c>
      <c r="V843">
        <f ca="1"/>
        <v>0</v>
      </c>
      <c r="W843">
        <f ca="1"/>
        <v>0</v>
      </c>
    </row>
    <row r="844" spans="18:23">
      <c r="R844" s="8">
        <v>826</v>
      </c>
      <c r="S844" s="202">
        <f ca="1"/>
        <v>1.3332918945727366</v>
      </c>
      <c r="T844">
        <f ca="1"/>
        <v>3.7948318665828353E-2</v>
      </c>
      <c r="U844">
        <f ca="1"/>
        <v>3.8610947171952466E-3</v>
      </c>
      <c r="V844">
        <f ca="1"/>
        <v>3.9343557435587827E-3</v>
      </c>
      <c r="W844">
        <f ca="1"/>
        <v>3.9343557435587827E-3</v>
      </c>
    </row>
    <row r="845" spans="18:23">
      <c r="R845" s="8">
        <v>827</v>
      </c>
      <c r="S845" s="202">
        <f ca="1"/>
        <v>-1.676820695436569</v>
      </c>
      <c r="T845">
        <f ca="1"/>
        <v>1.7452855452098907E-2</v>
      </c>
      <c r="U845">
        <f ca="1"/>
        <v>0</v>
      </c>
      <c r="V845">
        <f ca="1"/>
        <v>0</v>
      </c>
      <c r="W845">
        <f ca="1"/>
        <v>0</v>
      </c>
    </row>
    <row r="846" spans="18:23">
      <c r="R846" s="8">
        <v>828</v>
      </c>
      <c r="S846" s="202">
        <f ca="1"/>
        <v>-1.5725740351757849</v>
      </c>
      <c r="T846">
        <f ca="1"/>
        <v>1.7928700686246326E-2</v>
      </c>
      <c r="U846">
        <f ca="1"/>
        <v>0</v>
      </c>
      <c r="V846">
        <f ca="1"/>
        <v>0</v>
      </c>
      <c r="W846">
        <f ca="1"/>
        <v>0</v>
      </c>
    </row>
    <row r="847" spans="18:23">
      <c r="R847" s="8">
        <v>829</v>
      </c>
      <c r="S847" s="202">
        <f ca="1"/>
        <v>-0.66993712814857975</v>
      </c>
      <c r="T847">
        <f ca="1"/>
        <v>2.2630917220035757E-2</v>
      </c>
      <c r="U847">
        <f ca="1"/>
        <v>0</v>
      </c>
      <c r="V847">
        <f ca="1"/>
        <v>0</v>
      </c>
      <c r="W847">
        <f ca="1"/>
        <v>0</v>
      </c>
    </row>
    <row r="848" spans="18:23">
      <c r="R848" s="8">
        <v>830</v>
      </c>
      <c r="S848" s="202">
        <f ca="1"/>
        <v>-0.19639976293189595</v>
      </c>
      <c r="T848">
        <f ca="1"/>
        <v>2.5572239993108911E-2</v>
      </c>
      <c r="U848">
        <f ca="1"/>
        <v>0</v>
      </c>
      <c r="V848">
        <f ca="1"/>
        <v>0</v>
      </c>
      <c r="W848">
        <f ca="1"/>
        <v>0</v>
      </c>
    </row>
    <row r="849" spans="18:23">
      <c r="R849" s="8">
        <v>831</v>
      </c>
      <c r="S849" s="202">
        <f ca="1"/>
        <v>1.0568110642178996</v>
      </c>
      <c r="T849">
        <f ca="1"/>
        <v>3.5335311038552558E-2</v>
      </c>
      <c r="U849">
        <f ca="1"/>
        <v>2.5545909035573494E-3</v>
      </c>
      <c r="V849">
        <f ca="1"/>
        <v>2.5997245356340773E-3</v>
      </c>
      <c r="W849">
        <f ca="1"/>
        <v>2.5997245356340773E-3</v>
      </c>
    </row>
    <row r="850" spans="18:23">
      <c r="R850" s="8">
        <v>832</v>
      </c>
      <c r="S850" s="202">
        <f ca="1"/>
        <v>3.3950885299653502</v>
      </c>
      <c r="T850">
        <f ca="1"/>
        <v>6.4602043811342852E-2</v>
      </c>
      <c r="U850">
        <f ca="1"/>
        <v>1.7187957289952496E-2</v>
      </c>
      <c r="V850">
        <f ca="1"/>
        <v>1.7743145874888996E-2</v>
      </c>
      <c r="W850">
        <f ca="1"/>
        <v>1.7743145874888996E-2</v>
      </c>
    </row>
    <row r="851" spans="18:23">
      <c r="R851" s="8">
        <v>833</v>
      </c>
      <c r="S851" s="202">
        <f ca="1"/>
        <v>-3.4877705632914315</v>
      </c>
      <c r="T851">
        <f ca="1"/>
        <v>1.0937642661746223E-2</v>
      </c>
      <c r="U851">
        <f ca="1"/>
        <v>0</v>
      </c>
      <c r="V851">
        <f ca="1"/>
        <v>0</v>
      </c>
      <c r="W851">
        <f ca="1"/>
        <v>0</v>
      </c>
    </row>
    <row r="852" spans="18:23">
      <c r="R852" s="8">
        <v>834</v>
      </c>
      <c r="S852" s="202">
        <f ca="1"/>
        <v>0.35771087836080578</v>
      </c>
      <c r="T852">
        <f ca="1"/>
        <v>2.9502904391795273E-2</v>
      </c>
      <c r="U852">
        <f ca="1"/>
        <v>0</v>
      </c>
      <c r="V852">
        <f ca="1"/>
        <v>0</v>
      </c>
      <c r="W852">
        <f ca="1"/>
        <v>0</v>
      </c>
    </row>
    <row r="853" spans="18:23">
      <c r="R853" s="8">
        <v>835</v>
      </c>
      <c r="S853" s="202">
        <f ca="1"/>
        <v>-1.0422014206240263E-2</v>
      </c>
      <c r="T853">
        <f ca="1"/>
        <v>2.6829354927501187E-2</v>
      </c>
      <c r="U853">
        <f ca="1"/>
        <v>0</v>
      </c>
      <c r="V853">
        <f ca="1"/>
        <v>0</v>
      </c>
      <c r="W853">
        <f ca="1"/>
        <v>0</v>
      </c>
    </row>
    <row r="854" spans="18:23">
      <c r="R854" s="8">
        <v>836</v>
      </c>
      <c r="S854" s="202">
        <f ca="1"/>
        <v>-1.2278446359196733</v>
      </c>
      <c r="T854">
        <f ca="1"/>
        <v>1.9596597053481938E-2</v>
      </c>
      <c r="U854">
        <f ca="1"/>
        <v>0</v>
      </c>
      <c r="V854">
        <f ca="1"/>
        <v>0</v>
      </c>
      <c r="W854">
        <f ca="1"/>
        <v>0</v>
      </c>
    </row>
    <row r="855" spans="18:23">
      <c r="R855" s="8">
        <v>837</v>
      </c>
      <c r="S855" s="202">
        <f ca="1"/>
        <v>-1.6320328834644555</v>
      </c>
      <c r="T855">
        <f ca="1"/>
        <v>1.7655726997309589E-2</v>
      </c>
      <c r="U855">
        <f ca="1"/>
        <v>0</v>
      </c>
      <c r="V855">
        <f ca="1"/>
        <v>0</v>
      </c>
      <c r="W855">
        <f ca="1"/>
        <v>0</v>
      </c>
    </row>
    <row r="856" spans="18:23">
      <c r="R856" s="8">
        <v>838</v>
      </c>
      <c r="S856" s="202">
        <f ca="1"/>
        <v>2.8183264735394054</v>
      </c>
      <c r="T856">
        <f ca="1"/>
        <v>5.5668797925332025E-2</v>
      </c>
      <c r="U856">
        <f ca="1"/>
        <v>1.2721334346947083E-2</v>
      </c>
      <c r="V856">
        <f ca="1"/>
        <v>1.3075425042497474E-2</v>
      </c>
      <c r="W856">
        <f ca="1"/>
        <v>1.3075425042497474E-2</v>
      </c>
    </row>
    <row r="857" spans="18:23">
      <c r="R857" s="8">
        <v>839</v>
      </c>
      <c r="S857" s="202">
        <f ca="1"/>
        <v>-0.97902214814113775</v>
      </c>
      <c r="T857">
        <f ca="1"/>
        <v>2.0896077546007457E-2</v>
      </c>
      <c r="U857">
        <f ca="1"/>
        <v>0</v>
      </c>
      <c r="V857">
        <f ca="1"/>
        <v>0</v>
      </c>
      <c r="W857">
        <f ca="1"/>
        <v>0</v>
      </c>
    </row>
    <row r="858" spans="18:23">
      <c r="R858" s="8">
        <v>840</v>
      </c>
      <c r="S858" s="202">
        <f ca="1"/>
        <v>-1.8478926115812868</v>
      </c>
      <c r="T858">
        <f ca="1"/>
        <v>1.6699191447324555E-2</v>
      </c>
      <c r="U858">
        <f ca="1"/>
        <v>0</v>
      </c>
      <c r="V858">
        <f ca="1"/>
        <v>0</v>
      </c>
      <c r="W858">
        <f ca="1"/>
        <v>0</v>
      </c>
    </row>
    <row r="859" spans="18:23">
      <c r="R859" s="8">
        <v>841</v>
      </c>
      <c r="S859" s="202">
        <f ca="1"/>
        <v>1.6752987298564219</v>
      </c>
      <c r="T859">
        <f ca="1"/>
        <v>4.1449498711193744E-2</v>
      </c>
      <c r="U859">
        <f ca="1"/>
        <v>5.6116847398779424E-3</v>
      </c>
      <c r="V859">
        <f ca="1"/>
        <v>5.7279854995745403E-3</v>
      </c>
      <c r="W859">
        <f ca="1"/>
        <v>5.7279854995745403E-3</v>
      </c>
    </row>
    <row r="860" spans="18:23">
      <c r="R860" s="8">
        <v>842</v>
      </c>
      <c r="S860" s="202">
        <f ca="1"/>
        <v>-5.4090320725025736</v>
      </c>
      <c r="T860">
        <f ca="1"/>
        <v>6.6622201061480556E-3</v>
      </c>
      <c r="U860">
        <f ca="1"/>
        <v>0</v>
      </c>
      <c r="V860">
        <f ca="1"/>
        <v>0</v>
      </c>
      <c r="W860">
        <f ca="1"/>
        <v>0</v>
      </c>
    </row>
    <row r="861" spans="18:23">
      <c r="R861" s="8">
        <v>843</v>
      </c>
      <c r="S861" s="202">
        <f ca="1"/>
        <v>1.7791737895648634</v>
      </c>
      <c r="T861">
        <f ca="1"/>
        <v>4.2575520348857726E-2</v>
      </c>
      <c r="U861">
        <f ca="1"/>
        <v>6.1746955587099334E-3</v>
      </c>
      <c r="V861">
        <f ca="1"/>
        <v>6.3061409969138614E-3</v>
      </c>
      <c r="W861">
        <f ca="1"/>
        <v>6.3061409969138614E-3</v>
      </c>
    </row>
    <row r="862" spans="18:23">
      <c r="R862" s="8">
        <v>844</v>
      </c>
      <c r="S862" s="202">
        <f ca="1"/>
        <v>1.9242204797234221</v>
      </c>
      <c r="T862">
        <f ca="1"/>
        <v>4.4199210799984207E-2</v>
      </c>
      <c r="U862">
        <f ca="1"/>
        <v>6.9865407842731736E-3</v>
      </c>
      <c r="V862">
        <f ca="1"/>
        <v>7.1409405787165618E-3</v>
      </c>
      <c r="W862">
        <f ca="1"/>
        <v>7.1409405787165618E-3</v>
      </c>
    </row>
    <row r="863" spans="18:23">
      <c r="R863" s="8">
        <v>845</v>
      </c>
      <c r="S863" s="202">
        <f ca="1"/>
        <v>1.6223071810942202</v>
      </c>
      <c r="T863">
        <f ca="1"/>
        <v>4.0886583642101987E-2</v>
      </c>
      <c r="U863">
        <f ca="1"/>
        <v>5.3302272053320637E-3</v>
      </c>
      <c r="V863">
        <f ca="1"/>
        <v>5.4391945955631731E-3</v>
      </c>
      <c r="W863">
        <f ca="1"/>
        <v>5.4391945955631731E-3</v>
      </c>
    </row>
    <row r="864" spans="18:23">
      <c r="R864" s="8">
        <v>846</v>
      </c>
      <c r="S864" s="202">
        <f ca="1"/>
        <v>1.8014710517249166</v>
      </c>
      <c r="T864">
        <f ca="1"/>
        <v>4.2821185917673678E-2</v>
      </c>
      <c r="U864">
        <f ca="1"/>
        <v>6.2975283431179092E-3</v>
      </c>
      <c r="V864">
        <f ca="1"/>
        <v>6.4323621591191454E-3</v>
      </c>
      <c r="W864">
        <f ca="1"/>
        <v>6.4323621591191454E-3</v>
      </c>
    </row>
    <row r="865" spans="18:23">
      <c r="R865" s="8">
        <v>847</v>
      </c>
      <c r="S865" s="202">
        <f ca="1"/>
        <v>0.88814272653719695</v>
      </c>
      <c r="T865">
        <f ca="1"/>
        <v>3.3830407237499104E-2</v>
      </c>
      <c r="U865">
        <f ca="1"/>
        <v>1.8021390030306221E-3</v>
      </c>
      <c r="V865">
        <f ca="1"/>
        <v>1.8326225512161757E-3</v>
      </c>
      <c r="W865">
        <f ca="1"/>
        <v>1.8326225512161757E-3</v>
      </c>
    </row>
    <row r="866" spans="18:23">
      <c r="R866" s="8">
        <v>848</v>
      </c>
      <c r="S866" s="202">
        <f ca="1"/>
        <v>-1.3593831346990262</v>
      </c>
      <c r="T866">
        <f ca="1"/>
        <v>1.8942613489410207E-2</v>
      </c>
      <c r="U866">
        <f ca="1"/>
        <v>0</v>
      </c>
      <c r="V866">
        <f ca="1"/>
        <v>0</v>
      </c>
      <c r="W866">
        <f ca="1"/>
        <v>0</v>
      </c>
    </row>
    <row r="867" spans="18:23">
      <c r="R867" s="8">
        <v>849</v>
      </c>
      <c r="S867" s="202">
        <f ca="1"/>
        <v>-0.24908729510913052</v>
      </c>
      <c r="T867">
        <f ca="1"/>
        <v>2.5226928841116891E-2</v>
      </c>
      <c r="U867">
        <f ca="1"/>
        <v>0</v>
      </c>
      <c r="V867">
        <f ca="1"/>
        <v>0</v>
      </c>
      <c r="W867">
        <f ca="1"/>
        <v>0</v>
      </c>
    </row>
    <row r="868" spans="18:23">
      <c r="R868" s="8">
        <v>850</v>
      </c>
      <c r="S868" s="202">
        <f ca="1"/>
        <v>1.186916738523444</v>
      </c>
      <c r="T868">
        <f ca="1"/>
        <v>3.6541730891484638E-2</v>
      </c>
      <c r="U868">
        <f ca="1"/>
        <v>3.1578008300233891E-3</v>
      </c>
      <c r="V868">
        <f ca="1"/>
        <v>3.2154965840932E-3</v>
      </c>
      <c r="W868">
        <f ca="1"/>
        <v>3.2154965840932E-3</v>
      </c>
    </row>
    <row r="869" spans="18:23">
      <c r="R869" s="8">
        <v>851</v>
      </c>
      <c r="S869" s="202">
        <f ca="1"/>
        <v>-0.94502439755855727</v>
      </c>
      <c r="T869">
        <f ca="1"/>
        <v>2.1080198891274941E-2</v>
      </c>
      <c r="U869">
        <f ca="1"/>
        <v>0</v>
      </c>
      <c r="V869">
        <f ca="1"/>
        <v>0</v>
      </c>
      <c r="W869">
        <f ca="1"/>
        <v>0</v>
      </c>
    </row>
    <row r="870" spans="18:23">
      <c r="R870" s="8">
        <v>852</v>
      </c>
      <c r="S870" s="202">
        <f ca="1"/>
        <v>3.5444565048485197</v>
      </c>
      <c r="T870">
        <f ca="1"/>
        <v>6.7140577104457519E-2</v>
      </c>
      <c r="U870">
        <f ca="1"/>
        <v>1.845722393650983E-2</v>
      </c>
      <c r="V870">
        <f ca="1"/>
        <v>1.9076838269931565E-2</v>
      </c>
      <c r="W870">
        <f ca="1"/>
        <v>1.9076838269931565E-2</v>
      </c>
    </row>
    <row r="871" spans="18:23">
      <c r="R871" s="8">
        <v>853</v>
      </c>
      <c r="S871" s="202">
        <f ca="1"/>
        <v>2.0581325486490232</v>
      </c>
      <c r="T871">
        <f ca="1"/>
        <v>4.5753178705321827E-2</v>
      </c>
      <c r="U871">
        <f ca="1"/>
        <v>7.7635247369419839E-3</v>
      </c>
      <c r="V871">
        <f ca="1"/>
        <v>7.9411277042782322E-3</v>
      </c>
      <c r="W871">
        <f ca="1"/>
        <v>7.9411277042782322E-3</v>
      </c>
    </row>
    <row r="872" spans="18:23">
      <c r="R872" s="8">
        <v>854</v>
      </c>
      <c r="S872" s="202">
        <f ca="1"/>
        <v>2.1613882197602781</v>
      </c>
      <c r="T872">
        <f ca="1"/>
        <v>4.6988604010112692E-2</v>
      </c>
      <c r="U872">
        <f ca="1"/>
        <v>8.3812373893374162E-3</v>
      </c>
      <c r="V872">
        <f ca="1"/>
        <v>8.5781487117385802E-3</v>
      </c>
      <c r="W872">
        <f ca="1"/>
        <v>8.5781487117385802E-3</v>
      </c>
    </row>
    <row r="873" spans="18:23">
      <c r="R873" s="8">
        <v>855</v>
      </c>
      <c r="S873" s="202">
        <f ca="1"/>
        <v>2.447709840654805</v>
      </c>
      <c r="T873">
        <f ca="1"/>
        <v>5.0591664002672107E-2</v>
      </c>
      <c r="U873">
        <f ca="1"/>
        <v>1.0182767385617124E-2</v>
      </c>
      <c r="V873">
        <f ca="1"/>
        <v>1.0440348958712379E-2</v>
      </c>
      <c r="W873">
        <f ca="1"/>
        <v>1.0440348958712379E-2</v>
      </c>
    </row>
    <row r="874" spans="18:23">
      <c r="R874" s="8">
        <v>856</v>
      </c>
      <c r="S874" s="202">
        <f ca="1"/>
        <v>0.22489902972133383</v>
      </c>
      <c r="T874">
        <f ca="1"/>
        <v>2.850895575885776E-2</v>
      </c>
      <c r="U874">
        <f ca="1"/>
        <v>0</v>
      </c>
      <c r="V874">
        <f ca="1"/>
        <v>0</v>
      </c>
      <c r="W874">
        <f ca="1"/>
        <v>0</v>
      </c>
    </row>
    <row r="875" spans="18:23">
      <c r="R875" s="8">
        <v>857</v>
      </c>
      <c r="S875" s="202">
        <f ca="1"/>
        <v>-0.6817272377895246</v>
      </c>
      <c r="T875">
        <f ca="1"/>
        <v>2.2562172021912678E-2</v>
      </c>
      <c r="U875">
        <f ca="1"/>
        <v>0</v>
      </c>
      <c r="V875">
        <f ca="1"/>
        <v>0</v>
      </c>
      <c r="W875">
        <f ca="1"/>
        <v>0</v>
      </c>
    </row>
    <row r="876" spans="18:23">
      <c r="R876" s="8">
        <v>858</v>
      </c>
      <c r="S876" s="202">
        <f ca="1"/>
        <v>-3.8181259907276615</v>
      </c>
      <c r="T876">
        <f ca="1"/>
        <v>1.0043907244649845E-2</v>
      </c>
      <c r="U876">
        <f ca="1"/>
        <v>0</v>
      </c>
      <c r="V876">
        <f ca="1"/>
        <v>0</v>
      </c>
      <c r="W876">
        <f ca="1"/>
        <v>0</v>
      </c>
    </row>
    <row r="877" spans="18:23">
      <c r="R877" s="8">
        <v>859</v>
      </c>
      <c r="S877" s="202">
        <f ca="1"/>
        <v>0.84491376701246856</v>
      </c>
      <c r="T877">
        <f ca="1"/>
        <v>3.3455136349620919E-2</v>
      </c>
      <c r="U877">
        <f ca="1"/>
        <v>1.6145035590915298E-3</v>
      </c>
      <c r="V877">
        <f ca="1"/>
        <v>1.6415102774447075E-3</v>
      </c>
      <c r="W877">
        <f ca="1"/>
        <v>1.6415102774447075E-3</v>
      </c>
    </row>
    <row r="878" spans="18:23">
      <c r="R878" s="8">
        <v>860</v>
      </c>
      <c r="S878" s="202">
        <f ca="1"/>
        <v>-3.7235442209483316</v>
      </c>
      <c r="T878">
        <f ca="1"/>
        <v>1.0292051000600742E-2</v>
      </c>
      <c r="U878">
        <f ca="1"/>
        <v>0</v>
      </c>
      <c r="V878">
        <f ca="1"/>
        <v>0</v>
      </c>
      <c r="W878">
        <f ca="1"/>
        <v>0</v>
      </c>
    </row>
    <row r="879" spans="18:23">
      <c r="R879" s="8">
        <v>861</v>
      </c>
      <c r="S879" s="202">
        <f ca="1"/>
        <v>0.73443204448386656</v>
      </c>
      <c r="T879">
        <f ca="1"/>
        <v>3.2514849749866147E-2</v>
      </c>
      <c r="U879">
        <f ca="1"/>
        <v>1.1443602592141437E-3</v>
      </c>
      <c r="V879">
        <f ca="1"/>
        <v>1.1629646101581764E-3</v>
      </c>
      <c r="W879">
        <f ca="1"/>
        <v>1.1629646101581764E-3</v>
      </c>
    </row>
    <row r="880" spans="18:23">
      <c r="R880" s="8">
        <v>862</v>
      </c>
      <c r="S880" s="202">
        <f ca="1"/>
        <v>0.62961088635175222</v>
      </c>
      <c r="T880">
        <f ca="1"/>
        <v>3.1647182078463634E-2</v>
      </c>
      <c r="U880">
        <f ca="1"/>
        <v>7.1052642351288747E-4</v>
      </c>
      <c r="V880">
        <f ca="1"/>
        <v>7.217695030611235E-4</v>
      </c>
      <c r="W880">
        <f ca="1"/>
        <v>7.217695030611235E-4</v>
      </c>
    </row>
    <row r="881" spans="18:23">
      <c r="R881" s="8">
        <v>863</v>
      </c>
      <c r="S881" s="202">
        <f ca="1"/>
        <v>-2.27848005017163</v>
      </c>
      <c r="T881">
        <f ca="1"/>
        <v>1.4943143946286833E-2</v>
      </c>
      <c r="U881">
        <f ca="1"/>
        <v>0</v>
      </c>
      <c r="V881">
        <f ca="1"/>
        <v>0</v>
      </c>
      <c r="W881">
        <f ca="1"/>
        <v>0</v>
      </c>
    </row>
    <row r="882" spans="18:23">
      <c r="R882" s="8">
        <v>864</v>
      </c>
      <c r="S882" s="202">
        <f ca="1"/>
        <v>1.1026258456437308</v>
      </c>
      <c r="T882">
        <f ca="1"/>
        <v>3.5755521627370529E-2</v>
      </c>
      <c r="U882">
        <f ca="1"/>
        <v>2.7646961979663348E-3</v>
      </c>
      <c r="V882">
        <f ca="1"/>
        <v>2.8141227753160822E-3</v>
      </c>
      <c r="W882">
        <f ca="1"/>
        <v>2.8141227753160822E-3</v>
      </c>
    </row>
    <row r="883" spans="18:23">
      <c r="R883" s="8">
        <v>865</v>
      </c>
      <c r="S883" s="202">
        <f ca="1"/>
        <v>-2.5739142517389459</v>
      </c>
      <c r="T883">
        <f ca="1"/>
        <v>1.3846319994376648E-2</v>
      </c>
      <c r="U883">
        <f ca="1"/>
        <v>0</v>
      </c>
      <c r="V883">
        <f ca="1"/>
        <v>0</v>
      </c>
      <c r="W883">
        <f ca="1"/>
        <v>0</v>
      </c>
    </row>
    <row r="884" spans="18:23">
      <c r="R884" s="8">
        <v>866</v>
      </c>
      <c r="S884" s="202">
        <f ca="1"/>
        <v>-0.59899651421633571</v>
      </c>
      <c r="T884">
        <f ca="1"/>
        <v>2.3048998711398004E-2</v>
      </c>
      <c r="U884">
        <f ca="1"/>
        <v>0</v>
      </c>
      <c r="V884">
        <f ca="1"/>
        <v>0</v>
      </c>
      <c r="W884">
        <f ca="1"/>
        <v>0</v>
      </c>
    </row>
    <row r="885" spans="18:23">
      <c r="R885" s="8">
        <v>867</v>
      </c>
      <c r="S885" s="202">
        <f ca="1"/>
        <v>0.71036845998339349</v>
      </c>
      <c r="T885">
        <f ca="1"/>
        <v>3.2313580577405895E-2</v>
      </c>
      <c r="U885">
        <f ca="1"/>
        <v>1.043725672984018E-3</v>
      </c>
      <c r="V885">
        <f ca="1"/>
        <v>1.0605889298013562E-3</v>
      </c>
      <c r="W885">
        <f ca="1"/>
        <v>1.0605889298013562E-3</v>
      </c>
    </row>
    <row r="886" spans="18:23">
      <c r="R886" s="8">
        <v>868</v>
      </c>
      <c r="S886" s="202">
        <f ca="1"/>
        <v>0.73532538346309517</v>
      </c>
      <c r="T886">
        <f ca="1"/>
        <v>3.2522345772992838E-2</v>
      </c>
      <c r="U886">
        <f ca="1"/>
        <v>1.1481082707774891E-3</v>
      </c>
      <c r="V886">
        <f ca="1"/>
        <v>1.1667778578610183E-3</v>
      </c>
      <c r="W886">
        <f ca="1"/>
        <v>1.1667778578610183E-3</v>
      </c>
    </row>
    <row r="887" spans="18:23">
      <c r="R887" s="8">
        <v>869</v>
      </c>
      <c r="S887" s="202">
        <f ca="1"/>
        <v>0.3806169649632114</v>
      </c>
      <c r="T887">
        <f ca="1"/>
        <v>2.9677801490350552E-2</v>
      </c>
      <c r="U887">
        <f ca="1"/>
        <v>0</v>
      </c>
      <c r="V887">
        <f ca="1"/>
        <v>0</v>
      </c>
      <c r="W887">
        <f ca="1"/>
        <v>0</v>
      </c>
    </row>
    <row r="888" spans="18:23">
      <c r="R888" s="8">
        <v>870</v>
      </c>
      <c r="S888" s="202">
        <f ca="1"/>
        <v>2.3307703276500624</v>
      </c>
      <c r="T888">
        <f ca="1"/>
        <v>4.9087874058017809E-2</v>
      </c>
      <c r="U888">
        <f ca="1"/>
        <v>9.430872413289975E-3</v>
      </c>
      <c r="V888">
        <f ca="1"/>
        <v>9.6623431519303801E-3</v>
      </c>
      <c r="W888">
        <f ca="1"/>
        <v>9.6623431519303801E-3</v>
      </c>
    </row>
    <row r="889" spans="18:23">
      <c r="R889" s="8">
        <v>871</v>
      </c>
      <c r="S889" s="202">
        <f ca="1"/>
        <v>-2.4280249329021371</v>
      </c>
      <c r="T889">
        <f ca="1"/>
        <v>1.4377498899461784E-2</v>
      </c>
      <c r="U889">
        <f ca="1"/>
        <v>0</v>
      </c>
      <c r="V889">
        <f ca="1"/>
        <v>0</v>
      </c>
      <c r="W889">
        <f ca="1"/>
        <v>0</v>
      </c>
    </row>
    <row r="890" spans="18:23">
      <c r="R890" s="8">
        <v>872</v>
      </c>
      <c r="S890" s="202">
        <f ca="1"/>
        <v>2.128841550947667</v>
      </c>
      <c r="T890">
        <f ca="1"/>
        <v>4.6595633889619334E-2</v>
      </c>
      <c r="U890">
        <f ca="1"/>
        <v>8.1847523290907373E-3</v>
      </c>
      <c r="V890">
        <f ca="1"/>
        <v>8.3754391905924985E-3</v>
      </c>
      <c r="W890">
        <f ca="1"/>
        <v>8.3754391905924985E-3</v>
      </c>
    </row>
    <row r="891" spans="18:23">
      <c r="R891" s="8">
        <v>873</v>
      </c>
      <c r="S891" s="202">
        <f ca="1"/>
        <v>-1.3900462675882699</v>
      </c>
      <c r="T891">
        <f ca="1"/>
        <v>1.8793326396583192E-2</v>
      </c>
      <c r="U891">
        <f ca="1"/>
        <v>0</v>
      </c>
      <c r="V891">
        <f ca="1"/>
        <v>0</v>
      </c>
      <c r="W891">
        <f ca="1"/>
        <v>0</v>
      </c>
    </row>
    <row r="892" spans="18:23">
      <c r="R892" s="8">
        <v>874</v>
      </c>
      <c r="S892" s="202">
        <f ca="1"/>
        <v>-1.8456371682838477</v>
      </c>
      <c r="T892">
        <f ca="1"/>
        <v>1.670891302086833E-2</v>
      </c>
      <c r="U892">
        <f ca="1"/>
        <v>0</v>
      </c>
      <c r="V892">
        <f ca="1"/>
        <v>0</v>
      </c>
      <c r="W892">
        <f ca="1"/>
        <v>0</v>
      </c>
    </row>
    <row r="893" spans="18:23">
      <c r="R893" s="8">
        <v>875</v>
      </c>
      <c r="S893" s="202">
        <f ca="1"/>
        <v>0.95123955587903919</v>
      </c>
      <c r="T893">
        <f ca="1"/>
        <v>3.4385720229287618E-2</v>
      </c>
      <c r="U893">
        <f ca="1"/>
        <v>2.0797954989248794E-3</v>
      </c>
      <c r="V893">
        <f ca="1"/>
        <v>2.1155531320049608E-3</v>
      </c>
      <c r="W893">
        <f ca="1"/>
        <v>2.1155531320049608E-3</v>
      </c>
    </row>
    <row r="894" spans="18:23">
      <c r="R894" s="8">
        <v>876</v>
      </c>
      <c r="S894" s="202">
        <f ca="1"/>
        <v>-0.93741943870173072</v>
      </c>
      <c r="T894">
        <f ca="1"/>
        <v>2.1121606541894499E-2</v>
      </c>
      <c r="U894">
        <f ca="1"/>
        <v>0</v>
      </c>
      <c r="V894">
        <f ca="1"/>
        <v>0</v>
      </c>
      <c r="W894">
        <f ca="1"/>
        <v>0</v>
      </c>
    </row>
    <row r="895" spans="18:23">
      <c r="R895" s="8">
        <v>877</v>
      </c>
      <c r="S895" s="202">
        <f ca="1"/>
        <v>2.397321793757154</v>
      </c>
      <c r="T895">
        <f ca="1"/>
        <v>4.9938128742738723E-2</v>
      </c>
      <c r="U895">
        <f ca="1"/>
        <v>9.8559997556504318E-3</v>
      </c>
      <c r="V895">
        <f ca="1"/>
        <v>1.0102094847993468E-2</v>
      </c>
      <c r="W895">
        <f ca="1"/>
        <v>1.0102094847993468E-2</v>
      </c>
    </row>
    <row r="896" spans="18:23">
      <c r="R896" s="8">
        <v>878</v>
      </c>
      <c r="S896" s="202">
        <f ca="1"/>
        <v>2.4748097859106841</v>
      </c>
      <c r="T896">
        <f ca="1"/>
        <v>5.0946681334467586E-2</v>
      </c>
      <c r="U896">
        <f ca="1"/>
        <v>1.0360276051514863E-2</v>
      </c>
      <c r="V896">
        <f ca="1"/>
        <v>1.0624186892781686E-2</v>
      </c>
      <c r="W896">
        <f ca="1"/>
        <v>1.0624186892781686E-2</v>
      </c>
    </row>
    <row r="897" spans="18:23">
      <c r="R897" s="8">
        <v>879</v>
      </c>
      <c r="S897" s="202">
        <f ca="1"/>
        <v>-1.8775069633265242</v>
      </c>
      <c r="T897">
        <f ca="1"/>
        <v>1.6572069012897244E-2</v>
      </c>
      <c r="U897">
        <f ca="1"/>
        <v>0</v>
      </c>
      <c r="V897">
        <f ca="1"/>
        <v>0</v>
      </c>
      <c r="W897">
        <f ca="1"/>
        <v>0</v>
      </c>
    </row>
    <row r="898" spans="18:23">
      <c r="R898" s="8">
        <v>880</v>
      </c>
      <c r="S898" s="202">
        <f ca="1"/>
        <v>1.1412748806135877</v>
      </c>
      <c r="T898">
        <f ca="1"/>
        <v>3.6113891907213889E-2</v>
      </c>
      <c r="U898">
        <f ca="1"/>
        <v>2.9438813378880151E-3</v>
      </c>
      <c r="V898">
        <f ca="1"/>
        <v>2.9970388441000907E-3</v>
      </c>
      <c r="W898">
        <f ca="1"/>
        <v>2.9970388441000907E-3</v>
      </c>
    </row>
    <row r="899" spans="18:23">
      <c r="R899" s="8">
        <v>881</v>
      </c>
      <c r="S899" s="202">
        <f ca="1"/>
        <v>-0.41372110175508592</v>
      </c>
      <c r="T899">
        <f ca="1"/>
        <v>2.417769062294391E-2</v>
      </c>
      <c r="U899">
        <f ca="1"/>
        <v>0</v>
      </c>
      <c r="V899">
        <f ca="1"/>
        <v>0</v>
      </c>
      <c r="W899">
        <f ca="1"/>
        <v>0</v>
      </c>
    </row>
    <row r="900" spans="18:23">
      <c r="R900" s="8">
        <v>882</v>
      </c>
      <c r="S900" s="202">
        <f ca="1"/>
        <v>0.78406106966228961</v>
      </c>
      <c r="T900">
        <f ca="1"/>
        <v>3.2933917373664502E-2</v>
      </c>
      <c r="U900">
        <f ca="1"/>
        <v>1.3538940711133214E-3</v>
      </c>
      <c r="V900">
        <f ca="1"/>
        <v>1.3761885888486916E-3</v>
      </c>
      <c r="W900">
        <f ca="1"/>
        <v>1.3761885888486916E-3</v>
      </c>
    </row>
    <row r="901" spans="18:23">
      <c r="R901" s="8">
        <v>883</v>
      </c>
      <c r="S901" s="202">
        <f ca="1"/>
        <v>-0.99386491033053548</v>
      </c>
      <c r="T901">
        <f ca="1"/>
        <v>2.0816198858572367E-2</v>
      </c>
      <c r="U901">
        <f ca="1"/>
        <v>0</v>
      </c>
      <c r="V901">
        <f ca="1"/>
        <v>0</v>
      </c>
      <c r="W901">
        <f ca="1"/>
        <v>0</v>
      </c>
    </row>
    <row r="902" spans="18:23">
      <c r="R902" s="8">
        <v>884</v>
      </c>
      <c r="S902" s="202">
        <f ca="1"/>
        <v>-0.45148521500132877</v>
      </c>
      <c r="T902">
        <f ca="1"/>
        <v>2.3943233923193221E-2</v>
      </c>
      <c r="U902">
        <f ca="1"/>
        <v>0</v>
      </c>
      <c r="V902">
        <f ca="1"/>
        <v>0</v>
      </c>
      <c r="W902">
        <f ca="1"/>
        <v>0</v>
      </c>
    </row>
    <row r="903" spans="18:23">
      <c r="R903" s="8">
        <v>885</v>
      </c>
      <c r="S903" s="202">
        <f ca="1"/>
        <v>-1.3954407418707024</v>
      </c>
      <c r="T903">
        <f ca="1"/>
        <v>1.8767184723439898E-2</v>
      </c>
      <c r="U903">
        <f ca="1"/>
        <v>0</v>
      </c>
      <c r="V903">
        <f ca="1"/>
        <v>0</v>
      </c>
      <c r="W903">
        <f ca="1"/>
        <v>0</v>
      </c>
    </row>
    <row r="904" spans="18:23">
      <c r="R904" s="8">
        <v>886</v>
      </c>
      <c r="S904" s="202">
        <f ca="1"/>
        <v>-4.1228698137325788</v>
      </c>
      <c r="T904">
        <f ca="1"/>
        <v>9.2843563612067803E-3</v>
      </c>
      <c r="U904">
        <f ca="1"/>
        <v>0</v>
      </c>
      <c r="V904">
        <f ca="1"/>
        <v>0</v>
      </c>
      <c r="W904">
        <f ca="1"/>
        <v>0</v>
      </c>
    </row>
    <row r="905" spans="18:23">
      <c r="R905" s="8">
        <v>887</v>
      </c>
      <c r="S905" s="202">
        <f ca="1"/>
        <v>1.2413924420321545</v>
      </c>
      <c r="T905">
        <f ca="1"/>
        <v>3.7059016925654172E-2</v>
      </c>
      <c r="U905">
        <f ca="1"/>
        <v>3.4164438471081561E-3</v>
      </c>
      <c r="V905">
        <f ca="1"/>
        <v>3.4797488722859205E-3</v>
      </c>
      <c r="W905">
        <f ca="1"/>
        <v>3.4797488722859205E-3</v>
      </c>
    </row>
    <row r="906" spans="18:23">
      <c r="R906" s="8">
        <v>888</v>
      </c>
      <c r="S906" s="202">
        <f ca="1"/>
        <v>-0.69168668221863339</v>
      </c>
      <c r="T906">
        <f ca="1"/>
        <v>2.2504263708662559E-2</v>
      </c>
      <c r="U906">
        <f ca="1"/>
        <v>0</v>
      </c>
      <c r="V906">
        <f ca="1"/>
        <v>0</v>
      </c>
      <c r="W906">
        <f ca="1"/>
        <v>0</v>
      </c>
    </row>
    <row r="907" spans="18:23">
      <c r="R907" s="8">
        <v>889</v>
      </c>
      <c r="S907" s="202">
        <f ca="1"/>
        <v>-1.8951488801348286</v>
      </c>
      <c r="T907">
        <f ca="1"/>
        <v>1.6496799832094355E-2</v>
      </c>
      <c r="U907">
        <f ca="1"/>
        <v>0</v>
      </c>
      <c r="V907">
        <f ca="1"/>
        <v>0</v>
      </c>
      <c r="W907">
        <f ca="1"/>
        <v>0</v>
      </c>
    </row>
    <row r="908" spans="18:23">
      <c r="R908" s="8">
        <v>890</v>
      </c>
      <c r="S908" s="202">
        <f ca="1"/>
        <v>0.20625325471460174</v>
      </c>
      <c r="T908">
        <f ca="1"/>
        <v>2.8372119802646246E-2</v>
      </c>
      <c r="U908">
        <f ca="1"/>
        <v>0</v>
      </c>
      <c r="V908">
        <f ca="1"/>
        <v>0</v>
      </c>
      <c r="W908">
        <f ca="1"/>
        <v>0</v>
      </c>
    </row>
    <row r="909" spans="18:23">
      <c r="R909" s="8">
        <v>891</v>
      </c>
      <c r="S909" s="202">
        <f ca="1"/>
        <v>-1.9287119749703652</v>
      </c>
      <c r="T909">
        <f ca="1"/>
        <v>1.6354545573673666E-2</v>
      </c>
      <c r="U909">
        <f ca="1"/>
        <v>0</v>
      </c>
      <c r="V909">
        <f ca="1"/>
        <v>0</v>
      </c>
      <c r="W909">
        <f ca="1"/>
        <v>0</v>
      </c>
    </row>
    <row r="910" spans="18:23">
      <c r="R910" s="8">
        <v>892</v>
      </c>
      <c r="S910" s="202">
        <f ca="1"/>
        <v>1.0958651544558826</v>
      </c>
      <c r="T910">
        <f ca="1"/>
        <v>3.5693200072254551E-2</v>
      </c>
      <c r="U910">
        <f ca="1"/>
        <v>2.7335354204083458E-3</v>
      </c>
      <c r="V910">
        <f ca="1"/>
        <v>2.7823197337409605E-3</v>
      </c>
      <c r="W910">
        <f ca="1"/>
        <v>2.7823197337409605E-3</v>
      </c>
    </row>
    <row r="911" spans="18:23">
      <c r="R911" s="8">
        <v>893</v>
      </c>
      <c r="S911" s="202">
        <f ca="1"/>
        <v>1.8206178804432371</v>
      </c>
      <c r="T911">
        <f ca="1"/>
        <v>4.3033271745104448E-2</v>
      </c>
      <c r="U911">
        <f ca="1"/>
        <v>6.4035712568332945E-3</v>
      </c>
      <c r="V911">
        <f ca="1"/>
        <v>6.5413545678505184E-3</v>
      </c>
      <c r="W911">
        <f ca="1"/>
        <v>6.5413545678505184E-3</v>
      </c>
    </row>
    <row r="912" spans="18:23">
      <c r="R912" s="8">
        <v>894</v>
      </c>
      <c r="S912" s="202">
        <f ca="1"/>
        <v>-0.52026070759387444</v>
      </c>
      <c r="T912">
        <f ca="1"/>
        <v>2.3522069764451051E-2</v>
      </c>
      <c r="U912">
        <f ca="1"/>
        <v>0</v>
      </c>
      <c r="V912">
        <f ca="1"/>
        <v>0</v>
      </c>
      <c r="W912">
        <f ca="1"/>
        <v>0</v>
      </c>
    </row>
    <row r="913" spans="18:23">
      <c r="R913" s="8">
        <v>895</v>
      </c>
      <c r="S913" s="202">
        <f ca="1"/>
        <v>-3.1701627445243616</v>
      </c>
      <c r="T913">
        <f ca="1"/>
        <v>1.1871790295656232E-2</v>
      </c>
      <c r="U913">
        <f ca="1"/>
        <v>0</v>
      </c>
      <c r="V913">
        <f ca="1"/>
        <v>0</v>
      </c>
      <c r="W913">
        <f ca="1"/>
        <v>0</v>
      </c>
    </row>
    <row r="914" spans="18:23">
      <c r="R914" s="8">
        <v>896</v>
      </c>
      <c r="S914" s="202">
        <f ca="1"/>
        <v>-0.5516310425595814</v>
      </c>
      <c r="T914">
        <f ca="1"/>
        <v>2.3332433691028578E-2</v>
      </c>
      <c r="U914">
        <f ca="1"/>
        <v>0</v>
      </c>
      <c r="V914">
        <f ca="1"/>
        <v>0</v>
      </c>
      <c r="W914">
        <f ca="1"/>
        <v>0</v>
      </c>
    </row>
    <row r="915" spans="18:23">
      <c r="R915" s="8">
        <v>897</v>
      </c>
      <c r="S915" s="202">
        <f ca="1"/>
        <v>0.44504624965512368</v>
      </c>
      <c r="T915">
        <f ca="1"/>
        <v>3.0175324272715579E-2</v>
      </c>
      <c r="U915">
        <f ca="1"/>
        <v>0</v>
      </c>
      <c r="V915">
        <f ca="1"/>
        <v>0</v>
      </c>
      <c r="W915">
        <f ca="1"/>
        <v>0</v>
      </c>
    </row>
    <row r="916" spans="18:23">
      <c r="R916" s="8">
        <v>898</v>
      </c>
      <c r="S916" s="202">
        <f ca="1"/>
        <v>-0.73002018310367112</v>
      </c>
      <c r="T916">
        <f ca="1"/>
        <v>2.2282760521010164E-2</v>
      </c>
      <c r="U916">
        <f ca="1"/>
        <v>0</v>
      </c>
      <c r="V916">
        <f ca="1"/>
        <v>0</v>
      </c>
      <c r="W916">
        <f ca="1"/>
        <v>0</v>
      </c>
    </row>
    <row r="917" spans="18:23">
      <c r="R917" s="8">
        <v>899</v>
      </c>
      <c r="S917" s="202">
        <f ca="1"/>
        <v>3.5002247268382813</v>
      </c>
      <c r="T917">
        <f ca="1"/>
        <v>6.6378627497720416E-2</v>
      </c>
      <c r="U917">
        <f ca="1"/>
        <v>1.8076249133141278E-2</v>
      </c>
      <c r="V917">
        <f ca="1"/>
        <v>1.8676187437023664E-2</v>
      </c>
      <c r="W917">
        <f ca="1"/>
        <v>1.8676187437023664E-2</v>
      </c>
    </row>
    <row r="918" spans="18:23">
      <c r="R918" s="8">
        <v>900</v>
      </c>
      <c r="S918" s="202">
        <f ca="1"/>
        <v>-2.2369246604518658</v>
      </c>
      <c r="T918">
        <f ca="1"/>
        <v>1.5104239176892603E-2</v>
      </c>
      <c r="U918">
        <f ca="1"/>
        <v>0</v>
      </c>
      <c r="V918">
        <f ca="1"/>
        <v>0</v>
      </c>
      <c r="W918">
        <f ca="1"/>
        <v>0</v>
      </c>
    </row>
    <row r="919" spans="18:23">
      <c r="R919" s="8">
        <v>901</v>
      </c>
      <c r="S919" s="202">
        <f ca="1"/>
        <v>-5.1541967300746059</v>
      </c>
      <c r="T919">
        <f ca="1"/>
        <v>7.1150328813739394E-3</v>
      </c>
      <c r="U919">
        <f ca="1"/>
        <v>0</v>
      </c>
      <c r="V919">
        <f ca="1"/>
        <v>0</v>
      </c>
      <c r="W919">
        <f ca="1"/>
        <v>0</v>
      </c>
    </row>
    <row r="920" spans="18:23">
      <c r="R920" s="8">
        <v>902</v>
      </c>
      <c r="S920" s="202">
        <f ca="1"/>
        <v>-1.1475180952102502</v>
      </c>
      <c r="T920">
        <f ca="1"/>
        <v>2.0007019584312547E-2</v>
      </c>
      <c r="U920">
        <f ca="1"/>
        <v>0</v>
      </c>
      <c r="V920">
        <f ca="1"/>
        <v>0</v>
      </c>
      <c r="W920">
        <f ca="1"/>
        <v>0</v>
      </c>
    </row>
    <row r="921" spans="18:23">
      <c r="R921" s="8">
        <v>903</v>
      </c>
      <c r="S921" s="202">
        <f ca="1"/>
        <v>-0.61589264420028011</v>
      </c>
      <c r="T921">
        <f ca="1"/>
        <v>2.2948727618405499E-2</v>
      </c>
      <c r="U921">
        <f ca="1"/>
        <v>0</v>
      </c>
      <c r="V921">
        <f ca="1"/>
        <v>0</v>
      </c>
      <c r="W921">
        <f ca="1"/>
        <v>0</v>
      </c>
    </row>
    <row r="922" spans="18:23">
      <c r="R922" s="8">
        <v>904</v>
      </c>
      <c r="S922" s="202">
        <f ca="1"/>
        <v>0.81696741257892791</v>
      </c>
      <c r="T922">
        <f ca="1"/>
        <v>3.3214752193434026E-2</v>
      </c>
      <c r="U922">
        <f ca="1"/>
        <v>1.4943114809980833E-3</v>
      </c>
      <c r="V922">
        <f ca="1"/>
        <v>1.5191280737686605E-3</v>
      </c>
      <c r="W922">
        <f ca="1"/>
        <v>1.5191280737686605E-3</v>
      </c>
    </row>
    <row r="923" spans="18:23">
      <c r="R923" s="8">
        <v>905</v>
      </c>
      <c r="S923" s="202">
        <f ca="1"/>
        <v>-2.0873773894227088</v>
      </c>
      <c r="T923">
        <f ca="1"/>
        <v>1.5698485591481494E-2</v>
      </c>
      <c r="U923">
        <f ca="1"/>
        <v>0</v>
      </c>
      <c r="V923">
        <f ca="1"/>
        <v>0</v>
      </c>
      <c r="W923">
        <f ca="1"/>
        <v>0</v>
      </c>
    </row>
    <row r="924" spans="18:23">
      <c r="R924" s="8">
        <v>906</v>
      </c>
      <c r="S924" s="202">
        <f ca="1"/>
        <v>5.1028902500877784</v>
      </c>
      <c r="T924">
        <f ca="1"/>
        <v>0.10037597989802804</v>
      </c>
      <c r="U924">
        <f ca="1"/>
        <v>3.5074925333295093E-2</v>
      </c>
      <c r="V924">
        <f ca="1"/>
        <v>3.6835265333384923E-2</v>
      </c>
      <c r="W924">
        <f ca="1"/>
        <v>3.6835265333384923E-2</v>
      </c>
    </row>
    <row r="925" spans="18:23">
      <c r="R925" s="8">
        <v>907</v>
      </c>
      <c r="S925" s="202">
        <f ca="1"/>
        <v>-2.6320857176451264</v>
      </c>
      <c r="T925">
        <f ca="1"/>
        <v>1.3640033021135967E-2</v>
      </c>
      <c r="U925">
        <f ca="1"/>
        <v>0</v>
      </c>
      <c r="V925">
        <f ca="1"/>
        <v>0</v>
      </c>
      <c r="W925">
        <f ca="1"/>
        <v>0</v>
      </c>
    </row>
    <row r="926" spans="18:23">
      <c r="R926" s="8">
        <v>908</v>
      </c>
      <c r="S926" s="202">
        <f ca="1"/>
        <v>-1.5047942049128247</v>
      </c>
      <c r="T926">
        <f ca="1"/>
        <v>1.8245027132981293E-2</v>
      </c>
      <c r="U926">
        <f ca="1"/>
        <v>0</v>
      </c>
      <c r="V926">
        <f ca="1"/>
        <v>0</v>
      </c>
      <c r="W926">
        <f ca="1"/>
        <v>0</v>
      </c>
    </row>
    <row r="927" spans="18:23">
      <c r="R927" s="8">
        <v>909</v>
      </c>
      <c r="S927" s="202">
        <f ca="1"/>
        <v>-1.6922306769719675</v>
      </c>
      <c r="T927">
        <f ca="1"/>
        <v>1.7383594530236156E-2</v>
      </c>
      <c r="U927">
        <f ca="1"/>
        <v>0</v>
      </c>
      <c r="V927">
        <f ca="1"/>
        <v>0</v>
      </c>
      <c r="W927">
        <f ca="1"/>
        <v>0</v>
      </c>
    </row>
    <row r="928" spans="18:23">
      <c r="R928" s="8">
        <v>910</v>
      </c>
      <c r="S928" s="202">
        <f ca="1"/>
        <v>1.467904654240155</v>
      </c>
      <c r="T928">
        <f ca="1"/>
        <v>3.9289619098331299E-2</v>
      </c>
      <c r="U928">
        <f ca="1"/>
        <v>4.53174493344672E-3</v>
      </c>
      <c r="V928">
        <f ca="1"/>
        <v>4.620770199589677E-3</v>
      </c>
      <c r="W928">
        <f ca="1"/>
        <v>4.620770199589677E-3</v>
      </c>
    </row>
    <row r="929" spans="18:23">
      <c r="R929" s="8">
        <v>911</v>
      </c>
      <c r="S929" s="202">
        <f ca="1"/>
        <v>-2.8114651074080665</v>
      </c>
      <c r="T929">
        <f ca="1"/>
        <v>1.3023070832879071E-2</v>
      </c>
      <c r="U929">
        <f ca="1"/>
        <v>0</v>
      </c>
      <c r="V929">
        <f ca="1"/>
        <v>0</v>
      </c>
      <c r="W929">
        <f ca="1"/>
        <v>0</v>
      </c>
    </row>
    <row r="930" spans="18:23">
      <c r="R930" s="8">
        <v>912</v>
      </c>
      <c r="S930" s="202">
        <f ca="1"/>
        <v>1.3242433761758623</v>
      </c>
      <c r="T930">
        <f ca="1"/>
        <v>3.785981812411799E-2</v>
      </c>
      <c r="U930">
        <f ca="1"/>
        <v>3.8168444463400654E-3</v>
      </c>
      <c r="V930">
        <f ca="1"/>
        <v>3.8890969646133075E-3</v>
      </c>
      <c r="W930">
        <f ca="1"/>
        <v>3.8890969646133075E-3</v>
      </c>
    </row>
    <row r="931" spans="18:23">
      <c r="R931" s="8">
        <v>913</v>
      </c>
      <c r="S931" s="202">
        <f ca="1"/>
        <v>1.9195364770375316</v>
      </c>
      <c r="T931">
        <f ca="1"/>
        <v>4.4145821767868187E-2</v>
      </c>
      <c r="U931">
        <f ca="1"/>
        <v>6.9598462682151641E-3</v>
      </c>
      <c r="V931">
        <f ca="1"/>
        <v>7.1134703346593586E-3</v>
      </c>
      <c r="W931">
        <f ca="1"/>
        <v>7.1134703346593586E-3</v>
      </c>
    </row>
    <row r="932" spans="18:23">
      <c r="R932" s="8">
        <v>914</v>
      </c>
      <c r="S932" s="202">
        <f ca="1"/>
        <v>-1.110683549401883</v>
      </c>
      <c r="T932">
        <f ca="1"/>
        <v>2.0198086764744713E-2</v>
      </c>
      <c r="U932">
        <f ca="1"/>
        <v>0</v>
      </c>
      <c r="V932">
        <f ca="1"/>
        <v>0</v>
      </c>
      <c r="W932">
        <f ca="1"/>
        <v>0</v>
      </c>
    </row>
    <row r="933" spans="18:23">
      <c r="R933" s="8">
        <v>915</v>
      </c>
      <c r="S933" s="202">
        <f ca="1"/>
        <v>-2.32672418943078</v>
      </c>
      <c r="T933">
        <f ca="1"/>
        <v>1.4758272878196838E-2</v>
      </c>
      <c r="U933">
        <f ca="1"/>
        <v>0</v>
      </c>
      <c r="V933">
        <f ca="1"/>
        <v>0</v>
      </c>
      <c r="W933">
        <f ca="1"/>
        <v>0</v>
      </c>
    </row>
    <row r="934" spans="18:23">
      <c r="R934" s="8">
        <v>916</v>
      </c>
      <c r="S934" s="202">
        <f ca="1"/>
        <v>-2.9827859229060452</v>
      </c>
      <c r="T934">
        <f ca="1"/>
        <v>1.24598972769745E-2</v>
      </c>
      <c r="U934">
        <f ca="1"/>
        <v>0</v>
      </c>
      <c r="V934">
        <f ca="1"/>
        <v>0</v>
      </c>
      <c r="W934">
        <f ca="1"/>
        <v>0</v>
      </c>
    </row>
    <row r="935" spans="18:23">
      <c r="R935" s="8">
        <v>917</v>
      </c>
      <c r="S935" s="202">
        <f ca="1"/>
        <v>-3.0548251914049835</v>
      </c>
      <c r="T935">
        <f ca="1"/>
        <v>1.2230421779092737E-2</v>
      </c>
      <c r="U935">
        <f ca="1"/>
        <v>0</v>
      </c>
      <c r="V935">
        <f ca="1"/>
        <v>0</v>
      </c>
      <c r="W935">
        <f ca="1"/>
        <v>0</v>
      </c>
    </row>
    <row r="936" spans="18:23">
      <c r="R936" s="8">
        <v>918</v>
      </c>
      <c r="S936" s="202">
        <f ca="1"/>
        <v>1.8149565529988947</v>
      </c>
      <c r="T936">
        <f ca="1"/>
        <v>4.2970453139996999E-2</v>
      </c>
      <c r="U936">
        <f ca="1"/>
        <v>6.3721619542795697E-3</v>
      </c>
      <c r="V936">
        <f ca="1"/>
        <v>6.5090692976079905E-3</v>
      </c>
      <c r="W936">
        <f ca="1"/>
        <v>6.5090692976079905E-3</v>
      </c>
    </row>
    <row r="937" spans="18:23">
      <c r="R937" s="8">
        <v>919</v>
      </c>
      <c r="S937" s="202">
        <f ca="1"/>
        <v>1.8910219491939266</v>
      </c>
      <c r="T937">
        <f ca="1"/>
        <v>4.3822196915181189E-2</v>
      </c>
      <c r="U937">
        <f ca="1"/>
        <v>6.7980338418716646E-3</v>
      </c>
      <c r="V937">
        <f ca="1"/>
        <v>6.9469862306989474E-3</v>
      </c>
      <c r="W937">
        <f ca="1"/>
        <v>6.9469862306989474E-3</v>
      </c>
    </row>
    <row r="938" spans="18:23">
      <c r="R938" s="8">
        <v>920</v>
      </c>
      <c r="S938" s="202">
        <f ca="1"/>
        <v>-1.6487695049480877</v>
      </c>
      <c r="T938">
        <f ca="1"/>
        <v>1.7579642044845144E-2</v>
      </c>
      <c r="U938">
        <f ca="1"/>
        <v>0</v>
      </c>
      <c r="V938">
        <f ca="1"/>
        <v>0</v>
      </c>
      <c r="W938">
        <f ca="1"/>
        <v>0</v>
      </c>
    </row>
    <row r="939" spans="18:23">
      <c r="R939" s="8">
        <v>921</v>
      </c>
      <c r="S939" s="202">
        <f ca="1"/>
        <v>2.0349707597099789</v>
      </c>
      <c r="T939">
        <f ca="1"/>
        <v>4.5480545318018435E-2</v>
      </c>
      <c r="U939">
        <f ca="1"/>
        <v>7.6272080432902879E-3</v>
      </c>
      <c r="V939">
        <f ca="1"/>
        <v>7.8006528338216965E-3</v>
      </c>
      <c r="W939">
        <f ca="1"/>
        <v>7.8006528338216965E-3</v>
      </c>
    </row>
    <row r="940" spans="18:23">
      <c r="R940" s="8">
        <v>922</v>
      </c>
      <c r="S940" s="202">
        <f ca="1"/>
        <v>2.6590441380930123</v>
      </c>
      <c r="T940">
        <f ca="1"/>
        <v>5.342714731472846E-2</v>
      </c>
      <c r="U940">
        <f ca="1"/>
        <v>1.16005090416453E-2</v>
      </c>
      <c r="V940">
        <f ca="1"/>
        <v>1.1910400094392213E-2</v>
      </c>
      <c r="W940">
        <f ca="1"/>
        <v>1.1910400094392213E-2</v>
      </c>
    </row>
    <row r="941" spans="18:23">
      <c r="R941" s="8">
        <v>923</v>
      </c>
      <c r="S941" s="202">
        <f ca="1"/>
        <v>2.1487467960755597</v>
      </c>
      <c r="T941">
        <f ca="1"/>
        <v>4.6835578716266799E-2</v>
      </c>
      <c r="U941">
        <f ca="1"/>
        <v>8.3047247424144696E-3</v>
      </c>
      <c r="V941">
        <f ca="1"/>
        <v>8.4992030371096091E-3</v>
      </c>
      <c r="W941">
        <f ca="1"/>
        <v>8.4992030371096091E-3</v>
      </c>
    </row>
    <row r="942" spans="18:23">
      <c r="R942" s="8">
        <v>924</v>
      </c>
      <c r="S942" s="202">
        <f ca="1"/>
        <v>4.1423070669035464</v>
      </c>
      <c r="T942">
        <f ca="1"/>
        <v>7.8339852973355342E-2</v>
      </c>
      <c r="U942">
        <f ca="1"/>
        <v>2.4056861870958741E-2</v>
      </c>
      <c r="V942">
        <f ca="1"/>
        <v>2.4999167381944354E-2</v>
      </c>
      <c r="W942">
        <f ca="1"/>
        <v>2.4999167381944354E-2</v>
      </c>
    </row>
    <row r="943" spans="18:23">
      <c r="R943" s="8">
        <v>925</v>
      </c>
      <c r="S943" s="202">
        <f ca="1"/>
        <v>3.0954580110498631</v>
      </c>
      <c r="T943">
        <f ca="1"/>
        <v>5.9795483910285011E-2</v>
      </c>
      <c r="U943">
        <f ca="1"/>
        <v>1.4784677339423576E-2</v>
      </c>
      <c r="V943">
        <f ca="1"/>
        <v>1.5226705807407705E-2</v>
      </c>
      <c r="W943">
        <f ca="1"/>
        <v>1.5226705807407705E-2</v>
      </c>
    </row>
    <row r="944" spans="18:23">
      <c r="R944" s="8">
        <v>926</v>
      </c>
      <c r="S944" s="202">
        <f ca="1"/>
        <v>0.39577718128016909</v>
      </c>
      <c r="T944">
        <f ca="1"/>
        <v>2.979412558617018E-2</v>
      </c>
      <c r="U944">
        <f ca="1"/>
        <v>0</v>
      </c>
      <c r="V944">
        <f ca="1"/>
        <v>0</v>
      </c>
      <c r="W944">
        <f ca="1"/>
        <v>0</v>
      </c>
    </row>
    <row r="945" spans="18:23">
      <c r="R945" s="8">
        <v>927</v>
      </c>
      <c r="S945" s="202">
        <f ca="1"/>
        <v>3.5003028925332731</v>
      </c>
      <c r="T945">
        <f ca="1"/>
        <v>6.6379966346932537E-2</v>
      </c>
      <c r="U945">
        <f ca="1"/>
        <v>1.8076918557747339E-2</v>
      </c>
      <c r="V945">
        <f ca="1"/>
        <v>1.8676891180507093E-2</v>
      </c>
      <c r="W945">
        <f ca="1"/>
        <v>1.8676891180507093E-2</v>
      </c>
    </row>
    <row r="946" spans="18:23">
      <c r="R946" s="8">
        <v>928</v>
      </c>
      <c r="S946" s="202">
        <f ca="1"/>
        <v>-0.32242737018085149</v>
      </c>
      <c r="T946">
        <f ca="1"/>
        <v>2.4754011065851525E-2</v>
      </c>
      <c r="U946">
        <f ca="1"/>
        <v>0</v>
      </c>
      <c r="V946">
        <f ca="1"/>
        <v>0</v>
      </c>
      <c r="W946">
        <f ca="1"/>
        <v>0</v>
      </c>
    </row>
    <row r="947" spans="18:23">
      <c r="R947" s="8">
        <v>929</v>
      </c>
      <c r="S947" s="202">
        <f ca="1"/>
        <v>-3.4449582445799565</v>
      </c>
      <c r="T947">
        <f ca="1"/>
        <v>1.1059142690271999E-2</v>
      </c>
      <c r="U947">
        <f ca="1"/>
        <v>0</v>
      </c>
      <c r="V947">
        <f ca="1"/>
        <v>0</v>
      </c>
      <c r="W947">
        <f ca="1"/>
        <v>0</v>
      </c>
    </row>
    <row r="948" spans="18:23">
      <c r="R948" s="8">
        <v>930</v>
      </c>
      <c r="S948" s="202">
        <f ca="1"/>
        <v>-0.30971948762294649</v>
      </c>
      <c r="T948">
        <f ca="1"/>
        <v>2.4835315427285433E-2</v>
      </c>
      <c r="U948">
        <f ca="1"/>
        <v>0</v>
      </c>
      <c r="V948">
        <f ca="1"/>
        <v>0</v>
      </c>
      <c r="W948">
        <f ca="1"/>
        <v>0</v>
      </c>
    </row>
    <row r="949" spans="18:23">
      <c r="R949" s="8">
        <v>931</v>
      </c>
      <c r="S949" s="202">
        <f ca="1"/>
        <v>2.4197568482413017</v>
      </c>
      <c r="T949">
        <f ca="1"/>
        <v>5.0228063251406004E-2</v>
      </c>
      <c r="U949">
        <f ca="1"/>
        <v>1.0000967009984072E-2</v>
      </c>
      <c r="V949">
        <f ca="1"/>
        <v>1.0252131611760425E-2</v>
      </c>
      <c r="W949">
        <f ca="1"/>
        <v>1.0252131611760425E-2</v>
      </c>
    </row>
    <row r="950" spans="18:23">
      <c r="R950" s="8">
        <v>932</v>
      </c>
      <c r="S950" s="202">
        <f ca="1"/>
        <v>-0.82828269346644212</v>
      </c>
      <c r="T950">
        <f ca="1"/>
        <v>2.1724874538852981E-2</v>
      </c>
      <c r="U950">
        <f ca="1"/>
        <v>0</v>
      </c>
      <c r="V950">
        <f ca="1"/>
        <v>0</v>
      </c>
      <c r="W950">
        <f ca="1"/>
        <v>0</v>
      </c>
    </row>
    <row r="951" spans="18:23">
      <c r="R951" s="8">
        <v>933</v>
      </c>
      <c r="S951" s="202">
        <f ca="1"/>
        <v>1.288509744235258</v>
      </c>
      <c r="T951">
        <f ca="1"/>
        <v>3.7512331721000131E-2</v>
      </c>
      <c r="U951">
        <f ca="1"/>
        <v>3.6431012447811356E-3</v>
      </c>
      <c r="V951">
        <f ca="1"/>
        <v>3.7114318559748447E-3</v>
      </c>
      <c r="W951">
        <f ca="1"/>
        <v>3.7114318559748447E-3</v>
      </c>
    </row>
    <row r="952" spans="18:23">
      <c r="R952" s="8">
        <v>934</v>
      </c>
      <c r="S952" s="202">
        <f ca="1"/>
        <v>-0.28438314603015741</v>
      </c>
      <c r="T952">
        <f ca="1"/>
        <v>2.4998213833102859E-2</v>
      </c>
      <c r="U952">
        <f ca="1"/>
        <v>0</v>
      </c>
      <c r="V952">
        <f ca="1"/>
        <v>0</v>
      </c>
      <c r="W952">
        <f ca="1"/>
        <v>0</v>
      </c>
    </row>
    <row r="953" spans="18:23">
      <c r="R953" s="8">
        <v>935</v>
      </c>
      <c r="S953" s="202">
        <f ca="1"/>
        <v>2.8684647495265971</v>
      </c>
      <c r="T953">
        <f ca="1"/>
        <v>5.6393695170015121E-2</v>
      </c>
      <c r="U953">
        <f ca="1"/>
        <v>1.3083782969288631E-2</v>
      </c>
      <c r="V953">
        <f ca="1"/>
        <v>1.3452704403508981E-2</v>
      </c>
      <c r="W953">
        <f ca="1"/>
        <v>1.3452704403508981E-2</v>
      </c>
    </row>
    <row r="954" spans="18:23">
      <c r="R954" s="8">
        <v>936</v>
      </c>
      <c r="S954" s="202">
        <f ca="1"/>
        <v>-2.719934026806293</v>
      </c>
      <c r="T954">
        <f ca="1"/>
        <v>1.3334316700204853E-2</v>
      </c>
      <c r="U954">
        <f ca="1"/>
        <v>0</v>
      </c>
      <c r="V954">
        <f ca="1"/>
        <v>0</v>
      </c>
      <c r="W954">
        <f ca="1"/>
        <v>0</v>
      </c>
    </row>
    <row r="955" spans="18:23">
      <c r="R955" s="8">
        <v>937</v>
      </c>
      <c r="S955" s="202">
        <f ca="1"/>
        <v>-1.8173682447142425</v>
      </c>
      <c r="T955">
        <f ca="1"/>
        <v>1.6831240838086819E-2</v>
      </c>
      <c r="U955">
        <f ca="1"/>
        <v>0</v>
      </c>
      <c r="V955">
        <f ca="1"/>
        <v>0</v>
      </c>
      <c r="W955">
        <f ca="1"/>
        <v>0</v>
      </c>
    </row>
    <row r="956" spans="18:23">
      <c r="R956" s="8">
        <v>938</v>
      </c>
      <c r="S956" s="202">
        <f ca="1"/>
        <v>0.46474935771201947</v>
      </c>
      <c r="T956">
        <f ca="1"/>
        <v>3.0329130523359175E-2</v>
      </c>
      <c r="U956">
        <f ca="1"/>
        <v>5.150064596065769E-5</v>
      </c>
      <c r="V956">
        <f ca="1"/>
        <v>5.2281630867346742E-5</v>
      </c>
      <c r="W956">
        <f ca="1"/>
        <v>5.2281630867346742E-5</v>
      </c>
    </row>
    <row r="957" spans="18:23">
      <c r="R957" s="8">
        <v>939</v>
      </c>
      <c r="S957" s="202">
        <f ca="1"/>
        <v>1.495857770942977</v>
      </c>
      <c r="T957">
        <f ca="1"/>
        <v>3.957403776481689E-2</v>
      </c>
      <c r="U957">
        <f ca="1"/>
        <v>4.6739542666895152E-3</v>
      </c>
      <c r="V957">
        <f ca="1"/>
        <v>4.7664378880200144E-3</v>
      </c>
      <c r="W957">
        <f ca="1"/>
        <v>4.7664378880200144E-3</v>
      </c>
    </row>
    <row r="958" spans="18:23">
      <c r="R958" s="8">
        <v>940</v>
      </c>
      <c r="S958" s="202">
        <f ca="1"/>
        <v>3.0941360694889735</v>
      </c>
      <c r="T958">
        <f ca="1"/>
        <v>5.9775090521535838E-2</v>
      </c>
      <c r="U958">
        <f ca="1"/>
        <v>1.4774480645048989E-2</v>
      </c>
      <c r="V958">
        <f ca="1"/>
        <v>1.5216053604032231E-2</v>
      </c>
      <c r="W958">
        <f ca="1"/>
        <v>1.5216053604032231E-2</v>
      </c>
    </row>
    <row r="959" spans="18:23">
      <c r="R959" s="8">
        <v>941</v>
      </c>
      <c r="S959" s="202">
        <f ca="1"/>
        <v>0.47509187148586363</v>
      </c>
      <c r="T959">
        <f ca="1"/>
        <v>3.0410179686618754E-2</v>
      </c>
      <c r="U959">
        <f ca="1"/>
        <v>9.2025227590447276E-5</v>
      </c>
      <c r="V959">
        <f ca="1"/>
        <v>9.3424479443811019E-5</v>
      </c>
      <c r="W959">
        <f ca="1"/>
        <v>9.3424479443811019E-5</v>
      </c>
    </row>
    <row r="960" spans="18:23">
      <c r="R960" s="8">
        <v>942</v>
      </c>
      <c r="S960" s="202">
        <f ca="1"/>
        <v>-2.3878809666243606</v>
      </c>
      <c r="T960">
        <f ca="1"/>
        <v>1.4527204394403892E-2</v>
      </c>
      <c r="U960">
        <f ca="1"/>
        <v>0</v>
      </c>
      <c r="V960">
        <f ca="1"/>
        <v>0</v>
      </c>
      <c r="W960">
        <f ca="1"/>
        <v>0</v>
      </c>
    </row>
    <row r="961" spans="18:23">
      <c r="R961" s="8">
        <v>943</v>
      </c>
      <c r="S961" s="202">
        <f ca="1"/>
        <v>-1.3284932741767066</v>
      </c>
      <c r="T961">
        <f ca="1"/>
        <v>1.9094203521594702E-2</v>
      </c>
      <c r="U961">
        <f ca="1"/>
        <v>0</v>
      </c>
      <c r="V961">
        <f ca="1"/>
        <v>0</v>
      </c>
      <c r="W961">
        <f ca="1"/>
        <v>0</v>
      </c>
    </row>
    <row r="962" spans="18:23">
      <c r="R962" s="8">
        <v>944</v>
      </c>
      <c r="S962" s="202">
        <f ca="1"/>
        <v>0.41944957671411864</v>
      </c>
      <c r="T962">
        <f ca="1"/>
        <v>2.9976675976722069E-2</v>
      </c>
      <c r="U962">
        <f ca="1"/>
        <v>0</v>
      </c>
      <c r="V962">
        <f ca="1"/>
        <v>0</v>
      </c>
      <c r="W962">
        <f ca="1"/>
        <v>0</v>
      </c>
    </row>
    <row r="963" spans="18:23">
      <c r="R963" s="8">
        <v>945</v>
      </c>
      <c r="S963" s="202">
        <f ca="1"/>
        <v>-1.1735090455117594</v>
      </c>
      <c r="T963">
        <f ca="1"/>
        <v>1.9873288653570891E-2</v>
      </c>
      <c r="U963">
        <f ca="1"/>
        <v>0</v>
      </c>
      <c r="V963">
        <f ca="1"/>
        <v>0</v>
      </c>
      <c r="W963">
        <f ca="1"/>
        <v>0</v>
      </c>
    </row>
    <row r="964" spans="18:23">
      <c r="R964" s="8">
        <v>946</v>
      </c>
      <c r="S964" s="202">
        <f ca="1"/>
        <v>2.6453726295119502</v>
      </c>
      <c r="T964">
        <f ca="1"/>
        <v>5.3239001122855158E-2</v>
      </c>
      <c r="U964">
        <f ca="1"/>
        <v>1.1506435945708649E-2</v>
      </c>
      <c r="V964">
        <f ca="1"/>
        <v>1.1812731523825471E-2</v>
      </c>
      <c r="W964">
        <f ca="1"/>
        <v>1.1812731523825471E-2</v>
      </c>
    </row>
    <row r="965" spans="18:23">
      <c r="R965" s="8">
        <v>947</v>
      </c>
      <c r="S965" s="202">
        <f ca="1"/>
        <v>-0.72839617531578549</v>
      </c>
      <c r="T965">
        <f ca="1"/>
        <v>2.2292100177983068E-2</v>
      </c>
      <c r="U965">
        <f ca="1"/>
        <v>0</v>
      </c>
      <c r="V965">
        <f ca="1"/>
        <v>0</v>
      </c>
      <c r="W965">
        <f ca="1"/>
        <v>0</v>
      </c>
    </row>
    <row r="966" spans="18:23">
      <c r="R966" s="8">
        <v>948</v>
      </c>
      <c r="S966" s="202">
        <f ca="1"/>
        <v>-0.78773001380653951</v>
      </c>
      <c r="T966">
        <f ca="1"/>
        <v>2.1953399631752007E-2</v>
      </c>
      <c r="U966">
        <f ca="1"/>
        <v>0</v>
      </c>
      <c r="V966">
        <f ca="1"/>
        <v>0</v>
      </c>
      <c r="W966">
        <f ca="1"/>
        <v>0</v>
      </c>
    </row>
    <row r="967" spans="18:23">
      <c r="R967" s="8">
        <v>949</v>
      </c>
      <c r="S967" s="202">
        <f ca="1"/>
        <v>-0.39797278092340854</v>
      </c>
      <c r="T967">
        <f ca="1"/>
        <v>2.4276140370367606E-2</v>
      </c>
      <c r="U967">
        <f ca="1"/>
        <v>0</v>
      </c>
      <c r="V967">
        <f ca="1"/>
        <v>0</v>
      </c>
      <c r="W967">
        <f ca="1"/>
        <v>0</v>
      </c>
    </row>
    <row r="968" spans="18:23">
      <c r="R968" s="8">
        <v>950</v>
      </c>
      <c r="S968" s="202">
        <f ca="1"/>
        <v>3.6183716430398336</v>
      </c>
      <c r="T968">
        <f ca="1"/>
        <v>6.8433431136116205E-2</v>
      </c>
      <c r="U968">
        <f ca="1"/>
        <v>1.9103650952339173E-2</v>
      </c>
      <c r="V968">
        <f ca="1"/>
        <v>1.9757315143286824E-2</v>
      </c>
      <c r="W968">
        <f ca="1"/>
        <v>1.9757315143286824E-2</v>
      </c>
    </row>
    <row r="969" spans="18:23">
      <c r="R969" s="8">
        <v>951</v>
      </c>
      <c r="S969" s="202">
        <f ca="1"/>
        <v>-0.57437589873073958</v>
      </c>
      <c r="T969">
        <f ca="1"/>
        <v>2.3195896098406353E-2</v>
      </c>
      <c r="U969">
        <f ca="1"/>
        <v>0</v>
      </c>
      <c r="V969">
        <f ca="1"/>
        <v>0</v>
      </c>
      <c r="W969">
        <f ca="1"/>
        <v>0</v>
      </c>
    </row>
    <row r="970" spans="18:23">
      <c r="R970" s="8">
        <v>952</v>
      </c>
      <c r="S970" s="202">
        <f ca="1"/>
        <v>1.5289811894589205</v>
      </c>
      <c r="T970">
        <f ca="1"/>
        <v>3.9913730015147177E-2</v>
      </c>
      <c r="U970">
        <f ca="1"/>
        <v>4.8438003918546586E-3</v>
      </c>
      <c r="V970">
        <f ca="1"/>
        <v>4.940467462398534E-3</v>
      </c>
      <c r="W970">
        <f ca="1"/>
        <v>4.940467462398534E-3</v>
      </c>
    </row>
    <row r="971" spans="18:23">
      <c r="R971" s="8">
        <v>953</v>
      </c>
      <c r="S971" s="202">
        <f ca="1"/>
        <v>1.6875109264422126</v>
      </c>
      <c r="T971">
        <f ca="1"/>
        <v>4.1580320580358168E-2</v>
      </c>
      <c r="U971">
        <f ca="1"/>
        <v>5.6770956744601545E-3</v>
      </c>
      <c r="V971">
        <f ca="1"/>
        <v>5.7951234035148631E-3</v>
      </c>
      <c r="W971">
        <f ca="1"/>
        <v>5.7951234035148631E-3</v>
      </c>
    </row>
    <row r="972" spans="18:23">
      <c r="R972" s="8">
        <v>954</v>
      </c>
      <c r="S972" s="202">
        <f ca="1"/>
        <v>2.1329173073078689</v>
      </c>
      <c r="T972">
        <f ca="1"/>
        <v>4.6644664201762456E-2</v>
      </c>
      <c r="U972">
        <f ca="1"/>
        <v>8.2092674851622985E-3</v>
      </c>
      <c r="V972">
        <f ca="1"/>
        <v>8.4007267477562205E-3</v>
      </c>
      <c r="W972">
        <f ca="1"/>
        <v>8.4007267477562205E-3</v>
      </c>
    </row>
    <row r="973" spans="18:23">
      <c r="R973" s="8">
        <v>955</v>
      </c>
      <c r="S973" s="202">
        <f ca="1"/>
        <v>1.7204342402285553</v>
      </c>
      <c r="T973">
        <f ca="1"/>
        <v>4.1935068836788304E-2</v>
      </c>
      <c r="U973">
        <f ca="1"/>
        <v>5.8544698026752225E-3</v>
      </c>
      <c r="V973">
        <f ca="1"/>
        <v>5.9772235997642646E-3</v>
      </c>
      <c r="W973">
        <f ca="1"/>
        <v>5.9772235997642646E-3</v>
      </c>
    </row>
    <row r="974" spans="18:23">
      <c r="R974" s="8">
        <v>956</v>
      </c>
      <c r="S974" s="202">
        <f ca="1"/>
        <v>-1.3674876819652031</v>
      </c>
      <c r="T974">
        <f ca="1"/>
        <v>1.8903040628649306E-2</v>
      </c>
      <c r="U974">
        <f ca="1"/>
        <v>0</v>
      </c>
      <c r="V974">
        <f ca="1"/>
        <v>0</v>
      </c>
      <c r="W974">
        <f ca="1"/>
        <v>0</v>
      </c>
    </row>
    <row r="975" spans="18:23">
      <c r="R975" s="8">
        <v>957</v>
      </c>
      <c r="S975" s="202">
        <f ca="1"/>
        <v>-1.7884637264725316</v>
      </c>
      <c r="T975">
        <f ca="1"/>
        <v>1.6957245114172008E-2</v>
      </c>
      <c r="U975">
        <f ca="1"/>
        <v>0</v>
      </c>
      <c r="V975">
        <f ca="1"/>
        <v>0</v>
      </c>
      <c r="W975">
        <f ca="1"/>
        <v>0</v>
      </c>
    </row>
    <row r="976" spans="18:23">
      <c r="R976" s="8">
        <v>958</v>
      </c>
      <c r="S976" s="202">
        <f ca="1"/>
        <v>0.4031750140449335</v>
      </c>
      <c r="T976">
        <f ca="1"/>
        <v>2.9851054455893575E-2</v>
      </c>
      <c r="U976">
        <f ca="1"/>
        <v>0</v>
      </c>
      <c r="V976">
        <f ca="1"/>
        <v>0</v>
      </c>
      <c r="W976">
        <f ca="1"/>
        <v>0</v>
      </c>
    </row>
    <row r="977" spans="18:23">
      <c r="R977" s="8">
        <v>959</v>
      </c>
      <c r="S977" s="202">
        <f ca="1"/>
        <v>-1.7966109350089436</v>
      </c>
      <c r="T977">
        <f ca="1"/>
        <v>1.6921633592560145E-2</v>
      </c>
      <c r="U977">
        <f ca="1"/>
        <v>0</v>
      </c>
      <c r="V977">
        <f ca="1"/>
        <v>0</v>
      </c>
      <c r="W977">
        <f ca="1"/>
        <v>0</v>
      </c>
    </row>
    <row r="978" spans="18:23">
      <c r="R978" s="8">
        <v>960</v>
      </c>
      <c r="S978" s="202">
        <f ca="1"/>
        <v>-1.6498725528470634E-2</v>
      </c>
      <c r="T978">
        <f ca="1"/>
        <v>2.6787318943775847E-2</v>
      </c>
      <c r="U978">
        <f ca="1"/>
        <v>0</v>
      </c>
      <c r="V978">
        <f ca="1"/>
        <v>0</v>
      </c>
      <c r="W978">
        <f ca="1"/>
        <v>0</v>
      </c>
    </row>
    <row r="979" spans="18:23">
      <c r="R979" s="8">
        <v>961</v>
      </c>
      <c r="S979" s="202">
        <f ca="1"/>
        <v>-1.4078454632276585</v>
      </c>
      <c r="T979">
        <f ca="1"/>
        <v>1.870720919405406E-2</v>
      </c>
      <c r="U979">
        <f ca="1"/>
        <v>0</v>
      </c>
      <c r="V979">
        <f ca="1"/>
        <v>0</v>
      </c>
      <c r="W979">
        <f ca="1"/>
        <v>0</v>
      </c>
    </row>
    <row r="980" spans="18:23">
      <c r="R980" s="8">
        <v>962</v>
      </c>
      <c r="S980" s="202">
        <f ca="1"/>
        <v>-1.2447390013225559</v>
      </c>
      <c r="T980">
        <f ca="1"/>
        <v>1.9511353982350089E-2</v>
      </c>
      <c r="U980">
        <f ca="1"/>
        <v>0</v>
      </c>
      <c r="V980">
        <f ca="1"/>
        <v>0</v>
      </c>
      <c r="W980">
        <f ca="1"/>
        <v>0</v>
      </c>
    </row>
    <row r="981" spans="18:23">
      <c r="R981" s="8">
        <v>963</v>
      </c>
      <c r="S981" s="202">
        <f ca="1"/>
        <v>0.15804916161662444</v>
      </c>
      <c r="T981">
        <f ca="1"/>
        <v>2.8021399951029622E-2</v>
      </c>
      <c r="U981">
        <f ca="1"/>
        <v>0</v>
      </c>
      <c r="V981">
        <f ca="1"/>
        <v>0</v>
      </c>
      <c r="W981">
        <f ca="1"/>
        <v>0</v>
      </c>
    </row>
    <row r="982" spans="18:23">
      <c r="R982" s="8">
        <v>964</v>
      </c>
      <c r="S982" s="202">
        <f ca="1"/>
        <v>0.72018473431689634</v>
      </c>
      <c r="T982">
        <f ca="1"/>
        <v>3.2395533555324638E-2</v>
      </c>
      <c r="U982">
        <f ca="1"/>
        <v>1.0847021619433891E-3</v>
      </c>
      <c r="V982">
        <f ca="1"/>
        <v>1.1022719145857742E-3</v>
      </c>
      <c r="W982">
        <f ca="1"/>
        <v>1.1022719145857742E-3</v>
      </c>
    </row>
    <row r="983" spans="18:23">
      <c r="R983" s="8">
        <v>965</v>
      </c>
      <c r="S983" s="202">
        <f ca="1"/>
        <v>1.6699038535686399</v>
      </c>
      <c r="T983">
        <f ca="1"/>
        <v>4.1391837820467375E-2</v>
      </c>
      <c r="U983">
        <f ca="1"/>
        <v>5.582854294514758E-3</v>
      </c>
      <c r="V983">
        <f ca="1"/>
        <v>5.6983965942816852E-3</v>
      </c>
      <c r="W983">
        <f ca="1"/>
        <v>5.6983965942816852E-3</v>
      </c>
    </row>
    <row r="984" spans="18:23">
      <c r="R984" s="8">
        <v>966</v>
      </c>
      <c r="S984" s="202">
        <f ca="1"/>
        <v>-0.79986099532680366</v>
      </c>
      <c r="T984">
        <f ca="1"/>
        <v>2.1884787485845044E-2</v>
      </c>
      <c r="U984">
        <f ca="1"/>
        <v>0</v>
      </c>
      <c r="V984">
        <f ca="1"/>
        <v>0</v>
      </c>
      <c r="W984">
        <f ca="1"/>
        <v>0</v>
      </c>
    </row>
    <row r="985" spans="18:23">
      <c r="R985" s="8">
        <v>967</v>
      </c>
      <c r="S985" s="202">
        <f ca="1"/>
        <v>0.95252043088292992</v>
      </c>
      <c r="T985">
        <f ca="1"/>
        <v>3.4397087062133846E-2</v>
      </c>
      <c r="U985">
        <f ca="1"/>
        <v>2.0854789153479936E-3</v>
      </c>
      <c r="V985">
        <f ca="1"/>
        <v>2.1213461152567283E-3</v>
      </c>
      <c r="W985">
        <f ca="1"/>
        <v>2.1213461152567283E-3</v>
      </c>
    </row>
    <row r="986" spans="18:23">
      <c r="R986" s="8">
        <v>968</v>
      </c>
      <c r="S986" s="202">
        <f ca="1"/>
        <v>1.8409182182533128</v>
      </c>
      <c r="T986">
        <f ca="1"/>
        <v>4.3259282145244729E-2</v>
      </c>
      <c r="U986">
        <f ca="1"/>
        <v>6.5165764569034348E-3</v>
      </c>
      <c r="V986">
        <f ca="1"/>
        <v>6.6575276666885575E-3</v>
      </c>
      <c r="W986">
        <f ca="1"/>
        <v>6.6575276666885575E-3</v>
      </c>
    </row>
    <row r="987" spans="18:23">
      <c r="R987" s="8">
        <v>969</v>
      </c>
      <c r="S987" s="202">
        <f ca="1"/>
        <v>0.78945188981759895</v>
      </c>
      <c r="T987">
        <f ca="1"/>
        <v>3.297976144237412E-2</v>
      </c>
      <c r="U987">
        <f ca="1"/>
        <v>1.3768161054681302E-3</v>
      </c>
      <c r="V987">
        <f ca="1"/>
        <v>1.399519638822309E-3</v>
      </c>
      <c r="W987">
        <f ca="1"/>
        <v>1.399519638822309E-3</v>
      </c>
    </row>
    <row r="988" spans="18:23">
      <c r="R988" s="8">
        <v>970</v>
      </c>
      <c r="S988" s="202">
        <f ca="1"/>
        <v>0.88324910469058782</v>
      </c>
      <c r="T988">
        <f ca="1"/>
        <v>3.3787715258573221E-2</v>
      </c>
      <c r="U988">
        <f ca="1"/>
        <v>1.780793013567681E-3</v>
      </c>
      <c r="V988">
        <f ca="1"/>
        <v>1.8108774772061214E-3</v>
      </c>
      <c r="W988">
        <f ca="1"/>
        <v>1.8108774772061214E-3</v>
      </c>
    </row>
    <row r="989" spans="18:23">
      <c r="R989" s="8">
        <v>971</v>
      </c>
      <c r="S989" s="202">
        <f ca="1"/>
        <v>0.74610575435161608</v>
      </c>
      <c r="T989">
        <f ca="1"/>
        <v>3.2612940428567071E-2</v>
      </c>
      <c r="U989">
        <f ca="1"/>
        <v>1.1934055985646057E-3</v>
      </c>
      <c r="V989">
        <f ca="1"/>
        <v>1.2128658314111585E-3</v>
      </c>
      <c r="W989">
        <f ca="1"/>
        <v>1.2128658314111585E-3</v>
      </c>
    </row>
    <row r="990" spans="18:23">
      <c r="R990" s="8">
        <v>972</v>
      </c>
      <c r="S990" s="202">
        <f ca="1"/>
        <v>-0.29966049240963055</v>
      </c>
      <c r="T990">
        <f ca="1"/>
        <v>2.4899861653564663E-2</v>
      </c>
      <c r="U990">
        <f ca="1"/>
        <v>0</v>
      </c>
      <c r="V990">
        <f ca="1"/>
        <v>0</v>
      </c>
      <c r="W990">
        <f ca="1"/>
        <v>0</v>
      </c>
    </row>
    <row r="991" spans="18:23">
      <c r="R991" s="8">
        <v>973</v>
      </c>
      <c r="S991" s="202">
        <f ca="1"/>
        <v>-1.0929844887976754</v>
      </c>
      <c r="T991">
        <f ca="1"/>
        <v>2.0290542821933794E-2</v>
      </c>
      <c r="U991">
        <f ca="1"/>
        <v>0</v>
      </c>
      <c r="V991">
        <f ca="1"/>
        <v>0</v>
      </c>
      <c r="W991">
        <f ca="1"/>
        <v>0</v>
      </c>
    </row>
    <row r="992" spans="18:23">
      <c r="R992" s="8">
        <v>974</v>
      </c>
      <c r="S992" s="202">
        <f ca="1"/>
        <v>0.54946556567744798</v>
      </c>
      <c r="T992">
        <f ca="1"/>
        <v>3.0999423656519202E-2</v>
      </c>
      <c r="U992">
        <f ca="1"/>
        <v>3.8664721254067121E-4</v>
      </c>
      <c r="V992">
        <f ca="1"/>
        <v>3.9264013291425147E-4</v>
      </c>
      <c r="W992">
        <f ca="1"/>
        <v>3.9264013291425147E-4</v>
      </c>
    </row>
    <row r="993" spans="18:23">
      <c r="R993" s="8">
        <v>975</v>
      </c>
      <c r="S993" s="202">
        <f ca="1"/>
        <v>1.8739082814491064</v>
      </c>
      <c r="T993">
        <f ca="1"/>
        <v>4.3629106149240829E-2</v>
      </c>
      <c r="U993">
        <f ca="1"/>
        <v>6.7014884589014848E-3</v>
      </c>
      <c r="V993">
        <f ca="1"/>
        <v>6.8476784345671464E-3</v>
      </c>
      <c r="W993">
        <f ca="1"/>
        <v>6.8476784345671464E-3</v>
      </c>
    </row>
    <row r="994" spans="18:23">
      <c r="R994" s="8">
        <v>976</v>
      </c>
      <c r="S994" s="202">
        <f ca="1"/>
        <v>1.5682766742565901</v>
      </c>
      <c r="T994">
        <f ca="1"/>
        <v>4.0320502400571626E-2</v>
      </c>
      <c r="U994">
        <f ca="1"/>
        <v>5.0471865845668831E-3</v>
      </c>
      <c r="V994">
        <f ca="1"/>
        <v>5.1489391339664646E-3</v>
      </c>
      <c r="W994">
        <f ca="1"/>
        <v>5.1489391339664646E-3</v>
      </c>
    </row>
    <row r="995" spans="18:23">
      <c r="R995" s="8">
        <v>977</v>
      </c>
      <c r="S995" s="202">
        <f ca="1"/>
        <v>0.58068179256381736</v>
      </c>
      <c r="T995">
        <f ca="1"/>
        <v>3.125013104870953E-2</v>
      </c>
      <c r="U995">
        <f ca="1"/>
        <v>5.1200090863583528E-4</v>
      </c>
      <c r="V995">
        <f ca="1"/>
        <v>5.2000095638179945E-4</v>
      </c>
      <c r="W995">
        <f ca="1"/>
        <v>5.2000095638179945E-4</v>
      </c>
    </row>
    <row r="996" spans="18:23">
      <c r="R996" s="8">
        <v>978</v>
      </c>
      <c r="S996" s="202">
        <f ca="1"/>
        <v>0.65836064907765734</v>
      </c>
      <c r="T996">
        <f ca="1"/>
        <v>3.1882830232709512E-2</v>
      </c>
      <c r="U996">
        <f ca="1"/>
        <v>8.2835050063582646E-4</v>
      </c>
      <c r="V996">
        <f ca="1"/>
        <v>8.4155557982830247E-4</v>
      </c>
      <c r="W996">
        <f ca="1"/>
        <v>8.4155557982830247E-4</v>
      </c>
    </row>
    <row r="997" spans="18:23">
      <c r="R997" s="8">
        <v>979</v>
      </c>
      <c r="S997" s="202">
        <f ca="1"/>
        <v>-2.8319223046721476</v>
      </c>
      <c r="T997">
        <f ca="1"/>
        <v>1.2954506760431281E-2</v>
      </c>
      <c r="U997">
        <f ca="1"/>
        <v>0</v>
      </c>
      <c r="V997">
        <f ca="1"/>
        <v>0</v>
      </c>
      <c r="W997">
        <f ca="1"/>
        <v>0</v>
      </c>
    </row>
    <row r="998" spans="18:23">
      <c r="R998" s="8">
        <v>980</v>
      </c>
      <c r="S998" s="202">
        <f ca="1"/>
        <v>-0.86843851025474739</v>
      </c>
      <c r="T998">
        <f ca="1"/>
        <v>2.1500929991006425E-2</v>
      </c>
      <c r="U998">
        <f ca="1"/>
        <v>0</v>
      </c>
      <c r="V998">
        <f ca="1"/>
        <v>0</v>
      </c>
      <c r="W998">
        <f ca="1"/>
        <v>0</v>
      </c>
    </row>
    <row r="999" spans="18:23">
      <c r="R999" s="8">
        <v>981</v>
      </c>
      <c r="S999" s="202">
        <f ca="1"/>
        <v>-2.4970613782238966</v>
      </c>
      <c r="T999">
        <f ca="1"/>
        <v>1.412364603205324E-2</v>
      </c>
      <c r="U999">
        <f ca="1"/>
        <v>0</v>
      </c>
      <c r="V999">
        <f ca="1"/>
        <v>0</v>
      </c>
      <c r="W999">
        <f ca="1"/>
        <v>0</v>
      </c>
    </row>
    <row r="1000" spans="18:23">
      <c r="R1000" s="8">
        <v>982</v>
      </c>
      <c r="S1000" s="202">
        <f ca="1"/>
        <v>-1.0330421663903544</v>
      </c>
      <c r="T1000">
        <f ca="1"/>
        <v>2.060682380624259E-2</v>
      </c>
      <c r="U1000">
        <f ca="1"/>
        <v>0</v>
      </c>
      <c r="V1000">
        <f ca="1"/>
        <v>0</v>
      </c>
      <c r="W1000">
        <f ca="1"/>
        <v>0</v>
      </c>
    </row>
    <row r="1001" spans="18:23">
      <c r="R1001" s="8">
        <v>983</v>
      </c>
      <c r="S1001" s="202">
        <f ca="1"/>
        <v>-1.8207851023718027</v>
      </c>
      <c r="T1001">
        <f ca="1"/>
        <v>1.6816407653297272E-2</v>
      </c>
      <c r="U1001">
        <f ca="1"/>
        <v>0</v>
      </c>
      <c r="V1001">
        <f ca="1"/>
        <v>0</v>
      </c>
      <c r="W1001">
        <f ca="1"/>
        <v>0</v>
      </c>
    </row>
    <row r="1002" spans="18:23">
      <c r="R1002" s="8">
        <v>984</v>
      </c>
      <c r="S1002" s="202">
        <f ca="1"/>
        <v>-3.8863514236911225</v>
      </c>
      <c r="T1002">
        <f ca="1"/>
        <v>9.8686344096969702E-3</v>
      </c>
      <c r="U1002">
        <f ca="1"/>
        <v>0</v>
      </c>
      <c r="V1002">
        <f ca="1"/>
        <v>0</v>
      </c>
      <c r="W1002">
        <f ca="1"/>
        <v>0</v>
      </c>
    </row>
    <row r="1003" spans="18:23">
      <c r="R1003" s="8">
        <v>985</v>
      </c>
      <c r="S1003" s="202">
        <f ca="1"/>
        <v>1.5084510906136035</v>
      </c>
      <c r="T1003">
        <f ca="1"/>
        <v>3.9702844697615897E-2</v>
      </c>
      <c r="U1003">
        <f ca="1"/>
        <v>4.7383577330890186E-3</v>
      </c>
      <c r="V1003">
        <f ca="1"/>
        <v>4.8324208736883088E-3</v>
      </c>
      <c r="W1003">
        <f ca="1"/>
        <v>4.8324208736883088E-3</v>
      </c>
    </row>
    <row r="1004" spans="18:23">
      <c r="R1004" s="8">
        <v>986</v>
      </c>
      <c r="S1004" s="202">
        <f ca="1"/>
        <v>-0.60996574398143955</v>
      </c>
      <c r="T1004">
        <f ca="1"/>
        <v>2.2983851393843773E-2</v>
      </c>
      <c r="U1004">
        <f ca="1"/>
        <v>0</v>
      </c>
      <c r="V1004">
        <f ca="1"/>
        <v>0</v>
      </c>
      <c r="W1004">
        <f ca="1"/>
        <v>0</v>
      </c>
    </row>
    <row r="1005" spans="18:23">
      <c r="R1005" s="8">
        <v>987</v>
      </c>
      <c r="S1005" s="202">
        <f ca="1"/>
        <v>1.3122046838640873</v>
      </c>
      <c r="T1005">
        <f ca="1"/>
        <v>3.774239157865214E-2</v>
      </c>
      <c r="U1005">
        <f ca="1"/>
        <v>3.7581311736071404E-3</v>
      </c>
      <c r="V1005">
        <f ca="1"/>
        <v>3.829051602786251E-3</v>
      </c>
      <c r="W1005">
        <f ca="1"/>
        <v>3.829051602786251E-3</v>
      </c>
    </row>
    <row r="1006" spans="18:23">
      <c r="R1006" s="8">
        <v>988</v>
      </c>
      <c r="S1006" s="202">
        <f ca="1"/>
        <v>1.2246680903914828</v>
      </c>
      <c r="T1006">
        <f ca="1"/>
        <v>3.6899432962482936E-2</v>
      </c>
      <c r="U1006">
        <f ca="1"/>
        <v>3.3366518655225386E-3</v>
      </c>
      <c r="V1006">
        <f ca="1"/>
        <v>3.3982121464380347E-3</v>
      </c>
      <c r="W1006">
        <f ca="1"/>
        <v>3.3982121464380347E-3</v>
      </c>
    </row>
    <row r="1007" spans="18:23">
      <c r="R1007" s="8">
        <v>989</v>
      </c>
      <c r="S1007" s="202">
        <f ca="1"/>
        <v>-2.2979640399121584</v>
      </c>
      <c r="T1007">
        <f ca="1"/>
        <v>1.4868204336785512E-2</v>
      </c>
      <c r="U1007">
        <f ca="1"/>
        <v>0</v>
      </c>
      <c r="V1007">
        <f ca="1"/>
        <v>0</v>
      </c>
      <c r="W1007">
        <f ca="1"/>
        <v>0</v>
      </c>
    </row>
    <row r="1008" spans="18:23">
      <c r="R1008" s="8">
        <v>990</v>
      </c>
      <c r="S1008" s="202">
        <f ca="1"/>
        <v>-1.1108931692569859</v>
      </c>
      <c r="T1008">
        <f ca="1"/>
        <v>2.0196994284153582E-2</v>
      </c>
      <c r="U1008">
        <f ca="1"/>
        <v>0</v>
      </c>
      <c r="V1008">
        <f ca="1"/>
        <v>0</v>
      </c>
      <c r="W1008">
        <f ca="1"/>
        <v>0</v>
      </c>
    </row>
    <row r="1009" spans="18:23">
      <c r="R1009" s="8">
        <v>991</v>
      </c>
      <c r="S1009" s="202">
        <f ca="1"/>
        <v>-3.0641085982698155</v>
      </c>
      <c r="T1009">
        <f ca="1"/>
        <v>1.2201159268798762E-2</v>
      </c>
      <c r="U1009">
        <f ca="1"/>
        <v>0</v>
      </c>
      <c r="V1009">
        <f ca="1"/>
        <v>0</v>
      </c>
      <c r="W1009">
        <f ca="1"/>
        <v>0</v>
      </c>
    </row>
    <row r="1010" spans="18:23">
      <c r="R1010" s="8">
        <v>992</v>
      </c>
      <c r="S1010" s="202">
        <f ca="1"/>
        <v>-0.31631112847574261</v>
      </c>
      <c r="T1010">
        <f ca="1"/>
        <v>2.47931091788306E-2</v>
      </c>
      <c r="U1010">
        <f ca="1"/>
        <v>0</v>
      </c>
      <c r="V1010">
        <f ca="1"/>
        <v>0</v>
      </c>
      <c r="W1010">
        <f ca="1"/>
        <v>0</v>
      </c>
    </row>
    <row r="1011" spans="18:23">
      <c r="R1011" s="8">
        <v>993</v>
      </c>
      <c r="S1011" s="202">
        <f ca="1"/>
        <v>0.33817183791482325</v>
      </c>
      <c r="T1011">
        <f ca="1"/>
        <v>2.9354530846075307E-2</v>
      </c>
      <c r="U1011">
        <f ca="1"/>
        <v>0</v>
      </c>
      <c r="V1011">
        <f ca="1"/>
        <v>0</v>
      </c>
      <c r="W1011">
        <f ca="1"/>
        <v>0</v>
      </c>
    </row>
    <row r="1012" spans="18:23">
      <c r="R1012" s="8">
        <v>994</v>
      </c>
      <c r="S1012" s="202">
        <f ca="1"/>
        <v>-2.3398777913852169</v>
      </c>
      <c r="T1012">
        <f ca="1"/>
        <v>1.4708266403269533E-2</v>
      </c>
      <c r="U1012">
        <f ca="1"/>
        <v>0</v>
      </c>
      <c r="V1012">
        <f ca="1"/>
        <v>0</v>
      </c>
      <c r="W1012">
        <f ca="1"/>
        <v>0</v>
      </c>
    </row>
    <row r="1013" spans="18:23">
      <c r="R1013" s="8">
        <v>995</v>
      </c>
      <c r="S1013" s="202">
        <f ca="1"/>
        <v>1.9212954486997913</v>
      </c>
      <c r="T1013">
        <f ca="1"/>
        <v>4.4165863250036651E-2</v>
      </c>
      <c r="U1013">
        <f ca="1"/>
        <v>6.9698670092993957E-3</v>
      </c>
      <c r="V1013">
        <f ca="1"/>
        <v>7.1237821059012257E-3</v>
      </c>
      <c r="W1013">
        <f ca="1"/>
        <v>7.1237821059012257E-3</v>
      </c>
    </row>
    <row r="1014" spans="18:23">
      <c r="R1014" s="8">
        <v>996</v>
      </c>
      <c r="S1014" s="202">
        <f ca="1"/>
        <v>0.10731332930382444</v>
      </c>
      <c r="T1014">
        <f ca="1"/>
        <v>2.7656941765739462E-2</v>
      </c>
      <c r="U1014">
        <f ca="1"/>
        <v>0</v>
      </c>
      <c r="V1014">
        <f ca="1"/>
        <v>0</v>
      </c>
      <c r="W1014">
        <f ca="1"/>
        <v>0</v>
      </c>
    </row>
    <row r="1015" spans="18:23">
      <c r="R1015" s="8">
        <v>997</v>
      </c>
      <c r="S1015" s="202">
        <f ca="1"/>
        <v>-1.3354686386279511</v>
      </c>
      <c r="T1015">
        <f ca="1"/>
        <v>1.9059866668478198E-2</v>
      </c>
      <c r="U1015">
        <f ca="1"/>
        <v>0</v>
      </c>
      <c r="V1015">
        <f ca="1"/>
        <v>0</v>
      </c>
      <c r="W1015">
        <f ca="1"/>
        <v>0</v>
      </c>
    </row>
    <row r="1016" spans="18:23">
      <c r="R1016" s="8">
        <v>998</v>
      </c>
      <c r="S1016" s="202">
        <f ca="1"/>
        <v>5.5939814144399289</v>
      </c>
      <c r="T1016">
        <f ca="1"/>
        <v>0.11393668175773952</v>
      </c>
      <c r="U1016">
        <f ca="1"/>
        <v>4.1855276263150831E-2</v>
      </c>
      <c r="V1016">
        <f ca="1"/>
        <v>4.4239701908889269E-2</v>
      </c>
      <c r="W1016">
        <f ca="1"/>
        <v>4.4239701908889269E-2</v>
      </c>
    </row>
    <row r="1017" spans="18:23">
      <c r="R1017" s="8">
        <v>999</v>
      </c>
      <c r="S1017" s="202">
        <f ca="1"/>
        <v>1.906292839383956</v>
      </c>
      <c r="T1017">
        <f ca="1"/>
        <v>4.3995217297501589E-2</v>
      </c>
      <c r="U1017">
        <f ca="1"/>
        <v>6.8845440330318648E-3</v>
      </c>
      <c r="V1017">
        <f ca="1"/>
        <v>7.0359875383955925E-3</v>
      </c>
      <c r="W1017">
        <f ca="1"/>
        <v>7.0359875383955925E-3</v>
      </c>
    </row>
    <row r="1018" spans="18:23">
      <c r="R1018" s="8">
        <v>1000</v>
      </c>
      <c r="S1018" s="202">
        <f ca="1"/>
        <v>-0.88793791777095588</v>
      </c>
      <c r="T1018">
        <f ca="1"/>
        <v>2.1393018088057353E-2</v>
      </c>
      <c r="U1018">
        <f ca="1"/>
        <v>0</v>
      </c>
      <c r="V1018">
        <f ca="1"/>
        <v>0</v>
      </c>
      <c r="W1018">
        <f ca="1"/>
        <v>0</v>
      </c>
    </row>
    <row r="1019" spans="18:23">
      <c r="R1019">
        <v>1001</v>
      </c>
      <c r="S1019">
        <f ca="1"/>
        <v>3.4326057109448778</v>
      </c>
      <c r="T1019">
        <f ca="1"/>
        <v>6.5230482835132192E-2</v>
      </c>
      <c r="U1019">
        <f ca="1"/>
        <v>1.7502176801847166E-2</v>
      </c>
      <c r="V1019">
        <f ca="1"/>
        <v>1.8073014523572333E-2</v>
      </c>
      <c r="W1019">
        <f ca="1"/>
        <v>1.8073014523572333E-2</v>
      </c>
    </row>
    <row r="1020" spans="18:23">
      <c r="R1020">
        <v>1002</v>
      </c>
      <c r="S1020">
        <f ca="1"/>
        <v>0.91583522931563643</v>
      </c>
      <c r="T1020">
        <f ca="1"/>
        <v>3.4073015089754896E-2</v>
      </c>
      <c r="U1020">
        <f ca="1"/>
        <v>1.9234429291585184E-3</v>
      </c>
      <c r="V1020">
        <f ca="1"/>
        <v>1.956211679133269E-3</v>
      </c>
      <c r="W1020">
        <f ca="1"/>
        <v>1.956211679133269E-3</v>
      </c>
    </row>
    <row r="1021" spans="18:23">
      <c r="R1021">
        <v>1003</v>
      </c>
      <c r="S1021">
        <f ca="1"/>
        <v>0.62787854526044706</v>
      </c>
      <c r="T1021">
        <f ca="1"/>
        <v>3.1633038665729869E-2</v>
      </c>
      <c r="U1021">
        <f ca="1"/>
        <v>7.0345471714600497E-4</v>
      </c>
      <c r="V1021">
        <f ca="1"/>
        <v>7.1458092227953977E-4</v>
      </c>
      <c r="W1021">
        <f ca="1"/>
        <v>7.1458092227953977E-4</v>
      </c>
    </row>
    <row r="1022" spans="18:23">
      <c r="R1022">
        <v>1004</v>
      </c>
      <c r="S1022">
        <f ca="1"/>
        <v>1.1505819954301399</v>
      </c>
      <c r="T1022">
        <f ca="1"/>
        <v>3.6200726704111404E-2</v>
      </c>
      <c r="U1022">
        <f ca="1"/>
        <v>2.9872987363367721E-3</v>
      </c>
      <c r="V1022">
        <f ca="1"/>
        <v>3.0413699289056047E-3</v>
      </c>
      <c r="W1022">
        <f ca="1"/>
        <v>3.0413699289056047E-3</v>
      </c>
    </row>
    <row r="1023" spans="18:23">
      <c r="R1023">
        <v>1005</v>
      </c>
      <c r="S1023">
        <f ca="1"/>
        <v>-3.6466247729529129</v>
      </c>
      <c r="T1023">
        <f ca="1"/>
        <v>1.0498369420649986E-2</v>
      </c>
      <c r="U1023">
        <f ca="1"/>
        <v>0</v>
      </c>
      <c r="V1023">
        <f ca="1"/>
        <v>0</v>
      </c>
      <c r="W1023">
        <f ca="1"/>
        <v>0</v>
      </c>
    </row>
    <row r="1024" spans="18:23">
      <c r="R1024">
        <v>1006</v>
      </c>
      <c r="S1024">
        <f ca="1"/>
        <v>1.6553001068094952</v>
      </c>
      <c r="T1024">
        <f ca="1"/>
        <v>4.1236153883157066E-2</v>
      </c>
      <c r="U1024">
        <f ca="1"/>
        <v>5.5050123258596033E-3</v>
      </c>
      <c r="V1024">
        <f ca="1"/>
        <v>5.6185150935585144E-3</v>
      </c>
      <c r="W1024">
        <f ca="1"/>
        <v>5.6185150935585144E-3</v>
      </c>
    </row>
    <row r="1025" spans="18:23">
      <c r="R1025">
        <v>1007</v>
      </c>
      <c r="S1025">
        <f ca="1"/>
        <v>-1.0325810546371494</v>
      </c>
      <c r="T1025">
        <f ca="1"/>
        <v>2.0609275836995431E-2</v>
      </c>
      <c r="U1025">
        <f ca="1"/>
        <v>0</v>
      </c>
      <c r="V1025">
        <f ca="1"/>
        <v>0</v>
      </c>
      <c r="W1025">
        <f ca="1"/>
        <v>0</v>
      </c>
    </row>
    <row r="1026" spans="18:23">
      <c r="R1026">
        <v>1008</v>
      </c>
      <c r="S1026">
        <f ca="1"/>
        <v>2.065434360015852</v>
      </c>
      <c r="T1026">
        <f ca="1"/>
        <v>4.5839465414733403E-2</v>
      </c>
      <c r="U1026">
        <f ca="1"/>
        <v>7.806668091647772E-3</v>
      </c>
      <c r="V1026">
        <f ca="1"/>
        <v>7.9855948376434671E-3</v>
      </c>
      <c r="W1026">
        <f ca="1"/>
        <v>7.9855948376434671E-3</v>
      </c>
    </row>
    <row r="1027" spans="18:23">
      <c r="R1027">
        <v>1009</v>
      </c>
      <c r="S1027">
        <f ca="1"/>
        <v>-0.2471720210734038</v>
      </c>
      <c r="T1027">
        <f ca="1"/>
        <v>2.5239399386588125E-2</v>
      </c>
      <c r="U1027">
        <f ca="1"/>
        <v>0</v>
      </c>
      <c r="V1027">
        <f ca="1"/>
        <v>0</v>
      </c>
      <c r="W1027">
        <f ca="1"/>
        <v>0</v>
      </c>
    </row>
    <row r="1028" spans="18:23">
      <c r="R1028">
        <v>1010</v>
      </c>
      <c r="S1028">
        <f ca="1"/>
        <v>2.904404579905794</v>
      </c>
      <c r="T1028">
        <f ca="1"/>
        <v>5.6919112922909805E-2</v>
      </c>
      <c r="U1028">
        <f ca="1"/>
        <v>1.3346491845735973E-2</v>
      </c>
      <c r="V1028">
        <f ca="1"/>
        <v>1.3726327083982044E-2</v>
      </c>
      <c r="W1028">
        <f ca="1"/>
        <v>1.3726327083982044E-2</v>
      </c>
    </row>
    <row r="1029" spans="18:23">
      <c r="R1029">
        <v>1011</v>
      </c>
      <c r="S1029">
        <f ca="1"/>
        <v>0.18259139379626455</v>
      </c>
      <c r="T1029">
        <f ca="1"/>
        <v>2.8199417408576916E-2</v>
      </c>
      <c r="U1029">
        <f ca="1"/>
        <v>0</v>
      </c>
      <c r="V1029">
        <f ca="1"/>
        <v>0</v>
      </c>
      <c r="W1029">
        <f ca="1"/>
        <v>0</v>
      </c>
    </row>
    <row r="1030" spans="18:23">
      <c r="R1030">
        <v>1012</v>
      </c>
      <c r="S1030">
        <f ca="1"/>
        <v>-0.59763912711053524</v>
      </c>
      <c r="T1030">
        <f ca="1"/>
        <v>2.3057073193349313E-2</v>
      </c>
      <c r="U1030">
        <f ca="1"/>
        <v>0</v>
      </c>
      <c r="V1030">
        <f ca="1"/>
        <v>0</v>
      </c>
      <c r="W1030">
        <f ca="1"/>
        <v>0</v>
      </c>
    </row>
    <row r="1031" spans="18:23">
      <c r="R1031">
        <v>1013</v>
      </c>
      <c r="S1031">
        <f ca="1"/>
        <v>-0.13788508107320513</v>
      </c>
      <c r="T1031">
        <f ca="1"/>
        <v>2.5961284486895522E-2</v>
      </c>
      <c r="U1031">
        <f ca="1"/>
        <v>0</v>
      </c>
      <c r="V1031">
        <f ca="1"/>
        <v>0</v>
      </c>
      <c r="W1031">
        <f ca="1"/>
        <v>0</v>
      </c>
    </row>
    <row r="1032" spans="18:23">
      <c r="R1032">
        <v>1014</v>
      </c>
      <c r="S1032">
        <f ca="1"/>
        <v>1.6904042735332745</v>
      </c>
      <c r="T1032">
        <f ca="1"/>
        <v>4.1611375708453684E-2</v>
      </c>
      <c r="U1032">
        <f ca="1"/>
        <v>5.6926232385079122E-3</v>
      </c>
      <c r="V1032">
        <f ca="1"/>
        <v>5.8110621806800261E-3</v>
      </c>
      <c r="W1032">
        <f ca="1"/>
        <v>5.8110621806800261E-3</v>
      </c>
    </row>
    <row r="1033" spans="18:23">
      <c r="R1033">
        <v>1015</v>
      </c>
      <c r="S1033">
        <f ca="1"/>
        <v>-2.1177303440845243</v>
      </c>
      <c r="T1033">
        <f ca="1"/>
        <v>1.5576012148537519E-2</v>
      </c>
      <c r="U1033">
        <f ca="1"/>
        <v>0</v>
      </c>
      <c r="V1033">
        <f ca="1"/>
        <v>0</v>
      </c>
      <c r="W1033">
        <f ca="1"/>
        <v>0</v>
      </c>
    </row>
    <row r="1034" spans="18:23">
      <c r="R1034">
        <v>1016</v>
      </c>
      <c r="S1034">
        <f ca="1"/>
        <v>0.93354928733998677</v>
      </c>
      <c r="T1034">
        <f ca="1"/>
        <v>3.4229115623700783E-2</v>
      </c>
      <c r="U1034">
        <f ca="1"/>
        <v>2.0014931961314618E-3</v>
      </c>
      <c r="V1034">
        <f ca="1"/>
        <v>2.0357478671466788E-3</v>
      </c>
      <c r="W1034">
        <f ca="1"/>
        <v>2.0357478671466788E-3</v>
      </c>
    </row>
    <row r="1035" spans="18:23">
      <c r="R1035">
        <v>1017</v>
      </c>
      <c r="S1035">
        <f ca="1"/>
        <v>1.3763266638559166</v>
      </c>
      <c r="T1035">
        <f ca="1"/>
        <v>3.8372067390986107E-2</v>
      </c>
      <c r="U1035">
        <f ca="1"/>
        <v>4.072969079774124E-3</v>
      </c>
      <c r="V1035">
        <f ca="1"/>
        <v>4.1511132017793715E-3</v>
      </c>
      <c r="W1035">
        <f ca="1"/>
        <v>4.1511132017793715E-3</v>
      </c>
    </row>
    <row r="1036" spans="18:23">
      <c r="R1036">
        <v>1018</v>
      </c>
      <c r="S1036">
        <f ca="1"/>
        <v>1.0857763243648229</v>
      </c>
      <c r="T1036">
        <f ca="1"/>
        <v>3.560040093386993E-2</v>
      </c>
      <c r="U1036">
        <f ca="1"/>
        <v>2.6871358512160354E-3</v>
      </c>
      <c r="V1036">
        <f ca="1"/>
        <v>2.7349674080495686E-3</v>
      </c>
      <c r="W1036">
        <f ca="1"/>
        <v>2.7349674080495686E-3</v>
      </c>
    </row>
    <row r="1037" spans="18:23">
      <c r="R1037">
        <v>1019</v>
      </c>
      <c r="S1037">
        <f ca="1"/>
        <v>0.45455126289277897</v>
      </c>
      <c r="T1037">
        <f ca="1"/>
        <v>3.024942461131315E-2</v>
      </c>
      <c r="U1037">
        <f ca="1"/>
        <v>1.1647689937645256E-5</v>
      </c>
      <c r="V1037">
        <f ca="1"/>
        <v>1.1823857896977631E-5</v>
      </c>
      <c r="W1037">
        <f ca="1"/>
        <v>1.1823857896977631E-5</v>
      </c>
    </row>
    <row r="1038" spans="18:23">
      <c r="R1038">
        <v>1020</v>
      </c>
      <c r="S1038">
        <f ca="1"/>
        <v>0.55102983210910716</v>
      </c>
      <c r="T1038">
        <f ca="1"/>
        <v>3.1011938770891107E-2</v>
      </c>
      <c r="U1038">
        <f ca="1"/>
        <v>3.9290476972662393E-4</v>
      </c>
      <c r="V1038">
        <f ca="1"/>
        <v>3.9899713905740052E-4</v>
      </c>
      <c r="W1038">
        <f ca="1"/>
        <v>3.9899713905740052E-4</v>
      </c>
    </row>
    <row r="1039" spans="18:23">
      <c r="R1039">
        <v>1021</v>
      </c>
      <c r="S1039">
        <f ca="1"/>
        <v>-1.260175856743764</v>
      </c>
      <c r="T1039">
        <f ca="1"/>
        <v>1.9433789232258695E-2</v>
      </c>
      <c r="U1039">
        <f ca="1"/>
        <v>0</v>
      </c>
      <c r="V1039">
        <f ca="1"/>
        <v>0</v>
      </c>
      <c r="W1039">
        <f ca="1"/>
        <v>0</v>
      </c>
    </row>
    <row r="1040" spans="18:23">
      <c r="R1040">
        <v>1022</v>
      </c>
      <c r="S1040">
        <f ca="1"/>
        <v>-1.4609300740465834</v>
      </c>
      <c r="T1040">
        <f ca="1"/>
        <v>1.8452708238371359E-2</v>
      </c>
      <c r="U1040">
        <f ca="1"/>
        <v>0</v>
      </c>
      <c r="V1040">
        <f ca="1"/>
        <v>0</v>
      </c>
      <c r="W1040">
        <f ca="1"/>
        <v>0</v>
      </c>
    </row>
    <row r="1041" spans="18:23">
      <c r="R1041">
        <v>1023</v>
      </c>
      <c r="S1041">
        <f ca="1"/>
        <v>-0.56873482373524553</v>
      </c>
      <c r="T1041">
        <f ca="1"/>
        <v>2.3229684836586856E-2</v>
      </c>
      <c r="U1041">
        <f ca="1"/>
        <v>0</v>
      </c>
      <c r="V1041">
        <f ca="1"/>
        <v>0</v>
      </c>
      <c r="W1041">
        <f ca="1"/>
        <v>0</v>
      </c>
    </row>
    <row r="1042" spans="18:23">
      <c r="R1042">
        <v>1024</v>
      </c>
      <c r="S1042">
        <f ca="1"/>
        <v>1.9660360225723848E-2</v>
      </c>
      <c r="T1042">
        <f ca="1"/>
        <v>2.7038424985087316E-2</v>
      </c>
      <c r="U1042">
        <f ca="1"/>
        <v>0</v>
      </c>
      <c r="V1042">
        <f ca="1"/>
        <v>0</v>
      </c>
      <c r="W1042">
        <f ca="1"/>
        <v>0</v>
      </c>
    </row>
    <row r="1043" spans="18:23">
      <c r="R1043">
        <v>1025</v>
      </c>
      <c r="S1043">
        <f ca="1"/>
        <v>2.3066558031929669</v>
      </c>
      <c r="T1043">
        <f ca="1"/>
        <v>4.8783375483627565E-2</v>
      </c>
      <c r="U1043">
        <f ca="1"/>
        <v>9.278623126094853E-3</v>
      </c>
      <c r="V1043">
        <f ca="1"/>
        <v>9.5049444040605311E-3</v>
      </c>
      <c r="W1043">
        <f ca="1"/>
        <v>9.5049444040605311E-3</v>
      </c>
    </row>
    <row r="1044" spans="18:23">
      <c r="R1044">
        <v>1026</v>
      </c>
      <c r="S1044">
        <f ca="1"/>
        <v>-3.4386522470902641</v>
      </c>
      <c r="T1044">
        <f ca="1"/>
        <v>1.1077152597141635E-2</v>
      </c>
      <c r="U1044">
        <f ca="1"/>
        <v>0</v>
      </c>
      <c r="V1044">
        <f ca="1"/>
        <v>0</v>
      </c>
      <c r="W1044">
        <f ca="1"/>
        <v>0</v>
      </c>
    </row>
    <row r="1045" spans="18:23">
      <c r="R1045">
        <v>1027</v>
      </c>
      <c r="S1045">
        <f ca="1"/>
        <v>-1.9363622395074929</v>
      </c>
      <c r="T1045">
        <f ca="1"/>
        <v>1.6322292643999779E-2</v>
      </c>
      <c r="U1045">
        <f ca="1"/>
        <v>0</v>
      </c>
      <c r="V1045">
        <f ca="1"/>
        <v>0</v>
      </c>
      <c r="W1045">
        <f ca="1"/>
        <v>0</v>
      </c>
    </row>
    <row r="1046" spans="18:23">
      <c r="R1046">
        <v>1028</v>
      </c>
      <c r="S1046">
        <f ca="1"/>
        <v>-1.0417819449592314</v>
      </c>
      <c r="T1046">
        <f ca="1"/>
        <v>2.0560403853236996E-2</v>
      </c>
      <c r="U1046">
        <f ca="1"/>
        <v>0</v>
      </c>
      <c r="V1046">
        <f ca="1"/>
        <v>0</v>
      </c>
      <c r="W1046">
        <f ca="1"/>
        <v>0</v>
      </c>
    </row>
    <row r="1047" spans="18:23">
      <c r="R1047">
        <v>1029</v>
      </c>
      <c r="S1047">
        <f ca="1"/>
        <v>0.23904173575097917</v>
      </c>
      <c r="T1047">
        <f ca="1"/>
        <v>2.8613184942629349E-2</v>
      </c>
      <c r="U1047">
        <f ca="1"/>
        <v>0</v>
      </c>
      <c r="V1047">
        <f ca="1"/>
        <v>0</v>
      </c>
      <c r="W1047">
        <f ca="1"/>
        <v>0</v>
      </c>
    </row>
    <row r="1048" spans="18:23">
      <c r="R1048">
        <v>1030</v>
      </c>
      <c r="S1048">
        <f ca="1"/>
        <v>-1.855373373364114</v>
      </c>
      <c r="T1048">
        <f ca="1"/>
        <v>1.6666987804663139E-2</v>
      </c>
      <c r="U1048">
        <f ca="1"/>
        <v>0</v>
      </c>
      <c r="V1048">
        <f ca="1"/>
        <v>0</v>
      </c>
      <c r="W1048">
        <f ca="1"/>
        <v>0</v>
      </c>
    </row>
    <row r="1049" spans="18:23">
      <c r="R1049">
        <v>1031</v>
      </c>
      <c r="S1049">
        <f ca="1"/>
        <v>-0.69280361440602112</v>
      </c>
      <c r="T1049">
        <f ca="1"/>
        <v>2.2497778680629223E-2</v>
      </c>
      <c r="U1049">
        <f ca="1"/>
        <v>0</v>
      </c>
      <c r="V1049">
        <f ca="1"/>
        <v>0</v>
      </c>
      <c r="W1049">
        <f ca="1"/>
        <v>0</v>
      </c>
    </row>
    <row r="1050" spans="18:23">
      <c r="R1050">
        <v>1032</v>
      </c>
      <c r="S1050">
        <f ca="1"/>
        <v>-2.5821318921382281</v>
      </c>
      <c r="T1050">
        <f ca="1"/>
        <v>1.3816990542149098E-2</v>
      </c>
      <c r="U1050">
        <f ca="1"/>
        <v>0</v>
      </c>
      <c r="V1050">
        <f ca="1"/>
        <v>0</v>
      </c>
      <c r="W1050">
        <f ca="1"/>
        <v>0</v>
      </c>
    </row>
    <row r="1051" spans="18:23">
      <c r="R1051">
        <v>1033</v>
      </c>
      <c r="S1051">
        <f ca="1"/>
        <v>0.54137998934891862</v>
      </c>
      <c r="T1051">
        <f ca="1"/>
        <v>3.0934814443217346E-2</v>
      </c>
      <c r="U1051">
        <f ca="1"/>
        <v>3.5434260588974344E-4</v>
      </c>
      <c r="V1051">
        <f ca="1"/>
        <v>3.5982336727100614E-4</v>
      </c>
      <c r="W1051">
        <f ca="1"/>
        <v>3.5982336727100614E-4</v>
      </c>
    </row>
    <row r="1052" spans="18:23">
      <c r="R1052">
        <v>1034</v>
      </c>
      <c r="S1052">
        <f ca="1"/>
        <v>1.250915673792323</v>
      </c>
      <c r="T1052">
        <f ca="1"/>
        <v>3.7150195918325045E-2</v>
      </c>
      <c r="U1052">
        <f ca="1"/>
        <v>3.4620333434435928E-3</v>
      </c>
      <c r="V1052">
        <f ca="1"/>
        <v>3.5263409519359448E-3</v>
      </c>
      <c r="W1052">
        <f ca="1"/>
        <v>3.5263409519359448E-3</v>
      </c>
    </row>
    <row r="1053" spans="18:23">
      <c r="R1053">
        <v>1035</v>
      </c>
      <c r="S1053">
        <f ca="1"/>
        <v>-0.24046666504124814</v>
      </c>
      <c r="T1053">
        <f ca="1"/>
        <v>2.5283107237544906E-2</v>
      </c>
      <c r="U1053">
        <f ca="1"/>
        <v>0</v>
      </c>
      <c r="V1053">
        <f ca="1"/>
        <v>0</v>
      </c>
      <c r="W1053">
        <f ca="1"/>
        <v>0</v>
      </c>
    </row>
    <row r="1054" spans="18:23">
      <c r="R1054">
        <v>1036</v>
      </c>
      <c r="S1054">
        <f ca="1"/>
        <v>-1.0307896080145404</v>
      </c>
      <c r="T1054">
        <f ca="1"/>
        <v>2.0618804891532616E-2</v>
      </c>
      <c r="U1054">
        <f ca="1"/>
        <v>0</v>
      </c>
      <c r="V1054">
        <f ca="1"/>
        <v>0</v>
      </c>
      <c r="W1054">
        <f ca="1"/>
        <v>0</v>
      </c>
    </row>
    <row r="1055" spans="18:23">
      <c r="R1055">
        <v>1037</v>
      </c>
      <c r="S1055">
        <f ca="1"/>
        <v>-2.0560937249817126</v>
      </c>
      <c r="T1055">
        <f ca="1"/>
        <v>1.5825722255134907E-2</v>
      </c>
      <c r="U1055">
        <f ca="1"/>
        <v>0</v>
      </c>
      <c r="V1055">
        <f ca="1"/>
        <v>0</v>
      </c>
      <c r="W1055">
        <f ca="1"/>
        <v>0</v>
      </c>
    </row>
    <row r="1056" spans="18:23">
      <c r="R1056">
        <v>1038</v>
      </c>
      <c r="S1056">
        <f ca="1"/>
        <v>0.24637350028939267</v>
      </c>
      <c r="T1056">
        <f ca="1"/>
        <v>2.8667368612396611E-2</v>
      </c>
      <c r="U1056">
        <f ca="1"/>
        <v>0</v>
      </c>
      <c r="V1056">
        <f ca="1"/>
        <v>0</v>
      </c>
      <c r="W1056">
        <f ca="1"/>
        <v>0</v>
      </c>
    </row>
    <row r="1057" spans="18:23">
      <c r="R1057">
        <v>1039</v>
      </c>
      <c r="S1057">
        <f ca="1"/>
        <v>-0.62044909307443885</v>
      </c>
      <c r="T1057">
        <f ca="1"/>
        <v>2.2921761858961644E-2</v>
      </c>
      <c r="U1057">
        <f ca="1"/>
        <v>0</v>
      </c>
      <c r="V1057">
        <f ca="1"/>
        <v>0</v>
      </c>
      <c r="W1057">
        <f ca="1"/>
        <v>0</v>
      </c>
    </row>
    <row r="1058" spans="18:23">
      <c r="R1058">
        <v>1040</v>
      </c>
      <c r="S1058">
        <f ca="1"/>
        <v>2.5348960792168884</v>
      </c>
      <c r="T1058">
        <f ca="1"/>
        <v>5.1742740324721946E-2</v>
      </c>
      <c r="U1058">
        <f ca="1"/>
        <v>1.0758305546642043E-2</v>
      </c>
      <c r="V1058">
        <f ca="1"/>
        <v>1.1036637651759001E-2</v>
      </c>
      <c r="W1058">
        <f ca="1"/>
        <v>1.1036637651759001E-2</v>
      </c>
    </row>
    <row r="1059" spans="18:23">
      <c r="R1059">
        <v>1041</v>
      </c>
      <c r="S1059">
        <f ca="1"/>
        <v>-1.4091699352166491</v>
      </c>
      <c r="T1059">
        <f ca="1"/>
        <v>1.8700816846268637E-2</v>
      </c>
      <c r="U1059">
        <f ca="1"/>
        <v>0</v>
      </c>
      <c r="V1059">
        <f ca="1"/>
        <v>0</v>
      </c>
      <c r="W1059">
        <f ca="1"/>
        <v>0</v>
      </c>
    </row>
    <row r="1060" spans="18:23">
      <c r="R1060">
        <v>1042</v>
      </c>
      <c r="S1060">
        <f ca="1"/>
        <v>0.77056797682396017</v>
      </c>
      <c r="T1060">
        <f ca="1"/>
        <v>3.2819449952614203E-2</v>
      </c>
      <c r="U1060">
        <f ca="1"/>
        <v>1.296660360588172E-3</v>
      </c>
      <c r="V1060">
        <f ca="1"/>
        <v>1.3179382004931031E-3</v>
      </c>
      <c r="W1060">
        <f ca="1"/>
        <v>1.3179382004931031E-3</v>
      </c>
    </row>
    <row r="1061" spans="18:23">
      <c r="R1061">
        <v>1043</v>
      </c>
      <c r="S1061">
        <f ca="1"/>
        <v>-0.92578726048721272</v>
      </c>
      <c r="T1061">
        <f ca="1"/>
        <v>2.1185099090466553E-2</v>
      </c>
      <c r="U1061">
        <f ca="1"/>
        <v>0</v>
      </c>
      <c r="V1061">
        <f ca="1"/>
        <v>0</v>
      </c>
      <c r="W1061">
        <f ca="1"/>
        <v>0</v>
      </c>
    </row>
    <row r="1062" spans="18:23">
      <c r="R1062">
        <v>1044</v>
      </c>
      <c r="S1062">
        <f ca="1"/>
        <v>1.1897083511863058</v>
      </c>
      <c r="T1062">
        <f ca="1"/>
        <v>3.6568062872273231E-2</v>
      </c>
      <c r="U1062">
        <f ca="1"/>
        <v>3.1709668204176859E-3</v>
      </c>
      <c r="V1062">
        <f ca="1"/>
        <v>3.2289448774451487E-3</v>
      </c>
      <c r="W1062">
        <f ca="1"/>
        <v>3.2289448774451487E-3</v>
      </c>
    </row>
    <row r="1063" spans="18:23">
      <c r="R1063">
        <v>1045</v>
      </c>
      <c r="S1063">
        <f ca="1"/>
        <v>0.84215994753342149</v>
      </c>
      <c r="T1063">
        <f ca="1"/>
        <v>3.3431371952336489E-2</v>
      </c>
      <c r="U1063">
        <f ca="1"/>
        <v>1.6026213604493147E-3</v>
      </c>
      <c r="V1063">
        <f ca="1"/>
        <v>1.6294102758492852E-3</v>
      </c>
      <c r="W1063">
        <f ca="1"/>
        <v>1.6294102758492852E-3</v>
      </c>
    </row>
    <row r="1064" spans="18:23">
      <c r="R1064">
        <v>1046</v>
      </c>
      <c r="S1064">
        <f ca="1"/>
        <v>2.3649244241215981</v>
      </c>
      <c r="T1064">
        <f ca="1"/>
        <v>4.9522399272239462E-2</v>
      </c>
      <c r="U1064">
        <f ca="1"/>
        <v>9.6481350204008012E-3</v>
      </c>
      <c r="V1064">
        <f ca="1"/>
        <v>9.8870344177571824E-3</v>
      </c>
      <c r="W1064">
        <f ca="1"/>
        <v>9.8870344177571824E-3</v>
      </c>
    </row>
    <row r="1065" spans="18:23">
      <c r="R1065">
        <v>1047</v>
      </c>
      <c r="S1065">
        <f ca="1"/>
        <v>-0.13012966865488479</v>
      </c>
      <c r="T1065">
        <f ca="1"/>
        <v>2.6013289896859706E-2</v>
      </c>
      <c r="U1065">
        <f ca="1"/>
        <v>0</v>
      </c>
      <c r="V1065">
        <f ca="1"/>
        <v>0</v>
      </c>
      <c r="W1065">
        <f ca="1"/>
        <v>0</v>
      </c>
    </row>
    <row r="1066" spans="18:23">
      <c r="R1066">
        <v>1048</v>
      </c>
      <c r="S1066">
        <f ca="1"/>
        <v>-3.4798423298667611</v>
      </c>
      <c r="T1066">
        <f ca="1"/>
        <v>1.0960041592958587E-2</v>
      </c>
      <c r="U1066">
        <f ca="1"/>
        <v>0</v>
      </c>
      <c r="V1066">
        <f ca="1"/>
        <v>0</v>
      </c>
      <c r="W1066">
        <f ca="1"/>
        <v>0</v>
      </c>
    </row>
    <row r="1067" spans="18:23">
      <c r="R1067">
        <v>1049</v>
      </c>
      <c r="S1067">
        <f ca="1"/>
        <v>0.65073807515806437</v>
      </c>
      <c r="T1067">
        <f ca="1"/>
        <v>3.1820181210407347E-2</v>
      </c>
      <c r="U1067">
        <f ca="1"/>
        <v>7.9702598948474396E-4</v>
      </c>
      <c r="V1067">
        <f ca="1"/>
        <v>8.0970674519214832E-4</v>
      </c>
      <c r="W1067">
        <f ca="1"/>
        <v>8.0970674519214832E-4</v>
      </c>
    </row>
    <row r="1068" spans="18:23">
      <c r="R1068">
        <v>1050</v>
      </c>
      <c r="S1068">
        <f ca="1"/>
        <v>-1.1786777376148965</v>
      </c>
      <c r="T1068">
        <f ca="1"/>
        <v>1.9846800990240665E-2</v>
      </c>
      <c r="U1068">
        <f ca="1"/>
        <v>0</v>
      </c>
      <c r="V1068">
        <f ca="1"/>
        <v>0</v>
      </c>
      <c r="W1068">
        <f ca="1"/>
        <v>0</v>
      </c>
    </row>
    <row r="1069" spans="18:23">
      <c r="R1069">
        <v>1051</v>
      </c>
      <c r="S1069">
        <f ca="1"/>
        <v>-0.2737809873371555</v>
      </c>
      <c r="T1069">
        <f ca="1"/>
        <v>2.5066696442774601E-2</v>
      </c>
      <c r="U1069">
        <f ca="1"/>
        <v>0</v>
      </c>
      <c r="V1069">
        <f ca="1"/>
        <v>0</v>
      </c>
      <c r="W1069">
        <f ca="1"/>
        <v>0</v>
      </c>
    </row>
    <row r="1070" spans="18:23">
      <c r="R1070">
        <v>1052</v>
      </c>
      <c r="S1070">
        <f ca="1"/>
        <v>4.0982992636990554</v>
      </c>
      <c r="T1070">
        <f ca="1"/>
        <v>7.7455283902687411E-2</v>
      </c>
      <c r="U1070">
        <f ca="1"/>
        <v>2.3614577335624776E-2</v>
      </c>
      <c r="V1070">
        <f ca="1"/>
        <v>2.4529114231511169E-2</v>
      </c>
      <c r="W1070">
        <f ca="1"/>
        <v>2.4529114231511169E-2</v>
      </c>
    </row>
    <row r="1071" spans="18:23">
      <c r="R1071">
        <v>1053</v>
      </c>
      <c r="S1071">
        <f ca="1"/>
        <v>1.8392119086503478</v>
      </c>
      <c r="T1071">
        <f ca="1"/>
        <v>4.3240239627706525E-2</v>
      </c>
      <c r="U1071">
        <f ca="1"/>
        <v>6.507055198134333E-3</v>
      </c>
      <c r="V1071">
        <f ca="1"/>
        <v>6.6477385111533543E-3</v>
      </c>
      <c r="W1071">
        <f ca="1"/>
        <v>6.6477385111533543E-3</v>
      </c>
    </row>
    <row r="1072" spans="18:23">
      <c r="R1072">
        <v>1054</v>
      </c>
      <c r="S1072">
        <f ca="1"/>
        <v>-0.15360005349837935</v>
      </c>
      <c r="T1072">
        <f ca="1"/>
        <v>2.5856223281495717E-2</v>
      </c>
      <c r="U1072">
        <f ca="1"/>
        <v>0</v>
      </c>
      <c r="V1072">
        <f ca="1"/>
        <v>0</v>
      </c>
      <c r="W1072">
        <f ca="1"/>
        <v>0</v>
      </c>
    </row>
    <row r="1073" spans="18:23">
      <c r="R1073">
        <v>1055</v>
      </c>
      <c r="S1073">
        <f ca="1"/>
        <v>0.95351044213953773</v>
      </c>
      <c r="T1073">
        <f ca="1"/>
        <v>3.4405875265483367E-2</v>
      </c>
      <c r="U1073">
        <f ca="1"/>
        <v>2.0898730170227538E-3</v>
      </c>
      <c r="V1073">
        <f ca="1"/>
        <v>2.1258249721949458E-3</v>
      </c>
      <c r="W1073">
        <f ca="1"/>
        <v>2.1258249721949458E-3</v>
      </c>
    </row>
    <row r="1074" spans="18:23">
      <c r="R1074">
        <v>1056</v>
      </c>
      <c r="S1074">
        <f ca="1"/>
        <v>-0.35155902197084127</v>
      </c>
      <c r="T1074">
        <f ca="1"/>
        <v>2.4568631342162202E-2</v>
      </c>
      <c r="U1074">
        <f ca="1"/>
        <v>0</v>
      </c>
      <c r="V1074">
        <f ca="1"/>
        <v>0</v>
      </c>
      <c r="W1074">
        <f ca="1"/>
        <v>0</v>
      </c>
    </row>
    <row r="1075" spans="18:23">
      <c r="R1075">
        <v>1057</v>
      </c>
      <c r="S1075">
        <f ca="1"/>
        <v>1.2104321799998146</v>
      </c>
      <c r="T1075">
        <f ca="1"/>
        <v>3.6764135285683577E-2</v>
      </c>
      <c r="U1075">
        <f ca="1"/>
        <v>3.269003027122859E-3</v>
      </c>
      <c r="V1075">
        <f ca="1"/>
        <v>3.3290940618920864E-3</v>
      </c>
      <c r="W1075">
        <f ca="1"/>
        <v>3.3290940618920864E-3</v>
      </c>
    </row>
    <row r="1076" spans="18:23">
      <c r="R1076">
        <v>1058</v>
      </c>
      <c r="S1076">
        <f ca="1"/>
        <v>-2.15786150077609</v>
      </c>
      <c r="T1076">
        <f ca="1"/>
        <v>1.5415549451862968E-2</v>
      </c>
      <c r="U1076">
        <f ca="1"/>
        <v>0</v>
      </c>
      <c r="V1076">
        <f ca="1"/>
        <v>0</v>
      </c>
      <c r="W1076">
        <f ca="1"/>
        <v>0</v>
      </c>
    </row>
    <row r="1077" spans="18:23">
      <c r="R1077">
        <v>1059</v>
      </c>
      <c r="S1077">
        <f ca="1"/>
        <v>0.75570415969812654</v>
      </c>
      <c r="T1077">
        <f ca="1"/>
        <v>3.2693814591633084E-2</v>
      </c>
      <c r="U1077">
        <f ca="1"/>
        <v>1.2338426800976125E-3</v>
      </c>
      <c r="V1077">
        <f ca="1"/>
        <v>1.2540121920067899E-3</v>
      </c>
      <c r="W1077">
        <f ca="1"/>
        <v>1.2540121920067899E-3</v>
      </c>
    </row>
    <row r="1078" spans="18:23">
      <c r="R1078">
        <v>1060</v>
      </c>
      <c r="S1078">
        <f ca="1"/>
        <v>-2.1708741733790604</v>
      </c>
      <c r="T1078">
        <f ca="1"/>
        <v>1.5363874579366058E-2</v>
      </c>
      <c r="U1078">
        <f ca="1"/>
        <v>0</v>
      </c>
      <c r="V1078">
        <f ca="1"/>
        <v>0</v>
      </c>
      <c r="W1078">
        <f ca="1"/>
        <v>0</v>
      </c>
    </row>
    <row r="1079" spans="18:23">
      <c r="R1079">
        <v>1061</v>
      </c>
      <c r="S1079">
        <f ca="1"/>
        <v>1.7819751749667885</v>
      </c>
      <c r="T1079">
        <f ca="1"/>
        <v>4.2606307721502659E-2</v>
      </c>
      <c r="U1079">
        <f ca="1"/>
        <v>6.1900892450323999E-3</v>
      </c>
      <c r="V1079">
        <f ca="1"/>
        <v>6.3219576686311075E-3</v>
      </c>
      <c r="W1079">
        <f ca="1"/>
        <v>6.3219576686311075E-3</v>
      </c>
    </row>
    <row r="1080" spans="18:23">
      <c r="R1080">
        <v>1062</v>
      </c>
      <c r="S1080">
        <f ca="1"/>
        <v>-5.5002496123636085E-2</v>
      </c>
      <c r="T1080">
        <f ca="1"/>
        <v>2.6522493521584287E-2</v>
      </c>
      <c r="U1080">
        <f ca="1"/>
        <v>0</v>
      </c>
      <c r="V1080">
        <f ca="1"/>
        <v>0</v>
      </c>
      <c r="W1080">
        <f ca="1"/>
        <v>0</v>
      </c>
    </row>
    <row r="1081" spans="18:23">
      <c r="R1081">
        <v>1063</v>
      </c>
      <c r="S1081">
        <f ca="1"/>
        <v>-0.94502355385816184</v>
      </c>
      <c r="T1081">
        <f ca="1"/>
        <v>2.1080203480568403E-2</v>
      </c>
      <c r="U1081">
        <f ca="1"/>
        <v>0</v>
      </c>
      <c r="V1081">
        <f ca="1"/>
        <v>0</v>
      </c>
      <c r="W1081">
        <f ca="1"/>
        <v>0</v>
      </c>
    </row>
    <row r="1082" spans="18:23">
      <c r="R1082">
        <v>1064</v>
      </c>
      <c r="S1082">
        <f ca="1"/>
        <v>1.7828000100649182</v>
      </c>
      <c r="T1082">
        <f ca="1"/>
        <v>4.261537694440367E-2</v>
      </c>
      <c r="U1082">
        <f ca="1"/>
        <v>6.1946238564829052E-3</v>
      </c>
      <c r="V1082">
        <f ca="1"/>
        <v>6.3266169718193127E-3</v>
      </c>
      <c r="W1082">
        <f ca="1"/>
        <v>6.3266169718193127E-3</v>
      </c>
    </row>
    <row r="1083" spans="18:23">
      <c r="R1083">
        <v>1065</v>
      </c>
      <c r="S1083">
        <f ca="1"/>
        <v>1.5720900738359025</v>
      </c>
      <c r="T1083">
        <f ca="1"/>
        <v>4.036019730541391E-2</v>
      </c>
      <c r="U1083">
        <f ca="1"/>
        <v>5.0670340369880253E-3</v>
      </c>
      <c r="V1083">
        <f ca="1"/>
        <v>5.169287283731068E-3</v>
      </c>
      <c r="W1083">
        <f ca="1"/>
        <v>5.169287283731068E-3</v>
      </c>
    </row>
    <row r="1084" spans="18:23">
      <c r="R1084">
        <v>1066</v>
      </c>
      <c r="S1084">
        <f ca="1"/>
        <v>1.2235924082609011</v>
      </c>
      <c r="T1084">
        <f ca="1"/>
        <v>3.6889192343669969E-2</v>
      </c>
      <c r="U1084">
        <f ca="1"/>
        <v>3.3315315561160547E-3</v>
      </c>
      <c r="V1084">
        <f ca="1"/>
        <v>3.3929803103023401E-3</v>
      </c>
      <c r="W1084">
        <f ca="1"/>
        <v>3.3929803103023401E-3</v>
      </c>
    </row>
    <row r="1085" spans="18:23">
      <c r="R1085">
        <v>1067</v>
      </c>
      <c r="S1085">
        <f ca="1"/>
        <v>3.0815723555592749</v>
      </c>
      <c r="T1085">
        <f ca="1"/>
        <v>5.9581618875900445E-2</v>
      </c>
      <c r="U1085">
        <f ca="1"/>
        <v>1.4677744822231293E-2</v>
      </c>
      <c r="V1085">
        <f ca="1"/>
        <v>1.5115006721209245E-2</v>
      </c>
      <c r="W1085">
        <f ca="1"/>
        <v>1.5115006721209245E-2</v>
      </c>
    </row>
    <row r="1086" spans="18:23">
      <c r="R1086">
        <v>1068</v>
      </c>
      <c r="S1086">
        <f ca="1"/>
        <v>-1.7673022563234229</v>
      </c>
      <c r="T1086">
        <f ca="1"/>
        <v>1.705009261564789E-2</v>
      </c>
      <c r="U1086">
        <f ca="1"/>
        <v>0</v>
      </c>
      <c r="V1086">
        <f ca="1"/>
        <v>0</v>
      </c>
      <c r="W1086">
        <f ca="1"/>
        <v>0</v>
      </c>
    </row>
    <row r="1087" spans="18:23">
      <c r="R1087">
        <v>1069</v>
      </c>
      <c r="S1087">
        <f ca="1"/>
        <v>2.5581744032095122</v>
      </c>
      <c r="T1087">
        <f ca="1"/>
        <v>5.2054477751727592E-2</v>
      </c>
      <c r="U1087">
        <f ca="1"/>
        <v>1.0914174260144866E-2</v>
      </c>
      <c r="V1087">
        <f ca="1"/>
        <v>1.119824008074646E-2</v>
      </c>
      <c r="W1087">
        <f ca="1"/>
        <v>1.119824008074646E-2</v>
      </c>
    </row>
    <row r="1088" spans="18:23">
      <c r="R1088">
        <v>1070</v>
      </c>
      <c r="S1088">
        <f ca="1"/>
        <v>1.5477429250146062</v>
      </c>
      <c r="T1088">
        <f ca="1"/>
        <v>4.0107430110897166E-2</v>
      </c>
      <c r="U1088">
        <f ca="1"/>
        <v>4.9406504397296533E-3</v>
      </c>
      <c r="V1088">
        <f ca="1"/>
        <v>5.0397288358365678E-3</v>
      </c>
      <c r="W1088">
        <f ca="1"/>
        <v>5.0397288358365678E-3</v>
      </c>
    </row>
    <row r="1089" spans="18:23">
      <c r="R1089">
        <v>1071</v>
      </c>
      <c r="S1089">
        <f ca="1"/>
        <v>0.46453449303842914</v>
      </c>
      <c r="T1089">
        <f ca="1"/>
        <v>3.0327449027646221E-2</v>
      </c>
      <c r="U1089">
        <f ca="1"/>
        <v>5.0659898104181075E-5</v>
      </c>
      <c r="V1089">
        <f ca="1"/>
        <v>5.142809084293123E-5</v>
      </c>
      <c r="W1089">
        <f ca="1"/>
        <v>5.142809084293123E-5</v>
      </c>
    </row>
    <row r="1090" spans="18:23">
      <c r="R1090">
        <v>1072</v>
      </c>
      <c r="S1090">
        <f ca="1"/>
        <v>-4.2986322467592801</v>
      </c>
      <c r="T1090">
        <f ca="1"/>
        <v>8.872686038507242E-3</v>
      </c>
      <c r="U1090">
        <f ca="1"/>
        <v>0</v>
      </c>
      <c r="V1090">
        <f ca="1"/>
        <v>0</v>
      </c>
      <c r="W1090">
        <f ca="1"/>
        <v>0</v>
      </c>
    </row>
    <row r="1091" spans="18:23">
      <c r="R1091">
        <v>1073</v>
      </c>
      <c r="S1091">
        <f ca="1"/>
        <v>-0.49739219916616073</v>
      </c>
      <c r="T1091">
        <f ca="1"/>
        <v>2.3661282253926046E-2</v>
      </c>
      <c r="U1091">
        <f ca="1"/>
        <v>0</v>
      </c>
      <c r="V1091">
        <f ca="1"/>
        <v>0</v>
      </c>
      <c r="W1091">
        <f ca="1"/>
        <v>0</v>
      </c>
    </row>
    <row r="1092" spans="18:23">
      <c r="R1092">
        <v>1074</v>
      </c>
      <c r="S1092">
        <f ca="1"/>
        <v>-1.062056268283474</v>
      </c>
      <c r="T1092">
        <f ca="1"/>
        <v>2.0453122234864729E-2</v>
      </c>
      <c r="U1092">
        <f ca="1"/>
        <v>0</v>
      </c>
      <c r="V1092">
        <f ca="1"/>
        <v>0</v>
      </c>
      <c r="W1092">
        <f ca="1"/>
        <v>0</v>
      </c>
    </row>
    <row r="1093" spans="18:23">
      <c r="R1093">
        <v>1075</v>
      </c>
      <c r="S1093">
        <f ca="1"/>
        <v>-3.0021659732854924</v>
      </c>
      <c r="T1093">
        <f ca="1"/>
        <v>1.2397743612906843E-2</v>
      </c>
      <c r="U1093">
        <f ca="1"/>
        <v>0</v>
      </c>
      <c r="V1093">
        <f ca="1"/>
        <v>0</v>
      </c>
      <c r="W1093">
        <f ca="1"/>
        <v>0</v>
      </c>
    </row>
    <row r="1094" spans="18:23">
      <c r="R1094">
        <v>1076</v>
      </c>
      <c r="S1094">
        <f ca="1"/>
        <v>0.59254223557619001</v>
      </c>
      <c r="T1094">
        <f ca="1"/>
        <v>3.1345916668783787E-2</v>
      </c>
      <c r="U1094">
        <f ca="1"/>
        <v>5.598937186729637E-4</v>
      </c>
      <c r="V1094">
        <f ca="1"/>
        <v>5.6866890959741284E-4</v>
      </c>
      <c r="W1094">
        <f ca="1"/>
        <v>5.6866890959741284E-4</v>
      </c>
    </row>
    <row r="1095" spans="18:23">
      <c r="R1095">
        <v>1077</v>
      </c>
      <c r="S1095">
        <f ca="1"/>
        <v>1.558702486699105</v>
      </c>
      <c r="T1095">
        <f ca="1"/>
        <v>4.0221013566856215E-2</v>
      </c>
      <c r="U1095">
        <f ca="1"/>
        <v>4.9974421677091777E-3</v>
      </c>
      <c r="V1095">
        <f ca="1"/>
        <v>5.0979432623226833E-3</v>
      </c>
      <c r="W1095">
        <f ca="1"/>
        <v>5.0979432623226833E-3</v>
      </c>
    </row>
    <row r="1096" spans="18:23">
      <c r="R1096">
        <v>1078</v>
      </c>
      <c r="S1096">
        <f ca="1"/>
        <v>1.3042970641171641</v>
      </c>
      <c r="T1096">
        <f ca="1"/>
        <v>3.7665458163165272E-2</v>
      </c>
      <c r="U1096">
        <f ca="1"/>
        <v>3.7196644658637062E-3</v>
      </c>
      <c r="V1096">
        <f ca="1"/>
        <v>3.789715899023707E-3</v>
      </c>
      <c r="W1096">
        <f ca="1"/>
        <v>3.789715899023707E-3</v>
      </c>
    </row>
    <row r="1097" spans="18:23">
      <c r="R1097">
        <v>1079</v>
      </c>
      <c r="S1097">
        <f ca="1"/>
        <v>0.80358413011190821</v>
      </c>
      <c r="T1097">
        <f ca="1"/>
        <v>3.3100246571900062E-2</v>
      </c>
      <c r="U1097">
        <f ca="1"/>
        <v>1.4370586702311013E-3</v>
      </c>
      <c r="V1097">
        <f ca="1"/>
        <v>1.4608421683925694E-3</v>
      </c>
      <c r="W1097">
        <f ca="1"/>
        <v>1.4608421683925694E-3</v>
      </c>
    </row>
    <row r="1098" spans="18:23">
      <c r="R1098">
        <v>1080</v>
      </c>
      <c r="S1098">
        <f ca="1"/>
        <v>3.4879490209900474</v>
      </c>
      <c r="T1098">
        <f ca="1"/>
        <v>6.6168699716917245E-2</v>
      </c>
      <c r="U1098">
        <f ca="1"/>
        <v>1.7971285242739693E-2</v>
      </c>
      <c r="V1098">
        <f ca="1"/>
        <v>1.8565853531116647E-2</v>
      </c>
      <c r="W1098">
        <f ca="1"/>
        <v>1.8565853531116647E-2</v>
      </c>
    </row>
    <row r="1099" spans="18:23">
      <c r="R1099">
        <v>1081</v>
      </c>
      <c r="S1099">
        <f ca="1"/>
        <v>2.2689725669999317</v>
      </c>
      <c r="T1099">
        <f ca="1"/>
        <v>4.8311319937791794E-2</v>
      </c>
      <c r="U1099">
        <f ca="1"/>
        <v>9.0425953531769673E-3</v>
      </c>
      <c r="V1099">
        <f ca="1"/>
        <v>9.2610252117646275E-3</v>
      </c>
      <c r="W1099">
        <f ca="1"/>
        <v>9.2610252117646275E-3</v>
      </c>
    </row>
    <row r="1100" spans="18:23">
      <c r="R1100">
        <v>1082</v>
      </c>
      <c r="S1100">
        <f ca="1"/>
        <v>-2.811879673907097</v>
      </c>
      <c r="T1100">
        <f ca="1"/>
        <v>1.3021677781279002E-2</v>
      </c>
      <c r="U1100">
        <f ca="1"/>
        <v>0</v>
      </c>
      <c r="V1100">
        <f ca="1"/>
        <v>0</v>
      </c>
      <c r="W1100">
        <f ca="1"/>
        <v>0</v>
      </c>
    </row>
    <row r="1101" spans="18:23">
      <c r="R1101">
        <v>1083</v>
      </c>
      <c r="S1101">
        <f ca="1"/>
        <v>-1.2463871312354242</v>
      </c>
      <c r="T1101">
        <f ca="1"/>
        <v>1.9503057971135575E-2</v>
      </c>
      <c r="U1101">
        <f ca="1"/>
        <v>0</v>
      </c>
      <c r="V1101">
        <f ca="1"/>
        <v>0</v>
      </c>
      <c r="W1101">
        <f ca="1"/>
        <v>0</v>
      </c>
    </row>
    <row r="1102" spans="18:23">
      <c r="R1102">
        <v>1084</v>
      </c>
      <c r="S1102">
        <f ca="1"/>
        <v>-0.88475857783358669</v>
      </c>
      <c r="T1102">
        <f ca="1"/>
        <v>2.1410575884382704E-2</v>
      </c>
      <c r="U1102">
        <f ca="1"/>
        <v>0</v>
      </c>
      <c r="V1102">
        <f ca="1"/>
        <v>0</v>
      </c>
      <c r="W1102">
        <f ca="1"/>
        <v>0</v>
      </c>
    </row>
    <row r="1103" spans="18:23">
      <c r="R1103">
        <v>1085</v>
      </c>
      <c r="S1103">
        <f ca="1"/>
        <v>1.1968101159635771</v>
      </c>
      <c r="T1103">
        <f ca="1"/>
        <v>3.6635136076185244E-2</v>
      </c>
      <c r="U1103">
        <f ca="1"/>
        <v>3.2045034223736925E-3</v>
      </c>
      <c r="V1103">
        <f ca="1"/>
        <v>3.2632021318413237E-3</v>
      </c>
      <c r="W1103">
        <f ca="1"/>
        <v>3.2632021318413237E-3</v>
      </c>
    </row>
    <row r="1104" spans="18:23">
      <c r="R1104">
        <v>1086</v>
      </c>
      <c r="S1104">
        <f ca="1"/>
        <v>2.537249940529184</v>
      </c>
      <c r="T1104">
        <f ca="1"/>
        <v>5.1774177608873914E-2</v>
      </c>
      <c r="U1104">
        <f ca="1"/>
        <v>1.0774024188718027E-2</v>
      </c>
      <c r="V1104">
        <f ca="1"/>
        <v>1.1052932309672522E-2</v>
      </c>
      <c r="W1104">
        <f ca="1"/>
        <v>1.1052932309672522E-2</v>
      </c>
    </row>
    <row r="1105" spans="18:23">
      <c r="R1105">
        <v>1087</v>
      </c>
      <c r="S1105">
        <f ca="1"/>
        <v>0.95943698775255204</v>
      </c>
      <c r="T1105">
        <f ca="1"/>
        <v>3.44585314257327E-2</v>
      </c>
      <c r="U1105">
        <f ca="1"/>
        <v>2.1162010971474202E-3</v>
      </c>
      <c r="V1105">
        <f ca="1"/>
        <v>2.1526616881520325E-3</v>
      </c>
      <c r="W1105">
        <f ca="1"/>
        <v>2.1526616881520325E-3</v>
      </c>
    </row>
    <row r="1106" spans="18:23">
      <c r="R1106">
        <v>1088</v>
      </c>
      <c r="S1106">
        <f ca="1"/>
        <v>0.36339029159685554</v>
      </c>
      <c r="T1106">
        <f ca="1"/>
        <v>2.9546172642277626E-2</v>
      </c>
      <c r="U1106">
        <f ca="1"/>
        <v>0</v>
      </c>
      <c r="V1106">
        <f ca="1"/>
        <v>0</v>
      </c>
      <c r="W1106">
        <f ca="1"/>
        <v>0</v>
      </c>
    </row>
    <row r="1107" spans="18:23">
      <c r="R1107">
        <v>1089</v>
      </c>
      <c r="S1107">
        <f ca="1"/>
        <v>0.67169587748564652</v>
      </c>
      <c r="T1107">
        <f ca="1"/>
        <v>3.1992727670340733E-2</v>
      </c>
      <c r="U1107">
        <f ca="1"/>
        <v>8.8329921945143677E-4</v>
      </c>
      <c r="V1107">
        <f ca="1"/>
        <v>8.9742879514110392E-4</v>
      </c>
      <c r="W1107">
        <f ca="1"/>
        <v>8.9742879514110392E-4</v>
      </c>
    </row>
    <row r="1108" spans="18:23">
      <c r="R1108">
        <v>1090</v>
      </c>
      <c r="S1108">
        <f ca="1"/>
        <v>1.0943958024807108</v>
      </c>
      <c r="T1108">
        <f ca="1"/>
        <v>3.5679669635216023E-2</v>
      </c>
      <c r="U1108">
        <f ca="1"/>
        <v>2.7267702018890817E-3</v>
      </c>
      <c r="V1108">
        <f ca="1"/>
        <v>2.7754153318763587E-3</v>
      </c>
      <c r="W1108">
        <f ca="1"/>
        <v>2.7754153318763587E-3</v>
      </c>
    </row>
    <row r="1109" spans="18:23">
      <c r="R1109">
        <v>1091</v>
      </c>
      <c r="S1109">
        <f ca="1"/>
        <v>0.83048141459241931</v>
      </c>
      <c r="T1109">
        <f ca="1"/>
        <v>3.3330778177322211E-2</v>
      </c>
      <c r="U1109">
        <f ca="1"/>
        <v>1.5523244729421758E-3</v>
      </c>
      <c r="V1109">
        <f ca="1"/>
        <v>1.5781945642756078E-3</v>
      </c>
      <c r="W1109">
        <f ca="1"/>
        <v>1.5781945642756078E-3</v>
      </c>
    </row>
    <row r="1110" spans="18:23">
      <c r="R1110">
        <v>1092</v>
      </c>
      <c r="S1110">
        <f ca="1"/>
        <v>-0.68296449566804385</v>
      </c>
      <c r="T1110">
        <f ca="1"/>
        <v>2.2554969996734956E-2</v>
      </c>
      <c r="U1110">
        <f ca="1"/>
        <v>0</v>
      </c>
      <c r="V1110">
        <f ca="1"/>
        <v>0</v>
      </c>
      <c r="W1110">
        <f ca="1"/>
        <v>0</v>
      </c>
    </row>
    <row r="1111" spans="18:23">
      <c r="R1111">
        <v>1093</v>
      </c>
      <c r="S1111">
        <f ca="1"/>
        <v>-3.5339105478295125</v>
      </c>
      <c r="T1111">
        <f ca="1"/>
        <v>1.0808192903339743E-2</v>
      </c>
      <c r="U1111">
        <f ca="1"/>
        <v>0</v>
      </c>
      <c r="V1111">
        <f ca="1"/>
        <v>0</v>
      </c>
      <c r="W1111">
        <f ca="1"/>
        <v>0</v>
      </c>
    </row>
    <row r="1112" spans="18:23">
      <c r="R1112">
        <v>1094</v>
      </c>
      <c r="S1112">
        <f ca="1"/>
        <v>2.2103248712449757</v>
      </c>
      <c r="T1112">
        <f ca="1"/>
        <v>4.7585714262073288E-2</v>
      </c>
      <c r="U1112">
        <f ca="1"/>
        <v>8.6797925153177143E-3</v>
      </c>
      <c r="V1112">
        <f ca="1"/>
        <v>8.8863095785617092E-3</v>
      </c>
      <c r="W1112">
        <f ca="1"/>
        <v>8.8863095785617092E-3</v>
      </c>
    </row>
    <row r="1113" spans="18:23">
      <c r="R1113">
        <v>1095</v>
      </c>
      <c r="S1113">
        <f ca="1"/>
        <v>1.5252085182541688</v>
      </c>
      <c r="T1113">
        <f ca="1"/>
        <v>3.9874893278997382E-2</v>
      </c>
      <c r="U1113">
        <f ca="1"/>
        <v>4.8243820237797615E-3</v>
      </c>
      <c r="V1113">
        <f ca="1"/>
        <v>4.9205678829474268E-3</v>
      </c>
      <c r="W1113">
        <f ca="1"/>
        <v>4.9205678829474268E-3</v>
      </c>
    </row>
    <row r="1114" spans="18:23">
      <c r="R1114">
        <v>1096</v>
      </c>
      <c r="S1114">
        <f ca="1"/>
        <v>0.45824234260650981</v>
      </c>
      <c r="T1114">
        <f ca="1"/>
        <v>3.0278249006517058E-2</v>
      </c>
      <c r="U1114">
        <f ca="1"/>
        <v>2.6059887539599258E-5</v>
      </c>
      <c r="V1114">
        <f ca="1"/>
        <v>2.6454411421602168E-5</v>
      </c>
      <c r="W1114">
        <f ca="1"/>
        <v>2.6454411421602168E-5</v>
      </c>
    </row>
    <row r="1115" spans="18:23">
      <c r="R1115">
        <v>1097</v>
      </c>
      <c r="S1115">
        <f ca="1"/>
        <v>-0.94430815992698935</v>
      </c>
      <c r="T1115">
        <f ca="1"/>
        <v>2.1084095212892187E-2</v>
      </c>
      <c r="U1115">
        <f ca="1"/>
        <v>0</v>
      </c>
      <c r="V1115">
        <f ca="1"/>
        <v>0</v>
      </c>
      <c r="W1115">
        <f ca="1"/>
        <v>0</v>
      </c>
    </row>
    <row r="1116" spans="18:23">
      <c r="R1116">
        <v>1098</v>
      </c>
      <c r="S1116">
        <f ca="1"/>
        <v>-3.2047045748582783</v>
      </c>
      <c r="T1116">
        <f ca="1"/>
        <v>1.176644615760482E-2</v>
      </c>
      <c r="U1116">
        <f ca="1"/>
        <v>0</v>
      </c>
      <c r="V1116">
        <f ca="1"/>
        <v>0</v>
      </c>
      <c r="W1116">
        <f ca="1"/>
        <v>0</v>
      </c>
    </row>
    <row r="1117" spans="18:23">
      <c r="R1117">
        <v>1099</v>
      </c>
      <c r="S1117">
        <f ca="1"/>
        <v>0.49637249992394283</v>
      </c>
      <c r="T1117">
        <f ca="1"/>
        <v>3.05776273938781E-2</v>
      </c>
      <c r="U1117">
        <f ca="1"/>
        <v>1.7574908122012026E-4</v>
      </c>
      <c r="V1117">
        <f ca="1"/>
        <v>1.7843607618030289E-4</v>
      </c>
      <c r="W1117">
        <f ca="1"/>
        <v>1.7843607618030289E-4</v>
      </c>
    </row>
    <row r="1118" spans="18:23">
      <c r="R1118">
        <v>1100</v>
      </c>
      <c r="S1118">
        <f ca="1"/>
        <v>2.3548702309884115</v>
      </c>
      <c r="T1118">
        <f ca="1"/>
        <v>4.9394086913011469E-2</v>
      </c>
      <c r="U1118">
        <f ca="1"/>
        <v>9.5839788407868047E-3</v>
      </c>
      <c r="V1118">
        <f ca="1"/>
        <v>9.8206747827039483E-3</v>
      </c>
      <c r="W1118">
        <f ca="1"/>
        <v>9.8206747827039483E-3</v>
      </c>
    </row>
    <row r="1119" spans="18:23">
      <c r="R1119">
        <v>1101</v>
      </c>
      <c r="S1119">
        <f ca="1"/>
        <v>-1.5086908361811502</v>
      </c>
      <c r="T1119">
        <f ca="1"/>
        <v>1.8226691397625491E-2</v>
      </c>
      <c r="U1119">
        <f ca="1"/>
        <v>0</v>
      </c>
      <c r="V1119">
        <f ca="1"/>
        <v>0</v>
      </c>
      <c r="W1119">
        <f ca="1"/>
        <v>0</v>
      </c>
    </row>
    <row r="1120" spans="18:23">
      <c r="R1120">
        <v>1102</v>
      </c>
      <c r="S1120">
        <f ca="1"/>
        <v>1.5471416757253194</v>
      </c>
      <c r="T1120">
        <f ca="1"/>
        <v>4.0101208131794436E-2</v>
      </c>
      <c r="U1120">
        <f ca="1"/>
        <v>4.9375394501782882E-3</v>
      </c>
      <c r="V1120">
        <f ca="1"/>
        <v>5.0365400987535608E-3</v>
      </c>
      <c r="W1120">
        <f ca="1"/>
        <v>5.0365400987535608E-3</v>
      </c>
    </row>
    <row r="1121" spans="18:23">
      <c r="R1121">
        <v>1103</v>
      </c>
      <c r="S1121">
        <f ca="1"/>
        <v>0.19718442441746223</v>
      </c>
      <c r="T1121">
        <f ca="1"/>
        <v>2.8305803876546538E-2</v>
      </c>
      <c r="U1121">
        <f ca="1"/>
        <v>0</v>
      </c>
      <c r="V1121">
        <f ca="1"/>
        <v>0</v>
      </c>
      <c r="W1121">
        <f ca="1"/>
        <v>0</v>
      </c>
    </row>
    <row r="1122" spans="18:23">
      <c r="R1122">
        <v>1104</v>
      </c>
      <c r="S1122">
        <f ca="1"/>
        <v>-0.69655617605932985</v>
      </c>
      <c r="T1122">
        <f ca="1"/>
        <v>2.2476004588560725E-2</v>
      </c>
      <c r="U1122">
        <f ca="1"/>
        <v>0</v>
      </c>
      <c r="V1122">
        <f ca="1"/>
        <v>0</v>
      </c>
      <c r="W1122">
        <f ca="1"/>
        <v>0</v>
      </c>
    </row>
    <row r="1123" spans="18:23">
      <c r="R1123">
        <v>1105</v>
      </c>
      <c r="S1123">
        <f ca="1"/>
        <v>-0.49886821151015937</v>
      </c>
      <c r="T1123">
        <f ca="1"/>
        <v>2.3652272179262138E-2</v>
      </c>
      <c r="U1123">
        <f ca="1"/>
        <v>0</v>
      </c>
      <c r="V1123">
        <f ca="1"/>
        <v>0</v>
      </c>
      <c r="W1123">
        <f ca="1"/>
        <v>0</v>
      </c>
    </row>
    <row r="1124" spans="18:23">
      <c r="R1124">
        <v>1106</v>
      </c>
      <c r="S1124">
        <f ca="1"/>
        <v>0.91636643596271761</v>
      </c>
      <c r="T1124">
        <f ca="1"/>
        <v>3.4077685840125556E-2</v>
      </c>
      <c r="U1124">
        <f ca="1"/>
        <v>1.9257783043438483E-3</v>
      </c>
      <c r="V1124">
        <f ca="1"/>
        <v>1.958591338370428E-3</v>
      </c>
      <c r="W1124">
        <f ca="1"/>
        <v>1.958591338370428E-3</v>
      </c>
    </row>
    <row r="1125" spans="18:23">
      <c r="R1125">
        <v>1107</v>
      </c>
      <c r="S1125">
        <f ca="1"/>
        <v>-0.42597489075060163</v>
      </c>
      <c r="T1125">
        <f ca="1"/>
        <v>2.4101363021633446E-2</v>
      </c>
      <c r="U1125">
        <f ca="1"/>
        <v>0</v>
      </c>
      <c r="V1125">
        <f ca="1"/>
        <v>0</v>
      </c>
      <c r="W1125">
        <f ca="1"/>
        <v>0</v>
      </c>
    </row>
    <row r="1126" spans="18:23">
      <c r="R1126">
        <v>1108</v>
      </c>
      <c r="S1126">
        <f ca="1"/>
        <v>-0.89814043694632117</v>
      </c>
      <c r="T1126">
        <f ca="1"/>
        <v>2.1336772202333348E-2</v>
      </c>
      <c r="U1126">
        <f ca="1"/>
        <v>0</v>
      </c>
      <c r="V1126">
        <f ca="1"/>
        <v>0</v>
      </c>
      <c r="W1126">
        <f ca="1"/>
        <v>0</v>
      </c>
    </row>
    <row r="1127" spans="18:23">
      <c r="R1127">
        <v>1109</v>
      </c>
      <c r="S1127">
        <f ca="1"/>
        <v>0.45135228091044244</v>
      </c>
      <c r="T1127">
        <f ca="1"/>
        <v>3.0224465305383655E-2</v>
      </c>
      <c r="U1127">
        <f ca="1"/>
        <v>0</v>
      </c>
      <c r="V1127">
        <f ca="1"/>
        <v>0</v>
      </c>
      <c r="W1127">
        <f ca="1"/>
        <v>0</v>
      </c>
    </row>
    <row r="1128" spans="18:23">
      <c r="R1128">
        <v>1110</v>
      </c>
      <c r="S1128">
        <f ca="1"/>
        <v>1.659564732451884E-2</v>
      </c>
      <c r="T1128">
        <f ca="1"/>
        <v>2.7017051157541709E-2</v>
      </c>
      <c r="U1128">
        <f ca="1"/>
        <v>0</v>
      </c>
      <c r="V1128">
        <f ca="1"/>
        <v>0</v>
      </c>
      <c r="W1128">
        <f ca="1"/>
        <v>0</v>
      </c>
    </row>
    <row r="1129" spans="18:23">
      <c r="R1129">
        <v>1111</v>
      </c>
      <c r="S1129">
        <f ca="1"/>
        <v>-3.0701531368201289</v>
      </c>
      <c r="T1129">
        <f ca="1"/>
        <v>1.2182143739032774E-2</v>
      </c>
      <c r="U1129">
        <f ca="1"/>
        <v>0</v>
      </c>
      <c r="V1129">
        <f ca="1"/>
        <v>0</v>
      </c>
      <c r="W1129">
        <f ca="1"/>
        <v>0</v>
      </c>
    </row>
    <row r="1130" spans="18:23">
      <c r="R1130">
        <v>1112</v>
      </c>
      <c r="S1130">
        <f ca="1"/>
        <v>3.2226496682841317</v>
      </c>
      <c r="T1130">
        <f ca="1"/>
        <v>6.1790544767177547E-2</v>
      </c>
      <c r="U1130">
        <f ca="1"/>
        <v>1.5782207767869844E-2</v>
      </c>
      <c r="V1130">
        <f ca="1"/>
        <v>1.6269803375672572E-2</v>
      </c>
      <c r="W1130">
        <f ca="1"/>
        <v>1.6269803375672572E-2</v>
      </c>
    </row>
    <row r="1131" spans="18:23">
      <c r="R1131">
        <v>1113</v>
      </c>
      <c r="S1131">
        <f ca="1"/>
        <v>-2.4183723661000336</v>
      </c>
      <c r="T1131">
        <f ca="1"/>
        <v>1.4413353917940306E-2</v>
      </c>
      <c r="U1131">
        <f ca="1"/>
        <v>0</v>
      </c>
      <c r="V1131">
        <f ca="1"/>
        <v>0</v>
      </c>
      <c r="W1131">
        <f ca="1"/>
        <v>0</v>
      </c>
    </row>
    <row r="1132" spans="18:23">
      <c r="R1132">
        <v>1114</v>
      </c>
      <c r="S1132">
        <f ca="1"/>
        <v>0.50698443828557027</v>
      </c>
      <c r="T1132">
        <f ca="1"/>
        <v>3.0661472182420241E-2</v>
      </c>
      <c r="U1132">
        <f ca="1"/>
        <v>2.176714754911907E-4</v>
      </c>
      <c r="V1132">
        <f ca="1"/>
        <v>2.2100853943653043E-4</v>
      </c>
      <c r="W1132">
        <f ca="1"/>
        <v>2.2100853943653043E-4</v>
      </c>
    </row>
    <row r="1133" spans="18:23">
      <c r="R1133">
        <v>1115</v>
      </c>
      <c r="S1133">
        <f ca="1"/>
        <v>7.2949379425254632E-2</v>
      </c>
      <c r="T1133">
        <f ca="1"/>
        <v>2.7412786556231888E-2</v>
      </c>
      <c r="U1133">
        <f ca="1"/>
        <v>0</v>
      </c>
      <c r="V1133">
        <f ca="1"/>
        <v>0</v>
      </c>
      <c r="W1133">
        <f ca="1"/>
        <v>0</v>
      </c>
    </row>
    <row r="1134" spans="18:23">
      <c r="R1134">
        <v>1116</v>
      </c>
      <c r="S1134">
        <f ca="1"/>
        <v>-1.9852363732303329</v>
      </c>
      <c r="T1134">
        <f ca="1"/>
        <v>1.6117738908629636E-2</v>
      </c>
      <c r="U1134">
        <f ca="1"/>
        <v>0</v>
      </c>
      <c r="V1134">
        <f ca="1"/>
        <v>0</v>
      </c>
      <c r="W1134">
        <f ca="1"/>
        <v>0</v>
      </c>
    </row>
    <row r="1135" spans="18:23">
      <c r="R1135">
        <v>1117</v>
      </c>
      <c r="S1135">
        <f ca="1"/>
        <v>2.50544595672674</v>
      </c>
      <c r="T1135">
        <f ca="1"/>
        <v>5.1351025283229552E-2</v>
      </c>
      <c r="U1135">
        <f ca="1"/>
        <v>1.0562448025895847E-2</v>
      </c>
      <c r="V1135">
        <f ca="1"/>
        <v>1.0833644293711135E-2</v>
      </c>
      <c r="W1135">
        <f ca="1"/>
        <v>1.0833644293711135E-2</v>
      </c>
    </row>
    <row r="1136" spans="18:23">
      <c r="R1136">
        <v>1118</v>
      </c>
      <c r="S1136">
        <f ca="1"/>
        <v>-0.77233632846954559</v>
      </c>
      <c r="T1136">
        <f ca="1"/>
        <v>2.2040775205426532E-2</v>
      </c>
      <c r="U1136">
        <f ca="1"/>
        <v>0</v>
      </c>
      <c r="V1136">
        <f ca="1"/>
        <v>0</v>
      </c>
      <c r="W1136">
        <f ca="1"/>
        <v>0</v>
      </c>
    </row>
    <row r="1137" spans="18:23">
      <c r="R1137">
        <v>1119</v>
      </c>
      <c r="S1137">
        <f ca="1"/>
        <v>-0.72702707712671633</v>
      </c>
      <c r="T1137">
        <f ca="1"/>
        <v>2.2299976892829539E-2</v>
      </c>
      <c r="U1137">
        <f ca="1"/>
        <v>0</v>
      </c>
      <c r="V1137">
        <f ca="1"/>
        <v>0</v>
      </c>
      <c r="W1137">
        <f ca="1"/>
        <v>0</v>
      </c>
    </row>
    <row r="1138" spans="18:23">
      <c r="R1138">
        <v>1120</v>
      </c>
      <c r="S1138">
        <f ca="1"/>
        <v>-0.35657614788396297</v>
      </c>
      <c r="T1138">
        <f ca="1"/>
        <v>2.4536845208899365E-2</v>
      </c>
      <c r="U1138">
        <f ca="1"/>
        <v>0</v>
      </c>
      <c r="V1138">
        <f ca="1"/>
        <v>0</v>
      </c>
      <c r="W1138">
        <f ca="1"/>
        <v>0</v>
      </c>
    </row>
    <row r="1139" spans="18:23">
      <c r="R1139">
        <v>1121</v>
      </c>
      <c r="S1139">
        <f ca="1"/>
        <v>0.36071599643674629</v>
      </c>
      <c r="T1139">
        <f ca="1"/>
        <v>2.9525790794335698E-2</v>
      </c>
      <c r="U1139">
        <f ca="1"/>
        <v>0</v>
      </c>
      <c r="V1139">
        <f ca="1"/>
        <v>0</v>
      </c>
      <c r="W1139">
        <f ca="1"/>
        <v>0</v>
      </c>
    </row>
    <row r="1140" spans="18:23">
      <c r="R1140">
        <v>1122</v>
      </c>
      <c r="S1140">
        <f ca="1"/>
        <v>-4.0957433664374063</v>
      </c>
      <c r="T1140">
        <f ca="1"/>
        <v>9.3495714943260151E-3</v>
      </c>
      <c r="U1140">
        <f ca="1"/>
        <v>0</v>
      </c>
      <c r="V1140">
        <f ca="1"/>
        <v>0</v>
      </c>
      <c r="W1140">
        <f ca="1"/>
        <v>0</v>
      </c>
    </row>
    <row r="1141" spans="18:23">
      <c r="R1141">
        <v>1123</v>
      </c>
      <c r="S1141">
        <f ca="1"/>
        <v>0.66005753599811035</v>
      </c>
      <c r="T1141">
        <f ca="1"/>
        <v>3.1896793520143643E-2</v>
      </c>
      <c r="U1141">
        <f ca="1"/>
        <v>8.3533214435289188E-4</v>
      </c>
      <c r="V1141">
        <f ca="1"/>
        <v>8.4865435281747338E-4</v>
      </c>
      <c r="W1141">
        <f ca="1"/>
        <v>8.4865435281747338E-4</v>
      </c>
    </row>
    <row r="1142" spans="18:23">
      <c r="R1142">
        <v>1124</v>
      </c>
      <c r="S1142">
        <f ca="1"/>
        <v>-2.2370652583694355</v>
      </c>
      <c r="T1142">
        <f ca="1"/>
        <v>1.5103691212056413E-2</v>
      </c>
      <c r="U1142">
        <f ca="1"/>
        <v>0</v>
      </c>
      <c r="V1142">
        <f ca="1"/>
        <v>0</v>
      </c>
      <c r="W1142">
        <f ca="1"/>
        <v>0</v>
      </c>
    </row>
    <row r="1143" spans="18:23">
      <c r="R1143">
        <v>1125</v>
      </c>
      <c r="S1143">
        <f ca="1"/>
        <v>-1.0878830924306837</v>
      </c>
      <c r="T1143">
        <f ca="1"/>
        <v>2.0317269896987303E-2</v>
      </c>
      <c r="U1143">
        <f ca="1"/>
        <v>0</v>
      </c>
      <c r="V1143">
        <f ca="1"/>
        <v>0</v>
      </c>
      <c r="W1143">
        <f ca="1"/>
        <v>0</v>
      </c>
    </row>
    <row r="1144" spans="18:23">
      <c r="R1144">
        <v>1126</v>
      </c>
      <c r="S1144">
        <f ca="1"/>
        <v>1.7988803615495013</v>
      </c>
      <c r="T1144">
        <f ca="1"/>
        <v>4.2792569725697727E-2</v>
      </c>
      <c r="U1144">
        <f ca="1"/>
        <v>6.2832202471299337E-3</v>
      </c>
      <c r="V1144">
        <f ca="1"/>
        <v>6.4176578173935454E-3</v>
      </c>
      <c r="W1144">
        <f ca="1"/>
        <v>6.4176578173935454E-3</v>
      </c>
    </row>
    <row r="1145" spans="18:23">
      <c r="R1145">
        <v>1127</v>
      </c>
      <c r="S1145">
        <f ca="1"/>
        <v>-0.64072155505451889</v>
      </c>
      <c r="T1145">
        <f ca="1"/>
        <v>2.2802169921358948E-2</v>
      </c>
      <c r="U1145">
        <f ca="1"/>
        <v>0</v>
      </c>
      <c r="V1145">
        <f ca="1"/>
        <v>0</v>
      </c>
      <c r="W1145">
        <f ca="1"/>
        <v>0</v>
      </c>
    </row>
    <row r="1146" spans="18:23">
      <c r="R1146">
        <v>1128</v>
      </c>
      <c r="S1146">
        <f ca="1"/>
        <v>-0.43996824165765697</v>
      </c>
      <c r="T1146">
        <f ca="1"/>
        <v>2.4014494523433624E-2</v>
      </c>
      <c r="U1146">
        <f ca="1"/>
        <v>0</v>
      </c>
      <c r="V1146">
        <f ca="1"/>
        <v>0</v>
      </c>
      <c r="W1146">
        <f ca="1"/>
        <v>0</v>
      </c>
    </row>
    <row r="1147" spans="18:23">
      <c r="R1147">
        <v>1129</v>
      </c>
      <c r="S1147">
        <f ca="1"/>
        <v>0.12728135153217632</v>
      </c>
      <c r="T1147">
        <f ca="1"/>
        <v>2.7799811870614772E-2</v>
      </c>
      <c r="U1147">
        <f ca="1"/>
        <v>0</v>
      </c>
      <c r="V1147">
        <f ca="1"/>
        <v>0</v>
      </c>
      <c r="W1147">
        <f ca="1"/>
        <v>0</v>
      </c>
    </row>
    <row r="1148" spans="18:23">
      <c r="R1148">
        <v>1130</v>
      </c>
      <c r="S1148">
        <f ca="1"/>
        <v>0.10630687588835526</v>
      </c>
      <c r="T1148">
        <f ca="1"/>
        <v>2.7649760115235136E-2</v>
      </c>
      <c r="U1148">
        <f ca="1"/>
        <v>0</v>
      </c>
      <c r="V1148">
        <f ca="1"/>
        <v>0</v>
      </c>
      <c r="W1148">
        <f ca="1"/>
        <v>0</v>
      </c>
    </row>
    <row r="1149" spans="18:23">
      <c r="R1149">
        <v>1131</v>
      </c>
      <c r="S1149">
        <f ca="1"/>
        <v>-1.3553011183654058</v>
      </c>
      <c r="T1149">
        <f ca="1"/>
        <v>1.8962576507750566E-2</v>
      </c>
      <c r="U1149">
        <f ca="1"/>
        <v>0</v>
      </c>
      <c r="V1149">
        <f ca="1"/>
        <v>0</v>
      </c>
      <c r="W1149">
        <f ca="1"/>
        <v>0</v>
      </c>
    </row>
    <row r="1150" spans="18:23">
      <c r="R1150">
        <v>1132</v>
      </c>
      <c r="S1150">
        <f ca="1"/>
        <v>0.84462992090107236</v>
      </c>
      <c r="T1150">
        <f ca="1"/>
        <v>3.3452686086777463E-2</v>
      </c>
      <c r="U1150">
        <f ca="1"/>
        <v>1.6132784276698016E-3</v>
      </c>
      <c r="V1150">
        <f ca="1"/>
        <v>1.6402626760755057E-3</v>
      </c>
      <c r="W1150">
        <f ca="1"/>
        <v>1.6402626760755057E-3</v>
      </c>
    </row>
    <row r="1151" spans="18:23">
      <c r="R1151">
        <v>1133</v>
      </c>
      <c r="S1151">
        <f ca="1"/>
        <v>-5.2299818895125991</v>
      </c>
      <c r="T1151">
        <f ca="1"/>
        <v>6.9772470942124284E-3</v>
      </c>
      <c r="U1151">
        <f ca="1"/>
        <v>0</v>
      </c>
      <c r="V1151">
        <f ca="1"/>
        <v>0</v>
      </c>
      <c r="W1151">
        <f ca="1"/>
        <v>0</v>
      </c>
    </row>
    <row r="1152" spans="18:23">
      <c r="R1152">
        <v>1134</v>
      </c>
      <c r="S1152">
        <f ca="1"/>
        <v>0.52332487707215847</v>
      </c>
      <c r="T1152">
        <f ca="1"/>
        <v>3.0791027563032865E-2</v>
      </c>
      <c r="U1152">
        <f ca="1"/>
        <v>2.8244916579750305E-4</v>
      </c>
      <c r="V1152">
        <f ca="1"/>
        <v>2.8679761582211632E-4</v>
      </c>
      <c r="W1152">
        <f ca="1"/>
        <v>2.8679761582211632E-4</v>
      </c>
    </row>
    <row r="1153" spans="18:23">
      <c r="R1153">
        <v>1135</v>
      </c>
      <c r="S1153">
        <f ca="1"/>
        <v>0.75326940266518327</v>
      </c>
      <c r="T1153">
        <f ca="1"/>
        <v>3.2673280871782881E-2</v>
      </c>
      <c r="U1153">
        <f ca="1"/>
        <v>1.2235758201725108E-3</v>
      </c>
      <c r="V1153">
        <f ca="1"/>
        <v>1.24356493839272E-3</v>
      </c>
      <c r="W1153">
        <f ca="1"/>
        <v>1.24356493839272E-3</v>
      </c>
    </row>
    <row r="1154" spans="18:23">
      <c r="R1154">
        <v>1136</v>
      </c>
      <c r="S1154">
        <f ca="1"/>
        <v>-0.68709873111249842</v>
      </c>
      <c r="T1154">
        <f ca="1"/>
        <v>2.2530921460021246E-2</v>
      </c>
      <c r="U1154">
        <f ca="1"/>
        <v>0</v>
      </c>
      <c r="V1154">
        <f ca="1"/>
        <v>0</v>
      </c>
      <c r="W1154">
        <f ca="1"/>
        <v>0</v>
      </c>
    </row>
    <row r="1155" spans="18:23">
      <c r="R1155">
        <v>1137</v>
      </c>
      <c r="S1155">
        <f ca="1"/>
        <v>1.9060042492359408</v>
      </c>
      <c r="T1155">
        <f ca="1"/>
        <v>4.3991941224102799E-2</v>
      </c>
      <c r="U1155">
        <f ca="1"/>
        <v>6.8829059963324696E-3</v>
      </c>
      <c r="V1155">
        <f ca="1"/>
        <v>7.0343021943533104E-3</v>
      </c>
      <c r="W1155">
        <f ca="1"/>
        <v>7.0343021943533104E-3</v>
      </c>
    </row>
    <row r="1156" spans="18:23">
      <c r="R1156">
        <v>1138</v>
      </c>
      <c r="S1156">
        <f ca="1"/>
        <v>3.2164303878162035</v>
      </c>
      <c r="T1156">
        <f ca="1"/>
        <v>6.169146235769743E-2</v>
      </c>
      <c r="U1156">
        <f ca="1"/>
        <v>1.5732666563129785E-2</v>
      </c>
      <c r="V1156">
        <f ca="1"/>
        <v>1.6217952166662549E-2</v>
      </c>
      <c r="W1156">
        <f ca="1"/>
        <v>1.6217952166662549E-2</v>
      </c>
    </row>
    <row r="1157" spans="18:23">
      <c r="R1157">
        <v>1139</v>
      </c>
      <c r="S1157">
        <f ca="1"/>
        <v>0.71065843833203601</v>
      </c>
      <c r="T1157">
        <f ca="1"/>
        <v>3.2315998540844638E-2</v>
      </c>
      <c r="U1157">
        <f ca="1"/>
        <v>1.0449346547033896E-3</v>
      </c>
      <c r="V1157">
        <f ca="1"/>
        <v>1.0618187080917261E-3</v>
      </c>
      <c r="W1157">
        <f ca="1"/>
        <v>1.0618187080917261E-3</v>
      </c>
    </row>
    <row r="1158" spans="18:23">
      <c r="R1158">
        <v>1140</v>
      </c>
      <c r="S1158">
        <f ca="1"/>
        <v>1.2134299508489157</v>
      </c>
      <c r="T1158">
        <f ca="1"/>
        <v>3.6792584717392586E-2</v>
      </c>
      <c r="U1158">
        <f ca="1"/>
        <v>3.2832277429773633E-3</v>
      </c>
      <c r="V1158">
        <f ca="1"/>
        <v>3.3436269604173573E-3</v>
      </c>
      <c r="W1158">
        <f ca="1"/>
        <v>3.3436269604173573E-3</v>
      </c>
    </row>
    <row r="1159" spans="18:23">
      <c r="R1159">
        <v>1141</v>
      </c>
      <c r="S1159">
        <f ca="1"/>
        <v>1.3186300427241728</v>
      </c>
      <c r="T1159">
        <f ca="1"/>
        <v>3.7805019746420199E-2</v>
      </c>
      <c r="U1159">
        <f ca="1"/>
        <v>3.7894452574911697E-3</v>
      </c>
      <c r="V1159">
        <f ca="1"/>
        <v>3.8610752838848855E-3</v>
      </c>
      <c r="W1159">
        <f ca="1"/>
        <v>3.8610752838848855E-3</v>
      </c>
    </row>
    <row r="1160" spans="18:23">
      <c r="R1160">
        <v>1142</v>
      </c>
      <c r="S1160">
        <f ca="1"/>
        <v>3.1841692383509308</v>
      </c>
      <c r="T1160">
        <f ca="1"/>
        <v>6.1180038103029508E-2</v>
      </c>
      <c r="U1160">
        <f ca="1"/>
        <v>1.5476954435795824E-2</v>
      </c>
      <c r="V1160">
        <f ca="1"/>
        <v>1.5950394766846242E-2</v>
      </c>
      <c r="W1160">
        <f ca="1"/>
        <v>1.5950394766846242E-2</v>
      </c>
    </row>
    <row r="1161" spans="18:23">
      <c r="R1161">
        <v>1143</v>
      </c>
      <c r="S1161">
        <f ca="1"/>
        <v>2.5898207203783898</v>
      </c>
      <c r="T1161">
        <f ca="1"/>
        <v>5.2481291610748514E-2</v>
      </c>
      <c r="U1161">
        <f ca="1"/>
        <v>1.1127581189655327E-2</v>
      </c>
      <c r="V1161">
        <f ca="1"/>
        <v>1.1419576106323619E-2</v>
      </c>
      <c r="W1161">
        <f ca="1"/>
        <v>1.1419576106323619E-2</v>
      </c>
    </row>
    <row r="1162" spans="18:23">
      <c r="R1162">
        <v>1144</v>
      </c>
      <c r="S1162">
        <f ca="1"/>
        <v>1.1799998985028082</v>
      </c>
      <c r="T1162">
        <f ca="1"/>
        <v>3.6476569227819333E-2</v>
      </c>
      <c r="U1162">
        <f ca="1"/>
        <v>3.1252199981907369E-3</v>
      </c>
      <c r="V1162">
        <f ca="1"/>
        <v>3.1822186499988222E-3</v>
      </c>
      <c r="W1162">
        <f ca="1"/>
        <v>3.1822186499988222E-3</v>
      </c>
    </row>
    <row r="1163" spans="18:23">
      <c r="R1163">
        <v>1145</v>
      </c>
      <c r="S1163">
        <f ca="1"/>
        <v>-1.065910346960153</v>
      </c>
      <c r="T1163">
        <f ca="1"/>
        <v>2.0432791780671155E-2</v>
      </c>
      <c r="U1163">
        <f ca="1"/>
        <v>0</v>
      </c>
      <c r="V1163">
        <f ca="1"/>
        <v>0</v>
      </c>
      <c r="W1163">
        <f ca="1"/>
        <v>0</v>
      </c>
    </row>
    <row r="1164" spans="18:23">
      <c r="R1164">
        <v>1146</v>
      </c>
      <c r="S1164">
        <f ca="1"/>
        <v>-0.75132120715131401</v>
      </c>
      <c r="T1164">
        <f ca="1"/>
        <v>2.2160620130000457E-2</v>
      </c>
      <c r="U1164">
        <f ca="1"/>
        <v>0</v>
      </c>
      <c r="V1164">
        <f ca="1"/>
        <v>0</v>
      </c>
      <c r="W1164">
        <f ca="1"/>
        <v>0</v>
      </c>
    </row>
    <row r="1165" spans="18:23">
      <c r="R1165">
        <v>1147</v>
      </c>
      <c r="S1165">
        <f ca="1"/>
        <v>1.1959065091805914</v>
      </c>
      <c r="T1165">
        <f ca="1"/>
        <v>3.6626595061140368E-2</v>
      </c>
      <c r="U1165">
        <f ca="1"/>
        <v>3.2002329148512546E-3</v>
      </c>
      <c r="V1165">
        <f ca="1"/>
        <v>3.2588397323880494E-3</v>
      </c>
      <c r="W1165">
        <f ca="1"/>
        <v>3.2588397323880494E-3</v>
      </c>
    </row>
    <row r="1166" spans="18:23">
      <c r="R1166">
        <v>1148</v>
      </c>
      <c r="S1166">
        <f ca="1"/>
        <v>-0.23586960914013394</v>
      </c>
      <c r="T1166">
        <f ca="1"/>
        <v>2.5313116178255546E-2</v>
      </c>
      <c r="U1166">
        <f ca="1"/>
        <v>0</v>
      </c>
      <c r="V1166">
        <f ca="1"/>
        <v>0</v>
      </c>
      <c r="W1166">
        <f ca="1"/>
        <v>0</v>
      </c>
    </row>
    <row r="1167" spans="18:23">
      <c r="R1167">
        <v>1149</v>
      </c>
      <c r="S1167">
        <f ca="1"/>
        <v>-0.50918167563594596</v>
      </c>
      <c r="T1167">
        <f ca="1"/>
        <v>2.3589411003673354E-2</v>
      </c>
      <c r="U1167">
        <f ca="1"/>
        <v>0</v>
      </c>
      <c r="V1167">
        <f ca="1"/>
        <v>0</v>
      </c>
      <c r="W1167">
        <f ca="1"/>
        <v>0</v>
      </c>
    </row>
    <row r="1168" spans="18:23">
      <c r="R1168">
        <v>1150</v>
      </c>
      <c r="S1168">
        <f ca="1"/>
        <v>-6.5639363731695766E-2</v>
      </c>
      <c r="T1168">
        <f ca="1"/>
        <v>2.6449796760578702E-2</v>
      </c>
      <c r="U1168">
        <f ca="1"/>
        <v>0</v>
      </c>
      <c r="V1168">
        <f ca="1"/>
        <v>0</v>
      </c>
      <c r="W1168">
        <f ca="1"/>
        <v>0</v>
      </c>
    </row>
    <row r="1169" spans="18:23">
      <c r="R1169">
        <v>1151</v>
      </c>
      <c r="S1169">
        <f ca="1"/>
        <v>0.3720768878228396</v>
      </c>
      <c r="T1169">
        <f ca="1"/>
        <v>2.9612473708266859E-2</v>
      </c>
      <c r="U1169">
        <f ca="1"/>
        <v>0</v>
      </c>
      <c r="V1169">
        <f ca="1"/>
        <v>0</v>
      </c>
      <c r="W1169">
        <f ca="1"/>
        <v>0</v>
      </c>
    </row>
    <row r="1170" spans="18:23">
      <c r="R1170">
        <v>1152</v>
      </c>
      <c r="S1170">
        <f ca="1"/>
        <v>-3.4193952151568061E-4</v>
      </c>
      <c r="T1170">
        <f ca="1"/>
        <v>2.6899229913964581E-2</v>
      </c>
      <c r="U1170">
        <f ca="1"/>
        <v>0</v>
      </c>
      <c r="V1170">
        <f ca="1"/>
        <v>0</v>
      </c>
      <c r="W1170">
        <f ca="1"/>
        <v>0</v>
      </c>
    </row>
    <row r="1171" spans="18:23">
      <c r="R1171">
        <v>1153</v>
      </c>
      <c r="S1171">
        <f ca="1"/>
        <v>-3.8547578951297199</v>
      </c>
      <c r="T1171">
        <f ca="1"/>
        <v>9.9494154561496698E-3</v>
      </c>
      <c r="U1171">
        <f ca="1"/>
        <v>0</v>
      </c>
      <c r="V1171">
        <f ca="1"/>
        <v>0</v>
      </c>
      <c r="W1171">
        <f ca="1"/>
        <v>0</v>
      </c>
    </row>
    <row r="1172" spans="18:23">
      <c r="R1172">
        <v>1154</v>
      </c>
      <c r="S1172">
        <f ca="1"/>
        <v>0.15100046703306846</v>
      </c>
      <c r="T1172">
        <f ca="1"/>
        <v>2.7970480178588043E-2</v>
      </c>
      <c r="U1172">
        <f ca="1"/>
        <v>0</v>
      </c>
      <c r="V1172">
        <f ca="1"/>
        <v>0</v>
      </c>
      <c r="W1172">
        <f ca="1"/>
        <v>0</v>
      </c>
    </row>
    <row r="1173" spans="18:23">
      <c r="R1173">
        <v>1155</v>
      </c>
      <c r="S1173">
        <f ca="1"/>
        <v>-1.6200851899700681</v>
      </c>
      <c r="T1173">
        <f ca="1"/>
        <v>1.7710242764711958E-2</v>
      </c>
      <c r="U1173">
        <f ca="1"/>
        <v>0</v>
      </c>
      <c r="V1173">
        <f ca="1"/>
        <v>0</v>
      </c>
      <c r="W1173">
        <f ca="1"/>
        <v>0</v>
      </c>
    </row>
    <row r="1174" spans="18:23">
      <c r="R1174">
        <v>1156</v>
      </c>
      <c r="S1174">
        <f ca="1"/>
        <v>2.5014923675668364</v>
      </c>
      <c r="T1174">
        <f ca="1"/>
        <v>5.1298665001711707E-2</v>
      </c>
      <c r="U1174">
        <f ca="1"/>
        <v>1.0536267885136924E-2</v>
      </c>
      <c r="V1174">
        <f ca="1"/>
        <v>1.080651612344089E-2</v>
      </c>
      <c r="W1174">
        <f ca="1"/>
        <v>1.080651612344089E-2</v>
      </c>
    </row>
    <row r="1175" spans="18:23">
      <c r="R1175">
        <v>1157</v>
      </c>
      <c r="S1175">
        <f ca="1"/>
        <v>-2.2384815060024605</v>
      </c>
      <c r="T1175">
        <f ca="1"/>
        <v>1.5098172652068956E-2</v>
      </c>
      <c r="U1175">
        <f ca="1"/>
        <v>0</v>
      </c>
      <c r="V1175">
        <f ca="1"/>
        <v>0</v>
      </c>
      <c r="W1175">
        <f ca="1"/>
        <v>0</v>
      </c>
    </row>
    <row r="1176" spans="18:23">
      <c r="R1176">
        <v>1158</v>
      </c>
      <c r="S1176">
        <f ca="1"/>
        <v>0.14864378326628305</v>
      </c>
      <c r="T1176">
        <f ca="1"/>
        <v>2.7953476142629576E-2</v>
      </c>
      <c r="U1176">
        <f ca="1"/>
        <v>0</v>
      </c>
      <c r="V1176">
        <f ca="1"/>
        <v>0</v>
      </c>
      <c r="W1176">
        <f ca="1"/>
        <v>0</v>
      </c>
    </row>
    <row r="1177" spans="18:23">
      <c r="R1177">
        <v>1159</v>
      </c>
      <c r="S1177">
        <f ca="1"/>
        <v>-0.39443136298157011</v>
      </c>
      <c r="T1177">
        <f ca="1"/>
        <v>2.4298334498914793E-2</v>
      </c>
      <c r="U1177">
        <f ca="1"/>
        <v>0</v>
      </c>
      <c r="V1177">
        <f ca="1"/>
        <v>0</v>
      </c>
      <c r="W1177">
        <f ca="1"/>
        <v>0</v>
      </c>
    </row>
    <row r="1178" spans="18:23">
      <c r="R1178">
        <v>1160</v>
      </c>
      <c r="S1178">
        <f ca="1"/>
        <v>-0.57492814275603421</v>
      </c>
      <c r="T1178">
        <f ca="1"/>
        <v>2.3192590926419409E-2</v>
      </c>
      <c r="U1178">
        <f ca="1"/>
        <v>0</v>
      </c>
      <c r="V1178">
        <f ca="1"/>
        <v>0</v>
      </c>
      <c r="W1178">
        <f ca="1"/>
        <v>0</v>
      </c>
    </row>
    <row r="1179" spans="18:23">
      <c r="R1179">
        <v>1161</v>
      </c>
      <c r="S1179">
        <f ca="1"/>
        <v>0.76684715221316091</v>
      </c>
      <c r="T1179">
        <f ca="1"/>
        <v>3.2787954717575514E-2</v>
      </c>
      <c r="U1179">
        <f ca="1"/>
        <v>1.2809127430688273E-3</v>
      </c>
      <c r="V1179">
        <f ca="1"/>
        <v>1.3019119975772803E-3</v>
      </c>
      <c r="W1179">
        <f ca="1"/>
        <v>1.3019119975772803E-3</v>
      </c>
    </row>
    <row r="1180" spans="18:23">
      <c r="R1180">
        <v>1162</v>
      </c>
      <c r="S1180">
        <f ca="1"/>
        <v>2.4185249592091647</v>
      </c>
      <c r="T1180">
        <f ca="1"/>
        <v>5.0212099615163881E-2</v>
      </c>
      <c r="U1180">
        <f ca="1"/>
        <v>9.992985191863011E-3</v>
      </c>
      <c r="V1180">
        <f ca="1"/>
        <v>1.0243869575816352E-2</v>
      </c>
      <c r="W1180">
        <f ca="1"/>
        <v>1.0243869575816352E-2</v>
      </c>
    </row>
    <row r="1181" spans="18:23">
      <c r="R1181">
        <v>1163</v>
      </c>
      <c r="S1181">
        <f ca="1"/>
        <v>-0.55070986927113252</v>
      </c>
      <c r="T1181">
        <f ca="1"/>
        <v>2.3337980405602452E-2</v>
      </c>
      <c r="U1181">
        <f ca="1"/>
        <v>0</v>
      </c>
      <c r="V1181">
        <f ca="1"/>
        <v>0</v>
      </c>
      <c r="W1181">
        <f ca="1"/>
        <v>0</v>
      </c>
    </row>
    <row r="1182" spans="18:23">
      <c r="R1182">
        <v>1164</v>
      </c>
      <c r="S1182">
        <f ca="1"/>
        <v>-0.67683053271179827</v>
      </c>
      <c r="T1182">
        <f ca="1"/>
        <v>2.2590698100952076E-2</v>
      </c>
      <c r="U1182">
        <f ca="1"/>
        <v>0</v>
      </c>
      <c r="V1182">
        <f ca="1"/>
        <v>0</v>
      </c>
      <c r="W1182">
        <f ca="1"/>
        <v>0</v>
      </c>
    </row>
    <row r="1183" spans="18:23">
      <c r="R1183">
        <v>1165</v>
      </c>
      <c r="S1183">
        <f ca="1"/>
        <v>0.42153130023557961</v>
      </c>
      <c r="T1183">
        <f ca="1"/>
        <v>2.9992782655487549E-2</v>
      </c>
      <c r="U1183">
        <f ca="1"/>
        <v>0</v>
      </c>
      <c r="V1183">
        <f ca="1"/>
        <v>0</v>
      </c>
      <c r="W1183">
        <f ca="1"/>
        <v>0</v>
      </c>
    </row>
    <row r="1184" spans="18:23">
      <c r="R1184">
        <v>1166</v>
      </c>
      <c r="S1184">
        <f ca="1"/>
        <v>1.158203516672484</v>
      </c>
      <c r="T1184">
        <f ca="1"/>
        <v>3.6271990491363169E-2</v>
      </c>
      <c r="U1184">
        <f ca="1"/>
        <v>3.022930629962655E-3</v>
      </c>
      <c r="V1184">
        <f ca="1"/>
        <v>3.077754485495683E-3</v>
      </c>
      <c r="W1184">
        <f ca="1"/>
        <v>3.077754485495683E-3</v>
      </c>
    </row>
    <row r="1185" spans="18:23">
      <c r="R1185">
        <v>1167</v>
      </c>
      <c r="S1185">
        <f ca="1"/>
        <v>1.3499830562967186</v>
      </c>
      <c r="T1185">
        <f ca="1"/>
        <v>3.8112112483919415E-2</v>
      </c>
      <c r="U1185">
        <f ca="1"/>
        <v>3.9429916262407778E-3</v>
      </c>
      <c r="V1185">
        <f ca="1"/>
        <v>4.0181294964319984E-3</v>
      </c>
      <c r="W1185">
        <f ca="1"/>
        <v>4.0181294964319984E-3</v>
      </c>
    </row>
    <row r="1186" spans="18:23">
      <c r="R1186">
        <v>1168</v>
      </c>
      <c r="S1186">
        <f ca="1"/>
        <v>-1.3965728676324565</v>
      </c>
      <c r="T1186">
        <f ca="1"/>
        <v>1.876170304957489E-2</v>
      </c>
      <c r="U1186">
        <f ca="1"/>
        <v>0</v>
      </c>
      <c r="V1186">
        <f ca="1"/>
        <v>0</v>
      </c>
      <c r="W1186">
        <f ca="1"/>
        <v>0</v>
      </c>
    </row>
    <row r="1187" spans="18:23">
      <c r="R1187">
        <v>1169</v>
      </c>
      <c r="S1187">
        <f ca="1"/>
        <v>-2.3684896461018439</v>
      </c>
      <c r="T1187">
        <f ca="1"/>
        <v>1.4600076152533384E-2</v>
      </c>
      <c r="U1187">
        <f ca="1"/>
        <v>0</v>
      </c>
      <c r="V1187">
        <f ca="1"/>
        <v>0</v>
      </c>
      <c r="W1187">
        <f ca="1"/>
        <v>0</v>
      </c>
    </row>
    <row r="1188" spans="18:23">
      <c r="R1188">
        <v>1170</v>
      </c>
      <c r="S1188">
        <f ca="1"/>
        <v>1.5216441758589714</v>
      </c>
      <c r="T1188">
        <f ca="1"/>
        <v>3.9838235843999134E-2</v>
      </c>
      <c r="U1188">
        <f ca="1"/>
        <v>4.8060533062806374E-3</v>
      </c>
      <c r="V1188">
        <f ca="1"/>
        <v>4.9017856488278574E-3</v>
      </c>
      <c r="W1188">
        <f ca="1"/>
        <v>4.9017856488278574E-3</v>
      </c>
    </row>
    <row r="1189" spans="18:23">
      <c r="R1189">
        <v>1171</v>
      </c>
      <c r="S1189">
        <f ca="1"/>
        <v>2.4513791048305351</v>
      </c>
      <c r="T1189">
        <f ca="1"/>
        <v>5.0639587265953898E-2</v>
      </c>
      <c r="U1189">
        <f ca="1"/>
        <v>1.0206729017258019E-2</v>
      </c>
      <c r="V1189">
        <f ca="1"/>
        <v>1.046516128964271E-2</v>
      </c>
      <c r="W1189">
        <f ca="1"/>
        <v>1.046516128964271E-2</v>
      </c>
    </row>
    <row r="1190" spans="18:23">
      <c r="R1190">
        <v>1172</v>
      </c>
      <c r="S1190">
        <f ca="1"/>
        <v>-0.62019791640295086</v>
      </c>
      <c r="T1190">
        <f ca="1"/>
        <v>2.2923247535266516E-2</v>
      </c>
      <c r="U1190">
        <f ca="1"/>
        <v>0</v>
      </c>
      <c r="V1190">
        <f ca="1"/>
        <v>0</v>
      </c>
      <c r="W1190">
        <f ca="1"/>
        <v>0</v>
      </c>
    </row>
    <row r="1191" spans="18:23">
      <c r="R1191">
        <v>1173</v>
      </c>
      <c r="S1191">
        <f ca="1"/>
        <v>0.22757422396427773</v>
      </c>
      <c r="T1191">
        <f ca="1"/>
        <v>2.8528642297435524E-2</v>
      </c>
      <c r="U1191">
        <f ca="1"/>
        <v>0</v>
      </c>
      <c r="V1191">
        <f ca="1"/>
        <v>0</v>
      </c>
      <c r="W1191">
        <f ca="1"/>
        <v>0</v>
      </c>
    </row>
    <row r="1192" spans="18:23">
      <c r="R1192">
        <v>1174</v>
      </c>
      <c r="S1192">
        <f ca="1"/>
        <v>0.62591163873769418</v>
      </c>
      <c r="T1192">
        <f ca="1"/>
        <v>3.1616987844672949E-2</v>
      </c>
      <c r="U1192">
        <f ca="1"/>
        <v>6.9542930661754473E-4</v>
      </c>
      <c r="V1192">
        <f ca="1"/>
        <v>7.0642299658462283E-4</v>
      </c>
      <c r="W1192">
        <f ca="1"/>
        <v>7.0642299658462283E-4</v>
      </c>
    </row>
    <row r="1193" spans="18:23">
      <c r="R1193">
        <v>1175</v>
      </c>
      <c r="S1193">
        <f ca="1"/>
        <v>-2.961118333783229</v>
      </c>
      <c r="T1193">
        <f ca="1"/>
        <v>1.2529756302917406E-2</v>
      </c>
      <c r="U1193">
        <f ca="1"/>
        <v>0</v>
      </c>
      <c r="V1193">
        <f ca="1"/>
        <v>0</v>
      </c>
      <c r="W1193">
        <f ca="1"/>
        <v>0</v>
      </c>
    </row>
    <row r="1194" spans="18:23">
      <c r="R1194">
        <v>1176</v>
      </c>
      <c r="S1194">
        <f ca="1"/>
        <v>1.2702231022145605</v>
      </c>
      <c r="T1194">
        <f ca="1"/>
        <v>3.7335741515321812E-2</v>
      </c>
      <c r="U1194">
        <f ca="1"/>
        <v>3.5548061419419762E-3</v>
      </c>
      <c r="V1194">
        <f ca="1"/>
        <v>3.6211668035682882E-3</v>
      </c>
      <c r="W1194">
        <f ca="1"/>
        <v>3.6211668035682882E-3</v>
      </c>
    </row>
    <row r="1195" spans="18:23">
      <c r="R1195">
        <v>1177</v>
      </c>
      <c r="S1195">
        <f ca="1"/>
        <v>0.49331658628016967</v>
      </c>
      <c r="T1195">
        <f ca="1"/>
        <v>3.0553525205906609E-2</v>
      </c>
      <c r="U1195">
        <f ca="1"/>
        <v>1.6369798723437495E-4</v>
      </c>
      <c r="V1195">
        <f ca="1"/>
        <v>1.6619876252393578E-4</v>
      </c>
      <c r="W1195">
        <f ca="1"/>
        <v>1.6619876252393578E-4</v>
      </c>
    </row>
    <row r="1196" spans="18:23">
      <c r="R1196">
        <v>1178</v>
      </c>
      <c r="S1196">
        <f ca="1"/>
        <v>1.2513261126258592</v>
      </c>
      <c r="T1196">
        <f ca="1"/>
        <v>3.7154130652312302E-2</v>
      </c>
      <c r="U1196">
        <f ca="1"/>
        <v>3.4640007104372213E-3</v>
      </c>
      <c r="V1196">
        <f ca="1"/>
        <v>3.5283516779248646E-3</v>
      </c>
      <c r="W1196">
        <f ca="1"/>
        <v>3.5283516779248646E-3</v>
      </c>
    </row>
    <row r="1197" spans="18:23">
      <c r="R1197">
        <v>1179</v>
      </c>
      <c r="S1197">
        <f ca="1"/>
        <v>-0.1712982441156875</v>
      </c>
      <c r="T1197">
        <f ca="1"/>
        <v>2.5738412376153836E-2</v>
      </c>
      <c r="U1197">
        <f ca="1"/>
        <v>0</v>
      </c>
      <c r="V1197">
        <f ca="1"/>
        <v>0</v>
      </c>
      <c r="W1197">
        <f ca="1"/>
        <v>0</v>
      </c>
    </row>
    <row r="1198" spans="18:23">
      <c r="R1198">
        <v>1180</v>
      </c>
      <c r="S1198">
        <f ca="1"/>
        <v>1.7245948727459564</v>
      </c>
      <c r="T1198">
        <f ca="1"/>
        <v>4.1980114469848763E-2</v>
      </c>
      <c r="U1198">
        <f ca="1"/>
        <v>5.8769926192054518E-3</v>
      </c>
      <c r="V1198">
        <f ca="1"/>
        <v>6.0003510306518024E-3</v>
      </c>
      <c r="W1198">
        <f ca="1"/>
        <v>6.0003510306518024E-3</v>
      </c>
    </row>
    <row r="1199" spans="18:23">
      <c r="R1199">
        <v>1181</v>
      </c>
      <c r="S1199">
        <f ca="1"/>
        <v>-0.42177353493759662</v>
      </c>
      <c r="T1199">
        <f ca="1"/>
        <v>2.4127505654594487E-2</v>
      </c>
      <c r="U1199">
        <f ca="1"/>
        <v>0</v>
      </c>
      <c r="V1199">
        <f ca="1"/>
        <v>0</v>
      </c>
      <c r="W1199">
        <f ca="1"/>
        <v>0</v>
      </c>
    </row>
    <row r="1200" spans="18:23">
      <c r="R1200">
        <v>1182</v>
      </c>
      <c r="S1200">
        <f ca="1"/>
        <v>0.5643267368201208</v>
      </c>
      <c r="T1200">
        <f ca="1"/>
        <v>3.111852658770408E-2</v>
      </c>
      <c r="U1200">
        <f ca="1"/>
        <v>4.4619867813311051E-4</v>
      </c>
      <c r="V1200">
        <f ca="1"/>
        <v>4.5314120084755224E-4</v>
      </c>
      <c r="W1200">
        <f ca="1"/>
        <v>4.5314120084755224E-4</v>
      </c>
    </row>
    <row r="1201" spans="18:23">
      <c r="R1201">
        <v>1183</v>
      </c>
      <c r="S1201">
        <f ca="1"/>
        <v>1.3739422526711791</v>
      </c>
      <c r="T1201">
        <f ca="1"/>
        <v>3.8348465566433482E-2</v>
      </c>
      <c r="U1201">
        <f ca="1"/>
        <v>4.0611681674978112E-3</v>
      </c>
      <c r="V1201">
        <f ca="1"/>
        <v>4.1390379513132035E-3</v>
      </c>
      <c r="W1201">
        <f ca="1"/>
        <v>4.1390379513132035E-3</v>
      </c>
    </row>
    <row r="1202" spans="18:23">
      <c r="R1202">
        <v>1184</v>
      </c>
      <c r="S1202">
        <f ca="1"/>
        <v>0.50174586646264963</v>
      </c>
      <c r="T1202">
        <f ca="1"/>
        <v>3.062005359948286E-2</v>
      </c>
      <c r="U1202">
        <f ca="1"/>
        <v>1.9696218402250054E-4</v>
      </c>
      <c r="V1202">
        <f ca="1"/>
        <v>1.9997768033842064E-4</v>
      </c>
      <c r="W1202">
        <f ca="1"/>
        <v>1.9997768033842064E-4</v>
      </c>
    </row>
    <row r="1203" spans="18:23">
      <c r="R1203">
        <v>1185</v>
      </c>
      <c r="S1203">
        <f ca="1"/>
        <v>-3.4941360801797119</v>
      </c>
      <c r="T1203">
        <f ca="1"/>
        <v>1.091969187009369E-2</v>
      </c>
      <c r="U1203">
        <f ca="1"/>
        <v>0</v>
      </c>
      <c r="V1203">
        <f ca="1"/>
        <v>0</v>
      </c>
      <c r="W1203">
        <f ca="1"/>
        <v>0</v>
      </c>
    </row>
    <row r="1204" spans="18:23">
      <c r="R1204">
        <v>1186</v>
      </c>
      <c r="S1204">
        <f ca="1"/>
        <v>1.576029938587554</v>
      </c>
      <c r="T1204">
        <f ca="1"/>
        <v>4.040124967191798E-2</v>
      </c>
      <c r="U1204">
        <f ca="1"/>
        <v>5.0875602202400602E-3</v>
      </c>
      <c r="V1204">
        <f ca="1"/>
        <v>5.190332115579478E-3</v>
      </c>
      <c r="W1204">
        <f ca="1"/>
        <v>5.190332115579478E-3</v>
      </c>
    </row>
    <row r="1205" spans="18:23">
      <c r="R1205">
        <v>1187</v>
      </c>
      <c r="S1205">
        <f ca="1"/>
        <v>0.57098648608650326</v>
      </c>
      <c r="T1205">
        <f ca="1"/>
        <v>3.1172048662830101E-2</v>
      </c>
      <c r="U1205">
        <f ca="1"/>
        <v>4.7295971569612065E-4</v>
      </c>
      <c r="V1205">
        <f ca="1"/>
        <v>4.8033127733273948E-4</v>
      </c>
      <c r="W1205">
        <f ca="1"/>
        <v>4.8033127733273948E-4</v>
      </c>
    </row>
    <row r="1206" spans="18:23">
      <c r="R1206">
        <v>1188</v>
      </c>
      <c r="S1206">
        <f ca="1"/>
        <v>1.2564002322456989</v>
      </c>
      <c r="T1206">
        <f ca="1"/>
        <v>3.720280890441633E-2</v>
      </c>
      <c r="U1206">
        <f ca="1"/>
        <v>3.4883398364892355E-3</v>
      </c>
      <c r="V1206">
        <f ca="1"/>
        <v>3.553227856654522E-3</v>
      </c>
      <c r="W1206">
        <f ca="1"/>
        <v>3.553227856654522E-3</v>
      </c>
    </row>
    <row r="1207" spans="18:23">
      <c r="R1207">
        <v>1189</v>
      </c>
      <c r="S1207">
        <f ca="1"/>
        <v>-0.64952074289581752</v>
      </c>
      <c r="T1207">
        <f ca="1"/>
        <v>2.2750455859778272E-2</v>
      </c>
      <c r="U1207">
        <f ca="1"/>
        <v>0</v>
      </c>
      <c r="V1207">
        <f ca="1"/>
        <v>0</v>
      </c>
      <c r="W1207">
        <f ca="1"/>
        <v>0</v>
      </c>
    </row>
    <row r="1208" spans="18:23">
      <c r="R1208">
        <v>1190</v>
      </c>
      <c r="S1208">
        <f ca="1"/>
        <v>-6.4760814954001045E-2</v>
      </c>
      <c r="T1208">
        <f ca="1"/>
        <v>2.6455793570337355E-2</v>
      </c>
      <c r="U1208">
        <f ca="1"/>
        <v>0</v>
      </c>
      <c r="V1208">
        <f ca="1"/>
        <v>0</v>
      </c>
      <c r="W1208">
        <f ca="1"/>
        <v>0</v>
      </c>
    </row>
    <row r="1209" spans="18:23">
      <c r="R1209">
        <v>1191</v>
      </c>
      <c r="S1209">
        <f ca="1"/>
        <v>0.37894257138800419</v>
      </c>
      <c r="T1209">
        <f ca="1"/>
        <v>2.9664981777910375E-2</v>
      </c>
      <c r="U1209">
        <f ca="1"/>
        <v>0</v>
      </c>
      <c r="V1209">
        <f ca="1"/>
        <v>0</v>
      </c>
      <c r="W1209">
        <f ca="1"/>
        <v>0</v>
      </c>
    </row>
    <row r="1210" spans="18:23">
      <c r="R1210">
        <v>1192</v>
      </c>
      <c r="S1210">
        <f ca="1"/>
        <v>1.9048206024385914</v>
      </c>
      <c r="T1210">
        <f ca="1"/>
        <v>4.3978507025672006E-2</v>
      </c>
      <c r="U1210">
        <f ca="1"/>
        <v>6.8761888971170734E-3</v>
      </c>
      <c r="V1210">
        <f ca="1"/>
        <v>7.0273911579779294E-3</v>
      </c>
      <c r="W1210">
        <f ca="1"/>
        <v>7.0273911579779294E-3</v>
      </c>
    </row>
    <row r="1211" spans="18:23">
      <c r="R1211">
        <v>1193</v>
      </c>
      <c r="S1211">
        <f ca="1"/>
        <v>-1.556344158949458</v>
      </c>
      <c r="T1211">
        <f ca="1"/>
        <v>1.8003942033299202E-2</v>
      </c>
      <c r="U1211">
        <f ca="1"/>
        <v>0</v>
      </c>
      <c r="V1211">
        <f ca="1"/>
        <v>0</v>
      </c>
      <c r="W1211">
        <f ca="1"/>
        <v>0</v>
      </c>
    </row>
    <row r="1212" spans="18:23">
      <c r="R1212">
        <v>1194</v>
      </c>
      <c r="S1212">
        <f ca="1"/>
        <v>3.4886017200665702E-3</v>
      </c>
      <c r="T1212">
        <f ca="1"/>
        <v>2.6925830883520064E-2</v>
      </c>
      <c r="U1212">
        <f ca="1"/>
        <v>0</v>
      </c>
      <c r="V1212">
        <f ca="1"/>
        <v>0</v>
      </c>
      <c r="W1212">
        <f ca="1"/>
        <v>0</v>
      </c>
    </row>
    <row r="1213" spans="18:23">
      <c r="R1213">
        <v>1195</v>
      </c>
      <c r="S1213">
        <f ca="1"/>
        <v>-2.0324635802054245</v>
      </c>
      <c r="T1213">
        <f ca="1"/>
        <v>1.5922513810274836E-2</v>
      </c>
      <c r="U1213">
        <f ca="1"/>
        <v>0</v>
      </c>
      <c r="V1213">
        <f ca="1"/>
        <v>0</v>
      </c>
      <c r="W1213">
        <f ca="1"/>
        <v>0</v>
      </c>
    </row>
    <row r="1214" spans="18:23">
      <c r="R1214">
        <v>1196</v>
      </c>
      <c r="S1214">
        <f ca="1"/>
        <v>-0.1063442134173473</v>
      </c>
      <c r="T1214">
        <f ca="1"/>
        <v>2.6173438444965509E-2</v>
      </c>
      <c r="U1214">
        <f ca="1"/>
        <v>0</v>
      </c>
      <c r="V1214">
        <f ca="1"/>
        <v>0</v>
      </c>
      <c r="W1214">
        <f ca="1"/>
        <v>0</v>
      </c>
    </row>
    <row r="1215" spans="18:23">
      <c r="R1215">
        <v>1197</v>
      </c>
      <c r="S1215">
        <f ca="1"/>
        <v>1.7678580392227865</v>
      </c>
      <c r="T1215">
        <f ca="1"/>
        <v>4.2451385918432082E-2</v>
      </c>
      <c r="U1215">
        <f ca="1"/>
        <v>6.1126283434971111E-3</v>
      </c>
      <c r="V1215">
        <f ca="1"/>
        <v>6.2423731158899824E-3</v>
      </c>
      <c r="W1215">
        <f ca="1"/>
        <v>6.2423731158899824E-3</v>
      </c>
    </row>
    <row r="1216" spans="18:23">
      <c r="R1216">
        <v>1198</v>
      </c>
      <c r="S1216">
        <f ca="1"/>
        <v>0.71879524069008816</v>
      </c>
      <c r="T1216">
        <f ca="1"/>
        <v>3.2383920495376417E-2</v>
      </c>
      <c r="U1216">
        <f ca="1"/>
        <v>1.0788956319692788E-3</v>
      </c>
      <c r="V1216">
        <f ca="1"/>
        <v>1.0963650671535297E-3</v>
      </c>
      <c r="W1216">
        <f ca="1"/>
        <v>1.0963650671535297E-3</v>
      </c>
    </row>
    <row r="1217" spans="18:23">
      <c r="R1217">
        <v>1199</v>
      </c>
      <c r="S1217">
        <f ca="1"/>
        <v>0.93952103797430897</v>
      </c>
      <c r="T1217">
        <f ca="1"/>
        <v>3.4281901145769497E-2</v>
      </c>
      <c r="U1217">
        <f ca="1"/>
        <v>2.0278859571658189E-3</v>
      </c>
      <c r="V1217">
        <f ca="1"/>
        <v>2.0626458501250455E-3</v>
      </c>
      <c r="W1217">
        <f ca="1"/>
        <v>2.0626458501250455E-3</v>
      </c>
    </row>
    <row r="1218" spans="18:23">
      <c r="R1218">
        <v>1200</v>
      </c>
      <c r="S1218">
        <f ca="1"/>
        <v>-1.3169548955202033</v>
      </c>
      <c r="T1218">
        <f ca="1"/>
        <v>1.9151138064775849E-2</v>
      </c>
      <c r="U1218">
        <f ca="1"/>
        <v>0</v>
      </c>
      <c r="V1218">
        <f ca="1"/>
        <v>0</v>
      </c>
      <c r="W1218">
        <f ca="1"/>
        <v>0</v>
      </c>
    </row>
    <row r="1219" spans="18:23">
      <c r="R1219">
        <v>1201</v>
      </c>
      <c r="S1219">
        <f ca="1"/>
        <v>-0.70023231564982735</v>
      </c>
      <c r="T1219">
        <f ca="1"/>
        <v>2.2454694366950204E-2</v>
      </c>
      <c r="U1219">
        <f ca="1"/>
        <v>0</v>
      </c>
      <c r="V1219">
        <f ca="1"/>
        <v>0</v>
      </c>
      <c r="W1219">
        <f ca="1"/>
        <v>0</v>
      </c>
    </row>
    <row r="1220" spans="18:23">
      <c r="R1220">
        <v>1202</v>
      </c>
      <c r="S1220">
        <f ca="1"/>
        <v>-2.5844438772532428</v>
      </c>
      <c r="T1220">
        <f ca="1"/>
        <v>1.3808750075983407E-2</v>
      </c>
      <c r="U1220">
        <f ca="1"/>
        <v>0</v>
      </c>
      <c r="V1220">
        <f ca="1"/>
        <v>0</v>
      </c>
      <c r="W1220">
        <f ca="1"/>
        <v>0</v>
      </c>
    </row>
    <row r="1221" spans="18:23">
      <c r="R1221">
        <v>1203</v>
      </c>
      <c r="S1221">
        <f ca="1"/>
        <v>2.2065324202094421</v>
      </c>
      <c r="T1221">
        <f ca="1"/>
        <v>4.7539169917552929E-2</v>
      </c>
      <c r="U1221">
        <f ca="1"/>
        <v>8.6565203430575346E-3</v>
      </c>
      <c r="V1221">
        <f ca="1"/>
        <v>8.8622822387992174E-3</v>
      </c>
      <c r="W1221">
        <f ca="1"/>
        <v>8.8622822387992174E-3</v>
      </c>
    </row>
    <row r="1222" spans="18:23">
      <c r="R1222">
        <v>1204</v>
      </c>
      <c r="S1222">
        <f ca="1"/>
        <v>0.24930277069141754</v>
      </c>
      <c r="T1222">
        <f ca="1"/>
        <v>2.8689045367110831E-2</v>
      </c>
      <c r="U1222">
        <f ca="1"/>
        <v>0</v>
      </c>
      <c r="V1222">
        <f ca="1"/>
        <v>0</v>
      </c>
      <c r="W1222">
        <f ca="1"/>
        <v>0</v>
      </c>
    </row>
    <row r="1223" spans="18:23">
      <c r="R1223">
        <v>1205</v>
      </c>
      <c r="S1223">
        <f ca="1"/>
        <v>0.31361763397073278</v>
      </c>
      <c r="T1223">
        <f ca="1"/>
        <v>2.9169131272863476E-2</v>
      </c>
      <c r="U1223">
        <f ca="1"/>
        <v>0</v>
      </c>
      <c r="V1223">
        <f ca="1"/>
        <v>0</v>
      </c>
      <c r="W1223">
        <f ca="1"/>
        <v>0</v>
      </c>
    </row>
    <row r="1224" spans="18:23">
      <c r="R1224">
        <v>1206</v>
      </c>
      <c r="S1224">
        <f ca="1"/>
        <v>4.6117314901322262</v>
      </c>
      <c r="T1224">
        <f ca="1"/>
        <v>8.842772538689822E-2</v>
      </c>
      <c r="U1224">
        <f ca="1"/>
        <v>2.9100798077730181E-2</v>
      </c>
      <c r="V1224">
        <f ca="1"/>
        <v>3.0387456768208733E-2</v>
      </c>
      <c r="W1224">
        <f ca="1"/>
        <v>3.0387456768208733E-2</v>
      </c>
    </row>
    <row r="1225" spans="18:23">
      <c r="R1225">
        <v>1207</v>
      </c>
      <c r="S1225">
        <f ca="1"/>
        <v>-2.6489135436470672</v>
      </c>
      <c r="T1225">
        <f ca="1"/>
        <v>1.3580933535330925E-2</v>
      </c>
      <c r="U1225">
        <f ca="1"/>
        <v>0</v>
      </c>
      <c r="V1225">
        <f ca="1"/>
        <v>0</v>
      </c>
      <c r="W1225">
        <f ca="1"/>
        <v>0</v>
      </c>
    </row>
    <row r="1226" spans="18:23">
      <c r="R1226">
        <v>1208</v>
      </c>
      <c r="S1226">
        <f ca="1"/>
        <v>0.13012642300730093</v>
      </c>
      <c r="T1226">
        <f ca="1"/>
        <v>2.7820228182386476E-2</v>
      </c>
      <c r="U1226">
        <f ca="1"/>
        <v>0</v>
      </c>
      <c r="V1226">
        <f ca="1"/>
        <v>0</v>
      </c>
      <c r="W1226">
        <f ca="1"/>
        <v>0</v>
      </c>
    </row>
    <row r="1227" spans="18:23">
      <c r="R1227">
        <v>1209</v>
      </c>
      <c r="S1227">
        <f ca="1"/>
        <v>-1.3006408708045576</v>
      </c>
      <c r="T1227">
        <f ca="1"/>
        <v>1.9231927199913647E-2</v>
      </c>
      <c r="U1227">
        <f ca="1"/>
        <v>0</v>
      </c>
      <c r="V1227">
        <f ca="1"/>
        <v>0</v>
      </c>
      <c r="W1227">
        <f ca="1"/>
        <v>0</v>
      </c>
    </row>
    <row r="1228" spans="18:23">
      <c r="R1228">
        <v>1210</v>
      </c>
      <c r="S1228">
        <f ca="1"/>
        <v>-1.0683095641198748</v>
      </c>
      <c r="T1228">
        <f ca="1"/>
        <v>2.0420145999346752E-2</v>
      </c>
      <c r="U1228">
        <f ca="1"/>
        <v>0</v>
      </c>
      <c r="V1228">
        <f ca="1"/>
        <v>0</v>
      </c>
      <c r="W1228">
        <f ca="1"/>
        <v>0</v>
      </c>
    </row>
    <row r="1229" spans="18:23">
      <c r="R1229">
        <v>1211</v>
      </c>
      <c r="S1229">
        <f ca="1"/>
        <v>0.68454382560986604</v>
      </c>
      <c r="T1229">
        <f ca="1"/>
        <v>3.2098967646846825E-2</v>
      </c>
      <c r="U1229">
        <f ca="1"/>
        <v>9.3641920770448292E-4</v>
      </c>
      <c r="V1229">
        <f ca="1"/>
        <v>9.5144825263047885E-4</v>
      </c>
      <c r="W1229">
        <f ca="1"/>
        <v>9.5144825263047885E-4</v>
      </c>
    </row>
    <row r="1230" spans="18:23">
      <c r="R1230">
        <v>1212</v>
      </c>
      <c r="S1230">
        <f ca="1"/>
        <v>-4.4493280192322571</v>
      </c>
      <c r="T1230">
        <f ca="1"/>
        <v>8.5342921080754797E-3</v>
      </c>
      <c r="U1230">
        <f ca="1"/>
        <v>0</v>
      </c>
      <c r="V1230">
        <f ca="1"/>
        <v>0</v>
      </c>
      <c r="W1230">
        <f ca="1"/>
        <v>0</v>
      </c>
    </row>
    <row r="1231" spans="18:23">
      <c r="R1231">
        <v>1213</v>
      </c>
      <c r="S1231">
        <f ca="1"/>
        <v>4.1085656893780511</v>
      </c>
      <c r="T1231">
        <f ca="1"/>
        <v>7.7660744487508801E-2</v>
      </c>
      <c r="U1231">
        <f ca="1"/>
        <v>2.3717307628035471E-2</v>
      </c>
      <c r="V1231">
        <f ca="1"/>
        <v>2.4638259511851723E-2</v>
      </c>
      <c r="W1231">
        <f ca="1"/>
        <v>2.4638259511851723E-2</v>
      </c>
    </row>
    <row r="1232" spans="18:23">
      <c r="R1232">
        <v>1214</v>
      </c>
      <c r="S1232">
        <f ca="1"/>
        <v>-3.4482826764200207</v>
      </c>
      <c r="T1232">
        <f ca="1"/>
        <v>1.1049659914998228E-2</v>
      </c>
      <c r="U1232">
        <f ca="1"/>
        <v>0</v>
      </c>
      <c r="V1232">
        <f ca="1"/>
        <v>0</v>
      </c>
      <c r="W1232">
        <f ca="1"/>
        <v>0</v>
      </c>
    </row>
    <row r="1233" spans="18:23">
      <c r="R1233">
        <v>1215</v>
      </c>
      <c r="S1233">
        <f ca="1"/>
        <v>-2.4632706941476008</v>
      </c>
      <c r="T1233">
        <f ca="1"/>
        <v>1.4247332268240279E-2</v>
      </c>
      <c r="U1233">
        <f ca="1"/>
        <v>0</v>
      </c>
      <c r="V1233">
        <f ca="1"/>
        <v>0</v>
      </c>
      <c r="W1233">
        <f ca="1"/>
        <v>0</v>
      </c>
    </row>
    <row r="1234" spans="18:23">
      <c r="R1234">
        <v>1216</v>
      </c>
      <c r="S1234">
        <f ca="1"/>
        <v>0.5713797458042934</v>
      </c>
      <c r="T1234">
        <f ca="1"/>
        <v>3.1175212030485112E-2</v>
      </c>
      <c r="U1234">
        <f ca="1"/>
        <v>4.7454139952362619E-4</v>
      </c>
      <c r="V1234">
        <f ca="1"/>
        <v>4.8193836389732222E-4</v>
      </c>
      <c r="W1234">
        <f ca="1"/>
        <v>4.8193836389732222E-4</v>
      </c>
    </row>
    <row r="1235" spans="18:23">
      <c r="R1235">
        <v>1217</v>
      </c>
      <c r="S1235">
        <f ca="1"/>
        <v>-1.9810118129708372</v>
      </c>
      <c r="T1235">
        <f ca="1"/>
        <v>1.6135318354600803E-2</v>
      </c>
      <c r="U1235">
        <f ca="1"/>
        <v>0</v>
      </c>
      <c r="V1235">
        <f ca="1"/>
        <v>0</v>
      </c>
      <c r="W1235">
        <f ca="1"/>
        <v>0</v>
      </c>
    </row>
    <row r="1236" spans="18:23">
      <c r="R1236">
        <v>1218</v>
      </c>
      <c r="S1236">
        <f ca="1"/>
        <v>1.6512143644995207</v>
      </c>
      <c r="T1236">
        <f ca="1"/>
        <v>4.1192702556943933E-2</v>
      </c>
      <c r="U1236">
        <f ca="1"/>
        <v>5.4832866627530369E-3</v>
      </c>
      <c r="V1236">
        <f ca="1"/>
        <v>5.5962223610196583E-3</v>
      </c>
      <c r="W1236">
        <f ca="1"/>
        <v>5.5962223610196583E-3</v>
      </c>
    </row>
    <row r="1237" spans="18:23">
      <c r="R1237">
        <v>1219</v>
      </c>
      <c r="S1237">
        <f ca="1"/>
        <v>-0.29628684878244421</v>
      </c>
      <c r="T1237">
        <f ca="1"/>
        <v>2.4921547082161322E-2</v>
      </c>
      <c r="U1237">
        <f ca="1"/>
        <v>0</v>
      </c>
      <c r="V1237">
        <f ca="1"/>
        <v>0</v>
      </c>
      <c r="W1237">
        <f ca="1"/>
        <v>0</v>
      </c>
    </row>
    <row r="1238" spans="18:23">
      <c r="R1238">
        <v>1220</v>
      </c>
      <c r="S1238">
        <f ca="1"/>
        <v>6.3047231247853119</v>
      </c>
      <c r="T1238">
        <f ca="1"/>
        <v>0.13687127491881587</v>
      </c>
      <c r="U1238">
        <f ca="1"/>
        <v>5.3322572843689006E-2</v>
      </c>
      <c r="V1238">
        <f ca="1"/>
        <v>5.6971737107222579E-2</v>
      </c>
      <c r="W1238">
        <f ca="1"/>
        <v>5.6971737107222579E-2</v>
      </c>
    </row>
    <row r="1239" spans="18:23">
      <c r="R1239">
        <v>1221</v>
      </c>
      <c r="S1239">
        <f ca="1"/>
        <v>4.0734428118063661</v>
      </c>
      <c r="T1239">
        <f ca="1"/>
        <v>7.6960083492230838E-2</v>
      </c>
      <c r="U1239">
        <f ca="1"/>
        <v>2.3366977130396489E-2</v>
      </c>
      <c r="V1239">
        <f ca="1"/>
        <v>2.4266139385854674E-2</v>
      </c>
      <c r="W1239">
        <f ca="1"/>
        <v>2.4266139385854674E-2</v>
      </c>
    </row>
    <row r="1240" spans="18:23">
      <c r="R1240">
        <v>1222</v>
      </c>
      <c r="S1240">
        <f ca="1"/>
        <v>-1.5672218725195137</v>
      </c>
      <c r="T1240">
        <f ca="1"/>
        <v>1.795347837958218E-2</v>
      </c>
      <c r="U1240">
        <f ca="1"/>
        <v>0</v>
      </c>
      <c r="V1240">
        <f ca="1"/>
        <v>0</v>
      </c>
      <c r="W1240">
        <f ca="1"/>
        <v>0</v>
      </c>
    </row>
    <row r="1241" spans="18:23">
      <c r="R1241">
        <v>1223</v>
      </c>
      <c r="S1241">
        <f ca="1"/>
        <v>0.43598457109200589</v>
      </c>
      <c r="T1241">
        <f ca="1"/>
        <v>3.0104849160189944E-2</v>
      </c>
      <c r="U1241">
        <f ca="1"/>
        <v>0</v>
      </c>
      <c r="V1241">
        <f ca="1"/>
        <v>0</v>
      </c>
      <c r="W1241">
        <f ca="1"/>
        <v>0</v>
      </c>
    </row>
    <row r="1242" spans="18:23">
      <c r="R1242">
        <v>1224</v>
      </c>
      <c r="S1242">
        <f ca="1"/>
        <v>9.6264922904136269E-2</v>
      </c>
      <c r="T1242">
        <f ca="1"/>
        <v>2.757820678911229E-2</v>
      </c>
      <c r="U1242">
        <f ca="1"/>
        <v>0</v>
      </c>
      <c r="V1242">
        <f ca="1"/>
        <v>0</v>
      </c>
      <c r="W1242">
        <f ca="1"/>
        <v>0</v>
      </c>
    </row>
    <row r="1243" spans="18:23">
      <c r="R1243">
        <v>1225</v>
      </c>
      <c r="S1243">
        <f ca="1"/>
        <v>-0.18871867380813453</v>
      </c>
      <c r="T1243">
        <f ca="1"/>
        <v>2.5622974665495478E-2</v>
      </c>
      <c r="U1243">
        <f ca="1"/>
        <v>0</v>
      </c>
      <c r="V1243">
        <f ca="1"/>
        <v>0</v>
      </c>
      <c r="W1243">
        <f ca="1"/>
        <v>0</v>
      </c>
    </row>
    <row r="1244" spans="18:23">
      <c r="R1244">
        <v>1226</v>
      </c>
      <c r="S1244">
        <f ca="1"/>
        <v>3.4903893686937644</v>
      </c>
      <c r="T1244">
        <f ca="1"/>
        <v>6.6210379349374834E-2</v>
      </c>
      <c r="U1244">
        <f ca="1"/>
        <v>1.7992125058968488E-2</v>
      </c>
      <c r="V1244">
        <f ca="1"/>
        <v>1.8587757771696335E-2</v>
      </c>
      <c r="W1244">
        <f ca="1"/>
        <v>1.8587757771696335E-2</v>
      </c>
    </row>
    <row r="1245" spans="18:23">
      <c r="R1245">
        <v>1227</v>
      </c>
      <c r="S1245">
        <f ca="1"/>
        <v>2.3434132129569418</v>
      </c>
      <c r="T1245">
        <f ca="1"/>
        <v>4.9248276822089154E-2</v>
      </c>
      <c r="U1245">
        <f ca="1"/>
        <v>9.5110737953256475E-3</v>
      </c>
      <c r="V1245">
        <f ca="1"/>
        <v>9.7452757928994053E-3</v>
      </c>
      <c r="W1245">
        <f ca="1"/>
        <v>9.7452757928994053E-3</v>
      </c>
    </row>
    <row r="1246" spans="18:23">
      <c r="R1246">
        <v>1228</v>
      </c>
      <c r="S1246">
        <f ca="1"/>
        <v>-2.2917036503129062</v>
      </c>
      <c r="T1246">
        <f ca="1"/>
        <v>1.4892242071510074E-2</v>
      </c>
      <c r="U1246">
        <f ca="1"/>
        <v>0</v>
      </c>
      <c r="V1246">
        <f ca="1"/>
        <v>0</v>
      </c>
      <c r="W1246">
        <f ca="1"/>
        <v>0</v>
      </c>
    </row>
    <row r="1247" spans="18:23">
      <c r="R1247">
        <v>1229</v>
      </c>
      <c r="S1247">
        <f ca="1"/>
        <v>-0.35548083791244683</v>
      </c>
      <c r="T1247">
        <f ca="1"/>
        <v>2.4543781063243033E-2</v>
      </c>
      <c r="U1247">
        <f ca="1"/>
        <v>0</v>
      </c>
      <c r="V1247">
        <f ca="1"/>
        <v>0</v>
      </c>
      <c r="W1247">
        <f ca="1"/>
        <v>0</v>
      </c>
    </row>
    <row r="1248" spans="18:23">
      <c r="R1248">
        <v>1230</v>
      </c>
      <c r="S1248">
        <f ca="1"/>
        <v>-3.7120112809883281</v>
      </c>
      <c r="T1248">
        <f ca="1"/>
        <v>1.0322725053469291E-2</v>
      </c>
      <c r="U1248">
        <f ca="1"/>
        <v>0</v>
      </c>
      <c r="V1248">
        <f ca="1"/>
        <v>0</v>
      </c>
      <c r="W1248">
        <f ca="1"/>
        <v>0</v>
      </c>
    </row>
    <row r="1249" spans="18:23">
      <c r="R1249">
        <v>1231</v>
      </c>
      <c r="S1249">
        <f ca="1"/>
        <v>-2.5697233090724492</v>
      </c>
      <c r="T1249">
        <f ca="1"/>
        <v>1.3861301786192002E-2</v>
      </c>
      <c r="U1249">
        <f ca="1"/>
        <v>0</v>
      </c>
      <c r="V1249">
        <f ca="1"/>
        <v>0</v>
      </c>
      <c r="W1249">
        <f ca="1"/>
        <v>0</v>
      </c>
    </row>
    <row r="1250" spans="18:23">
      <c r="R1250">
        <v>1232</v>
      </c>
      <c r="S1250">
        <f ca="1"/>
        <v>2.2579048423337422</v>
      </c>
      <c r="T1250">
        <f ca="1"/>
        <v>4.8173545047216382E-2</v>
      </c>
      <c r="U1250">
        <f ca="1"/>
        <v>8.9737079078892612E-3</v>
      </c>
      <c r="V1250">
        <f ca="1"/>
        <v>9.1898555689598951E-3</v>
      </c>
      <c r="W1250">
        <f ca="1"/>
        <v>9.1898555689598951E-3</v>
      </c>
    </row>
    <row r="1251" spans="18:23">
      <c r="R1251">
        <v>1233</v>
      </c>
      <c r="S1251">
        <f ca="1"/>
        <v>2.049654556183317</v>
      </c>
      <c r="T1251">
        <f ca="1"/>
        <v>4.5653196624607019E-2</v>
      </c>
      <c r="U1251">
        <f ca="1"/>
        <v>7.7135336965845798E-3</v>
      </c>
      <c r="V1251">
        <f ca="1"/>
        <v>7.8896074318449329E-3</v>
      </c>
      <c r="W1251">
        <f ca="1"/>
        <v>7.8896074318449329E-3</v>
      </c>
    </row>
    <row r="1252" spans="18:23">
      <c r="R1252">
        <v>1234</v>
      </c>
      <c r="S1252">
        <f ca="1"/>
        <v>0.20432402831846613</v>
      </c>
      <c r="T1252">
        <f ca="1"/>
        <v>2.8357999314459436E-2</v>
      </c>
      <c r="U1252">
        <f ca="1"/>
        <v>0</v>
      </c>
      <c r="V1252">
        <f ca="1"/>
        <v>0</v>
      </c>
      <c r="W1252">
        <f ca="1"/>
        <v>0</v>
      </c>
    </row>
    <row r="1253" spans="18:23">
      <c r="R1253">
        <v>1235</v>
      </c>
      <c r="S1253">
        <f ca="1"/>
        <v>-1.7108065830981325</v>
      </c>
      <c r="T1253">
        <f ca="1"/>
        <v>1.730046946771116E-2</v>
      </c>
      <c r="U1253">
        <f ca="1"/>
        <v>0</v>
      </c>
      <c r="V1253">
        <f ca="1"/>
        <v>0</v>
      </c>
      <c r="W1253">
        <f ca="1"/>
        <v>0</v>
      </c>
    </row>
    <row r="1254" spans="18:23">
      <c r="R1254">
        <v>1236</v>
      </c>
      <c r="S1254">
        <f ca="1"/>
        <v>-4.8655608043947352</v>
      </c>
      <c r="T1254">
        <f ca="1"/>
        <v>7.6651857504633734E-3</v>
      </c>
      <c r="U1254">
        <f ca="1"/>
        <v>0</v>
      </c>
      <c r="V1254">
        <f ca="1"/>
        <v>0</v>
      </c>
      <c r="W1254">
        <f ca="1"/>
        <v>0</v>
      </c>
    </row>
    <row r="1255" spans="18:23">
      <c r="R1255">
        <v>1237</v>
      </c>
      <c r="S1255">
        <f ca="1"/>
        <v>0.42642901098189567</v>
      </c>
      <c r="T1255">
        <f ca="1"/>
        <v>3.0030711287281048E-2</v>
      </c>
      <c r="U1255">
        <f ca="1"/>
        <v>0</v>
      </c>
      <c r="V1255">
        <f ca="1"/>
        <v>0</v>
      </c>
      <c r="W1255">
        <f ca="1"/>
        <v>0</v>
      </c>
    </row>
    <row r="1256" spans="18:23">
      <c r="R1256">
        <v>1238</v>
      </c>
      <c r="S1256">
        <f ca="1"/>
        <v>4.3202446124129074E-2</v>
      </c>
      <c r="T1256">
        <f ca="1"/>
        <v>2.7203176317842595E-2</v>
      </c>
      <c r="U1256">
        <f ca="1"/>
        <v>0</v>
      </c>
      <c r="V1256">
        <f ca="1"/>
        <v>0</v>
      </c>
      <c r="W1256">
        <f ca="1"/>
        <v>0</v>
      </c>
    </row>
    <row r="1257" spans="18:23">
      <c r="R1257">
        <v>1239</v>
      </c>
      <c r="S1257">
        <f ca="1"/>
        <v>-0.10757814303438401</v>
      </c>
      <c r="T1257">
        <f ca="1"/>
        <v>2.6165106145765376E-2</v>
      </c>
      <c r="U1257">
        <f ca="1"/>
        <v>0</v>
      </c>
      <c r="V1257">
        <f ca="1"/>
        <v>0</v>
      </c>
      <c r="W1257">
        <f ca="1"/>
        <v>0</v>
      </c>
    </row>
    <row r="1258" spans="18:23">
      <c r="R1258">
        <v>1240</v>
      </c>
      <c r="S1258">
        <f ca="1"/>
        <v>-2.1907735527613075</v>
      </c>
      <c r="T1258">
        <f ca="1"/>
        <v>1.5285186565571729E-2</v>
      </c>
      <c r="U1258">
        <f ca="1"/>
        <v>0</v>
      </c>
      <c r="V1258">
        <f ca="1"/>
        <v>0</v>
      </c>
      <c r="W1258">
        <f ca="1"/>
        <v>0</v>
      </c>
    </row>
    <row r="1259" spans="18:23">
      <c r="R1259">
        <v>1241</v>
      </c>
      <c r="S1259">
        <f ca="1"/>
        <v>3.1329070303879365</v>
      </c>
      <c r="T1259">
        <f ca="1"/>
        <v>6.0376103518049132E-2</v>
      </c>
      <c r="U1259">
        <f ca="1"/>
        <v>1.5074987143305636E-2</v>
      </c>
      <c r="V1259">
        <f ca="1"/>
        <v>1.5530071635454376E-2</v>
      </c>
      <c r="W1259">
        <f ca="1"/>
        <v>1.5530071635454376E-2</v>
      </c>
    </row>
    <row r="1260" spans="18:23">
      <c r="R1260">
        <v>1242</v>
      </c>
      <c r="S1260">
        <f ca="1"/>
        <v>0.35704862516630931</v>
      </c>
      <c r="T1260">
        <f ca="1"/>
        <v>2.9497863184542544E-2</v>
      </c>
      <c r="U1260">
        <f ca="1"/>
        <v>0</v>
      </c>
      <c r="V1260">
        <f ca="1"/>
        <v>0</v>
      </c>
      <c r="W1260">
        <f ca="1"/>
        <v>0</v>
      </c>
    </row>
    <row r="1261" spans="18:23">
      <c r="R1261">
        <v>1243</v>
      </c>
      <c r="S1261">
        <f ca="1"/>
        <v>0.47865196772338625</v>
      </c>
      <c r="T1261">
        <f ca="1"/>
        <v>3.04381284788394E-2</v>
      </c>
      <c r="U1261">
        <f ca="1"/>
        <v>1.0599962370077057E-4</v>
      </c>
      <c r="V1261">
        <f ca="1"/>
        <v>1.076128387832269E-4</v>
      </c>
      <c r="W1261">
        <f ca="1"/>
        <v>1.076128387832269E-4</v>
      </c>
    </row>
    <row r="1262" spans="18:23">
      <c r="R1262">
        <v>1244</v>
      </c>
      <c r="S1262">
        <f ca="1"/>
        <v>0.340530736949756</v>
      </c>
      <c r="T1262">
        <f ca="1"/>
        <v>2.937240393033819E-2</v>
      </c>
      <c r="U1262">
        <f ca="1"/>
        <v>0</v>
      </c>
      <c r="V1262">
        <f ca="1"/>
        <v>0</v>
      </c>
      <c r="W1262">
        <f ca="1"/>
        <v>0</v>
      </c>
    </row>
    <row r="1263" spans="18:23">
      <c r="R1263">
        <v>1245</v>
      </c>
      <c r="S1263">
        <f ca="1"/>
        <v>4.8677598037730441</v>
      </c>
      <c r="T1263">
        <f ca="1"/>
        <v>9.446699007019331E-2</v>
      </c>
      <c r="U1263">
        <f ca="1"/>
        <v>3.2120430419377725E-2</v>
      </c>
      <c r="V1263">
        <f ca="1"/>
        <v>3.363759061011657E-2</v>
      </c>
      <c r="W1263">
        <f ca="1"/>
        <v>3.363759061011657E-2</v>
      </c>
    </row>
    <row r="1264" spans="18:23">
      <c r="R1264">
        <v>1246</v>
      </c>
      <c r="S1264">
        <f ca="1"/>
        <v>2.3210902024705442</v>
      </c>
      <c r="T1264">
        <f ca="1"/>
        <v>4.896541363999278E-2</v>
      </c>
      <c r="U1264">
        <f ca="1"/>
        <v>9.3696422042774605E-3</v>
      </c>
      <c r="V1264">
        <f ca="1"/>
        <v>9.5990364073730503E-3</v>
      </c>
      <c r="W1264">
        <f ca="1"/>
        <v>9.5990364073730503E-3</v>
      </c>
    </row>
    <row r="1265" spans="18:23">
      <c r="R1265">
        <v>1247</v>
      </c>
      <c r="S1265">
        <f ca="1"/>
        <v>-0.41002941124386338</v>
      </c>
      <c r="T1265">
        <f ca="1"/>
        <v>2.4200733133580045E-2</v>
      </c>
      <c r="U1265">
        <f ca="1"/>
        <v>0</v>
      </c>
      <c r="V1265">
        <f ca="1"/>
        <v>0</v>
      </c>
      <c r="W1265">
        <f ca="1"/>
        <v>0</v>
      </c>
    </row>
    <row r="1266" spans="18:23">
      <c r="R1266">
        <v>1248</v>
      </c>
      <c r="S1266">
        <f ca="1"/>
        <v>-1.6390731589833067</v>
      </c>
      <c r="T1266">
        <f ca="1"/>
        <v>1.7623681747314598E-2</v>
      </c>
      <c r="U1266">
        <f ca="1"/>
        <v>0</v>
      </c>
      <c r="V1266">
        <f ca="1"/>
        <v>0</v>
      </c>
      <c r="W1266">
        <f ca="1"/>
        <v>0</v>
      </c>
    </row>
    <row r="1267" spans="18:23">
      <c r="R1267">
        <v>1249</v>
      </c>
      <c r="S1267">
        <f ca="1"/>
        <v>2.1662502991573147</v>
      </c>
      <c r="T1267">
        <f ca="1"/>
        <v>4.7047592852829265E-2</v>
      </c>
      <c r="U1267">
        <f ca="1"/>
        <v>8.4107318106957027E-3</v>
      </c>
      <c r="V1267">
        <f ca="1"/>
        <v>8.6085841536076776E-3</v>
      </c>
      <c r="W1267">
        <f ca="1"/>
        <v>8.6085841536076776E-3</v>
      </c>
    </row>
    <row r="1268" spans="18:23">
      <c r="R1268">
        <v>1250</v>
      </c>
      <c r="S1268">
        <f ca="1"/>
        <v>-0.54415357573934109</v>
      </c>
      <c r="T1268">
        <f ca="1"/>
        <v>2.337749630767218E-2</v>
      </c>
      <c r="U1268">
        <f ca="1"/>
        <v>0</v>
      </c>
      <c r="V1268">
        <f ca="1"/>
        <v>0</v>
      </c>
      <c r="W1268">
        <f ca="1"/>
        <v>0</v>
      </c>
    </row>
    <row r="1269" spans="18:23">
      <c r="R1269">
        <v>1251</v>
      </c>
      <c r="S1269">
        <f ca="1"/>
        <v>2.9262818203680077</v>
      </c>
      <c r="T1269">
        <f ca="1"/>
        <v>5.724133841383993E-2</v>
      </c>
      <c r="U1269">
        <f ca="1"/>
        <v>1.3507604591201035E-2</v>
      </c>
      <c r="V1269">
        <f ca="1"/>
        <v>1.3894201273983674E-2</v>
      </c>
      <c r="W1269">
        <f ca="1"/>
        <v>1.3894201273983674E-2</v>
      </c>
    </row>
    <row r="1270" spans="18:23">
      <c r="R1270">
        <v>1252</v>
      </c>
      <c r="S1270">
        <f ca="1"/>
        <v>-1.3783800002835398</v>
      </c>
      <c r="T1270">
        <f ca="1"/>
        <v>1.8849985833597958E-2</v>
      </c>
      <c r="U1270">
        <f ca="1"/>
        <v>0</v>
      </c>
      <c r="V1270">
        <f ca="1"/>
        <v>0</v>
      </c>
      <c r="W1270">
        <f ca="1"/>
        <v>0</v>
      </c>
    </row>
    <row r="1271" spans="18:23">
      <c r="R1271">
        <v>1253</v>
      </c>
      <c r="S1271">
        <f ca="1"/>
        <v>1.0623276289961132</v>
      </c>
      <c r="T1271">
        <f ca="1"/>
        <v>3.5385645984653838E-2</v>
      </c>
      <c r="U1271">
        <f ca="1"/>
        <v>2.5797583766079893E-3</v>
      </c>
      <c r="V1271">
        <f ca="1"/>
        <v>2.6254015849282871E-3</v>
      </c>
      <c r="W1271">
        <f ca="1"/>
        <v>2.6254015849282871E-3</v>
      </c>
    </row>
    <row r="1272" spans="18:23">
      <c r="R1272">
        <v>1254</v>
      </c>
      <c r="S1272">
        <f ca="1"/>
        <v>0.96679163198688667</v>
      </c>
      <c r="T1272">
        <f ca="1"/>
        <v>3.4523988022419572E-2</v>
      </c>
      <c r="U1272">
        <f ca="1"/>
        <v>2.1489293954908562E-3</v>
      </c>
      <c r="V1272">
        <f ca="1"/>
        <v>2.1860242018463317E-3</v>
      </c>
      <c r="W1272">
        <f ca="1"/>
        <v>2.1860242018463317E-3</v>
      </c>
    </row>
    <row r="1273" spans="18:23">
      <c r="R1273">
        <v>1255</v>
      </c>
      <c r="S1273">
        <f ca="1"/>
        <v>-2.3428604211399522</v>
      </c>
      <c r="T1273">
        <f ca="1"/>
        <v>1.4696950830375005E-2</v>
      </c>
      <c r="U1273">
        <f ca="1"/>
        <v>0</v>
      </c>
      <c r="V1273">
        <f ca="1"/>
        <v>0</v>
      </c>
      <c r="W1273">
        <f ca="1"/>
        <v>0</v>
      </c>
    </row>
    <row r="1274" spans="18:23">
      <c r="R1274">
        <v>1256</v>
      </c>
      <c r="S1274">
        <f ca="1"/>
        <v>-0.15282666502422654</v>
      </c>
      <c r="T1274">
        <f ca="1"/>
        <v>2.5861383747790512E-2</v>
      </c>
      <c r="U1274">
        <f ca="1"/>
        <v>0</v>
      </c>
      <c r="V1274">
        <f ca="1"/>
        <v>0</v>
      </c>
      <c r="W1274">
        <f ca="1"/>
        <v>0</v>
      </c>
    </row>
    <row r="1275" spans="18:23">
      <c r="R1275">
        <v>1257</v>
      </c>
      <c r="S1275">
        <f ca="1"/>
        <v>2.1600431845222854</v>
      </c>
      <c r="T1275">
        <f ca="1"/>
        <v>4.6972298527124874E-2</v>
      </c>
      <c r="U1275">
        <f ca="1"/>
        <v>8.3730846478435074E-3</v>
      </c>
      <c r="V1275">
        <f ca="1"/>
        <v>8.5697361636792035E-3</v>
      </c>
      <c r="W1275">
        <f ca="1"/>
        <v>8.5697361636792035E-3</v>
      </c>
    </row>
    <row r="1276" spans="18:23">
      <c r="R1276">
        <v>1258</v>
      </c>
      <c r="S1276">
        <f ca="1"/>
        <v>-0.71367951761278303</v>
      </c>
      <c r="T1276">
        <f ca="1"/>
        <v>2.2376914240680879E-2</v>
      </c>
      <c r="U1276">
        <f ca="1"/>
        <v>0</v>
      </c>
      <c r="V1276">
        <f ca="1"/>
        <v>0</v>
      </c>
      <c r="W1276">
        <f ca="1"/>
        <v>0</v>
      </c>
    </row>
    <row r="1277" spans="18:23">
      <c r="R1277">
        <v>1259</v>
      </c>
      <c r="S1277">
        <f ca="1"/>
        <v>-1.796691178814692</v>
      </c>
      <c r="T1277">
        <f ca="1"/>
        <v>1.6921283218347991E-2</v>
      </c>
      <c r="U1277">
        <f ca="1"/>
        <v>0</v>
      </c>
      <c r="V1277">
        <f ca="1"/>
        <v>0</v>
      </c>
      <c r="W1277">
        <f ca="1"/>
        <v>0</v>
      </c>
    </row>
    <row r="1278" spans="18:23">
      <c r="R1278">
        <v>1260</v>
      </c>
      <c r="S1278">
        <f ca="1"/>
        <v>-3.0947196586169836</v>
      </c>
      <c r="T1278">
        <f ca="1"/>
        <v>1.2105164355339811E-2</v>
      </c>
      <c r="U1278">
        <f ca="1"/>
        <v>0</v>
      </c>
      <c r="V1278">
        <f ca="1"/>
        <v>0</v>
      </c>
      <c r="W1278">
        <f ca="1"/>
        <v>0</v>
      </c>
    </row>
    <row r="1279" spans="18:23">
      <c r="R1279">
        <v>1261</v>
      </c>
      <c r="S1279">
        <f ca="1"/>
        <v>0.8111040701455019</v>
      </c>
      <c r="T1279">
        <f ca="1"/>
        <v>3.3164537524141086E-2</v>
      </c>
      <c r="U1279">
        <f ca="1"/>
        <v>1.4692041463516131E-3</v>
      </c>
      <c r="V1279">
        <f ca="1"/>
        <v>1.4935668843727638E-3</v>
      </c>
      <c r="W1279">
        <f ca="1"/>
        <v>1.4935668843727638E-3</v>
      </c>
    </row>
    <row r="1280" spans="18:23">
      <c r="R1280">
        <v>1262</v>
      </c>
      <c r="S1280">
        <f ca="1"/>
        <v>2.4689673494800122</v>
      </c>
      <c r="T1280">
        <f ca="1"/>
        <v>5.0869933629466527E-2</v>
      </c>
      <c r="U1280">
        <f ca="1"/>
        <v>1.0321902199014334E-2</v>
      </c>
      <c r="V1280">
        <f ca="1"/>
        <v>1.0584439438911186E-2</v>
      </c>
      <c r="W1280">
        <f ca="1"/>
        <v>1.0584439438911186E-2</v>
      </c>
    </row>
    <row r="1281" spans="18:23">
      <c r="R1281">
        <v>1263</v>
      </c>
      <c r="S1281">
        <f ca="1"/>
        <v>2.4931597297436863</v>
      </c>
      <c r="T1281">
        <f ca="1"/>
        <v>5.1188484541350436E-2</v>
      </c>
      <c r="U1281">
        <f ca="1"/>
        <v>1.0481177654956288E-2</v>
      </c>
      <c r="V1281">
        <f ca="1"/>
        <v>1.0749435455139227E-2</v>
      </c>
      <c r="W1281">
        <f ca="1"/>
        <v>1.0749435455139227E-2</v>
      </c>
    </row>
    <row r="1282" spans="18:23">
      <c r="R1282">
        <v>1264</v>
      </c>
      <c r="S1282">
        <f ca="1"/>
        <v>0.6932977676328852</v>
      </c>
      <c r="T1282">
        <f ca="1"/>
        <v>3.2171556201818802E-2</v>
      </c>
      <c r="U1282">
        <f ca="1"/>
        <v>9.7271348519047118E-4</v>
      </c>
      <c r="V1282">
        <f ca="1"/>
        <v>9.8836033846900736E-4</v>
      </c>
      <c r="W1282">
        <f ca="1"/>
        <v>9.8836033846900736E-4</v>
      </c>
    </row>
    <row r="1283" spans="18:23">
      <c r="R1283">
        <v>1265</v>
      </c>
      <c r="S1283">
        <f ca="1"/>
        <v>0.36819391125582068</v>
      </c>
      <c r="T1283">
        <f ca="1"/>
        <v>2.9582818243819507E-2</v>
      </c>
      <c r="U1283">
        <f ca="1"/>
        <v>0</v>
      </c>
      <c r="V1283">
        <f ca="1"/>
        <v>0</v>
      </c>
      <c r="W1283">
        <f ca="1"/>
        <v>0</v>
      </c>
    </row>
    <row r="1284" spans="18:23">
      <c r="R1284">
        <v>1266</v>
      </c>
      <c r="S1284">
        <f ca="1"/>
        <v>-1.2020285725131541</v>
      </c>
      <c r="T1284">
        <f ca="1"/>
        <v>1.9727575802881325E-2</v>
      </c>
      <c r="U1284">
        <f ca="1"/>
        <v>0</v>
      </c>
      <c r="V1284">
        <f ca="1"/>
        <v>0</v>
      </c>
      <c r="W1284">
        <f ca="1"/>
        <v>0</v>
      </c>
    </row>
    <row r="1285" spans="18:23">
      <c r="R1285">
        <v>1267</v>
      </c>
      <c r="S1285">
        <f ca="1"/>
        <v>-1.5169799392651948</v>
      </c>
      <c r="T1285">
        <f ca="1"/>
        <v>1.8187748000507743E-2</v>
      </c>
      <c r="U1285">
        <f ca="1"/>
        <v>0</v>
      </c>
      <c r="V1285">
        <f ca="1"/>
        <v>0</v>
      </c>
      <c r="W1285">
        <f ca="1"/>
        <v>0</v>
      </c>
    </row>
    <row r="1286" spans="18:23">
      <c r="R1286">
        <v>1268</v>
      </c>
      <c r="S1286">
        <f ca="1"/>
        <v>-1.702320797100817</v>
      </c>
      <c r="T1286">
        <f ca="1"/>
        <v>1.7338392962512689E-2</v>
      </c>
      <c r="U1286">
        <f ca="1"/>
        <v>0</v>
      </c>
      <c r="V1286">
        <f ca="1"/>
        <v>0</v>
      </c>
      <c r="W1286">
        <f ca="1"/>
        <v>0</v>
      </c>
    </row>
    <row r="1287" spans="18:23">
      <c r="R1287">
        <v>1269</v>
      </c>
      <c r="S1287">
        <f ca="1"/>
        <v>-0.16267464734257778</v>
      </c>
      <c r="T1287">
        <f ca="1"/>
        <v>2.5795749553574485E-2</v>
      </c>
      <c r="U1287">
        <f ca="1"/>
        <v>0</v>
      </c>
      <c r="V1287">
        <f ca="1"/>
        <v>0</v>
      </c>
      <c r="W1287">
        <f ca="1"/>
        <v>0</v>
      </c>
    </row>
    <row r="1288" spans="18:23">
      <c r="R1288">
        <v>1270</v>
      </c>
      <c r="S1288">
        <f ca="1"/>
        <v>-2.9508963528628516</v>
      </c>
      <c r="T1288">
        <f ca="1"/>
        <v>1.2562849094269784E-2</v>
      </c>
      <c r="U1288">
        <f ca="1"/>
        <v>0</v>
      </c>
      <c r="V1288">
        <f ca="1"/>
        <v>0</v>
      </c>
      <c r="W1288">
        <f ca="1"/>
        <v>0</v>
      </c>
    </row>
    <row r="1289" spans="18:23">
      <c r="R1289">
        <v>1271</v>
      </c>
      <c r="S1289">
        <f ca="1"/>
        <v>-2.1903993933616368</v>
      </c>
      <c r="T1289">
        <f ca="1"/>
        <v>1.5286662378106582E-2</v>
      </c>
      <c r="U1289">
        <f ca="1"/>
        <v>0</v>
      </c>
      <c r="V1289">
        <f ca="1"/>
        <v>0</v>
      </c>
      <c r="W1289">
        <f ca="1"/>
        <v>0</v>
      </c>
    </row>
    <row r="1290" spans="18:23">
      <c r="R1290">
        <v>1272</v>
      </c>
      <c r="S1290">
        <f ca="1"/>
        <v>0.85919546318743101</v>
      </c>
      <c r="T1290">
        <f ca="1"/>
        <v>3.3578653111938458E-2</v>
      </c>
      <c r="U1290">
        <f ca="1"/>
        <v>1.6762619402502996E-3</v>
      </c>
      <c r="V1290">
        <f ca="1"/>
        <v>1.7044052493585045E-3</v>
      </c>
      <c r="W1290">
        <f ca="1"/>
        <v>1.7044052493585045E-3</v>
      </c>
    </row>
    <row r="1291" spans="18:23">
      <c r="R1291">
        <v>1273</v>
      </c>
      <c r="S1291">
        <f ca="1"/>
        <v>-2.3310576301507075</v>
      </c>
      <c r="T1291">
        <f ca="1"/>
        <v>1.4741779545011732E-2</v>
      </c>
      <c r="U1291">
        <f ca="1"/>
        <v>0</v>
      </c>
      <c r="V1291">
        <f ca="1"/>
        <v>0</v>
      </c>
      <c r="W1291">
        <f ca="1"/>
        <v>0</v>
      </c>
    </row>
    <row r="1292" spans="18:23">
      <c r="R1292">
        <v>1274</v>
      </c>
      <c r="S1292">
        <f ca="1"/>
        <v>-2.8003439146390923</v>
      </c>
      <c r="T1292">
        <f ca="1"/>
        <v>1.3060496615441199E-2</v>
      </c>
      <c r="U1292">
        <f ca="1"/>
        <v>0</v>
      </c>
      <c r="V1292">
        <f ca="1"/>
        <v>0</v>
      </c>
      <c r="W1292">
        <f ca="1"/>
        <v>0</v>
      </c>
    </row>
    <row r="1293" spans="18:23">
      <c r="R1293">
        <v>1275</v>
      </c>
      <c r="S1293">
        <f ca="1"/>
        <v>2.2278686230583409</v>
      </c>
      <c r="T1293">
        <f ca="1"/>
        <v>4.7801620543482824E-2</v>
      </c>
      <c r="U1293">
        <f ca="1"/>
        <v>8.7877456560224824E-3</v>
      </c>
      <c r="V1293">
        <f ca="1"/>
        <v>8.9977798976633959E-3</v>
      </c>
      <c r="W1293">
        <f ca="1"/>
        <v>8.9977798976633959E-3</v>
      </c>
    </row>
    <row r="1294" spans="18:23">
      <c r="R1294">
        <v>1276</v>
      </c>
      <c r="S1294">
        <f ca="1"/>
        <v>-0.69029445864953398</v>
      </c>
      <c r="T1294">
        <f ca="1"/>
        <v>2.2512349725236771E-2</v>
      </c>
      <c r="U1294">
        <f ca="1"/>
        <v>0</v>
      </c>
      <c r="V1294">
        <f ca="1"/>
        <v>0</v>
      </c>
      <c r="W1294">
        <f ca="1"/>
        <v>0</v>
      </c>
    </row>
    <row r="1295" spans="18:23">
      <c r="R1295">
        <v>1277</v>
      </c>
      <c r="S1295">
        <f ca="1"/>
        <v>-1.4257025010951356</v>
      </c>
      <c r="T1295">
        <f ca="1"/>
        <v>1.8621208676617627E-2</v>
      </c>
      <c r="U1295">
        <f ca="1"/>
        <v>0</v>
      </c>
      <c r="V1295">
        <f ca="1"/>
        <v>0</v>
      </c>
      <c r="W1295">
        <f ca="1"/>
        <v>0</v>
      </c>
    </row>
    <row r="1296" spans="18:23">
      <c r="R1296">
        <v>1278</v>
      </c>
      <c r="S1296">
        <f ca="1"/>
        <v>-1.1333021854462204</v>
      </c>
      <c r="T1296">
        <f ca="1"/>
        <v>2.0080544861787376E-2</v>
      </c>
      <c r="U1296">
        <f ca="1"/>
        <v>0</v>
      </c>
      <c r="V1296">
        <f ca="1"/>
        <v>0</v>
      </c>
      <c r="W1296">
        <f ca="1"/>
        <v>0</v>
      </c>
    </row>
    <row r="1297" spans="18:23">
      <c r="R1297">
        <v>1279</v>
      </c>
      <c r="S1297">
        <f ca="1"/>
        <v>2.5808577530241554</v>
      </c>
      <c r="T1297">
        <f ca="1"/>
        <v>5.2360054092510801E-2</v>
      </c>
      <c r="U1297">
        <f ca="1"/>
        <v>1.1066962430536471E-2</v>
      </c>
      <c r="V1297">
        <f ca="1"/>
        <v>1.1356695806287807E-2</v>
      </c>
      <c r="W1297">
        <f ca="1"/>
        <v>1.1356695806287807E-2</v>
      </c>
    </row>
    <row r="1298" spans="18:23">
      <c r="R1298">
        <v>1280</v>
      </c>
      <c r="S1298">
        <f ca="1"/>
        <v>2.0158607354163629</v>
      </c>
      <c r="T1298">
        <f ca="1"/>
        <v>4.5256828109004985E-2</v>
      </c>
      <c r="U1298">
        <f ca="1"/>
        <v>7.5153494387835626E-3</v>
      </c>
      <c r="V1298">
        <f ca="1"/>
        <v>7.6854098776486307E-3</v>
      </c>
      <c r="W1298">
        <f ca="1"/>
        <v>7.6854098776486307E-3</v>
      </c>
    </row>
    <row r="1299" spans="18:23">
      <c r="R1299">
        <v>1281</v>
      </c>
      <c r="S1299">
        <f ca="1"/>
        <v>-0.92218457352700078</v>
      </c>
      <c r="T1299">
        <f ca="1"/>
        <v>2.1204802515904835E-2</v>
      </c>
      <c r="U1299">
        <f ca="1"/>
        <v>0</v>
      </c>
      <c r="V1299">
        <f ca="1"/>
        <v>0</v>
      </c>
      <c r="W1299">
        <f ca="1"/>
        <v>0</v>
      </c>
    </row>
    <row r="1300" spans="18:23">
      <c r="R1300">
        <v>1282</v>
      </c>
      <c r="S1300">
        <f ca="1"/>
        <v>-0.49092446900446224</v>
      </c>
      <c r="T1300">
        <f ca="1"/>
        <v>2.3700803938297012E-2</v>
      </c>
      <c r="U1300">
        <f ca="1"/>
        <v>0</v>
      </c>
      <c r="V1300">
        <f ca="1"/>
        <v>0</v>
      </c>
      <c r="W1300">
        <f ca="1"/>
        <v>0</v>
      </c>
    </row>
    <row r="1301" spans="18:23">
      <c r="R1301">
        <v>1283</v>
      </c>
      <c r="S1301">
        <f ca="1"/>
        <v>0.7887680765339542</v>
      </c>
      <c r="T1301">
        <f ca="1"/>
        <v>3.2973942694313606E-2</v>
      </c>
      <c r="U1301">
        <f ca="1"/>
        <v>1.3739067314378732E-3</v>
      </c>
      <c r="V1301">
        <f ca="1"/>
        <v>1.3965582923527551E-3</v>
      </c>
      <c r="W1301">
        <f ca="1"/>
        <v>1.3965582923527551E-3</v>
      </c>
    </row>
    <row r="1302" spans="18:23">
      <c r="R1302">
        <v>1284</v>
      </c>
      <c r="S1302">
        <f ca="1"/>
        <v>0.20683583322199917</v>
      </c>
      <c r="T1302">
        <f ca="1"/>
        <v>2.8376385221778516E-2</v>
      </c>
      <c r="U1302">
        <f ca="1"/>
        <v>0</v>
      </c>
      <c r="V1302">
        <f ca="1"/>
        <v>0</v>
      </c>
      <c r="W1302">
        <f ca="1"/>
        <v>0</v>
      </c>
    </row>
    <row r="1303" spans="18:23">
      <c r="R1303">
        <v>1285</v>
      </c>
      <c r="S1303">
        <f ca="1"/>
        <v>-1.5378907615530237</v>
      </c>
      <c r="T1303">
        <f ca="1"/>
        <v>1.8089875267929816E-2</v>
      </c>
      <c r="U1303">
        <f ca="1"/>
        <v>0</v>
      </c>
      <c r="V1303">
        <f ca="1"/>
        <v>0</v>
      </c>
      <c r="W1303">
        <f ca="1"/>
        <v>0</v>
      </c>
    </row>
    <row r="1304" spans="18:23">
      <c r="R1304">
        <v>1286</v>
      </c>
      <c r="S1304">
        <f ca="1"/>
        <v>-3.4764469824531381</v>
      </c>
      <c r="T1304">
        <f ca="1"/>
        <v>1.0969648188545827E-2</v>
      </c>
      <c r="U1304">
        <f ca="1"/>
        <v>0</v>
      </c>
      <c r="V1304">
        <f ca="1"/>
        <v>0</v>
      </c>
      <c r="W1304">
        <f ca="1"/>
        <v>0</v>
      </c>
    </row>
    <row r="1305" spans="18:23">
      <c r="R1305">
        <v>1287</v>
      </c>
      <c r="S1305">
        <f ca="1"/>
        <v>2.5158083132507394</v>
      </c>
      <c r="T1305">
        <f ca="1"/>
        <v>5.1488515320437973E-2</v>
      </c>
      <c r="U1305">
        <f ca="1"/>
        <v>1.0631193044500057E-2</v>
      </c>
      <c r="V1305">
        <f ca="1"/>
        <v>1.0904885217473194E-2</v>
      </c>
      <c r="W1305">
        <f ca="1"/>
        <v>1.0904885217473194E-2</v>
      </c>
    </row>
    <row r="1306" spans="18:23">
      <c r="R1306">
        <v>1288</v>
      </c>
      <c r="S1306">
        <f ca="1"/>
        <v>0.40132932959070461</v>
      </c>
      <c r="T1306">
        <f ca="1"/>
        <v>2.9836841102867027E-2</v>
      </c>
      <c r="U1306">
        <f ca="1"/>
        <v>0</v>
      </c>
      <c r="V1306">
        <f ca="1"/>
        <v>0</v>
      </c>
      <c r="W1306">
        <f ca="1"/>
        <v>0</v>
      </c>
    </row>
    <row r="1307" spans="18:23">
      <c r="R1307">
        <v>1289</v>
      </c>
      <c r="S1307">
        <f ca="1"/>
        <v>-0.33959432548780399</v>
      </c>
      <c r="T1307">
        <f ca="1"/>
        <v>2.464460028015154E-2</v>
      </c>
      <c r="U1307">
        <f ca="1"/>
        <v>0</v>
      </c>
      <c r="V1307">
        <f ca="1"/>
        <v>0</v>
      </c>
      <c r="W1307">
        <f ca="1"/>
        <v>0</v>
      </c>
    </row>
    <row r="1308" spans="18:23">
      <c r="R1308">
        <v>1290</v>
      </c>
      <c r="S1308">
        <f ca="1"/>
        <v>-0.63956563983323467</v>
      </c>
      <c r="T1308">
        <f ca="1"/>
        <v>2.2808972126980159E-2</v>
      </c>
      <c r="U1308">
        <f ca="1"/>
        <v>0</v>
      </c>
      <c r="V1308">
        <f ca="1"/>
        <v>0</v>
      </c>
      <c r="W1308">
        <f ca="1"/>
        <v>0</v>
      </c>
    </row>
    <row r="1309" spans="18:23">
      <c r="R1309">
        <v>1291</v>
      </c>
      <c r="S1309">
        <f ca="1"/>
        <v>-1.0707028945213557</v>
      </c>
      <c r="T1309">
        <f ca="1"/>
        <v>2.0407539043568557E-2</v>
      </c>
      <c r="U1309">
        <f ca="1"/>
        <v>0</v>
      </c>
      <c r="V1309">
        <f ca="1"/>
        <v>0</v>
      </c>
      <c r="W1309">
        <f ca="1"/>
        <v>0</v>
      </c>
    </row>
    <row r="1310" spans="18:23">
      <c r="R1310">
        <v>1292</v>
      </c>
      <c r="S1310">
        <f ca="1"/>
        <v>1.6711780870670667</v>
      </c>
      <c r="T1310">
        <f ca="1"/>
        <v>4.1405449695503242E-2</v>
      </c>
      <c r="U1310">
        <f ca="1"/>
        <v>5.5896602320326914E-3</v>
      </c>
      <c r="V1310">
        <f ca="1"/>
        <v>5.7053814298088836E-3</v>
      </c>
      <c r="W1310">
        <f ca="1"/>
        <v>5.7053814298088836E-3</v>
      </c>
    </row>
    <row r="1311" spans="18:23">
      <c r="R1311">
        <v>1293</v>
      </c>
      <c r="S1311">
        <f ca="1"/>
        <v>0.79801665718243886</v>
      </c>
      <c r="T1311">
        <f ca="1"/>
        <v>3.305272834263763E-2</v>
      </c>
      <c r="U1311">
        <f ca="1"/>
        <v>1.4132995555998853E-3</v>
      </c>
      <c r="V1311">
        <f ca="1"/>
        <v>1.4366562587388922E-3</v>
      </c>
      <c r="W1311">
        <f ca="1"/>
        <v>1.4366562587388922E-3</v>
      </c>
    </row>
    <row r="1312" spans="18:23">
      <c r="R1312">
        <v>1294</v>
      </c>
      <c r="S1312">
        <f ca="1"/>
        <v>0.12411084978562834</v>
      </c>
      <c r="T1312">
        <f ca="1"/>
        <v>2.7777077913238083E-2</v>
      </c>
      <c r="U1312">
        <f ca="1"/>
        <v>0</v>
      </c>
      <c r="V1312">
        <f ca="1"/>
        <v>0</v>
      </c>
      <c r="W1312">
        <f ca="1"/>
        <v>0</v>
      </c>
    </row>
    <row r="1313" spans="18:23">
      <c r="R1313">
        <v>1295</v>
      </c>
      <c r="S1313">
        <f ca="1"/>
        <v>2.1672158075510679</v>
      </c>
      <c r="T1313">
        <f ca="1"/>
        <v>4.7059315626708648E-2</v>
      </c>
      <c r="U1313">
        <f ca="1"/>
        <v>8.4165931976353942E-3</v>
      </c>
      <c r="V1313">
        <f ca="1"/>
        <v>8.6146327555299603E-3</v>
      </c>
      <c r="W1313">
        <f ca="1"/>
        <v>8.6146327555299603E-3</v>
      </c>
    </row>
    <row r="1314" spans="18:23">
      <c r="R1314">
        <v>1296</v>
      </c>
      <c r="S1314">
        <f ca="1"/>
        <v>-3.4864601817173289</v>
      </c>
      <c r="T1314">
        <f ca="1"/>
        <v>1.0941341605771973E-2</v>
      </c>
      <c r="U1314">
        <f ca="1"/>
        <v>0</v>
      </c>
      <c r="V1314">
        <f ca="1"/>
        <v>0</v>
      </c>
      <c r="W1314">
        <f ca="1"/>
        <v>0</v>
      </c>
    </row>
    <row r="1315" spans="18:23">
      <c r="R1315">
        <v>1297</v>
      </c>
      <c r="S1315">
        <f ca="1"/>
        <v>0.95077926936765866</v>
      </c>
      <c r="T1315">
        <f ca="1"/>
        <v>3.4381636439220528E-2</v>
      </c>
      <c r="U1315">
        <f ca="1"/>
        <v>2.0777536038913344E-3</v>
      </c>
      <c r="V1315">
        <f ca="1"/>
        <v>2.1134718884009704E-3</v>
      </c>
      <c r="W1315">
        <f ca="1"/>
        <v>2.1134718884009704E-3</v>
      </c>
    </row>
    <row r="1316" spans="18:23">
      <c r="R1316">
        <v>1298</v>
      </c>
      <c r="S1316">
        <f ca="1"/>
        <v>-0.23175843368566729</v>
      </c>
      <c r="T1316">
        <f ca="1"/>
        <v>2.5339983527953192E-2</v>
      </c>
      <c r="U1316">
        <f ca="1"/>
        <v>0</v>
      </c>
      <c r="V1316">
        <f ca="1"/>
        <v>0</v>
      </c>
      <c r="W1316">
        <f ca="1"/>
        <v>0</v>
      </c>
    </row>
    <row r="1317" spans="18:23">
      <c r="R1317">
        <v>1299</v>
      </c>
      <c r="S1317">
        <f ca="1"/>
        <v>0.48547695812671571</v>
      </c>
      <c r="T1317">
        <f ca="1"/>
        <v>3.0491780401682701E-2</v>
      </c>
      <c r="U1317">
        <f ca="1"/>
        <v>1.3282558512242061E-4</v>
      </c>
      <c r="V1317">
        <f ca="1"/>
        <v>1.3485062940905956E-4</v>
      </c>
      <c r="W1317">
        <f ca="1"/>
        <v>1.3485062940905956E-4</v>
      </c>
    </row>
    <row r="1318" spans="18:23">
      <c r="R1318">
        <v>1300</v>
      </c>
      <c r="S1318">
        <f ca="1"/>
        <v>1.2299316147047035</v>
      </c>
      <c r="T1318">
        <f ca="1"/>
        <v>3.6949583328978658E-2</v>
      </c>
      <c r="U1318">
        <f ca="1"/>
        <v>3.3617270487703993E-3</v>
      </c>
      <c r="V1318">
        <f ca="1"/>
        <v>3.4238342556293113E-3</v>
      </c>
      <c r="W1318">
        <f ca="1"/>
        <v>3.4238342556293113E-3</v>
      </c>
    </row>
    <row r="1319" spans="18:23">
      <c r="R1319">
        <v>1301</v>
      </c>
      <c r="S1319">
        <f ca="1"/>
        <v>-1.6918941927565119</v>
      </c>
      <c r="T1319">
        <f ca="1"/>
        <v>1.73851039358448E-2</v>
      </c>
      <c r="U1319">
        <f ca="1"/>
        <v>0</v>
      </c>
      <c r="V1319">
        <f ca="1"/>
        <v>0</v>
      </c>
      <c r="W1319">
        <f ca="1"/>
        <v>0</v>
      </c>
    </row>
    <row r="1320" spans="18:23">
      <c r="R1320">
        <v>1302</v>
      </c>
      <c r="S1320">
        <f ca="1"/>
        <v>0.50576709128147435</v>
      </c>
      <c r="T1320">
        <f ca="1"/>
        <v>3.065184227723005E-2</v>
      </c>
      <c r="U1320">
        <f ca="1"/>
        <v>2.1285652289609533E-4</v>
      </c>
      <c r="V1320">
        <f ca="1"/>
        <v>2.1611874517984069E-4</v>
      </c>
      <c r="W1320">
        <f ca="1"/>
        <v>2.1611874517984069E-4</v>
      </c>
    </row>
    <row r="1321" spans="18:23">
      <c r="R1321">
        <v>1303</v>
      </c>
      <c r="S1321">
        <f ca="1"/>
        <v>-2.5727014365302678</v>
      </c>
      <c r="T1321">
        <f ca="1"/>
        <v>1.3850653903320258E-2</v>
      </c>
      <c r="U1321">
        <f ca="1"/>
        <v>0</v>
      </c>
      <c r="V1321">
        <f ca="1"/>
        <v>0</v>
      </c>
      <c r="W1321">
        <f ca="1"/>
        <v>0</v>
      </c>
    </row>
    <row r="1322" spans="18:23">
      <c r="R1322">
        <v>1304</v>
      </c>
      <c r="S1322">
        <f ca="1"/>
        <v>0.53859782778892473</v>
      </c>
      <c r="T1322">
        <f ca="1"/>
        <v>3.0912614247376288E-2</v>
      </c>
      <c r="U1322">
        <f ca="1"/>
        <v>3.4324250796921411E-4</v>
      </c>
      <c r="V1322">
        <f ca="1"/>
        <v>3.4854776959029128E-4</v>
      </c>
      <c r="W1322">
        <f ca="1"/>
        <v>3.4854776959029128E-4</v>
      </c>
    </row>
    <row r="1323" spans="18:23">
      <c r="R1323">
        <v>1305</v>
      </c>
      <c r="S1323">
        <f ca="1"/>
        <v>-2.2582823539738093</v>
      </c>
      <c r="T1323">
        <f ca="1"/>
        <v>1.5021227370905697E-2</v>
      </c>
      <c r="U1323">
        <f ca="1"/>
        <v>0</v>
      </c>
      <c r="V1323">
        <f ca="1"/>
        <v>0</v>
      </c>
      <c r="W1323">
        <f ca="1"/>
        <v>0</v>
      </c>
    </row>
    <row r="1324" spans="18:23">
      <c r="R1324">
        <v>1306</v>
      </c>
      <c r="S1324">
        <f ca="1"/>
        <v>-2.8606970697780985</v>
      </c>
      <c r="T1324">
        <f ca="1"/>
        <v>1.2858676166268183E-2</v>
      </c>
      <c r="U1324">
        <f ca="1"/>
        <v>0</v>
      </c>
      <c r="V1324">
        <f ca="1"/>
        <v>0</v>
      </c>
      <c r="W1324">
        <f ca="1"/>
        <v>0</v>
      </c>
    </row>
    <row r="1325" spans="18:23">
      <c r="R1325">
        <v>1307</v>
      </c>
      <c r="S1325">
        <f ca="1"/>
        <v>0.37032060265544881</v>
      </c>
      <c r="T1325">
        <f ca="1"/>
        <v>2.9599056747724742E-2</v>
      </c>
      <c r="U1325">
        <f ca="1"/>
        <v>0</v>
      </c>
      <c r="V1325">
        <f ca="1"/>
        <v>0</v>
      </c>
      <c r="W1325">
        <f ca="1"/>
        <v>0</v>
      </c>
    </row>
    <row r="1326" spans="18:23">
      <c r="R1326">
        <v>1308</v>
      </c>
      <c r="S1326">
        <f ca="1"/>
        <v>-0.15695145471987892</v>
      </c>
      <c r="T1326">
        <f ca="1"/>
        <v>2.5833872816341395E-2</v>
      </c>
      <c r="U1326">
        <f ca="1"/>
        <v>0</v>
      </c>
      <c r="V1326">
        <f ca="1"/>
        <v>0</v>
      </c>
      <c r="W1326">
        <f ca="1"/>
        <v>0</v>
      </c>
    </row>
    <row r="1327" spans="18:23">
      <c r="R1327">
        <v>1309</v>
      </c>
      <c r="S1327">
        <f ca="1"/>
        <v>1.2467240062892104</v>
      </c>
      <c r="T1327">
        <f ca="1"/>
        <v>3.7110035714086768E-2</v>
      </c>
      <c r="U1327">
        <f ca="1"/>
        <v>3.4419532413244545E-3</v>
      </c>
      <c r="V1327">
        <f ca="1"/>
        <v>3.505818745180338E-3</v>
      </c>
      <c r="W1327">
        <f ca="1"/>
        <v>3.505818745180338E-3</v>
      </c>
    </row>
    <row r="1328" spans="18:23">
      <c r="R1328">
        <v>1310</v>
      </c>
      <c r="S1328">
        <f ca="1"/>
        <v>-0.16834052154997262</v>
      </c>
      <c r="T1328">
        <f ca="1"/>
        <v>2.5758063516310836E-2</v>
      </c>
      <c r="U1328">
        <f ca="1"/>
        <v>0</v>
      </c>
      <c r="V1328">
        <f ca="1"/>
        <v>0</v>
      </c>
      <c r="W1328">
        <f ca="1"/>
        <v>0</v>
      </c>
    </row>
    <row r="1329" spans="18:23">
      <c r="R1329">
        <v>1311</v>
      </c>
      <c r="S1329">
        <f ca="1"/>
        <v>-0.35002365564443133</v>
      </c>
      <c r="T1329">
        <f ca="1"/>
        <v>2.4578366922241603E-2</v>
      </c>
      <c r="U1329">
        <f ca="1"/>
        <v>0</v>
      </c>
      <c r="V1329">
        <f ca="1"/>
        <v>0</v>
      </c>
      <c r="W1329">
        <f ca="1"/>
        <v>0</v>
      </c>
    </row>
    <row r="1330" spans="18:23">
      <c r="R1330">
        <v>1312</v>
      </c>
      <c r="S1330">
        <f ca="1"/>
        <v>1.6388877639611938</v>
      </c>
      <c r="T1330">
        <f ca="1"/>
        <v>4.106188804322175E-2</v>
      </c>
      <c r="U1330">
        <f ca="1"/>
        <v>5.4178794058919455E-3</v>
      </c>
      <c r="V1330">
        <f ca="1"/>
        <v>5.5291135846901509E-3</v>
      </c>
      <c r="W1330">
        <f ca="1"/>
        <v>5.5291135846901509E-3</v>
      </c>
    </row>
    <row r="1331" spans="18:23">
      <c r="R1331">
        <v>1313</v>
      </c>
      <c r="S1331">
        <f ca="1"/>
        <v>-3.6080298653887417</v>
      </c>
      <c r="T1331">
        <f ca="1"/>
        <v>1.0603444331733037E-2</v>
      </c>
      <c r="U1331">
        <f ca="1"/>
        <v>0</v>
      </c>
      <c r="V1331">
        <f ca="1"/>
        <v>0</v>
      </c>
      <c r="W1331">
        <f ca="1"/>
        <v>0</v>
      </c>
    </row>
    <row r="1332" spans="18:23">
      <c r="R1332">
        <v>1314</v>
      </c>
      <c r="S1332">
        <f ca="1"/>
        <v>0.27930563189467</v>
      </c>
      <c r="T1332">
        <f ca="1"/>
        <v>2.8912014017228663E-2</v>
      </c>
      <c r="U1332">
        <f ca="1"/>
        <v>0</v>
      </c>
      <c r="V1332">
        <f ca="1"/>
        <v>0</v>
      </c>
      <c r="W1332">
        <f ca="1"/>
        <v>0</v>
      </c>
    </row>
    <row r="1333" spans="18:23">
      <c r="R1333">
        <v>1315</v>
      </c>
      <c r="S1333">
        <f ca="1"/>
        <v>1.2494637004670006</v>
      </c>
      <c r="T1333">
        <f ca="1"/>
        <v>3.7136279700522717E-2</v>
      </c>
      <c r="U1333">
        <f ca="1"/>
        <v>3.455075234542429E-3</v>
      </c>
      <c r="V1333">
        <f ca="1"/>
        <v>3.5192295546905873E-3</v>
      </c>
      <c r="W1333">
        <f ca="1"/>
        <v>3.5192295546905873E-3</v>
      </c>
    </row>
    <row r="1334" spans="18:23">
      <c r="R1334">
        <v>1316</v>
      </c>
      <c r="S1334">
        <f ca="1"/>
        <v>-1.8404700914272454</v>
      </c>
      <c r="T1334">
        <f ca="1"/>
        <v>1.6731205866039912E-2</v>
      </c>
      <c r="U1334">
        <f ca="1"/>
        <v>0</v>
      </c>
      <c r="V1334">
        <f ca="1"/>
        <v>0</v>
      </c>
      <c r="W1334">
        <f ca="1"/>
        <v>0</v>
      </c>
    </row>
    <row r="1335" spans="18:23">
      <c r="R1335">
        <v>1317</v>
      </c>
      <c r="S1335">
        <f ca="1"/>
        <v>0.73572433235440393</v>
      </c>
      <c r="T1335">
        <f ca="1"/>
        <v>3.2525693918356045E-2</v>
      </c>
      <c r="U1335">
        <f ca="1"/>
        <v>1.149782343459093E-3</v>
      </c>
      <c r="V1335">
        <f ca="1"/>
        <v>1.1684810777471335E-3</v>
      </c>
      <c r="W1335">
        <f ca="1"/>
        <v>1.1684810777471335E-3</v>
      </c>
    </row>
    <row r="1336" spans="18:23">
      <c r="R1336">
        <v>1318</v>
      </c>
      <c r="S1336">
        <f ca="1"/>
        <v>-3.5835220345403687</v>
      </c>
      <c r="T1336">
        <f ca="1"/>
        <v>1.0670712346386394E-2</v>
      </c>
      <c r="U1336">
        <f ca="1"/>
        <v>0</v>
      </c>
      <c r="V1336">
        <f ca="1"/>
        <v>0</v>
      </c>
      <c r="W1336">
        <f ca="1"/>
        <v>0</v>
      </c>
    </row>
    <row r="1337" spans="18:23">
      <c r="R1337">
        <v>1319</v>
      </c>
      <c r="S1337">
        <f ca="1"/>
        <v>-1.4276091759219895</v>
      </c>
      <c r="T1337">
        <f ca="1"/>
        <v>1.861204941435354E-2</v>
      </c>
      <c r="U1337">
        <f ca="1"/>
        <v>0</v>
      </c>
      <c r="V1337">
        <f ca="1"/>
        <v>0</v>
      </c>
      <c r="W1337">
        <f ca="1"/>
        <v>0</v>
      </c>
    </row>
    <row r="1338" spans="18:23">
      <c r="R1338">
        <v>1320</v>
      </c>
      <c r="S1338">
        <f ca="1"/>
        <v>-0.82071687257280246</v>
      </c>
      <c r="T1338">
        <f ca="1"/>
        <v>2.176732868950219E-2</v>
      </c>
      <c r="U1338">
        <f ca="1"/>
        <v>0</v>
      </c>
      <c r="V1338">
        <f ca="1"/>
        <v>0</v>
      </c>
      <c r="W1338">
        <f ca="1"/>
        <v>0</v>
      </c>
    </row>
    <row r="1339" spans="18:23">
      <c r="R1339">
        <v>1321</v>
      </c>
      <c r="S1339">
        <f ca="1"/>
        <v>0.41136263726447875</v>
      </c>
      <c r="T1339">
        <f ca="1"/>
        <v>2.9914187859302385E-2</v>
      </c>
      <c r="U1339">
        <f ca="1"/>
        <v>0</v>
      </c>
      <c r="V1339">
        <f ca="1"/>
        <v>0</v>
      </c>
      <c r="W1339">
        <f ca="1"/>
        <v>0</v>
      </c>
    </row>
    <row r="1340" spans="18:23">
      <c r="R1340">
        <v>1322</v>
      </c>
      <c r="S1340">
        <f ca="1"/>
        <v>-8.7630015669473676E-2</v>
      </c>
      <c r="T1340">
        <f ca="1"/>
        <v>2.6300134717666269E-2</v>
      </c>
      <c r="U1340">
        <f ca="1"/>
        <v>0</v>
      </c>
      <c r="V1340">
        <f ca="1"/>
        <v>0</v>
      </c>
      <c r="W1340">
        <f ca="1"/>
        <v>0</v>
      </c>
    </row>
    <row r="1341" spans="18:23">
      <c r="R1341">
        <v>1323</v>
      </c>
      <c r="S1341">
        <f ca="1"/>
        <v>-6.3405691305168557E-2</v>
      </c>
      <c r="T1341">
        <f ca="1"/>
        <v>2.6465046057172949E-2</v>
      </c>
      <c r="U1341">
        <f ca="1"/>
        <v>0</v>
      </c>
      <c r="V1341">
        <f ca="1"/>
        <v>0</v>
      </c>
      <c r="W1341">
        <f ca="1"/>
        <v>0</v>
      </c>
    </row>
    <row r="1342" spans="18:23">
      <c r="R1342">
        <v>1324</v>
      </c>
      <c r="S1342">
        <f ca="1"/>
        <v>-1.5718007589210887</v>
      </c>
      <c r="T1342">
        <f ca="1"/>
        <v>1.7932278433407691E-2</v>
      </c>
      <c r="U1342">
        <f ca="1"/>
        <v>0</v>
      </c>
      <c r="V1342">
        <f ca="1"/>
        <v>0</v>
      </c>
      <c r="W1342">
        <f ca="1"/>
        <v>0</v>
      </c>
    </row>
    <row r="1343" spans="18:23">
      <c r="R1343">
        <v>1325</v>
      </c>
      <c r="S1343">
        <f ca="1"/>
        <v>-0.28124531700983391</v>
      </c>
      <c r="T1343">
        <f ca="1"/>
        <v>2.5018462522127707E-2</v>
      </c>
      <c r="U1343">
        <f ca="1"/>
        <v>0</v>
      </c>
      <c r="V1343">
        <f ca="1"/>
        <v>0</v>
      </c>
      <c r="W1343">
        <f ca="1"/>
        <v>0</v>
      </c>
    </row>
    <row r="1344" spans="18:23">
      <c r="R1344">
        <v>1326</v>
      </c>
      <c r="S1344">
        <f ca="1"/>
        <v>-1.3454716752113871</v>
      </c>
      <c r="T1344">
        <f ca="1"/>
        <v>1.901073356805907E-2</v>
      </c>
      <c r="U1344">
        <f ca="1"/>
        <v>0</v>
      </c>
      <c r="V1344">
        <f ca="1"/>
        <v>0</v>
      </c>
      <c r="W1344">
        <f ca="1"/>
        <v>0</v>
      </c>
    </row>
    <row r="1345" spans="18:23">
      <c r="R1345">
        <v>1327</v>
      </c>
      <c r="S1345">
        <f ca="1"/>
        <v>-1.0273330566020296</v>
      </c>
      <c r="T1345">
        <f ca="1"/>
        <v>2.063720341740833E-2</v>
      </c>
      <c r="U1345">
        <f ca="1"/>
        <v>0</v>
      </c>
      <c r="V1345">
        <f ca="1"/>
        <v>0</v>
      </c>
      <c r="W1345">
        <f ca="1"/>
        <v>0</v>
      </c>
    </row>
    <row r="1346" spans="18:23">
      <c r="R1346">
        <v>1328</v>
      </c>
      <c r="S1346">
        <f ca="1"/>
        <v>-1.6951726963093263</v>
      </c>
      <c r="T1346">
        <f ca="1"/>
        <v>1.7370402759501802E-2</v>
      </c>
      <c r="U1346">
        <f ca="1"/>
        <v>0</v>
      </c>
      <c r="V1346">
        <f ca="1"/>
        <v>0</v>
      </c>
      <c r="W1346">
        <f ca="1"/>
        <v>0</v>
      </c>
    </row>
    <row r="1347" spans="18:23">
      <c r="R1347">
        <v>1329</v>
      </c>
      <c r="S1347">
        <f ca="1"/>
        <v>-0.5062543560189926</v>
      </c>
      <c r="T1347">
        <f ca="1"/>
        <v>2.3607236190902794E-2</v>
      </c>
      <c r="U1347">
        <f ca="1"/>
        <v>0</v>
      </c>
      <c r="V1347">
        <f ca="1"/>
        <v>0</v>
      </c>
      <c r="W1347">
        <f ca="1"/>
        <v>0</v>
      </c>
    </row>
    <row r="1348" spans="18:23">
      <c r="R1348">
        <v>1330</v>
      </c>
      <c r="S1348">
        <f ca="1"/>
        <v>-2.5230996111201276</v>
      </c>
      <c r="T1348">
        <f ca="1"/>
        <v>1.4029069584610084E-2</v>
      </c>
      <c r="U1348">
        <f ca="1"/>
        <v>0</v>
      </c>
      <c r="V1348">
        <f ca="1"/>
        <v>0</v>
      </c>
      <c r="W1348">
        <f ca="1"/>
        <v>0</v>
      </c>
    </row>
    <row r="1349" spans="18:23">
      <c r="R1349">
        <v>1331</v>
      </c>
      <c r="S1349">
        <f ca="1"/>
        <v>3.3434325812381149</v>
      </c>
      <c r="T1349">
        <f ca="1"/>
        <v>6.3746665473015052E-2</v>
      </c>
      <c r="U1349">
        <f ca="1"/>
        <v>1.6760268120788596E-2</v>
      </c>
      <c r="V1349">
        <f ca="1"/>
        <v>1.7294473723355571E-2</v>
      </c>
      <c r="W1349">
        <f ca="1"/>
        <v>1.7294473723355571E-2</v>
      </c>
    </row>
    <row r="1350" spans="18:23">
      <c r="R1350">
        <v>1332</v>
      </c>
      <c r="S1350">
        <f ca="1"/>
        <v>-0.39795538137522551</v>
      </c>
      <c r="T1350">
        <f ca="1"/>
        <v>2.4276249364071564E-2</v>
      </c>
      <c r="U1350">
        <f ca="1"/>
        <v>0</v>
      </c>
      <c r="V1350">
        <f ca="1"/>
        <v>0</v>
      </c>
      <c r="W1350">
        <f ca="1"/>
        <v>0</v>
      </c>
    </row>
    <row r="1351" spans="18:23">
      <c r="R1351">
        <v>1333</v>
      </c>
      <c r="S1351">
        <f ca="1"/>
        <v>-1.9543996793634755</v>
      </c>
      <c r="T1351">
        <f ca="1"/>
        <v>1.6246499731252338E-2</v>
      </c>
      <c r="U1351">
        <f ca="1"/>
        <v>0</v>
      </c>
      <c r="V1351">
        <f ca="1"/>
        <v>0</v>
      </c>
      <c r="W1351">
        <f ca="1"/>
        <v>0</v>
      </c>
    </row>
    <row r="1352" spans="18:23">
      <c r="R1352">
        <v>1334</v>
      </c>
      <c r="S1352">
        <f ca="1"/>
        <v>-1.6419645045814233</v>
      </c>
      <c r="T1352">
        <f ca="1"/>
        <v>1.761053805226568E-2</v>
      </c>
      <c r="U1352">
        <f ca="1"/>
        <v>0</v>
      </c>
      <c r="V1352">
        <f ca="1"/>
        <v>0</v>
      </c>
      <c r="W1352">
        <f ca="1"/>
        <v>0</v>
      </c>
    </row>
    <row r="1353" spans="18:23">
      <c r="R1353">
        <v>1335</v>
      </c>
      <c r="S1353">
        <f ca="1"/>
        <v>3.4037367761547319</v>
      </c>
      <c r="T1353">
        <f ca="1"/>
        <v>6.474636888821407E-2</v>
      </c>
      <c r="U1353">
        <f ca="1"/>
        <v>1.7260119828388105E-2</v>
      </c>
      <c r="V1353">
        <f ca="1"/>
        <v>1.7818884871119902E-2</v>
      </c>
      <c r="W1353">
        <f ca="1"/>
        <v>1.7818884871119902E-2</v>
      </c>
    </row>
    <row r="1354" spans="18:23">
      <c r="R1354">
        <v>1336</v>
      </c>
      <c r="S1354">
        <f ca="1"/>
        <v>-3.8727939533404183</v>
      </c>
      <c r="T1354">
        <f ca="1"/>
        <v>9.9032186647083093E-3</v>
      </c>
      <c r="U1354">
        <f ca="1"/>
        <v>0</v>
      </c>
      <c r="V1354">
        <f ca="1"/>
        <v>0</v>
      </c>
      <c r="W1354">
        <f ca="1"/>
        <v>0</v>
      </c>
    </row>
    <row r="1355" spans="18:23">
      <c r="R1355">
        <v>1337</v>
      </c>
      <c r="S1355">
        <f ca="1"/>
        <v>-3.3819330864718062</v>
      </c>
      <c r="T1355">
        <f ca="1"/>
        <v>1.1240466339487856E-2</v>
      </c>
      <c r="U1355">
        <f ca="1"/>
        <v>0</v>
      </c>
      <c r="V1355">
        <f ca="1"/>
        <v>0</v>
      </c>
      <c r="W1355">
        <f ca="1"/>
        <v>0</v>
      </c>
    </row>
    <row r="1356" spans="18:23">
      <c r="R1356">
        <v>1338</v>
      </c>
      <c r="S1356">
        <f ca="1"/>
        <v>0.34679060935560108</v>
      </c>
      <c r="T1356">
        <f ca="1"/>
        <v>2.9419886979519593E-2</v>
      </c>
      <c r="U1356">
        <f ca="1"/>
        <v>0</v>
      </c>
      <c r="V1356">
        <f ca="1"/>
        <v>0</v>
      </c>
      <c r="W1356">
        <f ca="1"/>
        <v>0</v>
      </c>
    </row>
    <row r="1357" spans="18:23">
      <c r="R1357">
        <v>1339</v>
      </c>
      <c r="S1357">
        <f ca="1"/>
        <v>-3.1072000399109703</v>
      </c>
      <c r="T1357">
        <f ca="1"/>
        <v>1.2066243510825848E-2</v>
      </c>
      <c r="U1357">
        <f ca="1"/>
        <v>0</v>
      </c>
      <c r="V1357">
        <f ca="1"/>
        <v>0</v>
      </c>
      <c r="W1357">
        <f ca="1"/>
        <v>0</v>
      </c>
    </row>
    <row r="1358" spans="18:23">
      <c r="R1358">
        <v>1340</v>
      </c>
      <c r="S1358">
        <f ca="1"/>
        <v>-0.3842589945022874</v>
      </c>
      <c r="T1358">
        <f ca="1"/>
        <v>2.436219782297136E-2</v>
      </c>
      <c r="U1358">
        <f ca="1"/>
        <v>0</v>
      </c>
      <c r="V1358">
        <f ca="1"/>
        <v>0</v>
      </c>
      <c r="W1358">
        <f ca="1"/>
        <v>0</v>
      </c>
    </row>
    <row r="1359" spans="18:23">
      <c r="R1359">
        <v>1341</v>
      </c>
      <c r="S1359">
        <f ca="1"/>
        <v>3.2497869955337073</v>
      </c>
      <c r="T1359">
        <f ca="1"/>
        <v>6.2224748318429855E-2</v>
      </c>
      <c r="U1359">
        <f ca="1"/>
        <v>1.5999309543495998E-2</v>
      </c>
      <c r="V1359">
        <f ca="1"/>
        <v>1.6497086048302346E-2</v>
      </c>
      <c r="W1359">
        <f ca="1"/>
        <v>1.6497086048302346E-2</v>
      </c>
    </row>
    <row r="1360" spans="18:23">
      <c r="R1360">
        <v>1342</v>
      </c>
      <c r="S1360">
        <f ca="1"/>
        <v>0.28469617424239213</v>
      </c>
      <c r="T1360">
        <f ca="1"/>
        <v>2.8952257514224759E-2</v>
      </c>
      <c r="U1360">
        <f ca="1"/>
        <v>0</v>
      </c>
      <c r="V1360">
        <f ca="1"/>
        <v>0</v>
      </c>
      <c r="W1360">
        <f ca="1"/>
        <v>0</v>
      </c>
    </row>
    <row r="1361" spans="18:23">
      <c r="R1361">
        <v>1343</v>
      </c>
      <c r="S1361">
        <f ca="1"/>
        <v>-2.9087516002073444</v>
      </c>
      <c r="T1361">
        <f ca="1"/>
        <v>1.2700214723008647E-2</v>
      </c>
      <c r="U1361">
        <f ca="1"/>
        <v>0</v>
      </c>
      <c r="V1361">
        <f ca="1"/>
        <v>0</v>
      </c>
      <c r="W1361">
        <f ca="1"/>
        <v>0</v>
      </c>
    </row>
    <row r="1362" spans="18:23">
      <c r="R1362">
        <v>1344</v>
      </c>
      <c r="S1362">
        <f ca="1"/>
        <v>-0.8171762247416442</v>
      </c>
      <c r="T1362">
        <f ca="1"/>
        <v>2.1787224841860013E-2</v>
      </c>
      <c r="U1362">
        <f ca="1"/>
        <v>0</v>
      </c>
      <c r="V1362">
        <f ca="1"/>
        <v>0</v>
      </c>
      <c r="W1362">
        <f ca="1"/>
        <v>0</v>
      </c>
    </row>
    <row r="1363" spans="18:23">
      <c r="R1363">
        <v>1345</v>
      </c>
      <c r="S1363">
        <f ca="1"/>
        <v>4.2945023585896234</v>
      </c>
      <c r="T1363">
        <f ca="1"/>
        <v>8.1477633258707854E-2</v>
      </c>
      <c r="U1363">
        <f ca="1"/>
        <v>2.5625752013634998E-2</v>
      </c>
      <c r="V1363">
        <f ca="1"/>
        <v>2.666971482590777E-2</v>
      </c>
      <c r="W1363">
        <f ca="1"/>
        <v>2.666971482590777E-2</v>
      </c>
    </row>
    <row r="1364" spans="18:23">
      <c r="R1364">
        <v>1346</v>
      </c>
      <c r="S1364">
        <f ca="1"/>
        <v>2.2247144628719755</v>
      </c>
      <c r="T1364">
        <f ca="1"/>
        <v>4.7762731033691226E-2</v>
      </c>
      <c r="U1364">
        <f ca="1"/>
        <v>8.7683009011266834E-3</v>
      </c>
      <c r="V1364">
        <f ca="1"/>
        <v>8.9776998999081779E-3</v>
      </c>
      <c r="W1364">
        <f ca="1"/>
        <v>8.9776998999081779E-3</v>
      </c>
    </row>
    <row r="1365" spans="18:23">
      <c r="R1365">
        <v>1347</v>
      </c>
      <c r="S1365">
        <f ca="1"/>
        <v>0.48674508173075287</v>
      </c>
      <c r="T1365">
        <f ca="1"/>
        <v>3.0501759659728518E-2</v>
      </c>
      <c r="U1365">
        <f ca="1"/>
        <v>1.3781521414532941E-4</v>
      </c>
      <c r="V1365">
        <f ca="1"/>
        <v>1.3991701741498683E-4</v>
      </c>
      <c r="W1365">
        <f ca="1"/>
        <v>1.3991701741498683E-4</v>
      </c>
    </row>
    <row r="1366" spans="18:23">
      <c r="R1366">
        <v>1348</v>
      </c>
      <c r="S1366">
        <f ca="1"/>
        <v>-1.9092266022898809</v>
      </c>
      <c r="T1366">
        <f ca="1"/>
        <v>1.6436982594391157E-2</v>
      </c>
      <c r="U1366">
        <f ca="1"/>
        <v>0</v>
      </c>
      <c r="V1366">
        <f ca="1"/>
        <v>0</v>
      </c>
      <c r="W1366">
        <f ca="1"/>
        <v>0</v>
      </c>
    </row>
    <row r="1367" spans="18:23">
      <c r="R1367">
        <v>1349</v>
      </c>
      <c r="S1367">
        <f ca="1"/>
        <v>2.0042464313938493</v>
      </c>
      <c r="T1367">
        <f ca="1"/>
        <v>4.5121399781034827E-2</v>
      </c>
      <c r="U1367">
        <f ca="1"/>
        <v>7.4476352747984836E-3</v>
      </c>
      <c r="V1367">
        <f ca="1"/>
        <v>7.6156591391272439E-3</v>
      </c>
      <c r="W1367">
        <f ca="1"/>
        <v>7.6156591391272439E-3</v>
      </c>
    </row>
    <row r="1368" spans="18:23">
      <c r="R1368">
        <v>1350</v>
      </c>
      <c r="S1368">
        <f ca="1"/>
        <v>2.0138761001126189</v>
      </c>
      <c r="T1368">
        <f ca="1"/>
        <v>4.5233657553175127E-2</v>
      </c>
      <c r="U1368">
        <f ca="1"/>
        <v>7.503764160868634E-3</v>
      </c>
      <c r="V1368">
        <f ca="1"/>
        <v>7.6734755100748937E-3</v>
      </c>
      <c r="W1368">
        <f ca="1"/>
        <v>7.6734755100748937E-3</v>
      </c>
    </row>
    <row r="1369" spans="18:23">
      <c r="R1369">
        <v>1351</v>
      </c>
      <c r="S1369">
        <f ca="1"/>
        <v>-0.47461326350419542</v>
      </c>
      <c r="T1369">
        <f ca="1"/>
        <v>2.3800768538797284E-2</v>
      </c>
      <c r="U1369">
        <f ca="1"/>
        <v>0</v>
      </c>
      <c r="V1369">
        <f ca="1"/>
        <v>0</v>
      </c>
      <c r="W1369">
        <f ca="1"/>
        <v>0</v>
      </c>
    </row>
    <row r="1370" spans="18:23">
      <c r="R1370">
        <v>1352</v>
      </c>
      <c r="S1370">
        <f ca="1"/>
        <v>2.1649361542255461</v>
      </c>
      <c r="T1370">
        <f ca="1"/>
        <v>4.7031641781179426E-2</v>
      </c>
      <c r="U1370">
        <f ca="1"/>
        <v>8.4027562748707832E-3</v>
      </c>
      <c r="V1370">
        <f ca="1"/>
        <v>8.6003539864179229E-3</v>
      </c>
      <c r="W1370">
        <f ca="1"/>
        <v>8.6003539864179229E-3</v>
      </c>
    </row>
    <row r="1371" spans="18:23">
      <c r="R1371">
        <v>1353</v>
      </c>
      <c r="S1371">
        <f ca="1"/>
        <v>1.7124634679146336</v>
      </c>
      <c r="T1371">
        <f ca="1"/>
        <v>4.1848907178948368E-2</v>
      </c>
      <c r="U1371">
        <f ca="1"/>
        <v>5.8113889737552542E-3</v>
      </c>
      <c r="V1371">
        <f ca="1"/>
        <v>5.9329891126269777E-3</v>
      </c>
      <c r="W1371">
        <f ca="1"/>
        <v>5.9329891126269777E-3</v>
      </c>
    </row>
    <row r="1372" spans="18:23">
      <c r="R1372">
        <v>1354</v>
      </c>
      <c r="S1372">
        <f ca="1"/>
        <v>0.38092225626778969</v>
      </c>
      <c r="T1372">
        <f ca="1"/>
        <v>2.9680139498884955E-2</v>
      </c>
      <c r="U1372">
        <f ca="1"/>
        <v>0</v>
      </c>
      <c r="V1372">
        <f ca="1"/>
        <v>0</v>
      </c>
      <c r="W1372">
        <f ca="1"/>
        <v>0</v>
      </c>
    </row>
    <row r="1373" spans="18:23">
      <c r="R1373">
        <v>1355</v>
      </c>
      <c r="S1373">
        <f ca="1"/>
        <v>-4.8761964156612079</v>
      </c>
      <c r="T1373">
        <f ca="1"/>
        <v>7.6441783572352186E-3</v>
      </c>
      <c r="U1373">
        <f ca="1"/>
        <v>0</v>
      </c>
      <c r="V1373">
        <f ca="1"/>
        <v>0</v>
      </c>
      <c r="W1373">
        <f ca="1"/>
        <v>0</v>
      </c>
    </row>
    <row r="1374" spans="18:23">
      <c r="R1374">
        <v>1356</v>
      </c>
      <c r="S1374">
        <f ca="1"/>
        <v>-4.362042937766109</v>
      </c>
      <c r="T1374">
        <f ca="1"/>
        <v>8.7286894397210404E-3</v>
      </c>
      <c r="U1374">
        <f ca="1"/>
        <v>0</v>
      </c>
      <c r="V1374">
        <f ca="1"/>
        <v>0</v>
      </c>
      <c r="W1374">
        <f ca="1"/>
        <v>0</v>
      </c>
    </row>
    <row r="1375" spans="18:23">
      <c r="R1375">
        <v>1357</v>
      </c>
      <c r="S1375">
        <f ca="1"/>
        <v>-0.33766646197095945</v>
      </c>
      <c r="T1375">
        <f ca="1"/>
        <v>2.4656863059552846E-2</v>
      </c>
      <c r="U1375">
        <f ca="1"/>
        <v>0</v>
      </c>
      <c r="V1375">
        <f ca="1"/>
        <v>0</v>
      </c>
      <c r="W1375">
        <f ca="1"/>
        <v>0</v>
      </c>
    </row>
    <row r="1376" spans="18:23">
      <c r="R1376">
        <v>1358</v>
      </c>
      <c r="S1376">
        <f ca="1"/>
        <v>0.1618635682273421</v>
      </c>
      <c r="T1376">
        <f ca="1"/>
        <v>2.8048993870194047E-2</v>
      </c>
      <c r="U1376">
        <f ca="1"/>
        <v>0</v>
      </c>
      <c r="V1376">
        <f ca="1"/>
        <v>0</v>
      </c>
      <c r="W1376">
        <f ca="1"/>
        <v>0</v>
      </c>
    </row>
    <row r="1377" spans="18:23">
      <c r="R1377">
        <v>1359</v>
      </c>
      <c r="S1377">
        <f ca="1"/>
        <v>0.16207571643707069</v>
      </c>
      <c r="T1377">
        <f ca="1"/>
        <v>2.8050529375676762E-2</v>
      </c>
      <c r="U1377">
        <f ca="1"/>
        <v>0</v>
      </c>
      <c r="V1377">
        <f ca="1"/>
        <v>0</v>
      </c>
      <c r="W1377">
        <f ca="1"/>
        <v>0</v>
      </c>
    </row>
    <row r="1378" spans="18:23">
      <c r="R1378">
        <v>1360</v>
      </c>
      <c r="S1378">
        <f ca="1"/>
        <v>6.179155111816605E-3</v>
      </c>
      <c r="T1378">
        <f ca="1"/>
        <v>2.6944531000363994E-2</v>
      </c>
      <c r="U1378">
        <f ca="1"/>
        <v>0</v>
      </c>
      <c r="V1378">
        <f ca="1"/>
        <v>0</v>
      </c>
      <c r="W1378">
        <f ca="1"/>
        <v>0</v>
      </c>
    </row>
    <row r="1379" spans="18:23">
      <c r="R1379">
        <v>1361</v>
      </c>
      <c r="S1379">
        <f ca="1"/>
        <v>-1.6552711507445059</v>
      </c>
      <c r="T1379">
        <f ca="1"/>
        <v>1.7550173960174449E-2</v>
      </c>
      <c r="U1379">
        <f ca="1"/>
        <v>0</v>
      </c>
      <c r="V1379">
        <f ca="1"/>
        <v>0</v>
      </c>
      <c r="W1379">
        <f ca="1"/>
        <v>0</v>
      </c>
    </row>
    <row r="1380" spans="18:23">
      <c r="R1380">
        <v>1362</v>
      </c>
      <c r="S1380">
        <f ca="1"/>
        <v>-1.6965608187488841</v>
      </c>
      <c r="T1380">
        <f ca="1"/>
        <v>1.7364182010026399E-2</v>
      </c>
      <c r="U1380">
        <f ca="1"/>
        <v>0</v>
      </c>
      <c r="V1380">
        <f ca="1"/>
        <v>0</v>
      </c>
      <c r="W1380">
        <f ca="1"/>
        <v>0</v>
      </c>
    </row>
    <row r="1381" spans="18:23">
      <c r="R1381">
        <v>1363</v>
      </c>
      <c r="S1381">
        <f ca="1"/>
        <v>-0.59036534713090549</v>
      </c>
      <c r="T1381">
        <f ca="1"/>
        <v>2.3100389836477716E-2</v>
      </c>
      <c r="U1381">
        <f ca="1"/>
        <v>0</v>
      </c>
      <c r="V1381">
        <f ca="1"/>
        <v>0</v>
      </c>
      <c r="W1381">
        <f ca="1"/>
        <v>0</v>
      </c>
    </row>
    <row r="1382" spans="18:23">
      <c r="R1382">
        <v>1364</v>
      </c>
      <c r="S1382">
        <f ca="1"/>
        <v>-1.0944231746308444E-2</v>
      </c>
      <c r="T1382">
        <f ca="1"/>
        <v>2.6825739869659956E-2</v>
      </c>
      <c r="U1382">
        <f ca="1"/>
        <v>0</v>
      </c>
      <c r="V1382">
        <f ca="1"/>
        <v>0</v>
      </c>
      <c r="W1382">
        <f ca="1"/>
        <v>0</v>
      </c>
    </row>
    <row r="1383" spans="18:23">
      <c r="R1383">
        <v>1365</v>
      </c>
      <c r="S1383">
        <f ca="1"/>
        <v>-3.0581328645122627</v>
      </c>
      <c r="T1383">
        <f ca="1"/>
        <v>1.2219987522330613E-2</v>
      </c>
      <c r="U1383">
        <f ca="1"/>
        <v>0</v>
      </c>
      <c r="V1383">
        <f ca="1"/>
        <v>0</v>
      </c>
      <c r="W1383">
        <f ca="1"/>
        <v>0</v>
      </c>
    </row>
    <row r="1384" spans="18:23">
      <c r="R1384">
        <v>1366</v>
      </c>
      <c r="S1384">
        <f ca="1"/>
        <v>-1.7769876774607745</v>
      </c>
      <c r="T1384">
        <f ca="1"/>
        <v>1.70075341957182E-2</v>
      </c>
      <c r="U1384">
        <f ca="1"/>
        <v>0</v>
      </c>
      <c r="V1384">
        <f ca="1"/>
        <v>0</v>
      </c>
      <c r="W1384">
        <f ca="1"/>
        <v>0</v>
      </c>
    </row>
    <row r="1385" spans="18:23">
      <c r="R1385">
        <v>1367</v>
      </c>
      <c r="S1385">
        <f ca="1"/>
        <v>-3.2544317893648556</v>
      </c>
      <c r="T1385">
        <f ca="1"/>
        <v>1.1616429692533684E-2</v>
      </c>
      <c r="U1385">
        <f ca="1"/>
        <v>0</v>
      </c>
      <c r="V1385">
        <f ca="1"/>
        <v>0</v>
      </c>
      <c r="W1385">
        <f ca="1"/>
        <v>0</v>
      </c>
    </row>
    <row r="1386" spans="18:23">
      <c r="R1386">
        <v>1368</v>
      </c>
      <c r="S1386">
        <f ca="1"/>
        <v>-1.6072605959298207</v>
      </c>
      <c r="T1386">
        <f ca="1"/>
        <v>1.7768947043100804E-2</v>
      </c>
      <c r="U1386">
        <f ca="1"/>
        <v>0</v>
      </c>
      <c r="V1386">
        <f ca="1"/>
        <v>0</v>
      </c>
      <c r="W1386">
        <f ca="1"/>
        <v>0</v>
      </c>
    </row>
    <row r="1387" spans="18:23">
      <c r="R1387">
        <v>1369</v>
      </c>
      <c r="S1387">
        <f ca="1"/>
        <v>-1.9625238400014178</v>
      </c>
      <c r="T1387">
        <f ca="1"/>
        <v>1.6212477248637096E-2</v>
      </c>
      <c r="U1387">
        <f ca="1"/>
        <v>0</v>
      </c>
      <c r="V1387">
        <f ca="1"/>
        <v>0</v>
      </c>
      <c r="W1387">
        <f ca="1"/>
        <v>0</v>
      </c>
    </row>
    <row r="1388" spans="18:23">
      <c r="R1388">
        <v>1370</v>
      </c>
      <c r="S1388">
        <f ca="1"/>
        <v>-0.2816454168130591</v>
      </c>
      <c r="T1388">
        <f ca="1"/>
        <v>2.5015879730545618E-2</v>
      </c>
      <c r="U1388">
        <f ca="1"/>
        <v>0</v>
      </c>
      <c r="V1388">
        <f ca="1"/>
        <v>0</v>
      </c>
      <c r="W1388">
        <f ca="1"/>
        <v>0</v>
      </c>
    </row>
    <row r="1389" spans="18:23">
      <c r="R1389">
        <v>1371</v>
      </c>
      <c r="S1389">
        <f ca="1"/>
        <v>2.3053348145155548</v>
      </c>
      <c r="T1389">
        <f ca="1"/>
        <v>4.8766749790799757E-2</v>
      </c>
      <c r="U1389">
        <f ca="1"/>
        <v>9.2703102796809489E-3</v>
      </c>
      <c r="V1389">
        <f ca="1"/>
        <v>9.4963517306270884E-3</v>
      </c>
      <c r="W1389">
        <f ca="1"/>
        <v>9.4963517306270884E-3</v>
      </c>
    </row>
    <row r="1390" spans="18:23">
      <c r="R1390">
        <v>1372</v>
      </c>
      <c r="S1390">
        <f ca="1"/>
        <v>4.8771133492134425E-2</v>
      </c>
      <c r="T1390">
        <f ca="1"/>
        <v>2.7242293480108943E-2</v>
      </c>
      <c r="U1390">
        <f ca="1"/>
        <v>0</v>
      </c>
      <c r="V1390">
        <f ca="1"/>
        <v>0</v>
      </c>
      <c r="W1390">
        <f ca="1"/>
        <v>0</v>
      </c>
    </row>
    <row r="1391" spans="18:23">
      <c r="R1391">
        <v>1373</v>
      </c>
      <c r="S1391">
        <f ca="1"/>
        <v>-0.13893783691454556</v>
      </c>
      <c r="T1391">
        <f ca="1"/>
        <v>2.5954233049169398E-2</v>
      </c>
      <c r="U1391">
        <f ca="1"/>
        <v>0</v>
      </c>
      <c r="V1391">
        <f ca="1"/>
        <v>0</v>
      </c>
      <c r="W1391">
        <f ca="1"/>
        <v>0</v>
      </c>
    </row>
    <row r="1392" spans="18:23">
      <c r="R1392">
        <v>1374</v>
      </c>
      <c r="S1392">
        <f ca="1"/>
        <v>3.706726379877721</v>
      </c>
      <c r="T1392">
        <f ca="1"/>
        <v>7.0011555005334375E-2</v>
      </c>
      <c r="U1392">
        <f ca="1"/>
        <v>1.9892712886948258E-2</v>
      </c>
      <c r="V1392">
        <f ca="1"/>
        <v>2.0589072768193207E-2</v>
      </c>
      <c r="W1392">
        <f ca="1"/>
        <v>2.0589072768193207E-2</v>
      </c>
    </row>
    <row r="1393" spans="18:23">
      <c r="R1393">
        <v>1375</v>
      </c>
      <c r="S1393">
        <f ca="1"/>
        <v>-2.3438584906871966</v>
      </c>
      <c r="T1393">
        <f ca="1"/>
        <v>1.4693166274262532E-2</v>
      </c>
      <c r="U1393">
        <f ca="1"/>
        <v>0</v>
      </c>
      <c r="V1393">
        <f ca="1"/>
        <v>0</v>
      </c>
      <c r="W1393">
        <f ca="1"/>
        <v>0</v>
      </c>
    </row>
    <row r="1394" spans="18:23">
      <c r="R1394">
        <v>1376</v>
      </c>
      <c r="S1394">
        <f ca="1"/>
        <v>0.18879263108323868</v>
      </c>
      <c r="T1394">
        <f ca="1"/>
        <v>2.8244576877521917E-2</v>
      </c>
      <c r="U1394">
        <f ca="1"/>
        <v>0</v>
      </c>
      <c r="V1394">
        <f ca="1"/>
        <v>0</v>
      </c>
      <c r="W1394">
        <f ca="1"/>
        <v>0</v>
      </c>
    </row>
    <row r="1395" spans="18:23">
      <c r="R1395">
        <v>1377</v>
      </c>
      <c r="S1395">
        <f ca="1"/>
        <v>1.9629505250279455E-2</v>
      </c>
      <c r="T1395">
        <f ca="1"/>
        <v>2.7038209713014912E-2</v>
      </c>
      <c r="U1395">
        <f ca="1"/>
        <v>0</v>
      </c>
      <c r="V1395">
        <f ca="1"/>
        <v>0</v>
      </c>
      <c r="W1395">
        <f ca="1"/>
        <v>0</v>
      </c>
    </row>
    <row r="1396" spans="18:23">
      <c r="R1396">
        <v>1378</v>
      </c>
      <c r="S1396">
        <f ca="1"/>
        <v>0.52428900481899476</v>
      </c>
      <c r="T1396">
        <f ca="1"/>
        <v>3.0798688742093832E-2</v>
      </c>
      <c r="U1396">
        <f ca="1"/>
        <v>2.8627975532798632E-4</v>
      </c>
      <c r="V1396">
        <f ca="1"/>
        <v>2.9068827586674106E-4</v>
      </c>
      <c r="W1396">
        <f ca="1"/>
        <v>2.9068827586674106E-4</v>
      </c>
    </row>
    <row r="1397" spans="18:23">
      <c r="R1397">
        <v>1379</v>
      </c>
      <c r="S1397">
        <f ca="1"/>
        <v>1.1828730584866174</v>
      </c>
      <c r="T1397">
        <f ca="1"/>
        <v>3.6503622363976709E-2</v>
      </c>
      <c r="U1397">
        <f ca="1"/>
        <v>3.138746566269425E-3</v>
      </c>
      <c r="V1397">
        <f ca="1"/>
        <v>3.1960343759450884E-3</v>
      </c>
      <c r="W1397">
        <f ca="1"/>
        <v>3.1960343759450884E-3</v>
      </c>
    </row>
    <row r="1398" spans="18:23">
      <c r="R1398">
        <v>1380</v>
      </c>
      <c r="S1398">
        <f ca="1"/>
        <v>-1.5660825679790291</v>
      </c>
      <c r="T1398">
        <f ca="1"/>
        <v>1.795875717822077E-2</v>
      </c>
      <c r="U1398">
        <f ca="1"/>
        <v>0</v>
      </c>
      <c r="V1398">
        <f ca="1"/>
        <v>0</v>
      </c>
      <c r="W1398">
        <f ca="1"/>
        <v>0</v>
      </c>
    </row>
    <row r="1399" spans="18:23">
      <c r="R1399">
        <v>1381</v>
      </c>
      <c r="S1399">
        <f ca="1"/>
        <v>0.7141165357252881</v>
      </c>
      <c r="T1399">
        <f ca="1"/>
        <v>3.2344847583438308E-2</v>
      </c>
      <c r="U1399">
        <f ca="1"/>
        <v>1.0593591760002241E-3</v>
      </c>
      <c r="V1399">
        <f ca="1"/>
        <v>1.0764915815421462E-3</v>
      </c>
      <c r="W1399">
        <f ca="1"/>
        <v>1.0764915815421462E-3</v>
      </c>
    </row>
    <row r="1400" spans="18:23">
      <c r="R1400">
        <v>1382</v>
      </c>
      <c r="S1400">
        <f ca="1"/>
        <v>-0.25230362790402105</v>
      </c>
      <c r="T1400">
        <f ca="1"/>
        <v>2.5206000828850238E-2</v>
      </c>
      <c r="U1400">
        <f ca="1"/>
        <v>0</v>
      </c>
      <c r="V1400">
        <f ca="1"/>
        <v>0</v>
      </c>
      <c r="W1400">
        <f ca="1"/>
        <v>0</v>
      </c>
    </row>
    <row r="1401" spans="18:23">
      <c r="R1401">
        <v>1383</v>
      </c>
      <c r="S1401">
        <f ca="1"/>
        <v>0.75646204296094988</v>
      </c>
      <c r="T1401">
        <f ca="1"/>
        <v>3.2700208894511779E-2</v>
      </c>
      <c r="U1401">
        <f ca="1"/>
        <v>1.2370398315369596E-3</v>
      </c>
      <c r="V1401">
        <f ca="1"/>
        <v>1.2572655619880046E-3</v>
      </c>
      <c r="W1401">
        <f ca="1"/>
        <v>1.2572655619880046E-3</v>
      </c>
    </row>
    <row r="1402" spans="18:23">
      <c r="R1402">
        <v>1384</v>
      </c>
      <c r="S1402">
        <f ca="1"/>
        <v>-1.674558480376497</v>
      </c>
      <c r="T1402">
        <f ca="1"/>
        <v>1.7463046291781175E-2</v>
      </c>
      <c r="U1402">
        <f ca="1"/>
        <v>0</v>
      </c>
      <c r="V1402">
        <f ca="1"/>
        <v>0</v>
      </c>
      <c r="W1402">
        <f ca="1"/>
        <v>0</v>
      </c>
    </row>
    <row r="1403" spans="18:23">
      <c r="R1403">
        <v>1385</v>
      </c>
      <c r="S1403">
        <f ca="1"/>
        <v>1.0227950996043611</v>
      </c>
      <c r="T1403">
        <f ca="1"/>
        <v>3.5026516264184071E-2</v>
      </c>
      <c r="U1403">
        <f ca="1"/>
        <v>2.4001935163731059E-3</v>
      </c>
      <c r="V1403">
        <f ca="1"/>
        <v>2.4422287249923217E-3</v>
      </c>
      <c r="W1403">
        <f ca="1"/>
        <v>2.4422287249923217E-3</v>
      </c>
    </row>
    <row r="1404" spans="18:23">
      <c r="R1404">
        <v>1386</v>
      </c>
      <c r="S1404">
        <f ca="1"/>
        <v>0.89428068709217057</v>
      </c>
      <c r="T1404">
        <f ca="1"/>
        <v>3.3884031102472574E-2</v>
      </c>
      <c r="U1404">
        <f ca="1"/>
        <v>1.8289509355173574E-3</v>
      </c>
      <c r="V1404">
        <f ca="1"/>
        <v>1.8599370507093407E-3</v>
      </c>
      <c r="W1404">
        <f ca="1"/>
        <v>1.8599370507093407E-3</v>
      </c>
    </row>
    <row r="1405" spans="18:23">
      <c r="R1405">
        <v>1387</v>
      </c>
      <c r="S1405">
        <f ca="1"/>
        <v>8.6429356858750694E-2</v>
      </c>
      <c r="T1405">
        <f ca="1"/>
        <v>2.7508303563361522E-2</v>
      </c>
      <c r="U1405">
        <f ca="1"/>
        <v>0</v>
      </c>
      <c r="V1405">
        <f ca="1"/>
        <v>0</v>
      </c>
      <c r="W1405">
        <f ca="1"/>
        <v>0</v>
      </c>
    </row>
    <row r="1406" spans="18:23">
      <c r="R1406">
        <v>1388</v>
      </c>
      <c r="S1406">
        <f ca="1"/>
        <v>-0.87889052218118258</v>
      </c>
      <c r="T1406">
        <f ca="1"/>
        <v>2.1443019872935936E-2</v>
      </c>
      <c r="U1406">
        <f ca="1"/>
        <v>0</v>
      </c>
      <c r="V1406">
        <f ca="1"/>
        <v>0</v>
      </c>
      <c r="W1406">
        <f ca="1"/>
        <v>0</v>
      </c>
    </row>
    <row r="1407" spans="18:23">
      <c r="R1407">
        <v>1389</v>
      </c>
      <c r="S1407">
        <f ca="1"/>
        <v>2.8399033758881722</v>
      </c>
      <c r="T1407">
        <f ca="1"/>
        <v>5.5979606739198405E-2</v>
      </c>
      <c r="U1407">
        <f ca="1"/>
        <v>1.2876738753880273E-2</v>
      </c>
      <c r="V1407">
        <f ca="1"/>
        <v>1.3237156139643078E-2</v>
      </c>
      <c r="W1407">
        <f ca="1"/>
        <v>1.3237156139643078E-2</v>
      </c>
    </row>
    <row r="1408" spans="18:23">
      <c r="R1408">
        <v>1390</v>
      </c>
      <c r="S1408">
        <f ca="1"/>
        <v>-0.12451131627509487</v>
      </c>
      <c r="T1408">
        <f ca="1"/>
        <v>2.6051029899577874E-2</v>
      </c>
      <c r="U1408">
        <f ca="1"/>
        <v>0</v>
      </c>
      <c r="V1408">
        <f ca="1"/>
        <v>0</v>
      </c>
      <c r="W1408">
        <f ca="1"/>
        <v>0</v>
      </c>
    </row>
    <row r="1409" spans="18:23">
      <c r="R1409">
        <v>1391</v>
      </c>
      <c r="S1409">
        <f ca="1"/>
        <v>-1.7049887183113852</v>
      </c>
      <c r="T1409">
        <f ca="1"/>
        <v>1.7326460909167014E-2</v>
      </c>
      <c r="U1409">
        <f ca="1"/>
        <v>0</v>
      </c>
      <c r="V1409">
        <f ca="1"/>
        <v>0</v>
      </c>
      <c r="W1409">
        <f ca="1"/>
        <v>0</v>
      </c>
    </row>
    <row r="1410" spans="18:23">
      <c r="R1410">
        <v>1392</v>
      </c>
      <c r="S1410">
        <f ca="1"/>
        <v>-0.28779783013311228</v>
      </c>
      <c r="T1410">
        <f ca="1"/>
        <v>2.4976197194230516E-2</v>
      </c>
      <c r="U1410">
        <f ca="1"/>
        <v>0</v>
      </c>
      <c r="V1410">
        <f ca="1"/>
        <v>0</v>
      </c>
      <c r="W1410">
        <f ca="1"/>
        <v>0</v>
      </c>
    </row>
    <row r="1411" spans="18:23">
      <c r="R1411">
        <v>1393</v>
      </c>
      <c r="S1411">
        <f ca="1"/>
        <v>3.8417883268186381</v>
      </c>
      <c r="T1411">
        <f ca="1"/>
        <v>7.2494547132394935E-2</v>
      </c>
      <c r="U1411">
        <f ca="1"/>
        <v>2.1134208950478538E-2</v>
      </c>
      <c r="V1411">
        <f ca="1"/>
        <v>2.1900266403911711E-2</v>
      </c>
      <c r="W1411">
        <f ca="1"/>
        <v>2.1900266403911711E-2</v>
      </c>
    </row>
    <row r="1412" spans="18:23">
      <c r="R1412">
        <v>1394</v>
      </c>
      <c r="S1412">
        <f ca="1"/>
        <v>0.77883587265384291</v>
      </c>
      <c r="T1412">
        <f ca="1"/>
        <v>3.288954260104892E-2</v>
      </c>
      <c r="U1412">
        <f ca="1"/>
        <v>1.3317066848055302E-3</v>
      </c>
      <c r="V1412">
        <f ca="1"/>
        <v>1.3536062966765367E-3</v>
      </c>
      <c r="W1412">
        <f ca="1"/>
        <v>1.3536062966765367E-3</v>
      </c>
    </row>
    <row r="1413" spans="18:23">
      <c r="R1413">
        <v>1395</v>
      </c>
      <c r="S1413">
        <f ca="1"/>
        <v>-1.2609263795206034</v>
      </c>
      <c r="T1413">
        <f ca="1"/>
        <v>1.94300259903381E-2</v>
      </c>
      <c r="U1413">
        <f ca="1"/>
        <v>0</v>
      </c>
      <c r="V1413">
        <f ca="1"/>
        <v>0</v>
      </c>
      <c r="W1413">
        <f ca="1"/>
        <v>0</v>
      </c>
    </row>
    <row r="1414" spans="18:23">
      <c r="R1414">
        <v>1396</v>
      </c>
      <c r="S1414">
        <f ca="1"/>
        <v>-0.91134550608004083</v>
      </c>
      <c r="T1414">
        <f ca="1"/>
        <v>2.1264192943768873E-2</v>
      </c>
      <c r="U1414">
        <f ca="1"/>
        <v>0</v>
      </c>
      <c r="V1414">
        <f ca="1"/>
        <v>0</v>
      </c>
      <c r="W1414">
        <f ca="1"/>
        <v>0</v>
      </c>
    </row>
    <row r="1415" spans="18:23">
      <c r="R1415">
        <v>1397</v>
      </c>
      <c r="S1415">
        <f ca="1"/>
        <v>-1.8998920493528868</v>
      </c>
      <c r="T1415">
        <f ca="1"/>
        <v>1.6476621493442187E-2</v>
      </c>
      <c r="U1415">
        <f ca="1"/>
        <v>0</v>
      </c>
      <c r="V1415">
        <f ca="1"/>
        <v>0</v>
      </c>
      <c r="W1415">
        <f ca="1"/>
        <v>0</v>
      </c>
    </row>
    <row r="1416" spans="18:23">
      <c r="R1416">
        <v>1398</v>
      </c>
      <c r="S1416">
        <f ca="1"/>
        <v>1.0545935793384473</v>
      </c>
      <c r="T1416">
        <f ca="1"/>
        <v>3.531509815999042E-2</v>
      </c>
      <c r="U1416">
        <f ca="1"/>
        <v>2.5444844642762803E-3</v>
      </c>
      <c r="V1416">
        <f ca="1"/>
        <v>2.5894138235875242E-3</v>
      </c>
      <c r="W1416">
        <f ca="1"/>
        <v>2.5894138235875242E-3</v>
      </c>
    </row>
    <row r="1417" spans="18:23">
      <c r="R1417">
        <v>1399</v>
      </c>
      <c r="S1417">
        <f ca="1"/>
        <v>-2.1103237933642305</v>
      </c>
      <c r="T1417">
        <f ca="1"/>
        <v>1.5605808986207916E-2</v>
      </c>
      <c r="U1417">
        <f ca="1"/>
        <v>0</v>
      </c>
      <c r="V1417">
        <f ca="1"/>
        <v>0</v>
      </c>
      <c r="W1417">
        <f ca="1"/>
        <v>0</v>
      </c>
    </row>
    <row r="1418" spans="18:23">
      <c r="R1418">
        <v>1400</v>
      </c>
      <c r="S1418">
        <f ca="1"/>
        <v>0.90893709527961042</v>
      </c>
      <c r="T1418">
        <f ca="1"/>
        <v>3.4012419842750143E-2</v>
      </c>
      <c r="U1418">
        <f ca="1"/>
        <v>1.8931453056561416E-3</v>
      </c>
      <c r="V1418">
        <f ca="1"/>
        <v>1.9253405321357957E-3</v>
      </c>
      <c r="W1418">
        <f ca="1"/>
        <v>1.9253405321357957E-3</v>
      </c>
    </row>
    <row r="1419" spans="18:23">
      <c r="R1419">
        <v>1401</v>
      </c>
      <c r="S1419">
        <f ca="1"/>
        <v>0.42494835739627951</v>
      </c>
      <c r="T1419">
        <f ca="1"/>
        <v>3.0019239820668848E-2</v>
      </c>
      <c r="U1419">
        <f ca="1"/>
        <v>0</v>
      </c>
      <c r="V1419">
        <f ca="1"/>
        <v>0</v>
      </c>
      <c r="W1419">
        <f ca="1"/>
        <v>0</v>
      </c>
    </row>
    <row r="1420" spans="18:23">
      <c r="R1420">
        <v>1402</v>
      </c>
      <c r="S1420">
        <f ca="1"/>
        <v>-2.3250468648688654</v>
      </c>
      <c r="T1420">
        <f ca="1"/>
        <v>1.4764661827702882E-2</v>
      </c>
      <c r="U1420">
        <f ca="1"/>
        <v>0</v>
      </c>
      <c r="V1420">
        <f ca="1"/>
        <v>0</v>
      </c>
      <c r="W1420">
        <f ca="1"/>
        <v>0</v>
      </c>
    </row>
    <row r="1421" spans="18:23">
      <c r="R1421">
        <v>1403</v>
      </c>
      <c r="S1421">
        <f ca="1"/>
        <v>-2.9383043334904153</v>
      </c>
      <c r="T1421">
        <f ca="1"/>
        <v>1.2603734856670466E-2</v>
      </c>
      <c r="U1421">
        <f ca="1"/>
        <v>0</v>
      </c>
      <c r="V1421">
        <f ca="1"/>
        <v>0</v>
      </c>
      <c r="W1421">
        <f ca="1"/>
        <v>0</v>
      </c>
    </row>
    <row r="1422" spans="18:23">
      <c r="R1422">
        <v>1404</v>
      </c>
      <c r="S1422">
        <f ca="1"/>
        <v>-1.751551422557555</v>
      </c>
      <c r="T1422">
        <f ca="1"/>
        <v>1.7119530418054155E-2</v>
      </c>
      <c r="U1422">
        <f ca="1"/>
        <v>0</v>
      </c>
      <c r="V1422">
        <f ca="1"/>
        <v>0</v>
      </c>
      <c r="W1422">
        <f ca="1"/>
        <v>0</v>
      </c>
    </row>
    <row r="1423" spans="18:23">
      <c r="R1423">
        <v>1405</v>
      </c>
      <c r="S1423">
        <f ca="1"/>
        <v>-2.8051218588765612</v>
      </c>
      <c r="T1423">
        <f ca="1"/>
        <v>1.304440439761795E-2</v>
      </c>
      <c r="U1423">
        <f ca="1"/>
        <v>0</v>
      </c>
      <c r="V1423">
        <f ca="1"/>
        <v>0</v>
      </c>
      <c r="W1423">
        <f ca="1"/>
        <v>0</v>
      </c>
    </row>
    <row r="1424" spans="18:23">
      <c r="R1424">
        <v>1406</v>
      </c>
      <c r="S1424">
        <f ca="1"/>
        <v>0.58481222914513042</v>
      </c>
      <c r="T1424">
        <f ca="1"/>
        <v>3.1283455429207706E-2</v>
      </c>
      <c r="U1424">
        <f ca="1"/>
        <v>5.2866309888492322E-4</v>
      </c>
      <c r="V1424">
        <f ca="1"/>
        <v>5.3693230313043997E-4</v>
      </c>
      <c r="W1424">
        <f ca="1"/>
        <v>5.3693230313043997E-4</v>
      </c>
    </row>
    <row r="1425" spans="18:23">
      <c r="R1425">
        <v>1407</v>
      </c>
      <c r="S1425">
        <f ca="1"/>
        <v>-0.31992801654865155</v>
      </c>
      <c r="T1425">
        <f ca="1"/>
        <v>2.4769980744111571E-2</v>
      </c>
      <c r="U1425">
        <f ca="1"/>
        <v>0</v>
      </c>
      <c r="V1425">
        <f ca="1"/>
        <v>0</v>
      </c>
      <c r="W1425">
        <f ca="1"/>
        <v>0</v>
      </c>
    </row>
    <row r="1426" spans="18:23">
      <c r="R1426">
        <v>1408</v>
      </c>
      <c r="S1426">
        <f ca="1"/>
        <v>-2.734866620603114</v>
      </c>
      <c r="T1426">
        <f ca="1"/>
        <v>1.3283036181870591E-2</v>
      </c>
      <c r="U1426">
        <f ca="1"/>
        <v>0</v>
      </c>
      <c r="V1426">
        <f ca="1"/>
        <v>0</v>
      </c>
      <c r="W1426">
        <f ca="1"/>
        <v>0</v>
      </c>
    </row>
    <row r="1427" spans="18:23">
      <c r="R1427">
        <v>1409</v>
      </c>
      <c r="S1427">
        <f ca="1"/>
        <v>-1.6288944322189878</v>
      </c>
      <c r="T1427">
        <f ca="1"/>
        <v>1.7670031069158706E-2</v>
      </c>
      <c r="U1427">
        <f ca="1"/>
        <v>0</v>
      </c>
      <c r="V1427">
        <f ca="1"/>
        <v>0</v>
      </c>
      <c r="W1427">
        <f ca="1"/>
        <v>0</v>
      </c>
    </row>
    <row r="1428" spans="18:23">
      <c r="R1428">
        <v>1410</v>
      </c>
      <c r="S1428">
        <f ca="1"/>
        <v>-1.2001760239998063</v>
      </c>
      <c r="T1428">
        <f ca="1"/>
        <v>1.9737008370834846E-2</v>
      </c>
      <c r="U1428">
        <f ca="1"/>
        <v>0</v>
      </c>
      <c r="V1428">
        <f ca="1"/>
        <v>0</v>
      </c>
      <c r="W1428">
        <f ca="1"/>
        <v>0</v>
      </c>
    </row>
    <row r="1429" spans="18:23">
      <c r="R1429">
        <v>1411</v>
      </c>
      <c r="S1429">
        <f ca="1"/>
        <v>2.6284672515828391</v>
      </c>
      <c r="T1429">
        <f ca="1"/>
        <v>5.3007266615879192E-2</v>
      </c>
      <c r="U1429">
        <f ca="1"/>
        <v>1.1390568692220666E-2</v>
      </c>
      <c r="V1429">
        <f ca="1"/>
        <v>1.169246014800818E-2</v>
      </c>
      <c r="W1429">
        <f ca="1"/>
        <v>1.169246014800818E-2</v>
      </c>
    </row>
    <row r="1430" spans="18:23">
      <c r="R1430">
        <v>1412</v>
      </c>
      <c r="S1430">
        <f ca="1"/>
        <v>-3.2843418165065419</v>
      </c>
      <c r="T1430">
        <f ca="1"/>
        <v>1.1527120234014402E-2</v>
      </c>
      <c r="U1430">
        <f ca="1"/>
        <v>0</v>
      </c>
      <c r="V1430">
        <f ca="1"/>
        <v>0</v>
      </c>
      <c r="W1430">
        <f ca="1"/>
        <v>0</v>
      </c>
    </row>
    <row r="1431" spans="18:23">
      <c r="R1431">
        <v>1413</v>
      </c>
      <c r="S1431">
        <f ca="1"/>
        <v>-0.55939641646660287</v>
      </c>
      <c r="T1431">
        <f ca="1"/>
        <v>2.328572795718464E-2</v>
      </c>
      <c r="U1431">
        <f ca="1"/>
        <v>0</v>
      </c>
      <c r="V1431">
        <f ca="1"/>
        <v>0</v>
      </c>
      <c r="W1431">
        <f ca="1"/>
        <v>0</v>
      </c>
    </row>
    <row r="1432" spans="18:23">
      <c r="R1432">
        <v>1414</v>
      </c>
      <c r="S1432">
        <f ca="1"/>
        <v>-0.77658634235552038</v>
      </c>
      <c r="T1432">
        <f ca="1"/>
        <v>2.2016617152732822E-2</v>
      </c>
      <c r="U1432">
        <f ca="1"/>
        <v>0</v>
      </c>
      <c r="V1432">
        <f ca="1"/>
        <v>0</v>
      </c>
      <c r="W1432">
        <f ca="1"/>
        <v>0</v>
      </c>
    </row>
    <row r="1433" spans="18:23">
      <c r="R1433">
        <v>1415</v>
      </c>
      <c r="S1433">
        <f ca="1"/>
        <v>0.38443230946942614</v>
      </c>
      <c r="T1433">
        <f ca="1"/>
        <v>2.9707033731265712E-2</v>
      </c>
      <c r="U1433">
        <f ca="1"/>
        <v>0</v>
      </c>
      <c r="V1433">
        <f ca="1"/>
        <v>0</v>
      </c>
      <c r="W1433">
        <f ca="1"/>
        <v>0</v>
      </c>
    </row>
    <row r="1434" spans="18:23">
      <c r="R1434">
        <v>1416</v>
      </c>
      <c r="S1434">
        <f ca="1"/>
        <v>-3.7875147686855901</v>
      </c>
      <c r="T1434">
        <f ca="1"/>
        <v>1.0123556648121092E-2</v>
      </c>
      <c r="U1434">
        <f ca="1"/>
        <v>0</v>
      </c>
      <c r="V1434">
        <f ca="1"/>
        <v>0</v>
      </c>
      <c r="W1434">
        <f ca="1"/>
        <v>0</v>
      </c>
    </row>
    <row r="1435" spans="18:23">
      <c r="R1435">
        <v>1417</v>
      </c>
      <c r="S1435">
        <f ca="1"/>
        <v>-3.2350525642264687</v>
      </c>
      <c r="T1435">
        <f ca="1"/>
        <v>1.1674663905954497E-2</v>
      </c>
      <c r="U1435">
        <f ca="1"/>
        <v>0</v>
      </c>
      <c r="V1435">
        <f ca="1"/>
        <v>0</v>
      </c>
      <c r="W1435">
        <f ca="1"/>
        <v>0</v>
      </c>
    </row>
    <row r="1436" spans="18:23">
      <c r="R1436">
        <v>1418</v>
      </c>
      <c r="S1436">
        <f ca="1"/>
        <v>2.0958591733687033</v>
      </c>
      <c r="T1436">
        <f ca="1"/>
        <v>4.6200755609215036E-2</v>
      </c>
      <c r="U1436">
        <f ca="1"/>
        <v>7.9873131888885882E-3</v>
      </c>
      <c r="V1436">
        <f ca="1"/>
        <v>8.1718231411956384E-3</v>
      </c>
      <c r="W1436">
        <f ca="1"/>
        <v>8.1718231411956384E-3</v>
      </c>
    </row>
    <row r="1437" spans="18:23">
      <c r="R1437">
        <v>1419</v>
      </c>
      <c r="S1437">
        <f ca="1"/>
        <v>-2.5481501023764364</v>
      </c>
      <c r="T1437">
        <f ca="1"/>
        <v>1.3938678610703623E-2</v>
      </c>
      <c r="U1437">
        <f ca="1"/>
        <v>0</v>
      </c>
      <c r="V1437">
        <f ca="1"/>
        <v>0</v>
      </c>
      <c r="W1437">
        <f ca="1"/>
        <v>0</v>
      </c>
    </row>
    <row r="1438" spans="18:23">
      <c r="R1438">
        <v>1420</v>
      </c>
      <c r="S1438">
        <f ca="1"/>
        <v>3.732755536785219</v>
      </c>
      <c r="T1438">
        <f ca="1"/>
        <v>7.0483370214202812E-2</v>
      </c>
      <c r="U1438">
        <f ca="1"/>
        <v>2.0128620491382476E-2</v>
      </c>
      <c r="V1438">
        <f ca="1"/>
        <v>2.0837986996380124E-2</v>
      </c>
      <c r="W1438">
        <f ca="1"/>
        <v>2.0837986996380124E-2</v>
      </c>
    </row>
    <row r="1439" spans="18:23">
      <c r="R1439">
        <v>1421</v>
      </c>
      <c r="S1439">
        <f ca="1"/>
        <v>1.4160426670738397</v>
      </c>
      <c r="T1439">
        <f ca="1"/>
        <v>3.8767334642719475E-2</v>
      </c>
      <c r="U1439">
        <f ca="1"/>
        <v>4.270602705640808E-3</v>
      </c>
      <c r="V1439">
        <f ca="1"/>
        <v>4.3533826477486475E-3</v>
      </c>
      <c r="W1439">
        <f ca="1"/>
        <v>4.3533826477486475E-3</v>
      </c>
    </row>
    <row r="1440" spans="18:23">
      <c r="R1440">
        <v>1422</v>
      </c>
      <c r="S1440">
        <f ca="1"/>
        <v>0.99428412877716765</v>
      </c>
      <c r="T1440">
        <f ca="1"/>
        <v>3.4769775266333514E-2</v>
      </c>
      <c r="U1440">
        <f ca="1"/>
        <v>2.2718230174478271E-3</v>
      </c>
      <c r="V1440">
        <f ca="1"/>
        <v>2.3113184053285994E-3</v>
      </c>
      <c r="W1440">
        <f ca="1"/>
        <v>2.3113184053285994E-3</v>
      </c>
    </row>
    <row r="1441" spans="18:23">
      <c r="R1441">
        <v>1423</v>
      </c>
      <c r="S1441">
        <f ca="1"/>
        <v>1.2511378017890886</v>
      </c>
      <c r="T1441">
        <f ca="1"/>
        <v>3.7152325330242771E-2</v>
      </c>
      <c r="U1441">
        <f ca="1"/>
        <v>3.4630980494024556E-3</v>
      </c>
      <c r="V1441">
        <f ca="1"/>
        <v>3.5274291220934199E-3</v>
      </c>
      <c r="W1441">
        <f ca="1"/>
        <v>3.5274291220934199E-3</v>
      </c>
    </row>
    <row r="1442" spans="18:23">
      <c r="R1442">
        <v>1424</v>
      </c>
      <c r="S1442">
        <f ca="1"/>
        <v>1.4272987249586677</v>
      </c>
      <c r="T1442">
        <f ca="1"/>
        <v>3.8880097465786113E-2</v>
      </c>
      <c r="U1442">
        <f ca="1"/>
        <v>4.326984117174127E-3</v>
      </c>
      <c r="V1442">
        <f ca="1"/>
        <v>4.4111008992784462E-3</v>
      </c>
      <c r="W1442">
        <f ca="1"/>
        <v>4.4111008992784462E-3</v>
      </c>
    </row>
    <row r="1443" spans="18:23">
      <c r="R1443">
        <v>1425</v>
      </c>
      <c r="S1443">
        <f ca="1"/>
        <v>-1.2730703854905476</v>
      </c>
      <c r="T1443">
        <f ca="1"/>
        <v>1.9369235184232607E-2</v>
      </c>
      <c r="U1443">
        <f ca="1"/>
        <v>0</v>
      </c>
      <c r="V1443">
        <f ca="1"/>
        <v>0</v>
      </c>
      <c r="W1443">
        <f ca="1"/>
        <v>0</v>
      </c>
    </row>
    <row r="1444" spans="18:23">
      <c r="R1444">
        <v>1426</v>
      </c>
      <c r="S1444">
        <f ca="1"/>
        <v>0.41757209087592845</v>
      </c>
      <c r="T1444">
        <f ca="1"/>
        <v>2.99621569410028E-2</v>
      </c>
      <c r="U1444">
        <f ca="1"/>
        <v>0</v>
      </c>
      <c r="V1444">
        <f ca="1"/>
        <v>0</v>
      </c>
      <c r="W1444">
        <f ca="1"/>
        <v>0</v>
      </c>
    </row>
    <row r="1445" spans="18:23">
      <c r="R1445">
        <v>1427</v>
      </c>
      <c r="S1445">
        <f ca="1"/>
        <v>0.68049193764414728</v>
      </c>
      <c r="T1445">
        <f ca="1"/>
        <v>3.2065424461408337E-2</v>
      </c>
      <c r="U1445">
        <f ca="1"/>
        <v>9.1964761498523895E-4</v>
      </c>
      <c r="V1445">
        <f ca="1"/>
        <v>9.3439206054995072E-4</v>
      </c>
      <c r="W1445">
        <f ca="1"/>
        <v>9.3439206054995072E-4</v>
      </c>
    </row>
    <row r="1446" spans="18:23">
      <c r="R1446">
        <v>1428</v>
      </c>
      <c r="S1446">
        <f ca="1"/>
        <v>-2.7903122061710759</v>
      </c>
      <c r="T1446">
        <f ca="1"/>
        <v>1.3094348249576141E-2</v>
      </c>
      <c r="U1446">
        <f ca="1"/>
        <v>0</v>
      </c>
      <c r="V1446">
        <f ca="1"/>
        <v>0</v>
      </c>
      <c r="W1446">
        <f ca="1"/>
        <v>0</v>
      </c>
    </row>
    <row r="1447" spans="18:23">
      <c r="R1447">
        <v>1429</v>
      </c>
      <c r="S1447">
        <f ca="1"/>
        <v>0.64625011491125439</v>
      </c>
      <c r="T1447">
        <f ca="1"/>
        <v>3.1783352795282806E-2</v>
      </c>
      <c r="U1447">
        <f ca="1"/>
        <v>7.7861178192247318E-4</v>
      </c>
      <c r="V1447">
        <f ca="1"/>
        <v>7.9098522840017596E-4</v>
      </c>
      <c r="W1447">
        <f ca="1"/>
        <v>7.9098522840017596E-4</v>
      </c>
    </row>
    <row r="1448" spans="18:23">
      <c r="R1448">
        <v>1430</v>
      </c>
      <c r="S1448">
        <f ca="1"/>
        <v>-0.45773776428181689</v>
      </c>
      <c r="T1448">
        <f ca="1"/>
        <v>2.3904635242476494E-2</v>
      </c>
      <c r="U1448">
        <f ca="1"/>
        <v>0</v>
      </c>
      <c r="V1448">
        <f ca="1"/>
        <v>0</v>
      </c>
      <c r="W1448">
        <f ca="1"/>
        <v>0</v>
      </c>
    </row>
    <row r="1449" spans="18:23">
      <c r="R1449">
        <v>1431</v>
      </c>
      <c r="S1449">
        <f ca="1"/>
        <v>1.8037952309189362</v>
      </c>
      <c r="T1449">
        <f ca="1"/>
        <v>4.2846874572345289E-2</v>
      </c>
      <c r="U1449">
        <f ca="1"/>
        <v>6.310372670453715E-3</v>
      </c>
      <c r="V1449">
        <f ca="1"/>
        <v>6.4455625436115578E-3</v>
      </c>
      <c r="W1449">
        <f ca="1"/>
        <v>6.4455625436115578E-3</v>
      </c>
    </row>
    <row r="1450" spans="18:23">
      <c r="R1450">
        <v>1432</v>
      </c>
      <c r="S1450">
        <f ca="1"/>
        <v>3.6830319556321722</v>
      </c>
      <c r="T1450">
        <f ca="1"/>
        <v>6.9584806767125001E-2</v>
      </c>
      <c r="U1450">
        <f ca="1"/>
        <v>1.9679338767843571E-2</v>
      </c>
      <c r="V1450">
        <f ca="1"/>
        <v>2.0364030260576163E-2</v>
      </c>
      <c r="W1450">
        <f ca="1"/>
        <v>2.0364030260576163E-2</v>
      </c>
    </row>
    <row r="1451" spans="18:23">
      <c r="R1451">
        <v>1433</v>
      </c>
      <c r="S1451">
        <f ca="1"/>
        <v>-3.9956518314306968</v>
      </c>
      <c r="T1451">
        <f ca="1"/>
        <v>9.594191681889179E-3</v>
      </c>
      <c r="U1451">
        <f ca="1"/>
        <v>0</v>
      </c>
      <c r="V1451">
        <f ca="1"/>
        <v>0</v>
      </c>
      <c r="W1451">
        <f ca="1"/>
        <v>0</v>
      </c>
    </row>
    <row r="1452" spans="18:23">
      <c r="R1452">
        <v>1434</v>
      </c>
      <c r="S1452">
        <f ca="1"/>
        <v>0.68781566423427198</v>
      </c>
      <c r="T1452">
        <f ca="1"/>
        <v>3.2126078869681031E-2</v>
      </c>
      <c r="U1452">
        <f ca="1"/>
        <v>9.499748191215858E-4</v>
      </c>
      <c r="V1452">
        <f ca="1"/>
        <v>9.6523430210324122E-4</v>
      </c>
      <c r="W1452">
        <f ca="1"/>
        <v>9.6523430210324122E-4</v>
      </c>
    </row>
    <row r="1453" spans="18:23">
      <c r="R1453">
        <v>1435</v>
      </c>
      <c r="S1453">
        <f ca="1"/>
        <v>0.60627865433619832</v>
      </c>
      <c r="T1453">
        <f ca="1"/>
        <v>3.1457219761100587E-2</v>
      </c>
      <c r="U1453">
        <f ca="1"/>
        <v>6.1554526483136376E-4</v>
      </c>
      <c r="V1453">
        <f ca="1"/>
        <v>6.2522693616571623E-4</v>
      </c>
      <c r="W1453">
        <f ca="1"/>
        <v>6.2522693616571623E-4</v>
      </c>
    </row>
    <row r="1454" spans="18:23">
      <c r="R1454">
        <v>1436</v>
      </c>
      <c r="S1454">
        <f ca="1"/>
        <v>-1.4055028227693809</v>
      </c>
      <c r="T1454">
        <f ca="1"/>
        <v>1.8718520916426739E-2</v>
      </c>
      <c r="U1454">
        <f ca="1"/>
        <v>0</v>
      </c>
      <c r="V1454">
        <f ca="1"/>
        <v>0</v>
      </c>
      <c r="W1454">
        <f ca="1"/>
        <v>0</v>
      </c>
    </row>
    <row r="1455" spans="18:23">
      <c r="R1455">
        <v>1437</v>
      </c>
      <c r="S1455">
        <f ca="1"/>
        <v>2.6412191906707738</v>
      </c>
      <c r="T1455">
        <f ca="1"/>
        <v>5.3181973162523398E-2</v>
      </c>
      <c r="U1455">
        <f ca="1"/>
        <v>1.1477921965542769E-2</v>
      </c>
      <c r="V1455">
        <f ca="1"/>
        <v>1.1783131234509286E-2</v>
      </c>
      <c r="W1455">
        <f ca="1"/>
        <v>1.1783131234509286E-2</v>
      </c>
    </row>
    <row r="1456" spans="18:23">
      <c r="R1456">
        <v>1438</v>
      </c>
      <c r="S1456">
        <f ca="1"/>
        <v>1.3276205793591709</v>
      </c>
      <c r="T1456">
        <f ca="1"/>
        <v>3.7892825255699689E-2</v>
      </c>
      <c r="U1456">
        <f ca="1"/>
        <v>3.8333480121309146E-3</v>
      </c>
      <c r="V1456">
        <f ca="1"/>
        <v>3.9059762053148947E-3</v>
      </c>
      <c r="W1456">
        <f ca="1"/>
        <v>3.9059762053148947E-3</v>
      </c>
    </row>
    <row r="1457" spans="18:23">
      <c r="R1457">
        <v>1439</v>
      </c>
      <c r="S1457">
        <f ca="1"/>
        <v>-2.8171104174499773</v>
      </c>
      <c r="T1457">
        <f ca="1"/>
        <v>1.300411391422851E-2</v>
      </c>
      <c r="U1457">
        <f ca="1"/>
        <v>0</v>
      </c>
      <c r="V1457">
        <f ca="1"/>
        <v>0</v>
      </c>
      <c r="W1457">
        <f ca="1"/>
        <v>0</v>
      </c>
    </row>
    <row r="1458" spans="18:23">
      <c r="R1458">
        <v>1440</v>
      </c>
      <c r="S1458">
        <f ca="1"/>
        <v>2.176729225344451</v>
      </c>
      <c r="T1458">
        <f ca="1"/>
        <v>4.7174979616339874E-2</v>
      </c>
      <c r="U1458">
        <f ca="1"/>
        <v>8.4744251924510072E-3</v>
      </c>
      <c r="V1458">
        <f ca="1"/>
        <v>8.6743156103080456E-3</v>
      </c>
      <c r="W1458">
        <f ca="1"/>
        <v>8.6743156103080456E-3</v>
      </c>
    </row>
    <row r="1459" spans="18:23">
      <c r="R1459">
        <v>1441</v>
      </c>
      <c r="S1459">
        <f ca="1"/>
        <v>3.4679829626482448</v>
      </c>
      <c r="T1459">
        <f ca="1"/>
        <v>6.5828675772312439E-2</v>
      </c>
      <c r="U1459">
        <f ca="1"/>
        <v>1.780127327043729E-2</v>
      </c>
      <c r="V1459">
        <f ca="1"/>
        <v>1.8387190393664266E-2</v>
      </c>
      <c r="W1459">
        <f ca="1"/>
        <v>1.8387190393664266E-2</v>
      </c>
    </row>
    <row r="1460" spans="18:23">
      <c r="R1460">
        <v>1442</v>
      </c>
      <c r="S1460">
        <f ca="1"/>
        <v>0.11702775720432669</v>
      </c>
      <c r="T1460">
        <f ca="1"/>
        <v>2.7726356017075515E-2</v>
      </c>
      <c r="U1460">
        <f ca="1"/>
        <v>0</v>
      </c>
      <c r="V1460">
        <f ca="1"/>
        <v>0</v>
      </c>
      <c r="W1460">
        <f ca="1"/>
        <v>0</v>
      </c>
    </row>
    <row r="1461" spans="18:23">
      <c r="R1461">
        <v>1443</v>
      </c>
      <c r="S1461">
        <f ca="1"/>
        <v>-5.6661381092914805E-2</v>
      </c>
      <c r="T1461">
        <f ca="1"/>
        <v>2.6511142877599179E-2</v>
      </c>
      <c r="U1461">
        <f ca="1"/>
        <v>0</v>
      </c>
      <c r="V1461">
        <f ca="1"/>
        <v>0</v>
      </c>
      <c r="W1461">
        <f ca="1"/>
        <v>0</v>
      </c>
    </row>
    <row r="1462" spans="18:23">
      <c r="R1462">
        <v>1444</v>
      </c>
      <c r="S1462">
        <f ca="1"/>
        <v>-1.1373596896022804</v>
      </c>
      <c r="T1462">
        <f ca="1"/>
        <v>2.0059531769841293E-2</v>
      </c>
      <c r="U1462">
        <f ca="1"/>
        <v>0</v>
      </c>
      <c r="V1462">
        <f ca="1"/>
        <v>0</v>
      </c>
      <c r="W1462">
        <f ca="1"/>
        <v>0</v>
      </c>
    </row>
    <row r="1463" spans="18:23">
      <c r="R1463">
        <v>1445</v>
      </c>
      <c r="S1463">
        <f ca="1"/>
        <v>0.31673763621699985</v>
      </c>
      <c r="T1463">
        <f ca="1"/>
        <v>2.9192624141990482E-2</v>
      </c>
      <c r="U1463">
        <f ca="1"/>
        <v>0</v>
      </c>
      <c r="V1463">
        <f ca="1"/>
        <v>0</v>
      </c>
      <c r="W1463">
        <f ca="1"/>
        <v>0</v>
      </c>
    </row>
    <row r="1464" spans="18:23">
      <c r="R1464">
        <v>1446</v>
      </c>
      <c r="S1464">
        <f ca="1"/>
        <v>0.75174341733101557</v>
      </c>
      <c r="T1464">
        <f ca="1"/>
        <v>3.2660417926267726E-2</v>
      </c>
      <c r="U1464">
        <f ca="1"/>
        <v>1.2171443474149335E-3</v>
      </c>
      <c r="V1464">
        <f ca="1"/>
        <v>1.2370205689465166E-3</v>
      </c>
      <c r="W1464">
        <f ca="1"/>
        <v>1.2370205689465166E-3</v>
      </c>
    </row>
    <row r="1465" spans="18:23">
      <c r="R1465">
        <v>1447</v>
      </c>
      <c r="S1465">
        <f ca="1"/>
        <v>-1.7518262376911613</v>
      </c>
      <c r="T1465">
        <f ca="1"/>
        <v>1.7118316470512193E-2</v>
      </c>
      <c r="U1465">
        <f ca="1"/>
        <v>0</v>
      </c>
      <c r="V1465">
        <f ca="1"/>
        <v>0</v>
      </c>
      <c r="W1465">
        <f ca="1"/>
        <v>0</v>
      </c>
    </row>
    <row r="1466" spans="18:23">
      <c r="R1466">
        <v>1448</v>
      </c>
      <c r="S1466">
        <f ca="1"/>
        <v>1.0643214642624963</v>
      </c>
      <c r="T1466">
        <f ca="1"/>
        <v>3.5403856026798436E-2</v>
      </c>
      <c r="U1466">
        <f ca="1"/>
        <v>2.5888633976802883E-3</v>
      </c>
      <c r="V1466">
        <f ca="1"/>
        <v>2.6346912711825488E-3</v>
      </c>
      <c r="W1466">
        <f ca="1"/>
        <v>2.6346912711825488E-3</v>
      </c>
    </row>
    <row r="1467" spans="18:23">
      <c r="R1467">
        <v>1449</v>
      </c>
      <c r="S1467">
        <f ca="1"/>
        <v>1.5889286610001074</v>
      </c>
      <c r="T1467">
        <f ca="1"/>
        <v>4.0535943366093133E-2</v>
      </c>
      <c r="U1467">
        <f ca="1"/>
        <v>5.1549070673276368E-3</v>
      </c>
      <c r="V1467">
        <f ca="1"/>
        <v>5.2593865777969696E-3</v>
      </c>
      <c r="W1467">
        <f ca="1"/>
        <v>5.2593865777969696E-3</v>
      </c>
    </row>
    <row r="1468" spans="18:23">
      <c r="R1468">
        <v>1450</v>
      </c>
      <c r="S1468">
        <f ca="1"/>
        <v>-0.84690328586436714</v>
      </c>
      <c r="T1468">
        <f ca="1"/>
        <v>2.1620740991635908E-2</v>
      </c>
      <c r="U1468">
        <f ca="1"/>
        <v>0</v>
      </c>
      <c r="V1468">
        <f ca="1"/>
        <v>0</v>
      </c>
      <c r="W1468">
        <f ca="1"/>
        <v>0</v>
      </c>
    </row>
    <row r="1469" spans="18:23">
      <c r="R1469">
        <v>1451</v>
      </c>
      <c r="S1469">
        <f ca="1"/>
        <v>0.38401355239556506</v>
      </c>
      <c r="T1469">
        <f ca="1"/>
        <v>2.9703823910312593E-2</v>
      </c>
      <c r="U1469">
        <f ca="1"/>
        <v>0</v>
      </c>
      <c r="V1469">
        <f ca="1"/>
        <v>0</v>
      </c>
      <c r="W1469">
        <f ca="1"/>
        <v>0</v>
      </c>
    </row>
    <row r="1470" spans="18:23">
      <c r="R1470">
        <v>1452</v>
      </c>
      <c r="S1470">
        <f ca="1"/>
        <v>-1.9117050401524855</v>
      </c>
      <c r="T1470">
        <f ca="1"/>
        <v>1.6426474013026569E-2</v>
      </c>
      <c r="U1470">
        <f ca="1"/>
        <v>0</v>
      </c>
      <c r="V1470">
        <f ca="1"/>
        <v>0</v>
      </c>
      <c r="W1470">
        <f ca="1"/>
        <v>0</v>
      </c>
    </row>
    <row r="1471" spans="18:23">
      <c r="R1471">
        <v>1453</v>
      </c>
      <c r="S1471">
        <f ca="1"/>
        <v>1.8099746361091076</v>
      </c>
      <c r="T1471">
        <f ca="1"/>
        <v>4.2915249194329479E-2</v>
      </c>
      <c r="U1471">
        <f ca="1"/>
        <v>6.3445599814458097E-3</v>
      </c>
      <c r="V1471">
        <f ca="1"/>
        <v>6.4806991677618681E-3</v>
      </c>
      <c r="W1471">
        <f ca="1"/>
        <v>6.4806991677618681E-3</v>
      </c>
    </row>
    <row r="1472" spans="18:23">
      <c r="R1472">
        <v>1454</v>
      </c>
      <c r="S1472">
        <f ca="1"/>
        <v>1.0743842662247423</v>
      </c>
      <c r="T1472">
        <f ca="1"/>
        <v>3.5495904434354159E-2</v>
      </c>
      <c r="U1472">
        <f ca="1"/>
        <v>2.6348876014581496E-3</v>
      </c>
      <c r="V1472">
        <f ca="1"/>
        <v>2.681651460706461E-3</v>
      </c>
      <c r="W1472">
        <f ca="1"/>
        <v>2.681651460706461E-3</v>
      </c>
    </row>
    <row r="1473" spans="18:23">
      <c r="R1473">
        <v>1455</v>
      </c>
      <c r="S1473">
        <f ca="1"/>
        <v>3.2938395312834143</v>
      </c>
      <c r="T1473">
        <f ca="1"/>
        <v>6.2936105273779658E-2</v>
      </c>
      <c r="U1473">
        <f ca="1"/>
        <v>1.6354988021170899E-2</v>
      </c>
      <c r="V1473">
        <f ca="1"/>
        <v>1.6869647645096807E-2</v>
      </c>
      <c r="W1473">
        <f ca="1"/>
        <v>1.6869647645096807E-2</v>
      </c>
    </row>
    <row r="1474" spans="18:23">
      <c r="R1474">
        <v>1456</v>
      </c>
      <c r="S1474">
        <f ca="1"/>
        <v>0.17312640797212506</v>
      </c>
      <c r="T1474">
        <f ca="1"/>
        <v>2.8130629406761021E-2</v>
      </c>
      <c r="U1474">
        <f ca="1"/>
        <v>0</v>
      </c>
      <c r="V1474">
        <f ca="1"/>
        <v>0</v>
      </c>
      <c r="W1474">
        <f ca="1"/>
        <v>0</v>
      </c>
    </row>
    <row r="1475" spans="18:23">
      <c r="R1475">
        <v>1457</v>
      </c>
      <c r="S1475">
        <f ca="1"/>
        <v>-1.1574423267464298</v>
      </c>
      <c r="T1475">
        <f ca="1"/>
        <v>1.995585067573788E-2</v>
      </c>
      <c r="U1475">
        <f ca="1"/>
        <v>0</v>
      </c>
      <c r="V1475">
        <f ca="1"/>
        <v>0</v>
      </c>
      <c r="W1475">
        <f ca="1"/>
        <v>0</v>
      </c>
    </row>
    <row r="1476" spans="18:23">
      <c r="R1476">
        <v>1458</v>
      </c>
      <c r="S1476">
        <f ca="1"/>
        <v>4.2260170764630196</v>
      </c>
      <c r="T1476">
        <f ca="1"/>
        <v>8.0050426956518192E-2</v>
      </c>
      <c r="U1476">
        <f ca="1"/>
        <v>2.4912148862540166E-2</v>
      </c>
      <c r="V1476">
        <f ca="1"/>
        <v>2.5909262938965505E-2</v>
      </c>
      <c r="W1476">
        <f ca="1"/>
        <v>2.5909262938965505E-2</v>
      </c>
    </row>
    <row r="1477" spans="18:23">
      <c r="R1477">
        <v>1459</v>
      </c>
      <c r="S1477">
        <f ca="1"/>
        <v>0.16238521458049596</v>
      </c>
      <c r="T1477">
        <f ca="1"/>
        <v>2.8052769640076292E-2</v>
      </c>
      <c r="U1477">
        <f ca="1"/>
        <v>0</v>
      </c>
      <c r="V1477">
        <f ca="1"/>
        <v>0</v>
      </c>
      <c r="W1477">
        <f ca="1"/>
        <v>0</v>
      </c>
    </row>
    <row r="1478" spans="18:23">
      <c r="R1478">
        <v>1460</v>
      </c>
      <c r="S1478">
        <f ca="1"/>
        <v>-1.6103886444547579</v>
      </c>
      <c r="T1478">
        <f ca="1"/>
        <v>1.7754610556248739E-2</v>
      </c>
      <c r="U1478">
        <f ca="1"/>
        <v>0</v>
      </c>
      <c r="V1478">
        <f ca="1"/>
        <v>0</v>
      </c>
      <c r="W1478">
        <f ca="1"/>
        <v>0</v>
      </c>
    </row>
    <row r="1479" spans="18:23">
      <c r="R1479">
        <v>1461</v>
      </c>
      <c r="S1479">
        <f ca="1"/>
        <v>-1.1218095781963926</v>
      </c>
      <c r="T1479">
        <f ca="1"/>
        <v>2.0140182577165246E-2</v>
      </c>
      <c r="U1479">
        <f ca="1"/>
        <v>0</v>
      </c>
      <c r="V1479">
        <f ca="1"/>
        <v>0</v>
      </c>
      <c r="W1479">
        <f ca="1"/>
        <v>0</v>
      </c>
    </row>
    <row r="1480" spans="18:23">
      <c r="R1480">
        <v>1462</v>
      </c>
      <c r="S1480">
        <f ca="1"/>
        <v>-2.1612703979968608</v>
      </c>
      <c r="T1480">
        <f ca="1"/>
        <v>1.5401995537170466E-2</v>
      </c>
      <c r="U1480">
        <f ca="1"/>
        <v>0</v>
      </c>
      <c r="V1480">
        <f ca="1"/>
        <v>0</v>
      </c>
      <c r="W1480">
        <f ca="1"/>
        <v>0</v>
      </c>
    </row>
    <row r="1481" spans="18:23">
      <c r="R1481">
        <v>1463</v>
      </c>
      <c r="S1481">
        <f ca="1"/>
        <v>-3.5367929135784495</v>
      </c>
      <c r="T1481">
        <f ca="1"/>
        <v>1.0800157207196561E-2</v>
      </c>
      <c r="U1481">
        <f ca="1"/>
        <v>0</v>
      </c>
      <c r="V1481">
        <f ca="1"/>
        <v>0</v>
      </c>
      <c r="W1481">
        <f ca="1"/>
        <v>0</v>
      </c>
    </row>
    <row r="1482" spans="18:23">
      <c r="R1482">
        <v>1464</v>
      </c>
      <c r="S1482">
        <f ca="1"/>
        <v>1.3131079318457544</v>
      </c>
      <c r="T1482">
        <f ca="1"/>
        <v>3.7751189292931114E-2</v>
      </c>
      <c r="U1482">
        <f ca="1"/>
        <v>3.7625300307466275E-3</v>
      </c>
      <c r="V1482">
        <f ca="1"/>
        <v>3.8335500224521545E-3</v>
      </c>
      <c r="W1482">
        <f ca="1"/>
        <v>3.8335500224521545E-3</v>
      </c>
    </row>
    <row r="1483" spans="18:23">
      <c r="R1483">
        <v>1465</v>
      </c>
      <c r="S1483">
        <f ca="1"/>
        <v>0.12620525630909943</v>
      </c>
      <c r="T1483">
        <f ca="1"/>
        <v>2.7792093687260787E-2</v>
      </c>
      <c r="U1483">
        <f ca="1"/>
        <v>0</v>
      </c>
      <c r="V1483">
        <f ca="1"/>
        <v>0</v>
      </c>
      <c r="W1483">
        <f ca="1"/>
        <v>0</v>
      </c>
    </row>
    <row r="1484" spans="18:23">
      <c r="R1484">
        <v>1466</v>
      </c>
      <c r="S1484">
        <f ca="1"/>
        <v>-1.2995521733326274</v>
      </c>
      <c r="T1484">
        <f ca="1"/>
        <v>1.9237330683664886E-2</v>
      </c>
      <c r="U1484">
        <f ca="1"/>
        <v>0</v>
      </c>
      <c r="V1484">
        <f ca="1"/>
        <v>0</v>
      </c>
      <c r="W1484">
        <f ca="1"/>
        <v>0</v>
      </c>
    </row>
    <row r="1485" spans="18:23">
      <c r="R1485">
        <v>1467</v>
      </c>
      <c r="S1485">
        <f ca="1"/>
        <v>-0.48123894265919992</v>
      </c>
      <c r="T1485">
        <f ca="1"/>
        <v>2.3760111755963813E-2</v>
      </c>
      <c r="U1485">
        <f ca="1"/>
        <v>0</v>
      </c>
      <c r="V1485">
        <f ca="1"/>
        <v>0</v>
      </c>
      <c r="W1485">
        <f ca="1"/>
        <v>0</v>
      </c>
    </row>
    <row r="1486" spans="18:23">
      <c r="R1486">
        <v>1468</v>
      </c>
      <c r="S1486">
        <f ca="1"/>
        <v>0.22382426946399167</v>
      </c>
      <c r="T1486">
        <f ca="1"/>
        <v>2.8501050510574565E-2</v>
      </c>
      <c r="U1486">
        <f ca="1"/>
        <v>0</v>
      </c>
      <c r="V1486">
        <f ca="1"/>
        <v>0</v>
      </c>
      <c r="W1486">
        <f ca="1"/>
        <v>0</v>
      </c>
    </row>
    <row r="1487" spans="18:23">
      <c r="R1487">
        <v>1469</v>
      </c>
      <c r="S1487">
        <f ca="1"/>
        <v>-1.7600064357316736</v>
      </c>
      <c r="T1487">
        <f ca="1"/>
        <v>1.708222127311277E-2</v>
      </c>
      <c r="U1487">
        <f ca="1"/>
        <v>0</v>
      </c>
      <c r="V1487">
        <f ca="1"/>
        <v>0</v>
      </c>
      <c r="W1487">
        <f ca="1"/>
        <v>0</v>
      </c>
    </row>
    <row r="1488" spans="18:23">
      <c r="R1488">
        <v>1470</v>
      </c>
      <c r="S1488">
        <f ca="1"/>
        <v>-0.10112986419355527</v>
      </c>
      <c r="T1488">
        <f ca="1"/>
        <v>2.6208678446920469E-2</v>
      </c>
      <c r="U1488">
        <f ca="1"/>
        <v>0</v>
      </c>
      <c r="V1488">
        <f ca="1"/>
        <v>0</v>
      </c>
      <c r="W1488">
        <f ca="1"/>
        <v>0</v>
      </c>
    </row>
    <row r="1489" spans="18:23">
      <c r="R1489">
        <v>1471</v>
      </c>
      <c r="S1489">
        <f ca="1"/>
        <v>1.6172350292161009</v>
      </c>
      <c r="T1489">
        <f ca="1"/>
        <v>4.0833106064546966E-2</v>
      </c>
      <c r="U1489">
        <f ca="1"/>
        <v>5.3034884165545533E-3</v>
      </c>
      <c r="V1489">
        <f ca="1"/>
        <v>5.4117673690671879E-3</v>
      </c>
      <c r="W1489">
        <f ca="1"/>
        <v>5.4117673690671879E-3</v>
      </c>
    </row>
    <row r="1490" spans="18:23">
      <c r="R1490">
        <v>1472</v>
      </c>
      <c r="S1490">
        <f ca="1"/>
        <v>-2.0141777694650975</v>
      </c>
      <c r="T1490">
        <f ca="1"/>
        <v>1.599782052054315E-2</v>
      </c>
      <c r="U1490">
        <f ca="1"/>
        <v>0</v>
      </c>
      <c r="V1490">
        <f ca="1"/>
        <v>0</v>
      </c>
      <c r="W1490">
        <f ca="1"/>
        <v>0</v>
      </c>
    </row>
    <row r="1491" spans="18:23">
      <c r="R1491">
        <v>1473</v>
      </c>
      <c r="S1491">
        <f ca="1"/>
        <v>-1.0782229587219074</v>
      </c>
      <c r="T1491">
        <f ca="1"/>
        <v>2.0367977455842026E-2</v>
      </c>
      <c r="U1491">
        <f ca="1"/>
        <v>0</v>
      </c>
      <c r="V1491">
        <f ca="1"/>
        <v>0</v>
      </c>
      <c r="W1491">
        <f ca="1"/>
        <v>0</v>
      </c>
    </row>
    <row r="1492" spans="18:23">
      <c r="R1492">
        <v>1474</v>
      </c>
      <c r="S1492">
        <f ca="1"/>
        <v>-3.05229572233497</v>
      </c>
      <c r="T1492">
        <f ca="1"/>
        <v>1.223840715513568E-2</v>
      </c>
      <c r="U1492">
        <f ca="1"/>
        <v>0</v>
      </c>
      <c r="V1492">
        <f ca="1"/>
        <v>0</v>
      </c>
      <c r="W1492">
        <f ca="1"/>
        <v>0</v>
      </c>
    </row>
    <row r="1493" spans="18:23">
      <c r="R1493">
        <v>1475</v>
      </c>
      <c r="S1493">
        <f ca="1"/>
        <v>-0.80297956163955908</v>
      </c>
      <c r="T1493">
        <f ca="1"/>
        <v>2.1867183726844069E-2</v>
      </c>
      <c r="U1493">
        <f ca="1"/>
        <v>0</v>
      </c>
      <c r="V1493">
        <f ca="1"/>
        <v>0</v>
      </c>
      <c r="W1493">
        <f ca="1"/>
        <v>0</v>
      </c>
    </row>
    <row r="1494" spans="18:23">
      <c r="R1494">
        <v>1476</v>
      </c>
      <c r="S1494">
        <f ca="1"/>
        <v>0.66277303584270164</v>
      </c>
      <c r="T1494">
        <f ca="1"/>
        <v>3.1919151460796893E-2</v>
      </c>
      <c r="U1494">
        <f ca="1"/>
        <v>8.4651111467951706E-4</v>
      </c>
      <c r="V1494">
        <f ca="1"/>
        <v>8.6002107292086887E-4</v>
      </c>
      <c r="W1494">
        <f ca="1"/>
        <v>8.6002107292086887E-4</v>
      </c>
    </row>
    <row r="1495" spans="18:23">
      <c r="R1495">
        <v>1477</v>
      </c>
      <c r="S1495">
        <f ca="1"/>
        <v>1.6233440954305283</v>
      </c>
      <c r="T1495">
        <f ca="1"/>
        <v>4.0897524833873461E-2</v>
      </c>
      <c r="U1495">
        <f ca="1"/>
        <v>5.3356978012178008E-3</v>
      </c>
      <c r="V1495">
        <f ca="1"/>
        <v>5.4448062178834751E-3</v>
      </c>
      <c r="W1495">
        <f ca="1"/>
        <v>5.4448062178834751E-3</v>
      </c>
    </row>
    <row r="1496" spans="18:23">
      <c r="R1496">
        <v>1478</v>
      </c>
      <c r="S1496">
        <f ca="1"/>
        <v>1.3847691672341111</v>
      </c>
      <c r="T1496">
        <f ca="1"/>
        <v>3.8455751385922755E-2</v>
      </c>
      <c r="U1496">
        <f ca="1"/>
        <v>4.114811077242448E-3</v>
      </c>
      <c r="V1496">
        <f ca="1"/>
        <v>4.1939301531356867E-3</v>
      </c>
      <c r="W1496">
        <f ca="1"/>
        <v>4.1939301531356867E-3</v>
      </c>
    </row>
    <row r="1497" spans="18:23">
      <c r="R1497">
        <v>1479</v>
      </c>
      <c r="S1497">
        <f ca="1"/>
        <v>3.6292245672391883</v>
      </c>
      <c r="T1497">
        <f ca="1"/>
        <v>6.8625344918552461E-2</v>
      </c>
      <c r="U1497">
        <f ca="1"/>
        <v>1.9199607843557301E-2</v>
      </c>
      <c r="V1497">
        <f ca="1"/>
        <v>1.9858397698839833E-2</v>
      </c>
      <c r="W1497">
        <f ca="1"/>
        <v>1.9858397698839833E-2</v>
      </c>
    </row>
    <row r="1498" spans="18:23">
      <c r="R1498">
        <v>1480</v>
      </c>
      <c r="S1498">
        <f ca="1"/>
        <v>-3.4589266894339108</v>
      </c>
      <c r="T1498">
        <f ca="1"/>
        <v>1.1019353060511739E-2</v>
      </c>
      <c r="U1498">
        <f ca="1"/>
        <v>0</v>
      </c>
      <c r="V1498">
        <f ca="1"/>
        <v>0</v>
      </c>
      <c r="W1498">
        <f ca="1"/>
        <v>0</v>
      </c>
    </row>
    <row r="1499" spans="18:23">
      <c r="R1499">
        <v>1481</v>
      </c>
      <c r="S1499">
        <f ca="1"/>
        <v>3.042415942174967</v>
      </c>
      <c r="T1499">
        <f ca="1"/>
        <v>5.8982647788145555E-2</v>
      </c>
      <c r="U1499">
        <f ca="1"/>
        <v>1.4378259278353848E-2</v>
      </c>
      <c r="V1499">
        <f ca="1"/>
        <v>1.4802293179764739E-2</v>
      </c>
      <c r="W1499">
        <f ca="1"/>
        <v>1.4802293179764739E-2</v>
      </c>
    </row>
    <row r="1500" spans="18:23">
      <c r="R1500">
        <v>1482</v>
      </c>
      <c r="S1500">
        <f ca="1"/>
        <v>-0.19983334344371148</v>
      </c>
      <c r="T1500">
        <f ca="1"/>
        <v>2.5549593213386245E-2</v>
      </c>
      <c r="U1500">
        <f ca="1"/>
        <v>0</v>
      </c>
      <c r="V1500">
        <f ca="1"/>
        <v>0</v>
      </c>
      <c r="W1500">
        <f ca="1"/>
        <v>0</v>
      </c>
    </row>
    <row r="1501" spans="18:23">
      <c r="R1501">
        <v>1483</v>
      </c>
      <c r="S1501">
        <f ca="1"/>
        <v>3.4491007547276822</v>
      </c>
      <c r="T1501">
        <f ca="1"/>
        <v>6.5508717650232653E-2</v>
      </c>
      <c r="U1501">
        <f ca="1"/>
        <v>1.7641294209397397E-2</v>
      </c>
      <c r="V1501">
        <f ca="1"/>
        <v>1.8219123490071445E-2</v>
      </c>
      <c r="W1501">
        <f ca="1"/>
        <v>1.8219123490071445E-2</v>
      </c>
    </row>
    <row r="1502" spans="18:23">
      <c r="R1502">
        <v>1484</v>
      </c>
      <c r="S1502">
        <f ca="1"/>
        <v>-0.61227572236282501</v>
      </c>
      <c r="T1502">
        <f ca="1"/>
        <v>2.2970155697468415E-2</v>
      </c>
      <c r="U1502">
        <f ca="1"/>
        <v>0</v>
      </c>
      <c r="V1502">
        <f ca="1"/>
        <v>0</v>
      </c>
      <c r="W1502">
        <f ca="1"/>
        <v>0</v>
      </c>
    </row>
    <row r="1503" spans="18:23">
      <c r="R1503">
        <v>1485</v>
      </c>
      <c r="S1503">
        <f ca="1"/>
        <v>-0.35557360192091259</v>
      </c>
      <c r="T1503">
        <f ca="1"/>
        <v>2.4543193575780355E-2</v>
      </c>
      <c r="U1503">
        <f ca="1"/>
        <v>0</v>
      </c>
      <c r="V1503">
        <f ca="1"/>
        <v>0</v>
      </c>
      <c r="W1503">
        <f ca="1"/>
        <v>0</v>
      </c>
    </row>
    <row r="1504" spans="18:23">
      <c r="R1504">
        <v>1486</v>
      </c>
      <c r="S1504">
        <f ca="1"/>
        <v>-1.5300406820369743</v>
      </c>
      <c r="T1504">
        <f ca="1"/>
        <v>1.8126555526184022E-2</v>
      </c>
      <c r="U1504">
        <f ca="1"/>
        <v>0</v>
      </c>
      <c r="V1504">
        <f ca="1"/>
        <v>0</v>
      </c>
      <c r="W1504">
        <f ca="1"/>
        <v>0</v>
      </c>
    </row>
    <row r="1505" spans="18:23">
      <c r="R1505">
        <v>1487</v>
      </c>
      <c r="S1505">
        <f ca="1"/>
        <v>-0.79798602259650353</v>
      </c>
      <c r="T1505">
        <f ca="1"/>
        <v>2.1895378198327899E-2</v>
      </c>
      <c r="U1505">
        <f ca="1"/>
        <v>0</v>
      </c>
      <c r="V1505">
        <f ca="1"/>
        <v>0</v>
      </c>
      <c r="W1505">
        <f ca="1"/>
        <v>0</v>
      </c>
    </row>
    <row r="1506" spans="18:23">
      <c r="R1506">
        <v>1488</v>
      </c>
      <c r="S1506">
        <f ca="1"/>
        <v>-0.13958696368454471</v>
      </c>
      <c r="T1506">
        <f ca="1"/>
        <v>2.594988610388314E-2</v>
      </c>
      <c r="U1506">
        <f ca="1"/>
        <v>0</v>
      </c>
      <c r="V1506">
        <f ca="1"/>
        <v>0</v>
      </c>
      <c r="W1506">
        <f ca="1"/>
        <v>0</v>
      </c>
    </row>
    <row r="1507" spans="18:23">
      <c r="R1507">
        <v>1489</v>
      </c>
      <c r="S1507">
        <f ca="1"/>
        <v>2.1125054649511315</v>
      </c>
      <c r="T1507">
        <f ca="1"/>
        <v>4.6399631648740315E-2</v>
      </c>
      <c r="U1507">
        <f ca="1"/>
        <v>8.0867512086512279E-3</v>
      </c>
      <c r="V1507">
        <f ca="1"/>
        <v>8.2743623473094403E-3</v>
      </c>
      <c r="W1507">
        <f ca="1"/>
        <v>8.2743623473094403E-3</v>
      </c>
    </row>
    <row r="1508" spans="18:23">
      <c r="R1508">
        <v>1490</v>
      </c>
      <c r="S1508">
        <f ca="1"/>
        <v>0.62972192405775018</v>
      </c>
      <c r="T1508">
        <f ca="1"/>
        <v>3.1648088843098797E-2</v>
      </c>
      <c r="U1508">
        <f ca="1"/>
        <v>7.109798058304688E-4</v>
      </c>
      <c r="V1508">
        <f ca="1"/>
        <v>7.2223038186075474E-4</v>
      </c>
      <c r="W1508">
        <f ca="1"/>
        <v>7.2223038186075474E-4</v>
      </c>
    </row>
    <row r="1509" spans="18:23">
      <c r="R1509">
        <v>1491</v>
      </c>
      <c r="S1509">
        <f ca="1"/>
        <v>0.96484795081444552</v>
      </c>
      <c r="T1509">
        <f ca="1"/>
        <v>3.4506677112092918E-2</v>
      </c>
      <c r="U1509">
        <f ca="1"/>
        <v>2.1402739403275292E-3</v>
      </c>
      <c r="V1509">
        <f ca="1"/>
        <v>2.1772008112226839E-3</v>
      </c>
      <c r="W1509">
        <f ca="1"/>
        <v>2.1772008112226839E-3</v>
      </c>
    </row>
    <row r="1510" spans="18:23">
      <c r="R1510">
        <v>1492</v>
      </c>
      <c r="S1510">
        <f ca="1"/>
        <v>-0.4414284407224206</v>
      </c>
      <c r="T1510">
        <f ca="1"/>
        <v>2.4005447899738387E-2</v>
      </c>
      <c r="U1510">
        <f ca="1"/>
        <v>0</v>
      </c>
      <c r="V1510">
        <f ca="1"/>
        <v>0</v>
      </c>
      <c r="W1510">
        <f ca="1"/>
        <v>0</v>
      </c>
    </row>
    <row r="1511" spans="18:23">
      <c r="R1511">
        <v>1493</v>
      </c>
      <c r="S1511">
        <f ca="1"/>
        <v>-0.89224871909210079</v>
      </c>
      <c r="T1511">
        <f ca="1"/>
        <v>2.1369234828790974E-2</v>
      </c>
      <c r="U1511">
        <f ca="1"/>
        <v>0</v>
      </c>
      <c r="V1511">
        <f ca="1"/>
        <v>0</v>
      </c>
      <c r="W1511">
        <f ca="1"/>
        <v>0</v>
      </c>
    </row>
    <row r="1512" spans="18:23">
      <c r="R1512">
        <v>1494</v>
      </c>
      <c r="S1512">
        <f ca="1"/>
        <v>-0.13039757117664619</v>
      </c>
      <c r="T1512">
        <f ca="1"/>
        <v>2.601149168897764E-2</v>
      </c>
      <c r="U1512">
        <f ca="1"/>
        <v>0</v>
      </c>
      <c r="V1512">
        <f ca="1"/>
        <v>0</v>
      </c>
      <c r="W1512">
        <f ca="1"/>
        <v>0</v>
      </c>
    </row>
    <row r="1513" spans="18:23">
      <c r="R1513">
        <v>1495</v>
      </c>
      <c r="S1513">
        <f ca="1"/>
        <v>1.2155030966965341</v>
      </c>
      <c r="T1513">
        <f ca="1"/>
        <v>3.681227215288984E-2</v>
      </c>
      <c r="U1513">
        <f ca="1"/>
        <v>3.2930714607259902E-3</v>
      </c>
      <c r="V1513">
        <f ca="1"/>
        <v>3.3536841821415701E-3</v>
      </c>
      <c r="W1513">
        <f ca="1"/>
        <v>3.3536841821415701E-3</v>
      </c>
    </row>
    <row r="1514" spans="18:23">
      <c r="R1514">
        <v>1496</v>
      </c>
      <c r="S1514">
        <f ca="1"/>
        <v>0.75522978913727412</v>
      </c>
      <c r="T1514">
        <f ca="1"/>
        <v>3.268981293730687E-2</v>
      </c>
      <c r="U1514">
        <f ca="1"/>
        <v>1.2318418529345052E-3</v>
      </c>
      <c r="V1514">
        <f ca="1"/>
        <v>1.2519761928048924E-3</v>
      </c>
      <c r="W1514">
        <f ca="1"/>
        <v>1.2519761928048924E-3</v>
      </c>
    </row>
    <row r="1515" spans="18:23">
      <c r="R1515">
        <v>1497</v>
      </c>
      <c r="S1515">
        <f ca="1"/>
        <v>1.5310143970713463</v>
      </c>
      <c r="T1515">
        <f ca="1"/>
        <v>3.9934676000615697E-2</v>
      </c>
      <c r="U1515">
        <f ca="1"/>
        <v>4.854273384588919E-3</v>
      </c>
      <c r="V1515">
        <f ca="1"/>
        <v>4.9512003020049039E-3</v>
      </c>
      <c r="W1515">
        <f ca="1"/>
        <v>4.9512003020049039E-3</v>
      </c>
    </row>
    <row r="1516" spans="18:23">
      <c r="R1516">
        <v>1498</v>
      </c>
      <c r="S1516">
        <f ca="1"/>
        <v>3.3688929955449551</v>
      </c>
      <c r="T1516">
        <f ca="1"/>
        <v>6.4166843315294472E-2</v>
      </c>
      <c r="U1516">
        <f ca="1"/>
        <v>1.6970357041928306E-2</v>
      </c>
      <c r="V1516">
        <f ca="1"/>
        <v>1.7514824162585318E-2</v>
      </c>
      <c r="W1516">
        <f ca="1"/>
        <v>1.7514824162585318E-2</v>
      </c>
    </row>
    <row r="1517" spans="18:23">
      <c r="R1517">
        <v>1499</v>
      </c>
      <c r="S1517">
        <f ca="1"/>
        <v>0.49725027854268661</v>
      </c>
      <c r="T1517">
        <f ca="1"/>
        <v>3.0584554004785883E-2</v>
      </c>
      <c r="U1517">
        <f ca="1"/>
        <v>1.7921238667401203E-4</v>
      </c>
      <c r="V1517">
        <f ca="1"/>
        <v>1.8195295213329097E-4</v>
      </c>
      <c r="W1517">
        <f ca="1"/>
        <v>1.8195295213329097E-4</v>
      </c>
    </row>
    <row r="1518" spans="18:23">
      <c r="R1518">
        <v>1500</v>
      </c>
      <c r="S1518">
        <f ca="1"/>
        <v>-0.48776147123332508</v>
      </c>
      <c r="T1518">
        <f ca="1"/>
        <v>2.3720155767871474E-2</v>
      </c>
      <c r="U1518">
        <f ca="1"/>
        <v>0</v>
      </c>
      <c r="V1518">
        <f ca="1"/>
        <v>0</v>
      </c>
      <c r="W1518">
        <f ca="1"/>
        <v>0</v>
      </c>
    </row>
    <row r="1519" spans="18:23">
      <c r="R1519">
        <v>1501</v>
      </c>
      <c r="S1519">
        <f ca="1"/>
        <v>1.1044719889181349</v>
      </c>
      <c r="T1519">
        <f ca="1"/>
        <v>3.5772558692895619E-2</v>
      </c>
      <c r="U1519">
        <f ca="1"/>
        <v>2.7732147307288797E-3</v>
      </c>
      <c r="V1519">
        <f ca="1"/>
        <v>2.8228172240903804E-3</v>
      </c>
      <c r="W1519">
        <f ca="1"/>
        <v>2.8228172240903804E-3</v>
      </c>
    </row>
    <row r="1520" spans="18:23">
      <c r="R1520">
        <v>1502</v>
      </c>
      <c r="S1520">
        <f ca="1"/>
        <v>0.31176150308840878</v>
      </c>
      <c r="T1520">
        <f ca="1"/>
        <v>2.9155164022488182E-2</v>
      </c>
      <c r="U1520">
        <f ca="1"/>
        <v>0</v>
      </c>
      <c r="V1520">
        <f ca="1"/>
        <v>0</v>
      </c>
      <c r="W1520">
        <f ca="1"/>
        <v>0</v>
      </c>
    </row>
    <row r="1521" spans="18:23">
      <c r="R1521">
        <v>1503</v>
      </c>
      <c r="S1521">
        <f ca="1"/>
        <v>-0.38806963510974052</v>
      </c>
      <c r="T1521">
        <f ca="1"/>
        <v>2.4338254535421763E-2</v>
      </c>
      <c r="U1521">
        <f ca="1"/>
        <v>0</v>
      </c>
      <c r="V1521">
        <f ca="1"/>
        <v>0</v>
      </c>
      <c r="W1521">
        <f ca="1"/>
        <v>0</v>
      </c>
    </row>
    <row r="1522" spans="18:23">
      <c r="R1522">
        <v>1504</v>
      </c>
      <c r="S1522">
        <f ca="1"/>
        <v>-1.7138508339283531</v>
      </c>
      <c r="T1522">
        <f ca="1"/>
        <v>1.7286884751122139E-2</v>
      </c>
      <c r="U1522">
        <f ca="1"/>
        <v>0</v>
      </c>
      <c r="V1522">
        <f ca="1"/>
        <v>0</v>
      </c>
      <c r="W1522">
        <f ca="1"/>
        <v>0</v>
      </c>
    </row>
    <row r="1523" spans="18:23">
      <c r="R1523">
        <v>1505</v>
      </c>
      <c r="S1523">
        <f ca="1"/>
        <v>-1.8061674523039404</v>
      </c>
      <c r="T1523">
        <f ca="1"/>
        <v>1.6879957269042158E-2</v>
      </c>
      <c r="U1523">
        <f ca="1"/>
        <v>0</v>
      </c>
      <c r="V1523">
        <f ca="1"/>
        <v>0</v>
      </c>
      <c r="W1523">
        <f ca="1"/>
        <v>0</v>
      </c>
    </row>
    <row r="1524" spans="18:23">
      <c r="R1524">
        <v>1506</v>
      </c>
      <c r="S1524">
        <f ca="1"/>
        <v>-1.2226971603742056</v>
      </c>
      <c r="T1524">
        <f ca="1"/>
        <v>1.9622643365348996E-2</v>
      </c>
      <c r="U1524">
        <f ca="1"/>
        <v>0</v>
      </c>
      <c r="V1524">
        <f ca="1"/>
        <v>0</v>
      </c>
      <c r="W1524">
        <f ca="1"/>
        <v>0</v>
      </c>
    </row>
    <row r="1525" spans="18:23">
      <c r="R1525">
        <v>1507</v>
      </c>
      <c r="S1525">
        <f ca="1"/>
        <v>-1.8912175159292333</v>
      </c>
      <c r="T1525">
        <f ca="1"/>
        <v>1.6513543326867237E-2</v>
      </c>
      <c r="U1525">
        <f ca="1"/>
        <v>0</v>
      </c>
      <c r="V1525">
        <f ca="1"/>
        <v>0</v>
      </c>
      <c r="W1525">
        <f ca="1"/>
        <v>0</v>
      </c>
    </row>
    <row r="1526" spans="18:23">
      <c r="R1526">
        <v>1508</v>
      </c>
      <c r="S1526">
        <f ca="1"/>
        <v>-1.7348102411738076</v>
      </c>
      <c r="T1526">
        <f ca="1"/>
        <v>1.7193644231012158E-2</v>
      </c>
      <c r="U1526">
        <f ca="1"/>
        <v>0</v>
      </c>
      <c r="V1526">
        <f ca="1"/>
        <v>0</v>
      </c>
      <c r="W1526">
        <f ca="1"/>
        <v>0</v>
      </c>
    </row>
    <row r="1527" spans="18:23">
      <c r="R1527">
        <v>1509</v>
      </c>
      <c r="S1527">
        <f ca="1"/>
        <v>0.35449658588174743</v>
      </c>
      <c r="T1527">
        <f ca="1"/>
        <v>2.9478444591979291E-2</v>
      </c>
      <c r="U1527">
        <f ca="1"/>
        <v>0</v>
      </c>
      <c r="V1527">
        <f ca="1"/>
        <v>0</v>
      </c>
      <c r="W1527">
        <f ca="1"/>
        <v>0</v>
      </c>
    </row>
    <row r="1528" spans="18:23">
      <c r="R1528">
        <v>1510</v>
      </c>
      <c r="S1528">
        <f ca="1"/>
        <v>0.15170129515140107</v>
      </c>
      <c r="T1528">
        <f ca="1"/>
        <v>2.7975538815809827E-2</v>
      </c>
      <c r="U1528">
        <f ca="1"/>
        <v>0</v>
      </c>
      <c r="V1528">
        <f ca="1"/>
        <v>0</v>
      </c>
      <c r="W1528">
        <f ca="1"/>
        <v>0</v>
      </c>
    </row>
    <row r="1529" spans="18:23">
      <c r="R1529">
        <v>1511</v>
      </c>
      <c r="S1529">
        <f ca="1"/>
        <v>-1.9892443535842577</v>
      </c>
      <c r="T1529">
        <f ca="1"/>
        <v>1.6101078410979536E-2</v>
      </c>
      <c r="U1529">
        <f ca="1"/>
        <v>0</v>
      </c>
      <c r="V1529">
        <f ca="1"/>
        <v>0</v>
      </c>
      <c r="W1529">
        <f ca="1"/>
        <v>0</v>
      </c>
    </row>
    <row r="1530" spans="18:23">
      <c r="R1530">
        <v>1512</v>
      </c>
      <c r="S1530">
        <f ca="1"/>
        <v>0.95065542400292924</v>
      </c>
      <c r="T1530">
        <f ca="1"/>
        <v>3.4380537731474307E-2</v>
      </c>
      <c r="U1530">
        <f ca="1"/>
        <v>2.077204250018224E-3</v>
      </c>
      <c r="V1530">
        <f ca="1"/>
        <v>2.1129119495650892E-3</v>
      </c>
      <c r="W1530">
        <f ca="1"/>
        <v>2.1129119495650892E-3</v>
      </c>
    </row>
    <row r="1531" spans="18:23">
      <c r="R1531">
        <v>1513</v>
      </c>
      <c r="S1531">
        <f ca="1"/>
        <v>-3.979753552282181</v>
      </c>
      <c r="T1531">
        <f ca="1"/>
        <v>9.6336312775425204E-3</v>
      </c>
      <c r="U1531">
        <f ca="1"/>
        <v>0</v>
      </c>
      <c r="V1531">
        <f ca="1"/>
        <v>0</v>
      </c>
      <c r="W1531">
        <f ca="1"/>
        <v>0</v>
      </c>
    </row>
    <row r="1532" spans="18:23">
      <c r="R1532">
        <v>1514</v>
      </c>
      <c r="S1532">
        <f ca="1"/>
        <v>-2.5771709775604412</v>
      </c>
      <c r="T1532">
        <f ca="1"/>
        <v>1.3834689024826728E-2</v>
      </c>
      <c r="U1532">
        <f ca="1"/>
        <v>0</v>
      </c>
      <c r="V1532">
        <f ca="1"/>
        <v>0</v>
      </c>
      <c r="W1532">
        <f ca="1"/>
        <v>0</v>
      </c>
    </row>
    <row r="1533" spans="18:23">
      <c r="R1533">
        <v>1515</v>
      </c>
      <c r="S1533">
        <f ca="1"/>
        <v>-0.81944063630259456</v>
      </c>
      <c r="T1533">
        <f ca="1"/>
        <v>2.177449821734978E-2</v>
      </c>
      <c r="U1533">
        <f ca="1"/>
        <v>0</v>
      </c>
      <c r="V1533">
        <f ca="1"/>
        <v>0</v>
      </c>
      <c r="W1533">
        <f ca="1"/>
        <v>0</v>
      </c>
    </row>
    <row r="1534" spans="18:23">
      <c r="R1534">
        <v>1516</v>
      </c>
      <c r="S1534">
        <f ca="1"/>
        <v>-0.36338726316427228</v>
      </c>
      <c r="T1534">
        <f ca="1"/>
        <v>2.44937590087804E-2</v>
      </c>
      <c r="U1534">
        <f ca="1"/>
        <v>0</v>
      </c>
      <c r="V1534">
        <f ca="1"/>
        <v>0</v>
      </c>
      <c r="W1534">
        <f ca="1"/>
        <v>0</v>
      </c>
    </row>
    <row r="1535" spans="18:23">
      <c r="R1535">
        <v>1517</v>
      </c>
      <c r="S1535">
        <f ca="1"/>
        <v>-1.0977166048172757</v>
      </c>
      <c r="T1535">
        <f ca="1"/>
        <v>2.0265781903385377E-2</v>
      </c>
      <c r="U1535">
        <f ca="1"/>
        <v>0</v>
      </c>
      <c r="V1535">
        <f ca="1"/>
        <v>0</v>
      </c>
      <c r="W1535">
        <f ca="1"/>
        <v>0</v>
      </c>
    </row>
    <row r="1536" spans="18:23">
      <c r="R1536">
        <v>1518</v>
      </c>
      <c r="S1536">
        <f ca="1"/>
        <v>3.0967529320860461</v>
      </c>
      <c r="T1536">
        <f ca="1"/>
        <v>5.9815467203266762E-2</v>
      </c>
      <c r="U1536">
        <f ca="1"/>
        <v>1.4794668985914451E-2</v>
      </c>
      <c r="V1536">
        <f ca="1"/>
        <v>1.5237144004669528E-2</v>
      </c>
      <c r="W1536">
        <f ca="1"/>
        <v>1.5237144004669528E-2</v>
      </c>
    </row>
    <row r="1537" spans="18:23">
      <c r="R1537">
        <v>1519</v>
      </c>
      <c r="S1537">
        <f ca="1"/>
        <v>-0.33035547782919272</v>
      </c>
      <c r="T1537">
        <f ca="1"/>
        <v>2.4703422334122691E-2</v>
      </c>
      <c r="U1537">
        <f ca="1"/>
        <v>0</v>
      </c>
      <c r="V1537">
        <f ca="1"/>
        <v>0</v>
      </c>
      <c r="W1537">
        <f ca="1"/>
        <v>0</v>
      </c>
    </row>
    <row r="1538" spans="18:23">
      <c r="R1538">
        <v>1520</v>
      </c>
      <c r="S1538">
        <f ca="1"/>
        <v>-1.8245315693242294</v>
      </c>
      <c r="T1538">
        <f ca="1"/>
        <v>1.6800158600391323E-2</v>
      </c>
      <c r="U1538">
        <f ca="1"/>
        <v>0</v>
      </c>
      <c r="V1538">
        <f ca="1"/>
        <v>0</v>
      </c>
      <c r="W1538">
        <f ca="1"/>
        <v>0</v>
      </c>
    </row>
    <row r="1539" spans="18:23">
      <c r="R1539">
        <v>1521</v>
      </c>
      <c r="S1539">
        <f ca="1"/>
        <v>0.3353723687323662</v>
      </c>
      <c r="T1539">
        <f ca="1"/>
        <v>2.9333333728462654E-2</v>
      </c>
      <c r="U1539">
        <f ca="1"/>
        <v>0</v>
      </c>
      <c r="V1539">
        <f ca="1"/>
        <v>0</v>
      </c>
      <c r="W1539">
        <f ca="1"/>
        <v>0</v>
      </c>
    </row>
    <row r="1540" spans="18:23">
      <c r="R1540">
        <v>1522</v>
      </c>
      <c r="S1540">
        <f ca="1"/>
        <v>2.6660360735727742</v>
      </c>
      <c r="T1540">
        <f ca="1"/>
        <v>5.3523626595153771E-2</v>
      </c>
      <c r="U1540">
        <f ca="1"/>
        <v>1.1648748681857956E-2</v>
      </c>
      <c r="V1540">
        <f ca="1"/>
        <v>1.1960490319232233E-2</v>
      </c>
      <c r="W1540">
        <f ca="1"/>
        <v>1.1960490319232233E-2</v>
      </c>
    </row>
    <row r="1541" spans="18:23">
      <c r="R1541">
        <v>1523</v>
      </c>
      <c r="S1541">
        <f ca="1"/>
        <v>-1.1105167376168075</v>
      </c>
      <c r="T1541">
        <f ca="1"/>
        <v>2.0198956183762391E-2</v>
      </c>
      <c r="U1541">
        <f ca="1"/>
        <v>0</v>
      </c>
      <c r="V1541">
        <f ca="1"/>
        <v>0</v>
      </c>
      <c r="W1541">
        <f ca="1"/>
        <v>0</v>
      </c>
    </row>
    <row r="1542" spans="18:23">
      <c r="R1542">
        <v>1524</v>
      </c>
      <c r="S1542">
        <f ca="1"/>
        <v>1.4410305021631231</v>
      </c>
      <c r="T1542">
        <f ca="1"/>
        <v>3.9018106198185257E-2</v>
      </c>
      <c r="U1542">
        <f ca="1"/>
        <v>4.3959884833736987E-3</v>
      </c>
      <c r="V1542">
        <f ca="1"/>
        <v>4.4817500561188358E-3</v>
      </c>
      <c r="W1542">
        <f ca="1"/>
        <v>4.4817500561188358E-3</v>
      </c>
    </row>
    <row r="1543" spans="18:23">
      <c r="R1543">
        <v>1525</v>
      </c>
      <c r="S1543">
        <f ca="1"/>
        <v>-0.48152938383623206</v>
      </c>
      <c r="T1543">
        <f ca="1"/>
        <v>2.375833112787987E-2</v>
      </c>
      <c r="U1543">
        <f ca="1"/>
        <v>0</v>
      </c>
      <c r="V1543">
        <f ca="1"/>
        <v>0</v>
      </c>
      <c r="W1543">
        <f ca="1"/>
        <v>0</v>
      </c>
    </row>
    <row r="1544" spans="18:23">
      <c r="R1544">
        <v>1526</v>
      </c>
      <c r="S1544">
        <f ca="1"/>
        <v>-4.0586994862826966</v>
      </c>
      <c r="T1544">
        <f ca="1"/>
        <v>9.4393698333925091E-3</v>
      </c>
      <c r="U1544">
        <f ca="1"/>
        <v>0</v>
      </c>
      <c r="V1544">
        <f ca="1"/>
        <v>0</v>
      </c>
      <c r="W1544">
        <f ca="1"/>
        <v>0</v>
      </c>
    </row>
    <row r="1545" spans="18:23">
      <c r="R1545">
        <v>1527</v>
      </c>
      <c r="S1545">
        <f ca="1"/>
        <v>2.4393957828926824</v>
      </c>
      <c r="T1545">
        <f ca="1"/>
        <v>5.0483244089312297E-2</v>
      </c>
      <c r="U1545">
        <f ca="1"/>
        <v>1.0128557428937219E-2</v>
      </c>
      <c r="V1545">
        <f ca="1"/>
        <v>1.0384218647416045E-2</v>
      </c>
      <c r="W1545">
        <f ca="1"/>
        <v>1.0384218647416045E-2</v>
      </c>
    </row>
    <row r="1546" spans="18:23">
      <c r="R1546">
        <v>1528</v>
      </c>
      <c r="S1546">
        <f ca="1"/>
        <v>1.7062863509189914</v>
      </c>
      <c r="T1546">
        <f ca="1"/>
        <v>4.178225617383325E-2</v>
      </c>
      <c r="U1546">
        <f ca="1"/>
        <v>5.7780634711976954E-3</v>
      </c>
      <c r="V1546">
        <f ca="1"/>
        <v>5.8987737352688202E-3</v>
      </c>
      <c r="W1546">
        <f ca="1"/>
        <v>5.8987737352688202E-3</v>
      </c>
    </row>
    <row r="1547" spans="18:23">
      <c r="R1547">
        <v>1529</v>
      </c>
      <c r="S1547">
        <f ca="1"/>
        <v>-2.025926207544273</v>
      </c>
      <c r="T1547">
        <f ca="1"/>
        <v>1.5949395963781459E-2</v>
      </c>
      <c r="U1547">
        <f ca="1"/>
        <v>0</v>
      </c>
      <c r="V1547">
        <f ca="1"/>
        <v>0</v>
      </c>
      <c r="W1547">
        <f ca="1"/>
        <v>0</v>
      </c>
    </row>
    <row r="1548" spans="18:23">
      <c r="R1548">
        <v>1530</v>
      </c>
      <c r="S1548">
        <f ca="1"/>
        <v>-0.82772856135569073</v>
      </c>
      <c r="T1548">
        <f ca="1"/>
        <v>2.1727981132641315E-2</v>
      </c>
      <c r="U1548">
        <f ca="1"/>
        <v>0</v>
      </c>
      <c r="V1548">
        <f ca="1"/>
        <v>0</v>
      </c>
      <c r="W1548">
        <f ca="1"/>
        <v>0</v>
      </c>
    </row>
    <row r="1549" spans="18:23">
      <c r="R1549">
        <v>1531</v>
      </c>
      <c r="S1549">
        <f ca="1"/>
        <v>1.9330443950842739</v>
      </c>
      <c r="T1549">
        <f ca="1"/>
        <v>4.4299962687415061E-2</v>
      </c>
      <c r="U1549">
        <f ca="1"/>
        <v>7.0369167279886007E-3</v>
      </c>
      <c r="V1549">
        <f ca="1"/>
        <v>7.1927843022307723E-3</v>
      </c>
      <c r="W1549">
        <f ca="1"/>
        <v>7.1927843022307723E-3</v>
      </c>
    </row>
    <row r="1550" spans="18:23">
      <c r="R1550">
        <v>1532</v>
      </c>
      <c r="S1550">
        <f ca="1"/>
        <v>-1.0123546726874371</v>
      </c>
      <c r="T1550">
        <f ca="1"/>
        <v>2.0717120232831933E-2</v>
      </c>
      <c r="U1550">
        <f ca="1"/>
        <v>0</v>
      </c>
      <c r="V1550">
        <f ca="1"/>
        <v>0</v>
      </c>
      <c r="W1550">
        <f ca="1"/>
        <v>0</v>
      </c>
    </row>
    <row r="1551" spans="18:23">
      <c r="R1551">
        <v>1533</v>
      </c>
      <c r="S1551">
        <f ca="1"/>
        <v>-1.721043330472795</v>
      </c>
      <c r="T1551">
        <f ca="1"/>
        <v>1.7254831190791717E-2</v>
      </c>
      <c r="U1551">
        <f ca="1"/>
        <v>0</v>
      </c>
      <c r="V1551">
        <f ca="1"/>
        <v>0</v>
      </c>
      <c r="W1551">
        <f ca="1"/>
        <v>0</v>
      </c>
    </row>
    <row r="1552" spans="18:23">
      <c r="R1552">
        <v>1534</v>
      </c>
      <c r="S1552">
        <f ca="1"/>
        <v>3.5162387431964444</v>
      </c>
      <c r="T1552">
        <f ca="1"/>
        <v>6.6653485869923104E-2</v>
      </c>
      <c r="U1552">
        <f ca="1"/>
        <v>1.8213678319242622E-2</v>
      </c>
      <c r="V1552">
        <f ca="1"/>
        <v>1.8820680894488104E-2</v>
      </c>
      <c r="W1552">
        <f ca="1"/>
        <v>1.8820680894488104E-2</v>
      </c>
    </row>
    <row r="1553" spans="18:23">
      <c r="R1553">
        <v>1535</v>
      </c>
      <c r="S1553">
        <f ca="1"/>
        <v>-0.60055828788245302</v>
      </c>
      <c r="T1553">
        <f ca="1"/>
        <v>2.30397119245358E-2</v>
      </c>
      <c r="U1553">
        <f ca="1"/>
        <v>0</v>
      </c>
      <c r="V1553">
        <f ca="1"/>
        <v>0</v>
      </c>
      <c r="W1553">
        <f ca="1"/>
        <v>0</v>
      </c>
    </row>
    <row r="1554" spans="18:23">
      <c r="R1554">
        <v>1536</v>
      </c>
      <c r="S1554">
        <f ca="1"/>
        <v>3.1120482892963541</v>
      </c>
      <c r="T1554">
        <f ca="1"/>
        <v>6.0052011925300665E-2</v>
      </c>
      <c r="U1554">
        <f ca="1"/>
        <v>1.4912941346931403E-2</v>
      </c>
      <c r="V1554">
        <f ca="1"/>
        <v>1.5360717412735019E-2</v>
      </c>
      <c r="W1554">
        <f ca="1"/>
        <v>1.5360717412735019E-2</v>
      </c>
    </row>
    <row r="1555" spans="18:23">
      <c r="R1555">
        <v>1537</v>
      </c>
      <c r="S1555">
        <f ca="1"/>
        <v>4.2755924675665602</v>
      </c>
      <c r="T1555">
        <f ca="1"/>
        <v>8.1081034704931151E-2</v>
      </c>
      <c r="U1555">
        <f ca="1"/>
        <v>2.5427452736746646E-2</v>
      </c>
      <c r="V1555">
        <f ca="1"/>
        <v>2.6458294825649722E-2</v>
      </c>
      <c r="W1555">
        <f ca="1"/>
        <v>2.6458294825649722E-2</v>
      </c>
    </row>
    <row r="1556" spans="18:23">
      <c r="R1556">
        <v>1538</v>
      </c>
      <c r="S1556">
        <f ca="1"/>
        <v>-2.1048340007283359</v>
      </c>
      <c r="T1556">
        <f ca="1"/>
        <v>1.5627931409294145E-2</v>
      </c>
      <c r="U1556">
        <f ca="1"/>
        <v>0</v>
      </c>
      <c r="V1556">
        <f ca="1"/>
        <v>0</v>
      </c>
      <c r="W1556">
        <f ca="1"/>
        <v>0</v>
      </c>
    </row>
    <row r="1557" spans="18:23">
      <c r="R1557">
        <v>1539</v>
      </c>
      <c r="S1557">
        <f ca="1"/>
        <v>0.68286666570641896</v>
      </c>
      <c r="T1557">
        <f ca="1"/>
        <v>3.2085079177323124E-2</v>
      </c>
      <c r="U1557">
        <f ca="1"/>
        <v>9.2947497294263229E-4</v>
      </c>
      <c r="V1557">
        <f ca="1"/>
        <v>9.4438611199273471E-4</v>
      </c>
      <c r="W1557">
        <f ca="1"/>
        <v>9.4438611199273471E-4</v>
      </c>
    </row>
    <row r="1558" spans="18:23">
      <c r="R1558">
        <v>1540</v>
      </c>
      <c r="S1558">
        <f ca="1"/>
        <v>3.4487581568895447</v>
      </c>
      <c r="T1558">
        <f ca="1"/>
        <v>6.550292673316406E-2</v>
      </c>
      <c r="U1558">
        <f ca="1"/>
        <v>1.76383987508631E-2</v>
      </c>
      <c r="V1558">
        <f ca="1"/>
        <v>1.8216082121397158E-2</v>
      </c>
      <c r="W1558">
        <f ca="1"/>
        <v>1.8216082121397158E-2</v>
      </c>
    </row>
    <row r="1559" spans="18:23">
      <c r="R1559">
        <v>1541</v>
      </c>
      <c r="S1559">
        <f ca="1"/>
        <v>1.6018173578089836</v>
      </c>
      <c r="T1559">
        <f ca="1"/>
        <v>4.0670980900248496E-2</v>
      </c>
      <c r="U1559">
        <f ca="1"/>
        <v>5.2224258344053184E-3</v>
      </c>
      <c r="V1559">
        <f ca="1"/>
        <v>5.3286264250873502E-3</v>
      </c>
      <c r="W1559">
        <f ca="1"/>
        <v>5.3286264250873502E-3</v>
      </c>
    </row>
    <row r="1560" spans="18:23">
      <c r="R1560">
        <v>1542</v>
      </c>
      <c r="S1560">
        <f ca="1"/>
        <v>-0.92475063830038284</v>
      </c>
      <c r="T1560">
        <f ca="1"/>
        <v>2.1190766595448052E-2</v>
      </c>
      <c r="U1560">
        <f ca="1"/>
        <v>0</v>
      </c>
      <c r="V1560">
        <f ca="1"/>
        <v>0</v>
      </c>
      <c r="W1560">
        <f ca="1"/>
        <v>0</v>
      </c>
    </row>
    <row r="1561" spans="18:23">
      <c r="R1561">
        <v>1543</v>
      </c>
      <c r="S1561">
        <f ca="1"/>
        <v>-0.14013086845579703</v>
      </c>
      <c r="T1561">
        <f ca="1"/>
        <v>2.5946244349309019E-2</v>
      </c>
      <c r="U1561">
        <f ca="1"/>
        <v>0</v>
      </c>
      <c r="V1561">
        <f ca="1"/>
        <v>0</v>
      </c>
      <c r="W1561">
        <f ca="1"/>
        <v>0</v>
      </c>
    </row>
    <row r="1562" spans="18:23">
      <c r="R1562">
        <v>1544</v>
      </c>
      <c r="S1562">
        <f ca="1"/>
        <v>0.32485309705794291</v>
      </c>
      <c r="T1562">
        <f ca="1"/>
        <v>2.9253820271313853E-2</v>
      </c>
      <c r="U1562">
        <f ca="1"/>
        <v>0</v>
      </c>
      <c r="V1562">
        <f ca="1"/>
        <v>0</v>
      </c>
      <c r="W1562">
        <f ca="1"/>
        <v>0</v>
      </c>
    </row>
    <row r="1563" spans="18:23">
      <c r="R1563">
        <v>1545</v>
      </c>
      <c r="S1563">
        <f ca="1"/>
        <v>-2.5828334532575004</v>
      </c>
      <c r="T1563">
        <f ca="1"/>
        <v>1.3814489491488271E-2</v>
      </c>
      <c r="U1563">
        <f ca="1"/>
        <v>0</v>
      </c>
      <c r="V1563">
        <f ca="1"/>
        <v>0</v>
      </c>
      <c r="W1563">
        <f ca="1"/>
        <v>0</v>
      </c>
    </row>
    <row r="1564" spans="18:23">
      <c r="R1564">
        <v>1546</v>
      </c>
      <c r="S1564">
        <f ca="1"/>
        <v>0.95858270175848781</v>
      </c>
      <c r="T1564">
        <f ca="1"/>
        <v>3.4450936299266557E-2</v>
      </c>
      <c r="U1564">
        <f ca="1"/>
        <v>2.112403533914349E-3</v>
      </c>
      <c r="V1564">
        <f ca="1"/>
        <v>2.1487906737069637E-3</v>
      </c>
      <c r="W1564">
        <f ca="1"/>
        <v>2.1487906737069637E-3</v>
      </c>
    </row>
    <row r="1565" spans="18:23">
      <c r="R1565">
        <v>1547</v>
      </c>
      <c r="S1565">
        <f ca="1"/>
        <v>0.36164518399201789</v>
      </c>
      <c r="T1565">
        <f ca="1"/>
        <v>2.9532870901216261E-2</v>
      </c>
      <c r="U1565">
        <f ca="1"/>
        <v>0</v>
      </c>
      <c r="V1565">
        <f ca="1"/>
        <v>0</v>
      </c>
      <c r="W1565">
        <f ca="1"/>
        <v>0</v>
      </c>
    </row>
    <row r="1566" spans="18:23">
      <c r="R1566">
        <v>1548</v>
      </c>
      <c r="S1566">
        <f ca="1"/>
        <v>1.4951252386220815</v>
      </c>
      <c r="T1566">
        <f ca="1"/>
        <v>3.9566558155116172E-2</v>
      </c>
      <c r="U1566">
        <f ca="1"/>
        <v>4.6702144618391561E-3</v>
      </c>
      <c r="V1566">
        <f ca="1"/>
        <v>4.762606617889768E-3</v>
      </c>
      <c r="W1566">
        <f ca="1"/>
        <v>4.762606617889768E-3</v>
      </c>
    </row>
    <row r="1567" spans="18:23">
      <c r="R1567">
        <v>1549</v>
      </c>
      <c r="S1567">
        <f ca="1"/>
        <v>0.15223117701311772</v>
      </c>
      <c r="T1567">
        <f ca="1"/>
        <v>2.7979364155704248E-2</v>
      </c>
      <c r="U1567">
        <f ca="1"/>
        <v>0</v>
      </c>
      <c r="V1567">
        <f ca="1"/>
        <v>0</v>
      </c>
      <c r="W1567">
        <f ca="1"/>
        <v>0</v>
      </c>
    </row>
    <row r="1568" spans="18:23">
      <c r="R1568">
        <v>1550</v>
      </c>
      <c r="S1568">
        <f ca="1"/>
        <v>-0.46779805509474942</v>
      </c>
      <c r="T1568">
        <f ca="1"/>
        <v>2.3842660903351642E-2</v>
      </c>
      <c r="U1568">
        <f ca="1"/>
        <v>0</v>
      </c>
      <c r="V1568">
        <f ca="1"/>
        <v>0</v>
      </c>
      <c r="W1568">
        <f ca="1"/>
        <v>0</v>
      </c>
    </row>
    <row r="1569" spans="18:23">
      <c r="R1569">
        <v>1551</v>
      </c>
      <c r="S1569">
        <f ca="1"/>
        <v>-1.1178266757916606</v>
      </c>
      <c r="T1569">
        <f ca="1"/>
        <v>2.0160892051873144E-2</v>
      </c>
      <c r="U1569">
        <f ca="1"/>
        <v>0</v>
      </c>
      <c r="V1569">
        <f ca="1"/>
        <v>0</v>
      </c>
      <c r="W1569">
        <f ca="1"/>
        <v>0</v>
      </c>
    </row>
    <row r="1570" spans="18:23">
      <c r="R1570">
        <v>1552</v>
      </c>
      <c r="S1570">
        <f ca="1"/>
        <v>-0.42860870617993724</v>
      </c>
      <c r="T1570">
        <f ca="1"/>
        <v>2.4084988742205101E-2</v>
      </c>
      <c r="U1570">
        <f ca="1"/>
        <v>0</v>
      </c>
      <c r="V1570">
        <f ca="1"/>
        <v>0</v>
      </c>
      <c r="W1570">
        <f ca="1"/>
        <v>0</v>
      </c>
    </row>
    <row r="1571" spans="18:23">
      <c r="R1571">
        <v>1553</v>
      </c>
      <c r="S1571">
        <f ca="1"/>
        <v>1.3639280064876307</v>
      </c>
      <c r="T1571">
        <f ca="1"/>
        <v>3.824949909601158E-2</v>
      </c>
      <c r="U1571">
        <f ca="1"/>
        <v>4.0116849322868603E-3</v>
      </c>
      <c r="V1571">
        <f ca="1"/>
        <v>4.0884074018823552E-3</v>
      </c>
      <c r="W1571">
        <f ca="1"/>
        <v>4.0884074018823552E-3</v>
      </c>
    </row>
    <row r="1572" spans="18:23">
      <c r="R1572">
        <v>1554</v>
      </c>
      <c r="S1572">
        <f ca="1"/>
        <v>0.27354662832011578</v>
      </c>
      <c r="T1572">
        <f ca="1"/>
        <v>2.8869081547719427E-2</v>
      </c>
      <c r="U1572">
        <f ca="1"/>
        <v>0</v>
      </c>
      <c r="V1572">
        <f ca="1"/>
        <v>0</v>
      </c>
      <c r="W1572">
        <f ca="1"/>
        <v>0</v>
      </c>
    </row>
    <row r="1573" spans="18:23">
      <c r="R1573">
        <v>1555</v>
      </c>
      <c r="S1573">
        <f ca="1"/>
        <v>-2.00807969158758</v>
      </c>
      <c r="T1573">
        <f ca="1"/>
        <v>1.6023013431122963E-2</v>
      </c>
      <c r="U1573">
        <f ca="1"/>
        <v>0</v>
      </c>
      <c r="V1573">
        <f ca="1"/>
        <v>0</v>
      </c>
      <c r="W1573">
        <f ca="1"/>
        <v>0</v>
      </c>
    </row>
    <row r="1574" spans="18:23">
      <c r="R1574">
        <v>1556</v>
      </c>
      <c r="S1574">
        <f ca="1"/>
        <v>-0.72216919071626495</v>
      </c>
      <c r="T1574">
        <f ca="1"/>
        <v>2.2327947817295912E-2</v>
      </c>
      <c r="U1574">
        <f ca="1"/>
        <v>0</v>
      </c>
      <c r="V1574">
        <f ca="1"/>
        <v>0</v>
      </c>
      <c r="W1574">
        <f ca="1"/>
        <v>0</v>
      </c>
    </row>
    <row r="1575" spans="18:23">
      <c r="R1575">
        <v>1557</v>
      </c>
      <c r="S1575">
        <f ca="1"/>
        <v>-0.31990049155108718</v>
      </c>
      <c r="T1575">
        <f ca="1"/>
        <v>2.4770156673067787E-2</v>
      </c>
      <c r="U1575">
        <f ca="1"/>
        <v>0</v>
      </c>
      <c r="V1575">
        <f ca="1"/>
        <v>0</v>
      </c>
      <c r="W1575">
        <f ca="1"/>
        <v>0</v>
      </c>
    </row>
    <row r="1576" spans="18:23">
      <c r="R1576">
        <v>1558</v>
      </c>
      <c r="S1576">
        <f ca="1"/>
        <v>-2.7639258113893534</v>
      </c>
      <c r="T1576">
        <f ca="1"/>
        <v>1.3183807672685333E-2</v>
      </c>
      <c r="U1576">
        <f ca="1"/>
        <v>0</v>
      </c>
      <c r="V1576">
        <f ca="1"/>
        <v>0</v>
      </c>
      <c r="W1576">
        <f ca="1"/>
        <v>0</v>
      </c>
    </row>
    <row r="1577" spans="18:23">
      <c r="R1577">
        <v>1559</v>
      </c>
      <c r="S1577">
        <f ca="1"/>
        <v>5.9987890125720554E-2</v>
      </c>
      <c r="T1577">
        <f ca="1"/>
        <v>2.7321256262022801E-2</v>
      </c>
      <c r="U1577">
        <f ca="1"/>
        <v>0</v>
      </c>
      <c r="V1577">
        <f ca="1"/>
        <v>0</v>
      </c>
      <c r="W1577">
        <f ca="1"/>
        <v>0</v>
      </c>
    </row>
    <row r="1578" spans="18:23">
      <c r="R1578">
        <v>1560</v>
      </c>
      <c r="S1578">
        <f ca="1"/>
        <v>-2.048329630996498</v>
      </c>
      <c r="T1578">
        <f ca="1"/>
        <v>1.585745972199263E-2</v>
      </c>
      <c r="U1578">
        <f ca="1"/>
        <v>0</v>
      </c>
      <c r="V1578">
        <f ca="1"/>
        <v>0</v>
      </c>
      <c r="W1578">
        <f ca="1"/>
        <v>0</v>
      </c>
    </row>
    <row r="1579" spans="18:23">
      <c r="R1579">
        <v>1561</v>
      </c>
      <c r="S1579">
        <f ca="1"/>
        <v>-0.36657896086749581</v>
      </c>
      <c r="T1579">
        <f ca="1"/>
        <v>2.4473594799703402E-2</v>
      </c>
      <c r="U1579">
        <f ca="1"/>
        <v>0</v>
      </c>
      <c r="V1579">
        <f ca="1"/>
        <v>0</v>
      </c>
      <c r="W1579">
        <f ca="1"/>
        <v>0</v>
      </c>
    </row>
    <row r="1580" spans="18:23">
      <c r="R1580">
        <v>1562</v>
      </c>
      <c r="S1580">
        <f ca="1"/>
        <v>0.1739272111491964</v>
      </c>
      <c r="T1580">
        <f ca="1"/>
        <v>2.8136442843272456E-2</v>
      </c>
      <c r="U1580">
        <f ca="1"/>
        <v>0</v>
      </c>
      <c r="V1580">
        <f ca="1"/>
        <v>0</v>
      </c>
      <c r="W1580">
        <f ca="1"/>
        <v>0</v>
      </c>
    </row>
    <row r="1581" spans="18:23">
      <c r="R1581">
        <v>1563</v>
      </c>
      <c r="S1581">
        <f ca="1"/>
        <v>2.3337973101027827</v>
      </c>
      <c r="T1581">
        <f ca="1"/>
        <v>4.9126230346112409E-2</v>
      </c>
      <c r="U1581">
        <f ca="1"/>
        <v>9.4500505573372751E-3</v>
      </c>
      <c r="V1581">
        <f ca="1"/>
        <v>9.6821732375683527E-3</v>
      </c>
      <c r="W1581">
        <f ca="1"/>
        <v>9.6821732375683527E-3</v>
      </c>
    </row>
    <row r="1582" spans="18:23">
      <c r="R1582">
        <v>1564</v>
      </c>
      <c r="S1582">
        <f ca="1"/>
        <v>-2.2279051110397368</v>
      </c>
      <c r="T1582">
        <f ca="1"/>
        <v>1.5139433450368694E-2</v>
      </c>
      <c r="U1582">
        <f ca="1"/>
        <v>0</v>
      </c>
      <c r="V1582">
        <f ca="1"/>
        <v>0</v>
      </c>
      <c r="W1582">
        <f ca="1"/>
        <v>0</v>
      </c>
    </row>
    <row r="1583" spans="18:23">
      <c r="R1583">
        <v>1565</v>
      </c>
      <c r="S1583">
        <f ca="1"/>
        <v>-2.5479036091405023</v>
      </c>
      <c r="T1583">
        <f ca="1"/>
        <v>1.3939565201559844E-2</v>
      </c>
      <c r="U1583">
        <f ca="1"/>
        <v>0</v>
      </c>
      <c r="V1583">
        <f ca="1"/>
        <v>0</v>
      </c>
      <c r="W1583">
        <f ca="1"/>
        <v>0</v>
      </c>
    </row>
    <row r="1584" spans="18:23">
      <c r="R1584">
        <v>1566</v>
      </c>
      <c r="S1584">
        <f ca="1"/>
        <v>2.7299070654338573</v>
      </c>
      <c r="T1584">
        <f ca="1"/>
        <v>5.4413064761265673E-2</v>
      </c>
      <c r="U1584">
        <f ca="1"/>
        <v>1.2093467764913907E-2</v>
      </c>
      <c r="V1584">
        <f ca="1"/>
        <v>1.2422489087254174E-2</v>
      </c>
      <c r="W1584">
        <f ca="1"/>
        <v>1.2422489087254174E-2</v>
      </c>
    </row>
    <row r="1585" spans="18:23">
      <c r="R1585">
        <v>1567</v>
      </c>
      <c r="S1585">
        <f ca="1"/>
        <v>3.383619181672072</v>
      </c>
      <c r="T1585">
        <f ca="1"/>
        <v>6.4411135282343282E-2</v>
      </c>
      <c r="U1585">
        <f ca="1"/>
        <v>1.7092503025452711E-2</v>
      </c>
      <c r="V1585">
        <f ca="1"/>
        <v>1.7642976787795861E-2</v>
      </c>
      <c r="W1585">
        <f ca="1"/>
        <v>1.7642976787795861E-2</v>
      </c>
    </row>
    <row r="1586" spans="18:23">
      <c r="R1586">
        <v>1568</v>
      </c>
      <c r="S1586">
        <f ca="1"/>
        <v>3.4749698777075309</v>
      </c>
      <c r="T1586">
        <f ca="1"/>
        <v>6.5947464425518632E-2</v>
      </c>
      <c r="U1586">
        <f ca="1"/>
        <v>1.7860667597040386E-2</v>
      </c>
      <c r="V1586">
        <f ca="1"/>
        <v>1.8449600467526302E-2</v>
      </c>
      <c r="W1586">
        <f ca="1"/>
        <v>1.8449600467526302E-2</v>
      </c>
    </row>
    <row r="1587" spans="18:23">
      <c r="R1587">
        <v>1569</v>
      </c>
      <c r="S1587">
        <f ca="1"/>
        <v>-1.0095081284531009</v>
      </c>
      <c r="T1587">
        <f ca="1"/>
        <v>2.0732342861611703E-2</v>
      </c>
      <c r="U1587">
        <f ca="1"/>
        <v>0</v>
      </c>
      <c r="V1587">
        <f ca="1"/>
        <v>0</v>
      </c>
      <c r="W1587">
        <f ca="1"/>
        <v>0</v>
      </c>
    </row>
    <row r="1588" spans="18:23">
      <c r="R1588">
        <v>1570</v>
      </c>
      <c r="S1588">
        <f ca="1"/>
        <v>0.90978467435009214</v>
      </c>
      <c r="T1588">
        <f ca="1"/>
        <v>3.4019859416843053E-2</v>
      </c>
      <c r="U1588">
        <f ca="1"/>
        <v>1.8968650927025967E-3</v>
      </c>
      <c r="V1588">
        <f ca="1"/>
        <v>1.9291306345958264E-3</v>
      </c>
      <c r="W1588">
        <f ca="1"/>
        <v>1.9291306345958264E-3</v>
      </c>
    </row>
    <row r="1589" spans="18:23">
      <c r="R1589">
        <v>1571</v>
      </c>
      <c r="S1589">
        <f ca="1"/>
        <v>3.6719338876678718</v>
      </c>
      <c r="T1589">
        <f ca="1"/>
        <v>6.9385820579599675E-2</v>
      </c>
      <c r="U1589">
        <f ca="1"/>
        <v>1.9579845674080908E-2</v>
      </c>
      <c r="V1589">
        <f ca="1"/>
        <v>2.0259127503539923E-2</v>
      </c>
      <c r="W1589">
        <f ca="1"/>
        <v>2.0259127503539923E-2</v>
      </c>
    </row>
    <row r="1590" spans="18:23">
      <c r="R1590">
        <v>1572</v>
      </c>
      <c r="S1590">
        <f ca="1"/>
        <v>2.1460992951200195</v>
      </c>
      <c r="T1590">
        <f ca="1"/>
        <v>4.6803593705200444E-2</v>
      </c>
      <c r="U1590">
        <f ca="1"/>
        <v>8.2887322368812924E-3</v>
      </c>
      <c r="V1590">
        <f ca="1"/>
        <v>8.482703464854387E-3</v>
      </c>
      <c r="W1590">
        <f ca="1"/>
        <v>8.482703464854387E-3</v>
      </c>
    </row>
    <row r="1591" spans="18:23">
      <c r="R1591">
        <v>1573</v>
      </c>
      <c r="S1591">
        <f ca="1"/>
        <v>4.148426717358582</v>
      </c>
      <c r="T1591">
        <f ca="1"/>
        <v>7.8463657104466483E-2</v>
      </c>
      <c r="U1591">
        <f ca="1"/>
        <v>2.4118763936514312E-2</v>
      </c>
      <c r="V1591">
        <f ca="1"/>
        <v>2.506498714816343E-2</v>
      </c>
      <c r="W1591">
        <f ca="1"/>
        <v>2.506498714816343E-2</v>
      </c>
    </row>
    <row r="1592" spans="18:23">
      <c r="R1592">
        <v>1574</v>
      </c>
      <c r="S1592">
        <f ca="1"/>
        <v>-3.020642427544761</v>
      </c>
      <c r="T1592">
        <f ca="1"/>
        <v>1.2338776584310873E-2</v>
      </c>
      <c r="U1592">
        <f ca="1"/>
        <v>0</v>
      </c>
      <c r="V1592">
        <f ca="1"/>
        <v>0</v>
      </c>
      <c r="W1592">
        <f ca="1"/>
        <v>0</v>
      </c>
    </row>
    <row r="1593" spans="18:23">
      <c r="R1593">
        <v>1575</v>
      </c>
      <c r="S1593">
        <f ca="1"/>
        <v>-0.81435145618979787</v>
      </c>
      <c r="T1593">
        <f ca="1"/>
        <v>2.1803111256657341E-2</v>
      </c>
      <c r="U1593">
        <f ca="1"/>
        <v>0</v>
      </c>
      <c r="V1593">
        <f ca="1"/>
        <v>0</v>
      </c>
      <c r="W1593">
        <f ca="1"/>
        <v>0</v>
      </c>
    </row>
    <row r="1594" spans="18:23">
      <c r="R1594">
        <v>1576</v>
      </c>
      <c r="S1594">
        <f ca="1"/>
        <v>-3.7579826611553679</v>
      </c>
      <c r="T1594">
        <f ca="1"/>
        <v>1.0200996797451397E-2</v>
      </c>
      <c r="U1594">
        <f ca="1"/>
        <v>0</v>
      </c>
      <c r="V1594">
        <f ca="1"/>
        <v>0</v>
      </c>
      <c r="W1594">
        <f ca="1"/>
        <v>0</v>
      </c>
    </row>
    <row r="1595" spans="18:23">
      <c r="R1595">
        <v>1577</v>
      </c>
      <c r="S1595">
        <f ca="1"/>
        <v>0.82317255282947033</v>
      </c>
      <c r="T1595">
        <f ca="1"/>
        <v>3.3267976887994197E-2</v>
      </c>
      <c r="U1595">
        <f ca="1"/>
        <v>1.5209238282781687E-3</v>
      </c>
      <c r="V1595">
        <f ca="1"/>
        <v>1.5462228576619474E-3</v>
      </c>
      <c r="W1595">
        <f ca="1"/>
        <v>1.5462228576619474E-3</v>
      </c>
    </row>
    <row r="1596" spans="18:23">
      <c r="R1596">
        <v>1578</v>
      </c>
      <c r="S1596">
        <f ca="1"/>
        <v>-0.69691986738484002</v>
      </c>
      <c r="T1596">
        <f ca="1"/>
        <v>2.2473895404395771E-2</v>
      </c>
      <c r="U1596">
        <f ca="1"/>
        <v>0</v>
      </c>
      <c r="V1596">
        <f ca="1"/>
        <v>0</v>
      </c>
      <c r="W1596">
        <f ca="1"/>
        <v>0</v>
      </c>
    </row>
    <row r="1597" spans="18:23">
      <c r="R1597">
        <v>1579</v>
      </c>
      <c r="S1597">
        <f ca="1"/>
        <v>-1.1778657809663393</v>
      </c>
      <c r="T1597">
        <f ca="1"/>
        <v>1.9850959633618197E-2</v>
      </c>
      <c r="U1597">
        <f ca="1"/>
        <v>0</v>
      </c>
      <c r="V1597">
        <f ca="1"/>
        <v>0</v>
      </c>
      <c r="W1597">
        <f ca="1"/>
        <v>0</v>
      </c>
    </row>
    <row r="1598" spans="18:23">
      <c r="R1598">
        <v>1580</v>
      </c>
      <c r="S1598">
        <f ca="1"/>
        <v>0.88379639662969978</v>
      </c>
      <c r="T1598">
        <f ca="1"/>
        <v>3.3792487158958107E-2</v>
      </c>
      <c r="U1598">
        <f ca="1"/>
        <v>1.7831789637601236E-3</v>
      </c>
      <c r="V1598">
        <f ca="1"/>
        <v>1.8133079898776177E-3</v>
      </c>
      <c r="W1598">
        <f ca="1"/>
        <v>1.8133079898776177E-3</v>
      </c>
    </row>
    <row r="1599" spans="18:23">
      <c r="R1599">
        <v>1581</v>
      </c>
      <c r="S1599">
        <f ca="1"/>
        <v>-0.85624831634709331</v>
      </c>
      <c r="T1599">
        <f ca="1"/>
        <v>2.1568668230652198E-2</v>
      </c>
      <c r="U1599">
        <f ca="1"/>
        <v>0</v>
      </c>
      <c r="V1599">
        <f ca="1"/>
        <v>0</v>
      </c>
      <c r="W1599">
        <f ca="1"/>
        <v>0</v>
      </c>
    </row>
    <row r="1600" spans="18:23">
      <c r="R1600">
        <v>1582</v>
      </c>
      <c r="S1600">
        <f ca="1"/>
        <v>0.37827883215462066</v>
      </c>
      <c r="T1600">
        <f ca="1"/>
        <v>2.9659901503039175E-2</v>
      </c>
      <c r="U1600">
        <f ca="1"/>
        <v>0</v>
      </c>
      <c r="V1600">
        <f ca="1"/>
        <v>0</v>
      </c>
      <c r="W1600">
        <f ca="1"/>
        <v>0</v>
      </c>
    </row>
    <row r="1601" spans="18:23">
      <c r="R1601">
        <v>1583</v>
      </c>
      <c r="S1601">
        <f ca="1"/>
        <v>0.94686246988182854</v>
      </c>
      <c r="T1601">
        <f ca="1"/>
        <v>3.434690512155765E-2</v>
      </c>
      <c r="U1601">
        <f ca="1"/>
        <v>2.0603879450598953E-3</v>
      </c>
      <c r="V1601">
        <f ca="1"/>
        <v>2.0957719196911819E-3</v>
      </c>
      <c r="W1601">
        <f ca="1"/>
        <v>2.0957719196911819E-3</v>
      </c>
    </row>
    <row r="1602" spans="18:23">
      <c r="R1602">
        <v>1584</v>
      </c>
      <c r="S1602">
        <f ca="1"/>
        <v>1.9824664318380154</v>
      </c>
      <c r="T1602">
        <f ca="1"/>
        <v>4.4868526206287986E-2</v>
      </c>
      <c r="U1602">
        <f ca="1"/>
        <v>7.3211984874250631E-3</v>
      </c>
      <c r="V1602">
        <f ca="1"/>
        <v>7.4854441805222967E-3</v>
      </c>
      <c r="W1602">
        <f ca="1"/>
        <v>7.4854441805222967E-3</v>
      </c>
    </row>
    <row r="1603" spans="18:23">
      <c r="R1603">
        <v>1585</v>
      </c>
      <c r="S1603">
        <f ca="1"/>
        <v>1.9705203416740871</v>
      </c>
      <c r="T1603">
        <f ca="1"/>
        <v>4.4730430166166776E-2</v>
      </c>
      <c r="U1603">
        <f ca="1"/>
        <v>7.2521504673644585E-3</v>
      </c>
      <c r="V1603">
        <f ca="1"/>
        <v>7.4143463723819478E-3</v>
      </c>
      <c r="W1603">
        <f ca="1"/>
        <v>7.4143463723819478E-3</v>
      </c>
    </row>
    <row r="1604" spans="18:23">
      <c r="R1604">
        <v>1586</v>
      </c>
      <c r="S1604">
        <f ca="1"/>
        <v>5.1744476257993188</v>
      </c>
      <c r="T1604">
        <f ca="1"/>
        <v>0.1022465875657419</v>
      </c>
      <c r="U1604">
        <f ca="1"/>
        <v>3.6010229167152019E-2</v>
      </c>
      <c r="V1604">
        <f ca="1"/>
        <v>3.7851190692052838E-2</v>
      </c>
      <c r="W1604">
        <f ca="1"/>
        <v>3.7851190692052838E-2</v>
      </c>
    </row>
    <row r="1605" spans="18:23">
      <c r="R1605">
        <v>1587</v>
      </c>
      <c r="S1605">
        <f ca="1"/>
        <v>1.6726371975176486</v>
      </c>
      <c r="T1605">
        <f ca="1"/>
        <v>4.1421041998263179E-2</v>
      </c>
      <c r="U1605">
        <f ca="1"/>
        <v>5.5974563834126599E-3</v>
      </c>
      <c r="V1605">
        <f ca="1"/>
        <v>5.7133826213830513E-3</v>
      </c>
      <c r="W1605">
        <f ca="1"/>
        <v>5.7133826213830513E-3</v>
      </c>
    </row>
    <row r="1606" spans="18:23">
      <c r="R1606">
        <v>1588</v>
      </c>
      <c r="S1606">
        <f ca="1"/>
        <v>-0.15903550382271212</v>
      </c>
      <c r="T1606">
        <f ca="1"/>
        <v>2.5819984054799038E-2</v>
      </c>
      <c r="U1606">
        <f ca="1"/>
        <v>0</v>
      </c>
      <c r="V1606">
        <f ca="1"/>
        <v>0</v>
      </c>
      <c r="W1606">
        <f ca="1"/>
        <v>0</v>
      </c>
    </row>
    <row r="1607" spans="18:23">
      <c r="R1607">
        <v>1589</v>
      </c>
      <c r="S1607">
        <f ca="1"/>
        <v>-0.12064397342512506</v>
      </c>
      <c r="T1607">
        <f ca="1"/>
        <v>2.6077039705493164E-2</v>
      </c>
      <c r="U1607">
        <f ca="1"/>
        <v>0</v>
      </c>
      <c r="V1607">
        <f ca="1"/>
        <v>0</v>
      </c>
      <c r="W1607">
        <f ca="1"/>
        <v>0</v>
      </c>
    </row>
    <row r="1608" spans="18:23">
      <c r="R1608">
        <v>1590</v>
      </c>
      <c r="S1608">
        <f ca="1"/>
        <v>1.3516499395967909</v>
      </c>
      <c r="T1608">
        <f ca="1"/>
        <v>3.8128508730655111E-2</v>
      </c>
      <c r="U1608">
        <f ca="1"/>
        <v>3.951189749608626E-3</v>
      </c>
      <c r="V1608">
        <f ca="1"/>
        <v>4.0265162360408405E-3</v>
      </c>
      <c r="W1608">
        <f ca="1"/>
        <v>4.0265162360408405E-3</v>
      </c>
    </row>
    <row r="1609" spans="18:23">
      <c r="R1609">
        <v>1591</v>
      </c>
      <c r="S1609">
        <f ca="1"/>
        <v>1.3987238308943473</v>
      </c>
      <c r="T1609">
        <f ca="1"/>
        <v>3.8594473482736529E-2</v>
      </c>
      <c r="U1609">
        <f ca="1"/>
        <v>4.1841721256493346E-3</v>
      </c>
      <c r="V1609">
        <f ca="1"/>
        <v>4.2649150857246238E-3</v>
      </c>
      <c r="W1609">
        <f ca="1"/>
        <v>4.2649150857246238E-3</v>
      </c>
    </row>
    <row r="1610" spans="18:23">
      <c r="R1610">
        <v>1592</v>
      </c>
      <c r="S1610">
        <f ca="1"/>
        <v>0.18826192605731221</v>
      </c>
      <c r="T1610">
        <f ca="1"/>
        <v>2.8240709279200936E-2</v>
      </c>
      <c r="U1610">
        <f ca="1"/>
        <v>0</v>
      </c>
      <c r="V1610">
        <f ca="1"/>
        <v>0</v>
      </c>
      <c r="W1610">
        <f ca="1"/>
        <v>0</v>
      </c>
    </row>
    <row r="1611" spans="18:23">
      <c r="R1611">
        <v>1593</v>
      </c>
      <c r="S1611">
        <f ca="1"/>
        <v>2.6322281692061669</v>
      </c>
      <c r="T1611">
        <f ca="1"/>
        <v>5.3058732899116598E-2</v>
      </c>
      <c r="U1611">
        <f ca="1"/>
        <v>1.1416301833839369E-2</v>
      </c>
      <c r="V1611">
        <f ca="1"/>
        <v>1.1719169088688058E-2</v>
      </c>
      <c r="W1611">
        <f ca="1"/>
        <v>1.1719169088688058E-2</v>
      </c>
    </row>
    <row r="1612" spans="18:23">
      <c r="R1612">
        <v>1594</v>
      </c>
      <c r="S1612">
        <f ca="1"/>
        <v>-0.71028021799884156</v>
      </c>
      <c r="T1612">
        <f ca="1"/>
        <v>2.2396550689587034E-2</v>
      </c>
      <c r="U1612">
        <f ca="1"/>
        <v>0</v>
      </c>
      <c r="V1612">
        <f ca="1"/>
        <v>0</v>
      </c>
      <c r="W1612">
        <f ca="1"/>
        <v>0</v>
      </c>
    </row>
    <row r="1613" spans="18:23">
      <c r="R1613">
        <v>1595</v>
      </c>
      <c r="S1613">
        <f ca="1"/>
        <v>-1.140366289959061</v>
      </c>
      <c r="T1613">
        <f ca="1"/>
        <v>2.0043975306625949E-2</v>
      </c>
      <c r="U1613">
        <f ca="1"/>
        <v>0</v>
      </c>
      <c r="V1613">
        <f ca="1"/>
        <v>0</v>
      </c>
      <c r="W1613">
        <f ca="1"/>
        <v>0</v>
      </c>
    </row>
    <row r="1614" spans="18:23">
      <c r="R1614">
        <v>1596</v>
      </c>
      <c r="S1614">
        <f ca="1"/>
        <v>-1.3691382796407889</v>
      </c>
      <c r="T1614">
        <f ca="1"/>
        <v>1.889499123365496E-2</v>
      </c>
      <c r="U1614">
        <f ca="1"/>
        <v>0</v>
      </c>
      <c r="V1614">
        <f ca="1"/>
        <v>0</v>
      </c>
      <c r="W1614">
        <f ca="1"/>
        <v>0</v>
      </c>
    </row>
    <row r="1615" spans="18:23">
      <c r="R1615">
        <v>1597</v>
      </c>
      <c r="S1615">
        <f ca="1"/>
        <v>-2.7121580022377678</v>
      </c>
      <c r="T1615">
        <f ca="1"/>
        <v>1.3361098946246623E-2</v>
      </c>
      <c r="U1615">
        <f ca="1"/>
        <v>0</v>
      </c>
      <c r="V1615">
        <f ca="1"/>
        <v>0</v>
      </c>
      <c r="W1615">
        <f ca="1"/>
        <v>0</v>
      </c>
    </row>
    <row r="1616" spans="18:23">
      <c r="R1616">
        <v>1598</v>
      </c>
      <c r="S1616">
        <f ca="1"/>
        <v>1.8144182878111588</v>
      </c>
      <c r="T1616">
        <f ca="1"/>
        <v>4.2964485276347601E-2</v>
      </c>
      <c r="U1616">
        <f ca="1"/>
        <v>6.3691780224548709E-3</v>
      </c>
      <c r="V1616">
        <f ca="1"/>
        <v>6.5060022501389706E-3</v>
      </c>
      <c r="W1616">
        <f ca="1"/>
        <v>6.5060022501389706E-3</v>
      </c>
    </row>
    <row r="1617" spans="18:23">
      <c r="R1617">
        <v>1599</v>
      </c>
      <c r="S1617">
        <f ca="1"/>
        <v>-0.39107801587772739</v>
      </c>
      <c r="T1617">
        <f ca="1"/>
        <v>2.4319368686861409E-2</v>
      </c>
      <c r="U1617">
        <f ca="1"/>
        <v>0</v>
      </c>
      <c r="V1617">
        <f ca="1"/>
        <v>0</v>
      </c>
      <c r="W1617">
        <f ca="1"/>
        <v>0</v>
      </c>
    </row>
    <row r="1618" spans="18:23">
      <c r="R1618">
        <v>1600</v>
      </c>
      <c r="S1618">
        <f ca="1"/>
        <v>-0.2388078040321199</v>
      </c>
      <c r="T1618">
        <f ca="1"/>
        <v>2.529393194640531E-2</v>
      </c>
      <c r="U1618">
        <f ca="1"/>
        <v>0</v>
      </c>
      <c r="V1618">
        <f ca="1"/>
        <v>0</v>
      </c>
      <c r="W1618">
        <f ca="1"/>
        <v>0</v>
      </c>
    </row>
    <row r="1619" spans="18:23">
      <c r="R1619">
        <v>1601</v>
      </c>
      <c r="S1619">
        <f ca="1"/>
        <v>1.3879253878891822</v>
      </c>
      <c r="T1619">
        <f ca="1"/>
        <v>3.8487083402411505E-2</v>
      </c>
      <c r="U1619">
        <f ca="1"/>
        <v>4.1304770854868229E-3</v>
      </c>
      <c r="V1619">
        <f ca="1"/>
        <v>4.2099620935272634E-3</v>
      </c>
      <c r="W1619">
        <f ca="1"/>
        <v>4.2099620935272634E-3</v>
      </c>
    </row>
    <row r="1620" spans="18:23">
      <c r="R1620">
        <v>1602</v>
      </c>
      <c r="S1620">
        <f ca="1"/>
        <v>-0.23596878928737736</v>
      </c>
      <c r="T1620">
        <f ca="1"/>
        <v>2.5312468368282919E-2</v>
      </c>
      <c r="U1620">
        <f ca="1"/>
        <v>0</v>
      </c>
      <c r="V1620">
        <f ca="1"/>
        <v>0</v>
      </c>
      <c r="W1620">
        <f ca="1"/>
        <v>0</v>
      </c>
    </row>
    <row r="1621" spans="18:23">
      <c r="R1621">
        <v>1603</v>
      </c>
      <c r="S1621">
        <f ca="1"/>
        <v>-0.93737166186715759</v>
      </c>
      <c r="T1621">
        <f ca="1"/>
        <v>2.1121866935205149E-2</v>
      </c>
      <c r="U1621">
        <f ca="1"/>
        <v>0</v>
      </c>
      <c r="V1621">
        <f ca="1"/>
        <v>0</v>
      </c>
      <c r="W1621">
        <f ca="1"/>
        <v>0</v>
      </c>
    </row>
    <row r="1622" spans="18:23">
      <c r="R1622">
        <v>1604</v>
      </c>
      <c r="S1622">
        <f ca="1"/>
        <v>-0.4634670492067926</v>
      </c>
      <c r="T1622">
        <f ca="1"/>
        <v>2.3869321448160556E-2</v>
      </c>
      <c r="U1622">
        <f ca="1"/>
        <v>0</v>
      </c>
      <c r="V1622">
        <f ca="1"/>
        <v>0</v>
      </c>
      <c r="W1622">
        <f ca="1"/>
        <v>0</v>
      </c>
    </row>
    <row r="1623" spans="18:23">
      <c r="R1623">
        <v>1605</v>
      </c>
      <c r="S1623">
        <f ca="1"/>
        <v>-2.5693184572112888</v>
      </c>
      <c r="T1623">
        <f ca="1"/>
        <v>1.3862749909919918E-2</v>
      </c>
      <c r="U1623">
        <f ca="1"/>
        <v>0</v>
      </c>
      <c r="V1623">
        <f ca="1"/>
        <v>0</v>
      </c>
      <c r="W1623">
        <f ca="1"/>
        <v>0</v>
      </c>
    </row>
    <row r="1624" spans="18:23">
      <c r="R1624">
        <v>1606</v>
      </c>
      <c r="S1624">
        <f ca="1"/>
        <v>-1.0212036418651254</v>
      </c>
      <c r="T1624">
        <f ca="1"/>
        <v>2.0669869433235091E-2</v>
      </c>
      <c r="U1624">
        <f ca="1"/>
        <v>0</v>
      </c>
      <c r="V1624">
        <f ca="1"/>
        <v>0</v>
      </c>
      <c r="W1624">
        <f ca="1"/>
        <v>0</v>
      </c>
    </row>
    <row r="1625" spans="18:23">
      <c r="R1625">
        <v>1607</v>
      </c>
      <c r="S1625">
        <f ca="1"/>
        <v>2.6681694964506253</v>
      </c>
      <c r="T1625">
        <f ca="1"/>
        <v>5.3553099629584586E-2</v>
      </c>
      <c r="U1625">
        <f ca="1"/>
        <v>1.1663485199073363E-2</v>
      </c>
      <c r="V1625">
        <f ca="1"/>
        <v>1.1975793091520444E-2</v>
      </c>
      <c r="W1625">
        <f ca="1"/>
        <v>1.1975793091520444E-2</v>
      </c>
    </row>
    <row r="1626" spans="18:23">
      <c r="R1626">
        <v>1608</v>
      </c>
      <c r="S1626">
        <f ca="1"/>
        <v>-3.04255855886265</v>
      </c>
      <c r="T1626">
        <f ca="1"/>
        <v>1.226919546810052E-2</v>
      </c>
      <c r="U1626">
        <f ca="1"/>
        <v>0</v>
      </c>
      <c r="V1626">
        <f ca="1"/>
        <v>0</v>
      </c>
      <c r="W1626">
        <f ca="1"/>
        <v>0</v>
      </c>
    </row>
    <row r="1627" spans="18:23">
      <c r="R1627">
        <v>1609</v>
      </c>
      <c r="S1627">
        <f ca="1"/>
        <v>1.9581526749788072</v>
      </c>
      <c r="T1627">
        <f ca="1"/>
        <v>4.4587908506681775E-2</v>
      </c>
      <c r="U1627">
        <f ca="1"/>
        <v>7.180889637621958E-3</v>
      </c>
      <c r="V1627">
        <f ca="1"/>
        <v>7.3409800627013914E-3</v>
      </c>
      <c r="W1627">
        <f ca="1"/>
        <v>7.3409800627013914E-3</v>
      </c>
    </row>
    <row r="1628" spans="18:23">
      <c r="R1628">
        <v>1610</v>
      </c>
      <c r="S1628">
        <f ca="1"/>
        <v>-1.8955542055314214</v>
      </c>
      <c r="T1628">
        <f ca="1"/>
        <v>1.6495074536014016E-2</v>
      </c>
      <c r="U1628">
        <f ca="1"/>
        <v>0</v>
      </c>
      <c r="V1628">
        <f ca="1"/>
        <v>0</v>
      </c>
      <c r="W1628">
        <f ca="1"/>
        <v>0</v>
      </c>
    </row>
    <row r="1629" spans="18:23">
      <c r="R1629">
        <v>1611</v>
      </c>
      <c r="S1629">
        <f ca="1"/>
        <v>-2.8167113474427725</v>
      </c>
      <c r="T1629">
        <f ca="1"/>
        <v>1.3005453082158976E-2</v>
      </c>
      <c r="U1629">
        <f ca="1"/>
        <v>0</v>
      </c>
      <c r="V1629">
        <f ca="1"/>
        <v>0</v>
      </c>
      <c r="W1629">
        <f ca="1"/>
        <v>0</v>
      </c>
    </row>
    <row r="1630" spans="18:23">
      <c r="R1630">
        <v>1612</v>
      </c>
      <c r="S1630">
        <f ca="1"/>
        <v>-8.9788228556343663E-2</v>
      </c>
      <c r="T1630">
        <f ca="1"/>
        <v>2.6285492253953401E-2</v>
      </c>
      <c r="U1630">
        <f ca="1"/>
        <v>0</v>
      </c>
      <c r="V1630">
        <f ca="1"/>
        <v>0</v>
      </c>
      <c r="W1630">
        <f ca="1"/>
        <v>0</v>
      </c>
    </row>
    <row r="1631" spans="18:23">
      <c r="R1631">
        <v>1613</v>
      </c>
      <c r="S1631">
        <f ca="1"/>
        <v>0.64112066238348664</v>
      </c>
      <c r="T1631">
        <f ca="1"/>
        <v>3.1741312460428148E-2</v>
      </c>
      <c r="U1631">
        <f ca="1"/>
        <v>7.5759161449514417E-4</v>
      </c>
      <c r="V1631">
        <f ca="1"/>
        <v>7.6961509057168944E-4</v>
      </c>
      <c r="W1631">
        <f ca="1"/>
        <v>7.6961509057168944E-4</v>
      </c>
    </row>
    <row r="1632" spans="18:23">
      <c r="R1632">
        <v>1614</v>
      </c>
      <c r="S1632">
        <f ca="1"/>
        <v>0.51858630810143247</v>
      </c>
      <c r="T1632">
        <f ca="1"/>
        <v>3.0753401504285838E-2</v>
      </c>
      <c r="U1632">
        <f ca="1"/>
        <v>2.6363613642398954E-4</v>
      </c>
      <c r="V1632">
        <f ca="1"/>
        <v>2.6768999040123232E-4</v>
      </c>
      <c r="W1632">
        <f ca="1"/>
        <v>2.6768999040123232E-4</v>
      </c>
    </row>
    <row r="1633" spans="18:23">
      <c r="R1633">
        <v>1615</v>
      </c>
      <c r="S1633">
        <f ca="1"/>
        <v>0.38244755680154324</v>
      </c>
      <c r="T1633">
        <f ca="1"/>
        <v>2.9691823447929443E-2</v>
      </c>
      <c r="U1633">
        <f ca="1"/>
        <v>0</v>
      </c>
      <c r="V1633">
        <f ca="1"/>
        <v>0</v>
      </c>
      <c r="W1633">
        <f ca="1"/>
        <v>0</v>
      </c>
    </row>
    <row r="1634" spans="18:23">
      <c r="R1634">
        <v>1616</v>
      </c>
      <c r="S1634">
        <f ca="1"/>
        <v>-3.2074595174021496</v>
      </c>
      <c r="T1634">
        <f ca="1"/>
        <v>1.1758084616538839E-2</v>
      </c>
      <c r="U1634">
        <f ca="1"/>
        <v>0</v>
      </c>
      <c r="V1634">
        <f ca="1"/>
        <v>0</v>
      </c>
      <c r="W1634">
        <f ca="1"/>
        <v>0</v>
      </c>
    </row>
    <row r="1635" spans="18:23">
      <c r="R1635">
        <v>1617</v>
      </c>
      <c r="S1635">
        <f ca="1"/>
        <v>2.8007990742190003</v>
      </c>
      <c r="T1635">
        <f ca="1"/>
        <v>5.5417591685483714E-2</v>
      </c>
      <c r="U1635">
        <f ca="1"/>
        <v>1.2595731227022927E-2</v>
      </c>
      <c r="V1635">
        <f ca="1"/>
        <v>1.2944743772082552E-2</v>
      </c>
      <c r="W1635">
        <f ca="1"/>
        <v>1.2944743772082552E-2</v>
      </c>
    </row>
    <row r="1636" spans="18:23">
      <c r="R1636">
        <v>1618</v>
      </c>
      <c r="S1636">
        <f ca="1"/>
        <v>-2.041371037361809</v>
      </c>
      <c r="T1636">
        <f ca="1"/>
        <v>1.5885958607801284E-2</v>
      </c>
      <c r="U1636">
        <f ca="1"/>
        <v>0</v>
      </c>
      <c r="V1636">
        <f ca="1"/>
        <v>0</v>
      </c>
      <c r="W1636">
        <f ca="1"/>
        <v>0</v>
      </c>
    </row>
    <row r="1637" spans="18:23">
      <c r="R1637">
        <v>1619</v>
      </c>
      <c r="S1637">
        <f ca="1"/>
        <v>0.23157780834755312</v>
      </c>
      <c r="T1637">
        <f ca="1"/>
        <v>2.8558129750626701E-2</v>
      </c>
      <c r="U1637">
        <f ca="1"/>
        <v>0</v>
      </c>
      <c r="V1637">
        <f ca="1"/>
        <v>0</v>
      </c>
      <c r="W1637">
        <f ca="1"/>
        <v>0</v>
      </c>
    </row>
    <row r="1638" spans="18:23">
      <c r="R1638">
        <v>1620</v>
      </c>
      <c r="S1638">
        <f ca="1"/>
        <v>-1.3620751637006168</v>
      </c>
      <c r="T1638">
        <f ca="1"/>
        <v>1.8929459677533914E-2</v>
      </c>
      <c r="U1638">
        <f ca="1"/>
        <v>0</v>
      </c>
      <c r="V1638">
        <f ca="1"/>
        <v>0</v>
      </c>
      <c r="W1638">
        <f ca="1"/>
        <v>0</v>
      </c>
    </row>
    <row r="1639" spans="18:23">
      <c r="R1639">
        <v>1621</v>
      </c>
      <c r="S1639">
        <f ca="1"/>
        <v>0.53407796868094803</v>
      </c>
      <c r="T1639">
        <f ca="1"/>
        <v>3.0876582093410133E-2</v>
      </c>
      <c r="U1639">
        <f ca="1"/>
        <v>3.2522643098613704E-4</v>
      </c>
      <c r="V1639">
        <f ca="1"/>
        <v>3.3024737128378213E-4</v>
      </c>
      <c r="W1639">
        <f ca="1"/>
        <v>3.3024737128378213E-4</v>
      </c>
    </row>
    <row r="1640" spans="18:23">
      <c r="R1640">
        <v>1622</v>
      </c>
      <c r="S1640">
        <f ca="1"/>
        <v>0.4710396642771667</v>
      </c>
      <c r="T1640">
        <f ca="1"/>
        <v>3.0378398769724188E-2</v>
      </c>
      <c r="U1640">
        <f ca="1"/>
        <v>7.613476914316436E-5</v>
      </c>
      <c r="V1640">
        <f ca="1"/>
        <v>7.7291195331800325E-5</v>
      </c>
      <c r="W1640">
        <f ca="1"/>
        <v>7.7291195331800325E-5</v>
      </c>
    </row>
    <row r="1641" spans="18:23">
      <c r="R1641">
        <v>1623</v>
      </c>
      <c r="S1641">
        <f ca="1"/>
        <v>-1.316096535713813</v>
      </c>
      <c r="T1641">
        <f ca="1"/>
        <v>1.9155380301336834E-2</v>
      </c>
      <c r="U1641">
        <f ca="1"/>
        <v>0</v>
      </c>
      <c r="V1641">
        <f ca="1"/>
        <v>0</v>
      </c>
      <c r="W1641">
        <f ca="1"/>
        <v>0</v>
      </c>
    </row>
    <row r="1642" spans="18:23">
      <c r="R1642">
        <v>1624</v>
      </c>
      <c r="S1642">
        <f ca="1"/>
        <v>-1.8500973240848739</v>
      </c>
      <c r="T1642">
        <f ca="1"/>
        <v>1.668969400411156E-2</v>
      </c>
      <c r="U1642">
        <f ca="1"/>
        <v>0</v>
      </c>
      <c r="V1642">
        <f ca="1"/>
        <v>0</v>
      </c>
      <c r="W1642">
        <f ca="1"/>
        <v>0</v>
      </c>
    </row>
    <row r="1643" spans="18:23">
      <c r="R1643">
        <v>1625</v>
      </c>
      <c r="S1643">
        <f ca="1"/>
        <v>2.0258740184647817</v>
      </c>
      <c r="T1643">
        <f ca="1"/>
        <v>4.5373914014018059E-2</v>
      </c>
      <c r="U1643">
        <f ca="1"/>
        <v>7.5738923912900998E-3</v>
      </c>
      <c r="V1643">
        <f ca="1"/>
        <v>7.7457209623470104E-3</v>
      </c>
      <c r="W1643">
        <f ca="1"/>
        <v>7.7457209623470104E-3</v>
      </c>
    </row>
    <row r="1644" spans="18:23">
      <c r="R1644">
        <v>1626</v>
      </c>
      <c r="S1644">
        <f ca="1"/>
        <v>1.4486031983877223</v>
      </c>
      <c r="T1644">
        <f ca="1"/>
        <v>3.9094423662283891E-2</v>
      </c>
      <c r="U1644">
        <f ca="1"/>
        <v>4.4341472154230156E-3</v>
      </c>
      <c r="V1644">
        <f ca="1"/>
        <v>4.5208224303333574E-3</v>
      </c>
      <c r="W1644">
        <f ca="1"/>
        <v>4.5208224303333574E-3</v>
      </c>
    </row>
    <row r="1645" spans="18:23">
      <c r="R1645">
        <v>1627</v>
      </c>
      <c r="S1645">
        <f ca="1"/>
        <v>-0.62433239784793193</v>
      </c>
      <c r="T1645">
        <f ca="1"/>
        <v>2.2898804880501934E-2</v>
      </c>
      <c r="U1645">
        <f ca="1"/>
        <v>0</v>
      </c>
      <c r="V1645">
        <f ca="1"/>
        <v>0</v>
      </c>
      <c r="W1645">
        <f ca="1"/>
        <v>0</v>
      </c>
    </row>
    <row r="1646" spans="18:23">
      <c r="R1646">
        <v>1628</v>
      </c>
      <c r="S1646">
        <f ca="1"/>
        <v>-0.72666752021470093</v>
      </c>
      <c r="T1646">
        <f ca="1"/>
        <v>2.2302045962084509E-2</v>
      </c>
      <c r="U1646">
        <f ca="1"/>
        <v>0</v>
      </c>
      <c r="V1646">
        <f ca="1"/>
        <v>0</v>
      </c>
      <c r="W1646">
        <f ca="1"/>
        <v>0</v>
      </c>
    </row>
    <row r="1647" spans="18:23">
      <c r="R1647">
        <v>1629</v>
      </c>
      <c r="S1647">
        <f ca="1"/>
        <v>-3.4284438904392163</v>
      </c>
      <c r="T1647">
        <f ca="1"/>
        <v>1.1106369819131715E-2</v>
      </c>
      <c r="U1647">
        <f ca="1"/>
        <v>0</v>
      </c>
      <c r="V1647">
        <f ca="1"/>
        <v>0</v>
      </c>
      <c r="W1647">
        <f ca="1"/>
        <v>0</v>
      </c>
    </row>
    <row r="1648" spans="18:23">
      <c r="R1648">
        <v>1630</v>
      </c>
      <c r="S1648">
        <f ca="1"/>
        <v>1.3966803619634038</v>
      </c>
      <c r="T1648">
        <f ca="1"/>
        <v>3.8574128304904198E-2</v>
      </c>
      <c r="U1648">
        <f ca="1"/>
        <v>4.1739995367331695E-3</v>
      </c>
      <c r="V1648">
        <f ca="1"/>
        <v>4.2545037335704472E-3</v>
      </c>
      <c r="W1648">
        <f ca="1"/>
        <v>4.2545037335704472E-3</v>
      </c>
    </row>
    <row r="1649" spans="18:23">
      <c r="R1649">
        <v>1631</v>
      </c>
      <c r="S1649">
        <f ca="1"/>
        <v>0.50663531449840826</v>
      </c>
      <c r="T1649">
        <f ca="1"/>
        <v>3.0658710105895014E-2</v>
      </c>
      <c r="U1649">
        <f ca="1"/>
        <v>2.1629043722857719E-4</v>
      </c>
      <c r="V1649">
        <f ca="1"/>
        <v>2.1960603013541129E-4</v>
      </c>
      <c r="W1649">
        <f ca="1"/>
        <v>2.1960603013541129E-4</v>
      </c>
    </row>
    <row r="1650" spans="18:23">
      <c r="R1650">
        <v>1632</v>
      </c>
      <c r="S1650">
        <f ca="1"/>
        <v>-0.57007858801028977</v>
      </c>
      <c r="T1650">
        <f ca="1"/>
        <v>2.3221631535388119E-2</v>
      </c>
      <c r="U1650">
        <f ca="1"/>
        <v>0</v>
      </c>
      <c r="V1650">
        <f ca="1"/>
        <v>0</v>
      </c>
      <c r="W1650">
        <f ca="1"/>
        <v>0</v>
      </c>
    </row>
    <row r="1651" spans="18:23">
      <c r="R1651">
        <v>1633</v>
      </c>
      <c r="S1651">
        <f ca="1"/>
        <v>0.9552736058891067</v>
      </c>
      <c r="T1651">
        <f ca="1"/>
        <v>3.4421532205288582E-2</v>
      </c>
      <c r="U1651">
        <f ca="1"/>
        <v>2.0977014869253616E-3</v>
      </c>
      <c r="V1651">
        <f ca="1"/>
        <v>2.1338045365700033E-3</v>
      </c>
      <c r="W1651">
        <f ca="1"/>
        <v>2.1338045365700033E-3</v>
      </c>
    </row>
    <row r="1652" spans="18:23">
      <c r="R1652">
        <v>1634</v>
      </c>
      <c r="S1652">
        <f ca="1"/>
        <v>-0.14679006872963737</v>
      </c>
      <c r="T1652">
        <f ca="1"/>
        <v>2.590169859371131E-2</v>
      </c>
      <c r="U1652">
        <f ca="1"/>
        <v>0</v>
      </c>
      <c r="V1652">
        <f ca="1"/>
        <v>0</v>
      </c>
      <c r="W1652">
        <f ca="1"/>
        <v>0</v>
      </c>
    </row>
    <row r="1653" spans="18:23">
      <c r="R1653">
        <v>1635</v>
      </c>
      <c r="S1653">
        <f ca="1"/>
        <v>1.3516726297780715</v>
      </c>
      <c r="T1653">
        <f ca="1"/>
        <v>3.812873197058745E-2</v>
      </c>
      <c r="U1653">
        <f ca="1"/>
        <v>3.9513013695747952E-3</v>
      </c>
      <c r="V1653">
        <f ca="1"/>
        <v>4.0266304250025616E-3</v>
      </c>
      <c r="W1653">
        <f ca="1"/>
        <v>4.0266304250025616E-3</v>
      </c>
    </row>
    <row r="1654" spans="18:23">
      <c r="R1654">
        <v>1636</v>
      </c>
      <c r="S1654">
        <f ca="1"/>
        <v>-2.8235513910200916</v>
      </c>
      <c r="T1654">
        <f ca="1"/>
        <v>1.2982518862118564E-2</v>
      </c>
      <c r="U1654">
        <f ca="1"/>
        <v>0</v>
      </c>
      <c r="V1654">
        <f ca="1"/>
        <v>0</v>
      </c>
      <c r="W1654">
        <f ca="1"/>
        <v>0</v>
      </c>
    </row>
    <row r="1655" spans="18:23">
      <c r="R1655">
        <v>1637</v>
      </c>
      <c r="S1655">
        <f ca="1"/>
        <v>-5.2307764558189582</v>
      </c>
      <c r="T1655">
        <f ca="1"/>
        <v>6.9758167105093511E-3</v>
      </c>
      <c r="U1655">
        <f ca="1"/>
        <v>0</v>
      </c>
      <c r="V1655">
        <f ca="1"/>
        <v>0</v>
      </c>
      <c r="W1655">
        <f ca="1"/>
        <v>0</v>
      </c>
    </row>
    <row r="1656" spans="18:23">
      <c r="R1656">
        <v>1638</v>
      </c>
      <c r="S1656">
        <f ca="1"/>
        <v>-0.78253406808411163</v>
      </c>
      <c r="T1656">
        <f ca="1"/>
        <v>2.1982853367556787E-2</v>
      </c>
      <c r="U1656">
        <f ca="1"/>
        <v>0</v>
      </c>
      <c r="V1656">
        <f ca="1"/>
        <v>0</v>
      </c>
      <c r="W1656">
        <f ca="1"/>
        <v>0</v>
      </c>
    </row>
    <row r="1657" spans="18:23">
      <c r="R1657">
        <v>1639</v>
      </c>
      <c r="S1657">
        <f ca="1"/>
        <v>1.0494855564531502</v>
      </c>
      <c r="T1657">
        <f ca="1"/>
        <v>3.5268581353056383E-2</v>
      </c>
      <c r="U1657">
        <f ca="1"/>
        <v>2.5212260608092618E-3</v>
      </c>
      <c r="V1657">
        <f ca="1"/>
        <v>2.5656860940268104E-3</v>
      </c>
      <c r="W1657">
        <f ca="1"/>
        <v>2.5656860940268104E-3</v>
      </c>
    </row>
    <row r="1658" spans="18:23">
      <c r="R1658">
        <v>1640</v>
      </c>
      <c r="S1658">
        <f ca="1"/>
        <v>-0.18714672677589339</v>
      </c>
      <c r="T1658">
        <f ca="1"/>
        <v>2.5633369997477871E-2</v>
      </c>
      <c r="U1658">
        <f ca="1"/>
        <v>0</v>
      </c>
      <c r="V1658">
        <f ca="1"/>
        <v>0</v>
      </c>
      <c r="W1658">
        <f ca="1"/>
        <v>0</v>
      </c>
    </row>
    <row r="1659" spans="18:23">
      <c r="R1659">
        <v>1641</v>
      </c>
      <c r="S1659">
        <f ca="1"/>
        <v>-1.4211830586434935</v>
      </c>
      <c r="T1659">
        <f ca="1"/>
        <v>1.8642937129862064E-2</v>
      </c>
      <c r="U1659">
        <f ca="1"/>
        <v>0</v>
      </c>
      <c r="V1659">
        <f ca="1"/>
        <v>0</v>
      </c>
      <c r="W1659">
        <f ca="1"/>
        <v>0</v>
      </c>
    </row>
    <row r="1660" spans="18:23">
      <c r="R1660">
        <v>1642</v>
      </c>
      <c r="S1660">
        <f ca="1"/>
        <v>-0.61162830278831282</v>
      </c>
      <c r="T1660">
        <f ca="1"/>
        <v>2.2973993378427433E-2</v>
      </c>
      <c r="U1660">
        <f ca="1"/>
        <v>0</v>
      </c>
      <c r="V1660">
        <f ca="1"/>
        <v>0</v>
      </c>
      <c r="W1660">
        <f ca="1"/>
        <v>0</v>
      </c>
    </row>
    <row r="1661" spans="18:23">
      <c r="R1661">
        <v>1643</v>
      </c>
      <c r="S1661">
        <f ca="1"/>
        <v>-2.4375452850310402</v>
      </c>
      <c r="T1661">
        <f ca="1"/>
        <v>1.4342222370662757E-2</v>
      </c>
      <c r="U1661">
        <f ca="1"/>
        <v>0</v>
      </c>
      <c r="V1661">
        <f ca="1"/>
        <v>0</v>
      </c>
      <c r="W1661">
        <f ca="1"/>
        <v>0</v>
      </c>
    </row>
    <row r="1662" spans="18:23">
      <c r="R1662">
        <v>1644</v>
      </c>
      <c r="S1662">
        <f ca="1"/>
        <v>-2.3331939737029255</v>
      </c>
      <c r="T1662">
        <f ca="1"/>
        <v>1.4733655279024E-2</v>
      </c>
      <c r="U1662">
        <f ca="1"/>
        <v>0</v>
      </c>
      <c r="V1662">
        <f ca="1"/>
        <v>0</v>
      </c>
      <c r="W1662">
        <f ca="1"/>
        <v>0</v>
      </c>
    </row>
    <row r="1663" spans="18:23">
      <c r="R1663">
        <v>1645</v>
      </c>
      <c r="S1663">
        <f ca="1"/>
        <v>1.4060364764247373</v>
      </c>
      <c r="T1663">
        <f ca="1"/>
        <v>3.8667367565544494E-2</v>
      </c>
      <c r="U1663">
        <f ca="1"/>
        <v>4.2206191670533175E-3</v>
      </c>
      <c r="V1663">
        <f ca="1"/>
        <v>4.3022192833966338E-3</v>
      </c>
      <c r="W1663">
        <f ca="1"/>
        <v>4.3022192833966338E-3</v>
      </c>
    </row>
    <row r="1664" spans="18:23">
      <c r="R1664">
        <v>1646</v>
      </c>
      <c r="S1664">
        <f ca="1"/>
        <v>-3.1336279549719346</v>
      </c>
      <c r="T1664">
        <f ca="1"/>
        <v>1.1984238981051592E-2</v>
      </c>
      <c r="U1664">
        <f ca="1"/>
        <v>0</v>
      </c>
      <c r="V1664">
        <f ca="1"/>
        <v>0</v>
      </c>
      <c r="W1664">
        <f ca="1"/>
        <v>0</v>
      </c>
    </row>
    <row r="1665" spans="18:23">
      <c r="R1665">
        <v>1647</v>
      </c>
      <c r="S1665">
        <f ca="1"/>
        <v>9.2322853569522259E-2</v>
      </c>
      <c r="T1665">
        <f ca="1"/>
        <v>2.7550168452583738E-2</v>
      </c>
      <c r="U1665">
        <f ca="1"/>
        <v>0</v>
      </c>
      <c r="V1665">
        <f ca="1"/>
        <v>0</v>
      </c>
      <c r="W1665">
        <f ca="1"/>
        <v>0</v>
      </c>
    </row>
    <row r="1666" spans="18:23">
      <c r="R1666">
        <v>1648</v>
      </c>
      <c r="S1666">
        <f ca="1"/>
        <v>-3.8621136361585493</v>
      </c>
      <c r="T1666">
        <f ca="1"/>
        <v>9.930548808891557E-3</v>
      </c>
      <c r="U1666">
        <f ca="1"/>
        <v>0</v>
      </c>
      <c r="V1666">
        <f ca="1"/>
        <v>0</v>
      </c>
      <c r="W1666">
        <f ca="1"/>
        <v>0</v>
      </c>
    </row>
    <row r="1667" spans="18:23">
      <c r="R1667">
        <v>1649</v>
      </c>
      <c r="S1667">
        <f ca="1"/>
        <v>-1.0958282794304648</v>
      </c>
      <c r="T1667">
        <f ca="1"/>
        <v>2.0275658989339484E-2</v>
      </c>
      <c r="U1667">
        <f ca="1"/>
        <v>0</v>
      </c>
      <c r="V1667">
        <f ca="1"/>
        <v>0</v>
      </c>
      <c r="W1667">
        <f ca="1"/>
        <v>0</v>
      </c>
    </row>
    <row r="1668" spans="18:23">
      <c r="R1668">
        <v>1650</v>
      </c>
      <c r="S1668">
        <f ca="1"/>
        <v>0.76753659574759747</v>
      </c>
      <c r="T1668">
        <f ca="1"/>
        <v>3.279378828856102E-2</v>
      </c>
      <c r="U1668">
        <f ca="1"/>
        <v>1.2838295285615801E-3</v>
      </c>
      <c r="V1668">
        <f ca="1"/>
        <v>1.3048803454407058E-3</v>
      </c>
      <c r="W1668">
        <f ca="1"/>
        <v>1.3048803454407058E-3</v>
      </c>
    </row>
    <row r="1669" spans="18:23">
      <c r="R1669">
        <v>1651</v>
      </c>
      <c r="S1669">
        <f ca="1"/>
        <v>0.3409594740032596</v>
      </c>
      <c r="T1669">
        <f ca="1"/>
        <v>2.9375653586111071E-2</v>
      </c>
      <c r="U1669">
        <f ca="1"/>
        <v>0</v>
      </c>
      <c r="V1669">
        <f ca="1"/>
        <v>0</v>
      </c>
      <c r="W1669">
        <f ca="1"/>
        <v>0</v>
      </c>
    </row>
    <row r="1670" spans="18:23">
      <c r="R1670">
        <v>1652</v>
      </c>
      <c r="S1670">
        <f ca="1"/>
        <v>-0.45487950951358169</v>
      </c>
      <c r="T1670">
        <f ca="1"/>
        <v>2.3922272296591406E-2</v>
      </c>
      <c r="U1670">
        <f ca="1"/>
        <v>0</v>
      </c>
      <c r="V1670">
        <f ca="1"/>
        <v>0</v>
      </c>
      <c r="W1670">
        <f ca="1"/>
        <v>0</v>
      </c>
    </row>
    <row r="1671" spans="18:23">
      <c r="R1671">
        <v>1653</v>
      </c>
      <c r="S1671">
        <f ca="1"/>
        <v>-0.27617712591122967</v>
      </c>
      <c r="T1671">
        <f ca="1"/>
        <v>2.5051202654956282E-2</v>
      </c>
      <c r="U1671">
        <f ca="1"/>
        <v>0</v>
      </c>
      <c r="V1671">
        <f ca="1"/>
        <v>0</v>
      </c>
      <c r="W1671">
        <f ca="1"/>
        <v>0</v>
      </c>
    </row>
    <row r="1672" spans="18:23">
      <c r="R1672">
        <v>1654</v>
      </c>
      <c r="S1672">
        <f ca="1"/>
        <v>2.2776552178828675</v>
      </c>
      <c r="T1672">
        <f ca="1"/>
        <v>4.8419680354399891E-2</v>
      </c>
      <c r="U1672">
        <f ca="1"/>
        <v>9.0967755614810158E-3</v>
      </c>
      <c r="V1672">
        <f ca="1"/>
        <v>9.31700704395233E-3</v>
      </c>
      <c r="W1672">
        <f ca="1"/>
        <v>9.31700704395233E-3</v>
      </c>
    </row>
    <row r="1673" spans="18:23">
      <c r="R1673">
        <v>1655</v>
      </c>
      <c r="S1673">
        <f ca="1"/>
        <v>-1.9785143148662172</v>
      </c>
      <c r="T1673">
        <f ca="1"/>
        <v>1.6145720082268309E-2</v>
      </c>
      <c r="U1673">
        <f ca="1"/>
        <v>0</v>
      </c>
      <c r="V1673">
        <f ca="1"/>
        <v>0</v>
      </c>
      <c r="W1673">
        <f ca="1"/>
        <v>0</v>
      </c>
    </row>
    <row r="1674" spans="18:23">
      <c r="R1674">
        <v>1656</v>
      </c>
      <c r="S1674">
        <f ca="1"/>
        <v>1.234926051695477</v>
      </c>
      <c r="T1674">
        <f ca="1"/>
        <v>3.6997232877317696E-2</v>
      </c>
      <c r="U1674">
        <f ca="1"/>
        <v>3.3855518229399181E-3</v>
      </c>
      <c r="V1674">
        <f ca="1"/>
        <v>3.448179847545686E-3</v>
      </c>
      <c r="W1674">
        <f ca="1"/>
        <v>3.448179847545686E-3</v>
      </c>
    </row>
    <row r="1675" spans="18:23">
      <c r="R1675">
        <v>1657</v>
      </c>
      <c r="S1675">
        <f ca="1"/>
        <v>-0.57086013483347076</v>
      </c>
      <c r="T1675">
        <f ca="1"/>
        <v>2.321694893856242E-2</v>
      </c>
      <c r="U1675">
        <f ca="1"/>
        <v>0</v>
      </c>
      <c r="V1675">
        <f ca="1"/>
        <v>0</v>
      </c>
      <c r="W1675">
        <f ca="1"/>
        <v>0</v>
      </c>
    </row>
    <row r="1676" spans="18:23">
      <c r="R1676">
        <v>1658</v>
      </c>
      <c r="S1676">
        <f ca="1"/>
        <v>0.57258105617310662</v>
      </c>
      <c r="T1676">
        <f ca="1"/>
        <v>3.118487731807144E-2</v>
      </c>
      <c r="U1676">
        <f ca="1"/>
        <v>4.7937404331679055E-4</v>
      </c>
      <c r="V1676">
        <f ca="1"/>
        <v>4.868486536819416E-4</v>
      </c>
      <c r="W1676">
        <f ca="1"/>
        <v>4.868486536819416E-4</v>
      </c>
    </row>
    <row r="1677" spans="18:23">
      <c r="R1677">
        <v>1659</v>
      </c>
      <c r="S1677">
        <f ca="1"/>
        <v>-3.3306438523508999</v>
      </c>
      <c r="T1677">
        <f ca="1"/>
        <v>1.13902175644446E-2</v>
      </c>
      <c r="U1677">
        <f ca="1"/>
        <v>0</v>
      </c>
      <c r="V1677">
        <f ca="1"/>
        <v>0</v>
      </c>
      <c r="W1677">
        <f ca="1"/>
        <v>0</v>
      </c>
    </row>
    <row r="1678" spans="18:23">
      <c r="R1678">
        <v>1660</v>
      </c>
      <c r="S1678">
        <f ca="1"/>
        <v>-3.0285701414861488</v>
      </c>
      <c r="T1678">
        <f ca="1"/>
        <v>1.2313561596290473E-2</v>
      </c>
      <c r="U1678">
        <f ca="1"/>
        <v>0</v>
      </c>
      <c r="V1678">
        <f ca="1"/>
        <v>0</v>
      </c>
      <c r="W1678">
        <f ca="1"/>
        <v>0</v>
      </c>
    </row>
    <row r="1679" spans="18:23">
      <c r="R1679">
        <v>1661</v>
      </c>
      <c r="S1679">
        <f ca="1"/>
        <v>1.7429035458662951</v>
      </c>
      <c r="T1679">
        <f ca="1"/>
        <v>4.2178911362989888E-2</v>
      </c>
      <c r="U1679">
        <f ca="1"/>
        <v>5.9763910657760141E-3</v>
      </c>
      <c r="V1679">
        <f ca="1"/>
        <v>6.1024299002929794E-3</v>
      </c>
      <c r="W1679">
        <f ca="1"/>
        <v>6.1024299002929794E-3</v>
      </c>
    </row>
    <row r="1680" spans="18:23">
      <c r="R1680">
        <v>1662</v>
      </c>
      <c r="S1680">
        <f ca="1"/>
        <v>-1.3212060374180008</v>
      </c>
      <c r="T1680">
        <f ca="1"/>
        <v>1.9130141664893522E-2</v>
      </c>
      <c r="U1680">
        <f ca="1"/>
        <v>0</v>
      </c>
      <c r="V1680">
        <f ca="1"/>
        <v>0</v>
      </c>
      <c r="W1680">
        <f ca="1"/>
        <v>0</v>
      </c>
    </row>
    <row r="1681" spans="18:23">
      <c r="R1681">
        <v>1663</v>
      </c>
      <c r="S1681">
        <f ca="1"/>
        <v>1.0809116566997694</v>
      </c>
      <c r="T1681">
        <f ca="1"/>
        <v>3.5555740972634586E-2</v>
      </c>
      <c r="U1681">
        <f ca="1"/>
        <v>2.6648058705983635E-3</v>
      </c>
      <c r="V1681">
        <f ca="1"/>
        <v>2.7121804442370393E-3</v>
      </c>
      <c r="W1681">
        <f ca="1"/>
        <v>2.7121804442370393E-3</v>
      </c>
    </row>
    <row r="1682" spans="18:23">
      <c r="R1682">
        <v>1664</v>
      </c>
      <c r="S1682">
        <f ca="1"/>
        <v>1.1623843038984232</v>
      </c>
      <c r="T1682">
        <f ca="1"/>
        <v>3.6311141824920914E-2</v>
      </c>
      <c r="U1682">
        <f ca="1"/>
        <v>3.0425062967415276E-3</v>
      </c>
      <c r="V1682">
        <f ca="1"/>
        <v>3.097744735563626E-3</v>
      </c>
      <c r="W1682">
        <f ca="1"/>
        <v>3.097744735563626E-3</v>
      </c>
    </row>
    <row r="1683" spans="18:23">
      <c r="R1683">
        <v>1665</v>
      </c>
      <c r="S1683">
        <f ca="1"/>
        <v>6.6224875884941126</v>
      </c>
      <c r="T1683">
        <f ca="1"/>
        <v>0.14856699968149417</v>
      </c>
      <c r="U1683">
        <f ca="1"/>
        <v>5.9170435225028156E-2</v>
      </c>
      <c r="V1683">
        <f ca="1"/>
        <v>6.3565822240643471E-2</v>
      </c>
      <c r="W1683">
        <f ca="1"/>
        <v>6.3565822240643471E-2</v>
      </c>
    </row>
    <row r="1684" spans="18:23">
      <c r="R1684">
        <v>1666</v>
      </c>
      <c r="S1684">
        <f ca="1"/>
        <v>-1.0529653827424676</v>
      </c>
      <c r="T1684">
        <f ca="1"/>
        <v>2.0501157269756196E-2</v>
      </c>
      <c r="U1684">
        <f ca="1"/>
        <v>0</v>
      </c>
      <c r="V1684">
        <f ca="1"/>
        <v>0</v>
      </c>
      <c r="W1684">
        <f ca="1"/>
        <v>0</v>
      </c>
    </row>
    <row r="1685" spans="18:23">
      <c r="R1685">
        <v>1667</v>
      </c>
      <c r="S1685">
        <f ca="1"/>
        <v>1.3984601009826954</v>
      </c>
      <c r="T1685">
        <f ca="1"/>
        <v>3.8591847133000484E-2</v>
      </c>
      <c r="U1685">
        <f ca="1"/>
        <v>4.1828589507813124E-3</v>
      </c>
      <c r="V1685">
        <f ca="1"/>
        <v>4.2635710773850401E-3</v>
      </c>
      <c r="W1685">
        <f ca="1"/>
        <v>4.2635710773850401E-3</v>
      </c>
    </row>
    <row r="1686" spans="18:23">
      <c r="R1686">
        <v>1668</v>
      </c>
      <c r="S1686">
        <f ca="1"/>
        <v>0.21213207602754591</v>
      </c>
      <c r="T1686">
        <f ca="1"/>
        <v>2.8415191730930663E-2</v>
      </c>
      <c r="U1686">
        <f ca="1"/>
        <v>0</v>
      </c>
      <c r="V1686">
        <f ca="1"/>
        <v>0</v>
      </c>
      <c r="W1686">
        <f ca="1"/>
        <v>0</v>
      </c>
    </row>
    <row r="1687" spans="18:23">
      <c r="R1687">
        <v>1669</v>
      </c>
      <c r="S1687">
        <f ca="1"/>
        <v>0.75747741523533674</v>
      </c>
      <c r="T1687">
        <f ca="1"/>
        <v>3.2708777606543275E-2</v>
      </c>
      <c r="U1687">
        <f ca="1"/>
        <v>1.241324187552708E-3</v>
      </c>
      <c r="V1687">
        <f ca="1"/>
        <v>1.2616252859468501E-3</v>
      </c>
      <c r="W1687">
        <f ca="1"/>
        <v>1.2616252859468501E-3</v>
      </c>
    </row>
    <row r="1688" spans="18:23">
      <c r="R1688">
        <v>1670</v>
      </c>
      <c r="S1688">
        <f ca="1"/>
        <v>-1.5945540760044035</v>
      </c>
      <c r="T1688">
        <f ca="1"/>
        <v>1.7827302746512768E-2</v>
      </c>
      <c r="U1688">
        <f ca="1"/>
        <v>0</v>
      </c>
      <c r="V1688">
        <f ca="1"/>
        <v>0</v>
      </c>
      <c r="W1688">
        <f ca="1"/>
        <v>0</v>
      </c>
    </row>
    <row r="1689" spans="18:23">
      <c r="R1689">
        <v>1671</v>
      </c>
      <c r="S1689">
        <f ca="1"/>
        <v>1.683604291150955</v>
      </c>
      <c r="T1689">
        <f ca="1"/>
        <v>4.1538426308241679E-2</v>
      </c>
      <c r="U1689">
        <f ca="1"/>
        <v>5.6561485384019096E-3</v>
      </c>
      <c r="V1689">
        <f ca="1"/>
        <v>5.773622293027348E-3</v>
      </c>
      <c r="W1689">
        <f ca="1"/>
        <v>5.773622293027348E-3</v>
      </c>
    </row>
    <row r="1690" spans="18:23">
      <c r="R1690">
        <v>1672</v>
      </c>
      <c r="S1690">
        <f ca="1"/>
        <v>1.9288261177070094</v>
      </c>
      <c r="T1690">
        <f ca="1"/>
        <v>4.4251769574187305E-2</v>
      </c>
      <c r="U1690">
        <f ca="1"/>
        <v>7.0128201713747229E-3</v>
      </c>
      <c r="V1690">
        <f ca="1"/>
        <v>7.1679850225191671E-3</v>
      </c>
      <c r="W1690">
        <f ca="1"/>
        <v>7.1679850225191671E-3</v>
      </c>
    </row>
    <row r="1691" spans="18:23">
      <c r="R1691">
        <v>1673</v>
      </c>
      <c r="S1691">
        <f ca="1"/>
        <v>-1.6349402401500921</v>
      </c>
      <c r="T1691">
        <f ca="1"/>
        <v>1.7642486513602843E-2</v>
      </c>
      <c r="U1691">
        <f ca="1"/>
        <v>0</v>
      </c>
      <c r="V1691">
        <f ca="1"/>
        <v>0</v>
      </c>
      <c r="W1691">
        <f ca="1"/>
        <v>0</v>
      </c>
    </row>
    <row r="1692" spans="18:23">
      <c r="R1692">
        <v>1674</v>
      </c>
      <c r="S1692">
        <f ca="1"/>
        <v>4.3833043440836983</v>
      </c>
      <c r="T1692">
        <f ca="1"/>
        <v>8.3366186238845327E-2</v>
      </c>
      <c r="U1692">
        <f ca="1"/>
        <v>2.6570028503703734E-2</v>
      </c>
      <c r="V1692">
        <f ca="1"/>
        <v>2.7677549476009332E-2</v>
      </c>
      <c r="W1692">
        <f ca="1"/>
        <v>2.7677549476009332E-2</v>
      </c>
    </row>
    <row r="1693" spans="18:23">
      <c r="R1693">
        <v>1675</v>
      </c>
      <c r="S1693">
        <f ca="1"/>
        <v>1.0683205691074207</v>
      </c>
      <c r="T1693">
        <f ca="1"/>
        <v>3.5440408795592154E-2</v>
      </c>
      <c r="U1693">
        <f ca="1"/>
        <v>2.6071397820771475E-3</v>
      </c>
      <c r="V1693">
        <f ca="1"/>
        <v>2.6533388319091799E-3</v>
      </c>
      <c r="W1693">
        <f ca="1"/>
        <v>2.6533388319091799E-3</v>
      </c>
    </row>
    <row r="1694" spans="18:23">
      <c r="R1694">
        <v>1676</v>
      </c>
      <c r="S1694">
        <f ca="1"/>
        <v>-2.4703088672650177</v>
      </c>
      <c r="T1694">
        <f ca="1"/>
        <v>1.4221480990172806E-2</v>
      </c>
      <c r="U1694">
        <f ca="1"/>
        <v>0</v>
      </c>
      <c r="V1694">
        <f ca="1"/>
        <v>0</v>
      </c>
      <c r="W1694">
        <f ca="1"/>
        <v>0</v>
      </c>
    </row>
    <row r="1695" spans="18:23">
      <c r="R1695">
        <v>1677</v>
      </c>
      <c r="S1695">
        <f ca="1"/>
        <v>-0.6866708390703089</v>
      </c>
      <c r="T1695">
        <f ca="1"/>
        <v>2.2533409285806893E-2</v>
      </c>
      <c r="U1695">
        <f ca="1"/>
        <v>0</v>
      </c>
      <c r="V1695">
        <f ca="1"/>
        <v>0</v>
      </c>
      <c r="W1695">
        <f ca="1"/>
        <v>0</v>
      </c>
    </row>
    <row r="1696" spans="18:23">
      <c r="R1696">
        <v>1678</v>
      </c>
      <c r="S1696">
        <f ca="1"/>
        <v>3.1577602018351767</v>
      </c>
      <c r="T1696">
        <f ca="1"/>
        <v>6.0764542711183797E-2</v>
      </c>
      <c r="U1696">
        <f ca="1"/>
        <v>1.5269206739872969E-2</v>
      </c>
      <c r="V1696">
        <f ca="1"/>
        <v>1.5733119922428422E-2</v>
      </c>
      <c r="W1696">
        <f ca="1"/>
        <v>1.5733119922428422E-2</v>
      </c>
    </row>
    <row r="1697" spans="18:23">
      <c r="R1697">
        <v>1679</v>
      </c>
      <c r="S1697">
        <f ca="1"/>
        <v>-0.16588439759959267</v>
      </c>
      <c r="T1697">
        <f ca="1"/>
        <v>2.5774393432077183E-2</v>
      </c>
      <c r="U1697">
        <f ca="1"/>
        <v>0</v>
      </c>
      <c r="V1697">
        <f ca="1"/>
        <v>0</v>
      </c>
      <c r="W1697">
        <f ca="1"/>
        <v>0</v>
      </c>
    </row>
    <row r="1698" spans="18:23">
      <c r="R1698">
        <v>1680</v>
      </c>
      <c r="S1698">
        <f ca="1"/>
        <v>1.4573083427730305</v>
      </c>
      <c r="T1698">
        <f ca="1"/>
        <v>3.918233835825246E-2</v>
      </c>
      <c r="U1698">
        <f ca="1"/>
        <v>4.4781045634073001E-3</v>
      </c>
      <c r="V1698">
        <f ca="1"/>
        <v>4.5658358675108295E-3</v>
      </c>
      <c r="W1698">
        <f ca="1"/>
        <v>4.5658358675108295E-3</v>
      </c>
    </row>
    <row r="1699" spans="18:23">
      <c r="R1699">
        <v>1681</v>
      </c>
      <c r="S1699">
        <f ca="1"/>
        <v>0.24530890392481827</v>
      </c>
      <c r="T1699">
        <f ca="1"/>
        <v>2.8659494601982194E-2</v>
      </c>
      <c r="U1699">
        <f ca="1"/>
        <v>0</v>
      </c>
      <c r="V1699">
        <f ca="1"/>
        <v>0</v>
      </c>
      <c r="W1699">
        <f ca="1"/>
        <v>0</v>
      </c>
    </row>
    <row r="1700" spans="18:23">
      <c r="R1700">
        <v>1682</v>
      </c>
      <c r="S1700">
        <f ca="1"/>
        <v>1.0020878754330429</v>
      </c>
      <c r="T1700">
        <f ca="1"/>
        <v>3.4839860286876703E-2</v>
      </c>
      <c r="U1700">
        <f ca="1"/>
        <v>2.3068655277194219E-3</v>
      </c>
      <c r="V1700">
        <f ca="1"/>
        <v>2.3470509640626004E-3</v>
      </c>
      <c r="W1700">
        <f ca="1"/>
        <v>2.3470509640626004E-3</v>
      </c>
    </row>
    <row r="1701" spans="18:23">
      <c r="R1701">
        <v>1683</v>
      </c>
      <c r="S1701">
        <f ca="1"/>
        <v>-2.9817057605298629</v>
      </c>
      <c r="T1701">
        <f ca="1"/>
        <v>1.246337061346248E-2</v>
      </c>
      <c r="U1701">
        <f ca="1"/>
        <v>0</v>
      </c>
      <c r="V1701">
        <f ca="1"/>
        <v>0</v>
      </c>
      <c r="W1701">
        <f ca="1"/>
        <v>0</v>
      </c>
    </row>
    <row r="1702" spans="18:23">
      <c r="R1702">
        <v>1684</v>
      </c>
      <c r="S1702">
        <f ca="1"/>
        <v>-0.48851617790030977</v>
      </c>
      <c r="T1702">
        <f ca="1"/>
        <v>2.3715536892313469E-2</v>
      </c>
      <c r="U1702">
        <f ca="1"/>
        <v>0</v>
      </c>
      <c r="V1702">
        <f ca="1"/>
        <v>0</v>
      </c>
      <c r="W1702">
        <f ca="1"/>
        <v>0</v>
      </c>
    </row>
    <row r="1703" spans="18:23">
      <c r="R1703">
        <v>1685</v>
      </c>
      <c r="S1703">
        <f ca="1"/>
        <v>-5.0969507830711596</v>
      </c>
      <c r="T1703">
        <f ca="1"/>
        <v>7.2209133956570755E-3</v>
      </c>
      <c r="U1703">
        <f ca="1"/>
        <v>0</v>
      </c>
      <c r="V1703">
        <f ca="1"/>
        <v>0</v>
      </c>
      <c r="W1703">
        <f ca="1"/>
        <v>0</v>
      </c>
    </row>
    <row r="1704" spans="18:23">
      <c r="R1704">
        <v>1686</v>
      </c>
      <c r="S1704">
        <f ca="1"/>
        <v>-5.9725842469819463</v>
      </c>
      <c r="T1704">
        <f ca="1"/>
        <v>5.7605628333251297E-3</v>
      </c>
      <c r="U1704">
        <f ca="1"/>
        <v>0</v>
      </c>
      <c r="V1704">
        <f ca="1"/>
        <v>0</v>
      </c>
      <c r="W1704">
        <f ca="1"/>
        <v>0</v>
      </c>
    </row>
    <row r="1705" spans="18:23">
      <c r="R1705">
        <v>1687</v>
      </c>
      <c r="S1705">
        <f ca="1"/>
        <v>-3.1164901740155986</v>
      </c>
      <c r="T1705">
        <f ca="1"/>
        <v>1.2037352918078757E-2</v>
      </c>
      <c r="U1705">
        <f ca="1"/>
        <v>0</v>
      </c>
      <c r="V1705">
        <f ca="1"/>
        <v>0</v>
      </c>
      <c r="W1705">
        <f ca="1"/>
        <v>0</v>
      </c>
    </row>
    <row r="1706" spans="18:23">
      <c r="R1706">
        <v>1688</v>
      </c>
      <c r="S1706">
        <f ca="1"/>
        <v>-1.2642166308902536</v>
      </c>
      <c r="T1706">
        <f ca="1"/>
        <v>1.9413536738957318E-2</v>
      </c>
      <c r="U1706">
        <f ca="1"/>
        <v>0</v>
      </c>
      <c r="V1706">
        <f ca="1"/>
        <v>0</v>
      </c>
      <c r="W1706">
        <f ca="1"/>
        <v>0</v>
      </c>
    </row>
    <row r="1707" spans="18:23">
      <c r="R1707">
        <v>1689</v>
      </c>
      <c r="S1707">
        <f ca="1"/>
        <v>2.4038074692910721E-2</v>
      </c>
      <c r="T1707">
        <f ca="1"/>
        <v>2.7068985239325292E-2</v>
      </c>
      <c r="U1707">
        <f ca="1"/>
        <v>0</v>
      </c>
      <c r="V1707">
        <f ca="1"/>
        <v>0</v>
      </c>
      <c r="W1707">
        <f ca="1"/>
        <v>0</v>
      </c>
    </row>
    <row r="1708" spans="18:23">
      <c r="R1708">
        <v>1690</v>
      </c>
      <c r="S1708">
        <f ca="1"/>
        <v>-0.86892496907790107</v>
      </c>
      <c r="T1708">
        <f ca="1"/>
        <v>2.1498231264352057E-2</v>
      </c>
      <c r="U1708">
        <f ca="1"/>
        <v>0</v>
      </c>
      <c r="V1708">
        <f ca="1"/>
        <v>0</v>
      </c>
      <c r="W1708">
        <f ca="1"/>
        <v>0</v>
      </c>
    </row>
    <row r="1709" spans="18:23">
      <c r="R1709">
        <v>1691</v>
      </c>
      <c r="S1709">
        <f ca="1"/>
        <v>-1.9734097530352699</v>
      </c>
      <c r="T1709">
        <f ca="1"/>
        <v>1.6167000726146137E-2</v>
      </c>
      <c r="U1709">
        <f ca="1"/>
        <v>0</v>
      </c>
      <c r="V1709">
        <f ca="1"/>
        <v>0</v>
      </c>
      <c r="W1709">
        <f ca="1"/>
        <v>0</v>
      </c>
    </row>
    <row r="1710" spans="18:23">
      <c r="R1710">
        <v>1692</v>
      </c>
      <c r="S1710">
        <f ca="1"/>
        <v>1.289878083643148</v>
      </c>
      <c r="T1710">
        <f ca="1"/>
        <v>3.7525579021678232E-2</v>
      </c>
      <c r="U1710">
        <f ca="1"/>
        <v>3.6497248951201863E-3</v>
      </c>
      <c r="V1710">
        <f ca="1"/>
        <v>3.7182039150997956E-3</v>
      </c>
      <c r="W1710">
        <f ca="1"/>
        <v>3.7182039150997956E-3</v>
      </c>
    </row>
    <row r="1711" spans="18:23">
      <c r="R1711">
        <v>1693</v>
      </c>
      <c r="S1711">
        <f ca="1"/>
        <v>-0.31412882119346658</v>
      </c>
      <c r="T1711">
        <f ca="1"/>
        <v>2.4807074534648352E-2</v>
      </c>
      <c r="U1711">
        <f ca="1"/>
        <v>0</v>
      </c>
      <c r="V1711">
        <f ca="1"/>
        <v>0</v>
      </c>
      <c r="W1711">
        <f ca="1"/>
        <v>0</v>
      </c>
    </row>
    <row r="1712" spans="18:23">
      <c r="R1712">
        <v>1694</v>
      </c>
      <c r="S1712">
        <f ca="1"/>
        <v>1.3079959103406587</v>
      </c>
      <c r="T1712">
        <f ca="1"/>
        <v>3.7701424783218807E-2</v>
      </c>
      <c r="U1712">
        <f ca="1"/>
        <v>3.7376477758904736E-3</v>
      </c>
      <c r="V1712">
        <f ca="1"/>
        <v>3.8081050991349229E-3</v>
      </c>
      <c r="W1712">
        <f ca="1"/>
        <v>3.8081050991349229E-3</v>
      </c>
    </row>
    <row r="1713" spans="18:23">
      <c r="R1713">
        <v>1695</v>
      </c>
      <c r="S1713">
        <f ca="1"/>
        <v>1.7281588843504423</v>
      </c>
      <c r="T1713">
        <f ca="1"/>
        <v>4.2018739183072737E-2</v>
      </c>
      <c r="U1713">
        <f ca="1"/>
        <v>5.8963049758174388E-3</v>
      </c>
      <c r="V1713">
        <f ca="1"/>
        <v>6.020182626278802E-3</v>
      </c>
      <c r="W1713">
        <f ca="1"/>
        <v>6.020182626278802E-3</v>
      </c>
    </row>
    <row r="1714" spans="18:23">
      <c r="R1714">
        <v>1696</v>
      </c>
      <c r="S1714">
        <f ca="1"/>
        <v>-0.1344256455214248</v>
      </c>
      <c r="T1714">
        <f ca="1"/>
        <v>2.5984469540270654E-2</v>
      </c>
      <c r="U1714">
        <f ca="1"/>
        <v>0</v>
      </c>
      <c r="V1714">
        <f ca="1"/>
        <v>0</v>
      </c>
      <c r="W1714">
        <f ca="1"/>
        <v>0</v>
      </c>
    </row>
    <row r="1715" spans="18:23">
      <c r="R1715">
        <v>1697</v>
      </c>
      <c r="S1715">
        <f ca="1"/>
        <v>-0.61985454232001425</v>
      </c>
      <c r="T1715">
        <f ca="1"/>
        <v>2.2925278702689077E-2</v>
      </c>
      <c r="U1715">
        <f ca="1"/>
        <v>0</v>
      </c>
      <c r="V1715">
        <f ca="1"/>
        <v>0</v>
      </c>
      <c r="W1715">
        <f ca="1"/>
        <v>0</v>
      </c>
    </row>
    <row r="1716" spans="18:23">
      <c r="R1716">
        <v>1698</v>
      </c>
      <c r="S1716">
        <f ca="1"/>
        <v>2.0831330386376967</v>
      </c>
      <c r="T1716">
        <f ca="1"/>
        <v>4.6049289474234145E-2</v>
      </c>
      <c r="U1716">
        <f ca="1"/>
        <v>7.9115801213981429E-3</v>
      </c>
      <c r="V1716">
        <f ca="1"/>
        <v>8.0937414430025719E-3</v>
      </c>
      <c r="W1716">
        <f ca="1"/>
        <v>8.0937414430025719E-3</v>
      </c>
    </row>
    <row r="1717" spans="18:23">
      <c r="R1717">
        <v>1699</v>
      </c>
      <c r="S1717">
        <f ca="1"/>
        <v>2.9967058561402822</v>
      </c>
      <c r="T1717">
        <f ca="1"/>
        <v>5.8291039143925187E-2</v>
      </c>
      <c r="U1717">
        <f ca="1"/>
        <v>1.4032454956243664E-2</v>
      </c>
      <c r="V1717">
        <f ca="1"/>
        <v>1.4441438146813547E-2</v>
      </c>
      <c r="W1717">
        <f ca="1"/>
        <v>1.4441438146813547E-2</v>
      </c>
    </row>
    <row r="1718" spans="18:23">
      <c r="R1718">
        <v>1700</v>
      </c>
      <c r="S1718">
        <f ca="1"/>
        <v>0.7214799684336759</v>
      </c>
      <c r="T1718">
        <f ca="1"/>
        <v>3.2406362566822271E-2</v>
      </c>
      <c r="U1718">
        <f ca="1"/>
        <v>1.0901166676922057E-3</v>
      </c>
      <c r="V1718">
        <f ca="1"/>
        <v>1.1077800256788905E-3</v>
      </c>
      <c r="W1718">
        <f ca="1"/>
        <v>1.1077800256788905E-3</v>
      </c>
    </row>
    <row r="1719" spans="18:23">
      <c r="R1719">
        <v>1701</v>
      </c>
      <c r="S1719">
        <f ca="1"/>
        <v>-0.18316019680532072</v>
      </c>
      <c r="T1719">
        <f ca="1"/>
        <v>2.5659751951444321E-2</v>
      </c>
      <c r="U1719">
        <f ca="1"/>
        <v>0</v>
      </c>
      <c r="V1719">
        <f ca="1"/>
        <v>0</v>
      </c>
      <c r="W1719">
        <f ca="1"/>
        <v>0</v>
      </c>
    </row>
    <row r="1720" spans="18:23">
      <c r="R1720">
        <v>1702</v>
      </c>
      <c r="S1720">
        <f ca="1"/>
        <v>1.1488727814144404</v>
      </c>
      <c r="T1720">
        <f ca="1"/>
        <v>3.6184764208444575E-2</v>
      </c>
      <c r="U1720">
        <f ca="1"/>
        <v>2.979317488503358E-3</v>
      </c>
      <c r="V1720">
        <f ca="1"/>
        <v>3.0332204389151526E-3</v>
      </c>
      <c r="W1720">
        <f ca="1"/>
        <v>3.0332204389151526E-3</v>
      </c>
    </row>
    <row r="1721" spans="18:23">
      <c r="R1721">
        <v>1703</v>
      </c>
      <c r="S1721">
        <f ca="1"/>
        <v>0.97493921867282651</v>
      </c>
      <c r="T1721">
        <f ca="1"/>
        <v>3.4596647016209736E-2</v>
      </c>
      <c r="U1721">
        <f ca="1"/>
        <v>2.1852588923859384E-3</v>
      </c>
      <c r="V1721">
        <f ca="1"/>
        <v>2.2230602076553931E-3</v>
      </c>
      <c r="W1721">
        <f ca="1"/>
        <v>2.2230602076553931E-3</v>
      </c>
    </row>
    <row r="1722" spans="18:23">
      <c r="R1722">
        <v>1704</v>
      </c>
      <c r="S1722">
        <f ca="1"/>
        <v>-1.1165457664022491</v>
      </c>
      <c r="T1722">
        <f ca="1"/>
        <v>2.0167556784834902E-2</v>
      </c>
      <c r="U1722">
        <f ca="1"/>
        <v>0</v>
      </c>
      <c r="V1722">
        <f ca="1"/>
        <v>0</v>
      </c>
      <c r="W1722">
        <f ca="1"/>
        <v>0</v>
      </c>
    </row>
    <row r="1723" spans="18:23">
      <c r="R1723">
        <v>1705</v>
      </c>
      <c r="S1723">
        <f ca="1"/>
        <v>0.17194856296955682</v>
      </c>
      <c r="T1723">
        <f ca="1"/>
        <v>2.8122081014881777E-2</v>
      </c>
      <c r="U1723">
        <f ca="1"/>
        <v>0</v>
      </c>
      <c r="V1723">
        <f ca="1"/>
        <v>0</v>
      </c>
      <c r="W1723">
        <f ca="1"/>
        <v>0</v>
      </c>
    </row>
    <row r="1724" spans="18:23">
      <c r="R1724">
        <v>1706</v>
      </c>
      <c r="S1724">
        <f ca="1"/>
        <v>-0.73095469340551456</v>
      </c>
      <c r="T1724">
        <f ca="1"/>
        <v>2.2277387932856385E-2</v>
      </c>
      <c r="U1724">
        <f ca="1"/>
        <v>0</v>
      </c>
      <c r="V1724">
        <f ca="1"/>
        <v>0</v>
      </c>
      <c r="W1724">
        <f ca="1"/>
        <v>0</v>
      </c>
    </row>
    <row r="1725" spans="18:23">
      <c r="R1725">
        <v>1707</v>
      </c>
      <c r="S1725">
        <f ca="1"/>
        <v>0.25262422128634027</v>
      </c>
      <c r="T1725">
        <f ca="1"/>
        <v>2.8713644105909718E-2</v>
      </c>
      <c r="U1725">
        <f ca="1"/>
        <v>0</v>
      </c>
      <c r="V1725">
        <f ca="1"/>
        <v>0</v>
      </c>
      <c r="W1725">
        <f ca="1"/>
        <v>0</v>
      </c>
    </row>
    <row r="1726" spans="18:23">
      <c r="R1726">
        <v>1708</v>
      </c>
      <c r="S1726">
        <f ca="1"/>
        <v>-2.8775988161148618</v>
      </c>
      <c r="T1726">
        <f ca="1"/>
        <v>1.2802717936454598E-2</v>
      </c>
      <c r="U1726">
        <f ca="1"/>
        <v>0</v>
      </c>
      <c r="V1726">
        <f ca="1"/>
        <v>0</v>
      </c>
      <c r="W1726">
        <f ca="1"/>
        <v>0</v>
      </c>
    </row>
    <row r="1727" spans="18:23">
      <c r="R1727">
        <v>1709</v>
      </c>
      <c r="S1727">
        <f ca="1"/>
        <v>0.9784192682120586</v>
      </c>
      <c r="T1727">
        <f ca="1"/>
        <v>3.4627728179971583E-2</v>
      </c>
      <c r="U1727">
        <f ca="1"/>
        <v>2.2007994742668617E-3</v>
      </c>
      <c r="V1727">
        <f ca="1"/>
        <v>2.2389038172536302E-3</v>
      </c>
      <c r="W1727">
        <f ca="1"/>
        <v>2.2389038172536302E-3</v>
      </c>
    </row>
    <row r="1728" spans="18:23">
      <c r="R1728">
        <v>1710</v>
      </c>
      <c r="S1728">
        <f ca="1"/>
        <v>2.2596976887320781</v>
      </c>
      <c r="T1728">
        <f ca="1"/>
        <v>4.8195836325640659E-2</v>
      </c>
      <c r="U1728">
        <f ca="1"/>
        <v>8.9848535471013999E-3</v>
      </c>
      <c r="V1728">
        <f ca="1"/>
        <v>9.201369812584374E-3</v>
      </c>
      <c r="W1728">
        <f ca="1"/>
        <v>9.201369812584374E-3</v>
      </c>
    </row>
    <row r="1729" spans="18:23">
      <c r="R1729">
        <v>1711</v>
      </c>
      <c r="S1729">
        <f ca="1"/>
        <v>-0.75286406079243673</v>
      </c>
      <c r="T1729">
        <f ca="1"/>
        <v>2.2151799430680141E-2</v>
      </c>
      <c r="U1729">
        <f ca="1"/>
        <v>0</v>
      </c>
      <c r="V1729">
        <f ca="1"/>
        <v>0</v>
      </c>
      <c r="W1729">
        <f ca="1"/>
        <v>0</v>
      </c>
    </row>
    <row r="1730" spans="18:23">
      <c r="R1730">
        <v>1712</v>
      </c>
      <c r="S1730">
        <f ca="1"/>
        <v>0.63424622353726556</v>
      </c>
      <c r="T1730">
        <f ca="1"/>
        <v>3.1685057629178857E-2</v>
      </c>
      <c r="U1730">
        <f ca="1"/>
        <v>7.2946419887049904E-4</v>
      </c>
      <c r="V1730">
        <f ca="1"/>
        <v>7.4102075646031627E-4</v>
      </c>
      <c r="W1730">
        <f ca="1"/>
        <v>7.4102075646031627E-4</v>
      </c>
    </row>
    <row r="1731" spans="18:23">
      <c r="R1731">
        <v>1713</v>
      </c>
      <c r="S1731">
        <f ca="1"/>
        <v>1.8595336360001418</v>
      </c>
      <c r="T1731">
        <f ca="1"/>
        <v>4.346757693159739E-2</v>
      </c>
      <c r="U1731">
        <f ca="1"/>
        <v>6.6207238500797655E-3</v>
      </c>
      <c r="V1731">
        <f ca="1"/>
        <v>6.7646172617278674E-3</v>
      </c>
      <c r="W1731">
        <f ca="1"/>
        <v>6.7646172617278674E-3</v>
      </c>
    </row>
    <row r="1732" spans="18:23">
      <c r="R1732">
        <v>1714</v>
      </c>
      <c r="S1732">
        <f ca="1"/>
        <v>0.15433574502905523</v>
      </c>
      <c r="T1732">
        <f ca="1"/>
        <v>2.7994562684862286E-2</v>
      </c>
      <c r="U1732">
        <f ca="1"/>
        <v>0</v>
      </c>
      <c r="V1732">
        <f ca="1"/>
        <v>0</v>
      </c>
      <c r="W1732">
        <f ca="1"/>
        <v>0</v>
      </c>
    </row>
    <row r="1733" spans="18:23">
      <c r="R1733">
        <v>1715</v>
      </c>
      <c r="S1733">
        <f ca="1"/>
        <v>1.5260811547316449</v>
      </c>
      <c r="T1733">
        <f ca="1"/>
        <v>3.9883873036713341E-2</v>
      </c>
      <c r="U1733">
        <f ca="1"/>
        <v>4.8288719026377408E-3</v>
      </c>
      <c r="V1733">
        <f ca="1"/>
        <v>4.9251689595754189E-3</v>
      </c>
      <c r="W1733">
        <f ca="1"/>
        <v>4.9251689595754189E-3</v>
      </c>
    </row>
    <row r="1734" spans="18:23">
      <c r="R1734">
        <v>1716</v>
      </c>
      <c r="S1734">
        <f ca="1"/>
        <v>-2.6196459332801294</v>
      </c>
      <c r="T1734">
        <f ca="1"/>
        <v>1.3683886930389435E-2</v>
      </c>
      <c r="U1734">
        <f ca="1"/>
        <v>0</v>
      </c>
      <c r="V1734">
        <f ca="1"/>
        <v>0</v>
      </c>
      <c r="W1734">
        <f ca="1"/>
        <v>0</v>
      </c>
    </row>
    <row r="1735" spans="18:23">
      <c r="R1735">
        <v>1717</v>
      </c>
      <c r="S1735">
        <f ca="1"/>
        <v>0.47840647416807541</v>
      </c>
      <c r="T1735">
        <f ca="1"/>
        <v>3.043620038968594E-2</v>
      </c>
      <c r="U1735">
        <f ca="1"/>
        <v>1.0503557912404024E-4</v>
      </c>
      <c r="V1735">
        <f ca="1"/>
        <v>1.0663402109117325E-4</v>
      </c>
      <c r="W1735">
        <f ca="1"/>
        <v>1.0663402109117325E-4</v>
      </c>
    </row>
    <row r="1736" spans="18:23">
      <c r="R1736">
        <v>1718</v>
      </c>
      <c r="S1736">
        <f ca="1"/>
        <v>1.8048570629762655</v>
      </c>
      <c r="T1736">
        <f ca="1"/>
        <v>4.2858615902621071E-2</v>
      </c>
      <c r="U1736">
        <f ca="1"/>
        <v>6.3162433355916058E-3</v>
      </c>
      <c r="V1736">
        <f ca="1"/>
        <v>6.4515960591254116E-3</v>
      </c>
      <c r="W1736">
        <f ca="1"/>
        <v>6.4515960591254116E-3</v>
      </c>
    </row>
    <row r="1737" spans="18:23">
      <c r="R1737">
        <v>1719</v>
      </c>
      <c r="S1737">
        <f ca="1"/>
        <v>-2.2063186381908078</v>
      </c>
      <c r="T1737">
        <f ca="1"/>
        <v>1.5223997200118298E-2</v>
      </c>
      <c r="U1737">
        <f ca="1"/>
        <v>0</v>
      </c>
      <c r="V1737">
        <f ca="1"/>
        <v>0</v>
      </c>
      <c r="W1737">
        <f ca="1"/>
        <v>0</v>
      </c>
    </row>
    <row r="1738" spans="18:23">
      <c r="R1738">
        <v>1720</v>
      </c>
      <c r="S1738">
        <f ca="1"/>
        <v>0.6416057403161638</v>
      </c>
      <c r="T1738">
        <f ca="1"/>
        <v>3.1745285715112627E-2</v>
      </c>
      <c r="U1738">
        <f ca="1"/>
        <v>7.5957824183738379E-4</v>
      </c>
      <c r="V1738">
        <f ca="1"/>
        <v>7.7163475599243921E-4</v>
      </c>
      <c r="W1738">
        <f ca="1"/>
        <v>7.7163475599243921E-4</v>
      </c>
    </row>
    <row r="1739" spans="18:23">
      <c r="R1739">
        <v>1721</v>
      </c>
      <c r="S1739">
        <f ca="1"/>
        <v>-0.47776613052455186</v>
      </c>
      <c r="T1739">
        <f ca="1"/>
        <v>2.3781413109409892E-2</v>
      </c>
      <c r="U1739">
        <f ca="1"/>
        <v>0</v>
      </c>
      <c r="V1739">
        <f ca="1"/>
        <v>0</v>
      </c>
      <c r="W1739">
        <f ca="1"/>
        <v>0</v>
      </c>
    </row>
    <row r="1740" spans="18:23">
      <c r="R1740">
        <v>1722</v>
      </c>
      <c r="S1740">
        <f ca="1"/>
        <v>-1.0638531731137073</v>
      </c>
      <c r="T1740">
        <f ca="1"/>
        <v>2.0443640957861733E-2</v>
      </c>
      <c r="U1740">
        <f ca="1"/>
        <v>0</v>
      </c>
      <c r="V1740">
        <f ca="1"/>
        <v>0</v>
      </c>
      <c r="W1740">
        <f ca="1"/>
        <v>0</v>
      </c>
    </row>
    <row r="1741" spans="18:23">
      <c r="R1741">
        <v>1723</v>
      </c>
      <c r="S1741">
        <f ca="1"/>
        <v>-0.94204511204231434</v>
      </c>
      <c r="T1741">
        <f ca="1"/>
        <v>2.1096410891511406E-2</v>
      </c>
      <c r="U1741">
        <f ca="1"/>
        <v>0</v>
      </c>
      <c r="V1741">
        <f ca="1"/>
        <v>0</v>
      </c>
      <c r="W1741">
        <f ca="1"/>
        <v>0</v>
      </c>
    </row>
    <row r="1742" spans="18:23">
      <c r="R1742">
        <v>1724</v>
      </c>
      <c r="S1742">
        <f ca="1"/>
        <v>3.1545273943862382</v>
      </c>
      <c r="T1742">
        <f ca="1"/>
        <v>6.0713874943671801E-2</v>
      </c>
      <c r="U1742">
        <f ca="1"/>
        <v>1.5243872856116971E-2</v>
      </c>
      <c r="V1742">
        <f ca="1"/>
        <v>1.5706630151238733E-2</v>
      </c>
      <c r="W1742">
        <f ca="1"/>
        <v>1.5706630151238733E-2</v>
      </c>
    </row>
    <row r="1743" spans="18:23">
      <c r="R1743">
        <v>1725</v>
      </c>
      <c r="S1743">
        <f ca="1"/>
        <v>0.62626831301405528</v>
      </c>
      <c r="T1743">
        <f ca="1"/>
        <v>3.1619897858764331E-2</v>
      </c>
      <c r="U1743">
        <f ca="1"/>
        <v>6.9688431366323605E-4</v>
      </c>
      <c r="V1743">
        <f ca="1"/>
        <v>7.0790201907193939E-4</v>
      </c>
      <c r="W1743">
        <f ca="1"/>
        <v>7.0790201907193939E-4</v>
      </c>
    </row>
    <row r="1744" spans="18:23">
      <c r="R1744">
        <v>1726</v>
      </c>
      <c r="S1744">
        <f ca="1"/>
        <v>2.0280796951829663</v>
      </c>
      <c r="T1744">
        <f ca="1"/>
        <v>4.5399745805299367E-2</v>
      </c>
      <c r="U1744">
        <f ca="1"/>
        <v>7.5868082869307539E-3</v>
      </c>
      <c r="V1744">
        <f ca="1"/>
        <v>7.7590278707808519E-3</v>
      </c>
      <c r="W1744">
        <f ca="1"/>
        <v>7.7590278707808519E-3</v>
      </c>
    </row>
    <row r="1745" spans="18:23">
      <c r="R1745">
        <v>1727</v>
      </c>
      <c r="S1745">
        <f ca="1"/>
        <v>-0.60000642921086922</v>
      </c>
      <c r="T1745">
        <f ca="1"/>
        <v>2.3042993018467076E-2</v>
      </c>
      <c r="U1745">
        <f ca="1"/>
        <v>0</v>
      </c>
      <c r="V1745">
        <f ca="1"/>
        <v>0</v>
      </c>
      <c r="W1745">
        <f ca="1"/>
        <v>0</v>
      </c>
    </row>
    <row r="1746" spans="18:23">
      <c r="R1746">
        <v>1728</v>
      </c>
      <c r="S1746">
        <f ca="1"/>
        <v>-0.88111441417068126</v>
      </c>
      <c r="T1746">
        <f ca="1"/>
        <v>2.1430718378890958E-2</v>
      </c>
      <c r="U1746">
        <f ca="1"/>
        <v>0</v>
      </c>
      <c r="V1746">
        <f ca="1"/>
        <v>0</v>
      </c>
      <c r="W1746">
        <f ca="1"/>
        <v>0</v>
      </c>
    </row>
    <row r="1747" spans="18:23">
      <c r="R1747">
        <v>1729</v>
      </c>
      <c r="S1747">
        <f ca="1"/>
        <v>2.3519488924937217</v>
      </c>
      <c r="T1747">
        <f ca="1"/>
        <v>4.9356866945467565E-2</v>
      </c>
      <c r="U1747">
        <f ca="1"/>
        <v>9.5653688570148526E-3</v>
      </c>
      <c r="V1747">
        <f ca="1"/>
        <v>9.8014271759948521E-3</v>
      </c>
      <c r="W1747">
        <f ca="1"/>
        <v>9.8014271759948521E-3</v>
      </c>
    </row>
    <row r="1748" spans="18:23">
      <c r="R1748">
        <v>1730</v>
      </c>
      <c r="S1748">
        <f ca="1"/>
        <v>-0.36218347645917093</v>
      </c>
      <c r="T1748">
        <f ca="1"/>
        <v>2.4501368493708462E-2</v>
      </c>
      <c r="U1748">
        <f ca="1"/>
        <v>0</v>
      </c>
      <c r="V1748">
        <f ca="1"/>
        <v>0</v>
      </c>
      <c r="W1748">
        <f ca="1"/>
        <v>0</v>
      </c>
    </row>
    <row r="1749" spans="18:23">
      <c r="R1749">
        <v>1731</v>
      </c>
      <c r="S1749">
        <f ca="1"/>
        <v>0.53233828291607987</v>
      </c>
      <c r="T1749">
        <f ca="1"/>
        <v>3.086272457767137E-2</v>
      </c>
      <c r="U1749">
        <f ca="1"/>
        <v>3.1829767311675541E-4</v>
      </c>
      <c r="V1749">
        <f ca="1"/>
        <v>3.2320943982631347E-4</v>
      </c>
      <c r="W1749">
        <f ca="1"/>
        <v>3.2320943982631347E-4</v>
      </c>
    </row>
    <row r="1750" spans="18:23">
      <c r="R1750">
        <v>1732</v>
      </c>
      <c r="S1750">
        <f ca="1"/>
        <v>-0.26702785675558294</v>
      </c>
      <c r="T1750">
        <f ca="1"/>
        <v>2.5110414768561826E-2</v>
      </c>
      <c r="U1750">
        <f ca="1"/>
        <v>0</v>
      </c>
      <c r="V1750">
        <f ca="1"/>
        <v>0</v>
      </c>
      <c r="W1750">
        <f ca="1"/>
        <v>0</v>
      </c>
    </row>
    <row r="1751" spans="18:23">
      <c r="R1751">
        <v>1733</v>
      </c>
      <c r="S1751">
        <f ca="1"/>
        <v>0.42892100458119331</v>
      </c>
      <c r="T1751">
        <f ca="1"/>
        <v>3.005002807939541E-2</v>
      </c>
      <c r="U1751">
        <f ca="1"/>
        <v>0</v>
      </c>
      <c r="V1751">
        <f ca="1"/>
        <v>0</v>
      </c>
      <c r="W1751">
        <f ca="1"/>
        <v>0</v>
      </c>
    </row>
    <row r="1752" spans="18:23">
      <c r="R1752">
        <v>1734</v>
      </c>
      <c r="S1752">
        <f ca="1"/>
        <v>-9.1042608407019346E-2</v>
      </c>
      <c r="T1752">
        <f ca="1"/>
        <v>2.6276985620382068E-2</v>
      </c>
      <c r="U1752">
        <f ca="1"/>
        <v>0</v>
      </c>
      <c r="V1752">
        <f ca="1"/>
        <v>0</v>
      </c>
      <c r="W1752">
        <f ca="1"/>
        <v>0</v>
      </c>
    </row>
    <row r="1753" spans="18:23">
      <c r="R1753">
        <v>1735</v>
      </c>
      <c r="S1753">
        <f ca="1"/>
        <v>-2.2552646536095069</v>
      </c>
      <c r="T1753">
        <f ca="1"/>
        <v>1.5032928653283359E-2</v>
      </c>
      <c r="U1753">
        <f ca="1"/>
        <v>0</v>
      </c>
      <c r="V1753">
        <f ca="1"/>
        <v>0</v>
      </c>
      <c r="W1753">
        <f ca="1"/>
        <v>0</v>
      </c>
    </row>
    <row r="1754" spans="18:23">
      <c r="R1754">
        <v>1736</v>
      </c>
      <c r="S1754">
        <f ca="1"/>
        <v>-1.8953224211920698</v>
      </c>
      <c r="T1754">
        <f ca="1"/>
        <v>1.6496061120278904E-2</v>
      </c>
      <c r="U1754">
        <f ca="1"/>
        <v>0</v>
      </c>
      <c r="V1754">
        <f ca="1"/>
        <v>0</v>
      </c>
      <c r="W1754">
        <f ca="1"/>
        <v>0</v>
      </c>
    </row>
    <row r="1755" spans="18:23">
      <c r="R1755">
        <v>1737</v>
      </c>
      <c r="S1755">
        <f ca="1"/>
        <v>3.0556020485073616</v>
      </c>
      <c r="T1755">
        <f ca="1"/>
        <v>5.9183678642716696E-2</v>
      </c>
      <c r="U1755">
        <f ca="1"/>
        <v>1.4478774705639418E-2</v>
      </c>
      <c r="V1755">
        <f ca="1"/>
        <v>1.4907228280298846E-2</v>
      </c>
      <c r="W1755">
        <f ca="1"/>
        <v>1.4907228280298846E-2</v>
      </c>
    </row>
    <row r="1756" spans="18:23">
      <c r="R1756">
        <v>1738</v>
      </c>
      <c r="S1756">
        <f ca="1"/>
        <v>1.0578250630490704</v>
      </c>
      <c r="T1756">
        <f ca="1"/>
        <v>3.5344557722555389E-2</v>
      </c>
      <c r="U1756">
        <f ca="1"/>
        <v>2.5592142455587649E-3</v>
      </c>
      <c r="V1756">
        <f ca="1"/>
        <v>2.604441393372034E-3</v>
      </c>
      <c r="W1756">
        <f ca="1"/>
        <v>2.604441393372034E-3</v>
      </c>
    </row>
    <row r="1757" spans="18:23">
      <c r="R1757">
        <v>1739</v>
      </c>
      <c r="S1757">
        <f ca="1"/>
        <v>-0.55172523452087541</v>
      </c>
      <c r="T1757">
        <f ca="1"/>
        <v>2.3331866601761075E-2</v>
      </c>
      <c r="U1757">
        <f ca="1"/>
        <v>0</v>
      </c>
      <c r="V1757">
        <f ca="1"/>
        <v>0</v>
      </c>
      <c r="W1757">
        <f ca="1"/>
        <v>0</v>
      </c>
    </row>
    <row r="1758" spans="18:23">
      <c r="R1758">
        <v>1740</v>
      </c>
      <c r="S1758">
        <f ca="1"/>
        <v>-1.7813357976196478</v>
      </c>
      <c r="T1758">
        <f ca="1"/>
        <v>1.6988462816407698E-2</v>
      </c>
      <c r="U1758">
        <f ca="1"/>
        <v>0</v>
      </c>
      <c r="V1758">
        <f ca="1"/>
        <v>0</v>
      </c>
      <c r="W1758">
        <f ca="1"/>
        <v>0</v>
      </c>
    </row>
    <row r="1759" spans="18:23">
      <c r="R1759">
        <v>1741</v>
      </c>
      <c r="S1759">
        <f ca="1"/>
        <v>-0.95906146464481168</v>
      </c>
      <c r="T1759">
        <f ca="1"/>
        <v>2.1003982634419577E-2</v>
      </c>
      <c r="U1759">
        <f ca="1"/>
        <v>0</v>
      </c>
      <c r="V1759">
        <f ca="1"/>
        <v>0</v>
      </c>
      <c r="W1759">
        <f ca="1"/>
        <v>0</v>
      </c>
    </row>
    <row r="1760" spans="18:23">
      <c r="R1760">
        <v>1742</v>
      </c>
      <c r="S1760">
        <f ca="1"/>
        <v>1.1536751655280639</v>
      </c>
      <c r="T1760">
        <f ca="1"/>
        <v>3.6229631988455989E-2</v>
      </c>
      <c r="U1760">
        <f ca="1"/>
        <v>3.0017513785090648E-3</v>
      </c>
      <c r="V1760">
        <f ca="1"/>
        <v>3.0561275523911767E-3</v>
      </c>
      <c r="W1760">
        <f ca="1"/>
        <v>3.0561275523911767E-3</v>
      </c>
    </row>
    <row r="1761" spans="18:23">
      <c r="R1761">
        <v>1743</v>
      </c>
      <c r="S1761">
        <f ca="1"/>
        <v>0.9318929013282844</v>
      </c>
      <c r="T1761">
        <f ca="1"/>
        <v>3.4214488893498603E-2</v>
      </c>
      <c r="U1761">
        <f ca="1"/>
        <v>1.9941798310303717E-3</v>
      </c>
      <c r="V1761">
        <f ca="1"/>
        <v>2.0282947528705852E-3</v>
      </c>
      <c r="W1761">
        <f ca="1"/>
        <v>2.0282947528705852E-3</v>
      </c>
    </row>
    <row r="1762" spans="18:23">
      <c r="R1762">
        <v>1744</v>
      </c>
      <c r="S1762">
        <f ca="1"/>
        <v>1.163481511630257</v>
      </c>
      <c r="T1762">
        <f ca="1"/>
        <v>3.6321423717708246E-2</v>
      </c>
      <c r="U1762">
        <f ca="1"/>
        <v>3.0476472431351931E-3</v>
      </c>
      <c r="V1762">
        <f ca="1"/>
        <v>3.1029946865652022E-3</v>
      </c>
      <c r="W1762">
        <f ca="1"/>
        <v>3.1029946865652022E-3</v>
      </c>
    </row>
    <row r="1763" spans="18:23">
      <c r="R1763">
        <v>1745</v>
      </c>
      <c r="S1763">
        <f ca="1"/>
        <v>9.264017827742474E-2</v>
      </c>
      <c r="T1763">
        <f ca="1"/>
        <v>2.7552424398863375E-2</v>
      </c>
      <c r="U1763">
        <f ca="1"/>
        <v>0</v>
      </c>
      <c r="V1763">
        <f ca="1"/>
        <v>0</v>
      </c>
      <c r="W1763">
        <f ca="1"/>
        <v>0</v>
      </c>
    </row>
    <row r="1764" spans="18:23">
      <c r="R1764">
        <v>1746</v>
      </c>
      <c r="S1764">
        <f ca="1"/>
        <v>2.1990610052359316</v>
      </c>
      <c r="T1764">
        <f ca="1"/>
        <v>4.7447607193193561E-2</v>
      </c>
      <c r="U1764">
        <f ca="1"/>
        <v>8.6107389808778509E-3</v>
      </c>
      <c r="V1764">
        <f ca="1"/>
        <v>8.8150184612817567E-3</v>
      </c>
      <c r="W1764">
        <f ca="1"/>
        <v>8.8150184612817567E-3</v>
      </c>
    </row>
    <row r="1765" spans="18:23">
      <c r="R1765">
        <v>1747</v>
      </c>
      <c r="S1765">
        <f ca="1"/>
        <v>-0.3317292974985423</v>
      </c>
      <c r="T1765">
        <f ca="1"/>
        <v>2.4694666597223063E-2</v>
      </c>
      <c r="U1765">
        <f ca="1"/>
        <v>0</v>
      </c>
      <c r="V1765">
        <f ca="1"/>
        <v>0</v>
      </c>
      <c r="W1765">
        <f ca="1"/>
        <v>0</v>
      </c>
    </row>
    <row r="1766" spans="18:23">
      <c r="R1766">
        <v>1748</v>
      </c>
      <c r="S1766">
        <f ca="1"/>
        <v>-5.6462730862733546</v>
      </c>
      <c r="T1766">
        <f ca="1"/>
        <v>6.2666110127510442E-3</v>
      </c>
      <c r="U1766">
        <f ca="1"/>
        <v>0</v>
      </c>
      <c r="V1766">
        <f ca="1"/>
        <v>0</v>
      </c>
      <c r="W1766">
        <f ca="1"/>
        <v>0</v>
      </c>
    </row>
    <row r="1767" spans="18:23">
      <c r="R1767">
        <v>1749</v>
      </c>
      <c r="S1767">
        <f ca="1"/>
        <v>0.64807447407927576</v>
      </c>
      <c r="T1767">
        <f ca="1"/>
        <v>3.1798318428748994E-2</v>
      </c>
      <c r="U1767">
        <f ca="1"/>
        <v>7.8609459865556716E-4</v>
      </c>
      <c r="V1767">
        <f ca="1"/>
        <v>7.9859284183715184E-4</v>
      </c>
      <c r="W1767">
        <f ca="1"/>
        <v>7.9859284183715184E-4</v>
      </c>
    </row>
    <row r="1768" spans="18:23">
      <c r="R1768">
        <v>1750</v>
      </c>
      <c r="S1768">
        <f ca="1"/>
        <v>0.99565355977835701</v>
      </c>
      <c r="T1768">
        <f ca="1"/>
        <v>3.4782063843438488E-2</v>
      </c>
      <c r="U1768">
        <f ca="1"/>
        <v>2.2779673060003142E-3</v>
      </c>
      <c r="V1768">
        <f ca="1"/>
        <v>2.3175835081355985E-3</v>
      </c>
      <c r="W1768">
        <f ca="1"/>
        <v>2.3175835081355985E-3</v>
      </c>
    </row>
    <row r="1769" spans="18:23">
      <c r="R1769">
        <v>1751</v>
      </c>
      <c r="S1769">
        <f ca="1"/>
        <v>2.3884910828419312</v>
      </c>
      <c r="T1769">
        <f ca="1"/>
        <v>4.9824466545195525E-2</v>
      </c>
      <c r="U1769">
        <f ca="1"/>
        <v>9.799168656878833E-3</v>
      </c>
      <c r="V1769">
        <f ca="1"/>
        <v>1.0043287832336528E-2</v>
      </c>
      <c r="W1769">
        <f ca="1"/>
        <v>1.0043287832336528E-2</v>
      </c>
    </row>
    <row r="1770" spans="18:23">
      <c r="R1770">
        <v>1752</v>
      </c>
      <c r="S1770">
        <f ca="1"/>
        <v>-0.95224477790027906</v>
      </c>
      <c r="T1770">
        <f ca="1"/>
        <v>2.1040960328263289E-2</v>
      </c>
      <c r="U1770">
        <f ca="1"/>
        <v>0</v>
      </c>
      <c r="V1770">
        <f ca="1"/>
        <v>0</v>
      </c>
      <c r="W1770">
        <f ca="1"/>
        <v>0</v>
      </c>
    </row>
    <row r="1771" spans="18:23">
      <c r="R1771">
        <v>1753</v>
      </c>
      <c r="S1771">
        <f ca="1"/>
        <v>-3.7076853878701224</v>
      </c>
      <c r="T1771">
        <f ca="1"/>
        <v>1.0334254152830714E-2</v>
      </c>
      <c r="U1771">
        <f ca="1"/>
        <v>0</v>
      </c>
      <c r="V1771">
        <f ca="1"/>
        <v>0</v>
      </c>
      <c r="W1771">
        <f ca="1"/>
        <v>0</v>
      </c>
    </row>
    <row r="1772" spans="18:23">
      <c r="R1772">
        <v>1754</v>
      </c>
      <c r="S1772">
        <f ca="1"/>
        <v>2.3987749733186816</v>
      </c>
      <c r="T1772">
        <f ca="1"/>
        <v>4.9956857794872508E-2</v>
      </c>
      <c r="U1772">
        <f ca="1"/>
        <v>9.8653642817173245E-3</v>
      </c>
      <c r="V1772">
        <f ca="1"/>
        <v>1.0111785581975508E-2</v>
      </c>
      <c r="W1772">
        <f ca="1"/>
        <v>1.0111785581975508E-2</v>
      </c>
    </row>
    <row r="1773" spans="18:23">
      <c r="R1773">
        <v>1755</v>
      </c>
      <c r="S1773">
        <f ca="1"/>
        <v>2.9685679259153348</v>
      </c>
      <c r="T1773">
        <f ca="1"/>
        <v>5.7869341575162637E-2</v>
      </c>
      <c r="U1773">
        <f ca="1"/>
        <v>1.3821606171862389E-2</v>
      </c>
      <c r="V1773">
        <f ca="1"/>
        <v>1.4221529796200829E-2</v>
      </c>
      <c r="W1773">
        <f ca="1"/>
        <v>1.4221529796200829E-2</v>
      </c>
    </row>
    <row r="1774" spans="18:23">
      <c r="R1774">
        <v>1756</v>
      </c>
      <c r="S1774">
        <f ca="1"/>
        <v>-2.1075382385354362</v>
      </c>
      <c r="T1774">
        <f ca="1"/>
        <v>1.561703012446994E-2</v>
      </c>
      <c r="U1774">
        <f ca="1"/>
        <v>0</v>
      </c>
      <c r="V1774">
        <f ca="1"/>
        <v>0</v>
      </c>
      <c r="W1774">
        <f ca="1"/>
        <v>0</v>
      </c>
    </row>
    <row r="1775" spans="18:23">
      <c r="R1775">
        <v>1757</v>
      </c>
      <c r="S1775">
        <f ca="1"/>
        <v>1.176910050027651</v>
      </c>
      <c r="T1775">
        <f ca="1"/>
        <v>3.644749816744914E-2</v>
      </c>
      <c r="U1775">
        <f ca="1"/>
        <v>3.1106844680056402E-3</v>
      </c>
      <c r="V1775">
        <f ca="1"/>
        <v>3.1673728012292139E-3</v>
      </c>
      <c r="W1775">
        <f ca="1"/>
        <v>3.1673728012292139E-3</v>
      </c>
    </row>
    <row r="1776" spans="18:23">
      <c r="R1776">
        <v>1758</v>
      </c>
      <c r="S1776">
        <f ca="1"/>
        <v>3.8549079138563928E-3</v>
      </c>
      <c r="T1776">
        <f ca="1"/>
        <v>2.6928376053115415E-2</v>
      </c>
      <c r="U1776">
        <f ca="1"/>
        <v>0</v>
      </c>
      <c r="V1776">
        <f ca="1"/>
        <v>0</v>
      </c>
      <c r="W1776">
        <f ca="1"/>
        <v>0</v>
      </c>
    </row>
    <row r="1777" spans="18:23">
      <c r="R1777">
        <v>1759</v>
      </c>
      <c r="S1777">
        <f ca="1"/>
        <v>1.2330393874023695</v>
      </c>
      <c r="T1777">
        <f ca="1"/>
        <v>3.6979225892874702E-2</v>
      </c>
      <c r="U1777">
        <f ca="1"/>
        <v>3.3765483307184214E-3</v>
      </c>
      <c r="V1777">
        <f ca="1"/>
        <v>3.4389794024483442E-3</v>
      </c>
      <c r="W1777">
        <f ca="1"/>
        <v>3.4389794024483442E-3</v>
      </c>
    </row>
    <row r="1778" spans="18:23">
      <c r="R1778">
        <v>1760</v>
      </c>
      <c r="S1778">
        <f ca="1"/>
        <v>1.6128042487171483</v>
      </c>
      <c r="T1778">
        <f ca="1"/>
        <v>4.0786447944568198E-2</v>
      </c>
      <c r="U1778">
        <f ca="1"/>
        <v>5.2801593565651693E-3</v>
      </c>
      <c r="V1778">
        <f ca="1"/>
        <v>5.3878388289329542E-3</v>
      </c>
      <c r="W1778">
        <f ca="1"/>
        <v>5.3878388289329542E-3</v>
      </c>
    </row>
    <row r="1779" spans="18:23">
      <c r="R1779">
        <v>1761</v>
      </c>
      <c r="S1779">
        <f ca="1"/>
        <v>1.5656306689853772</v>
      </c>
      <c r="T1779">
        <f ca="1"/>
        <v>4.0292982224219252E-2</v>
      </c>
      <c r="U1779">
        <f ca="1"/>
        <v>5.0334264963906965E-3</v>
      </c>
      <c r="V1779">
        <f ca="1"/>
        <v>5.1348323785636888E-3</v>
      </c>
      <c r="W1779">
        <f ca="1"/>
        <v>5.1348323785636888E-3</v>
      </c>
    </row>
    <row r="1780" spans="18:23">
      <c r="R1780">
        <v>1762</v>
      </c>
      <c r="S1780">
        <f ca="1"/>
        <v>1.8841483971256774</v>
      </c>
      <c r="T1780">
        <f ca="1"/>
        <v>4.37445412550964E-2</v>
      </c>
      <c r="U1780">
        <f ca="1"/>
        <v>6.7592060118292704E-3</v>
      </c>
      <c r="V1780">
        <f ca="1"/>
        <v>6.9070451949473513E-3</v>
      </c>
      <c r="W1780">
        <f ca="1"/>
        <v>6.9070451949473513E-3</v>
      </c>
    </row>
    <row r="1781" spans="18:23">
      <c r="R1781">
        <v>1763</v>
      </c>
      <c r="S1781">
        <f ca="1"/>
        <v>-1.6758470595431953</v>
      </c>
      <c r="T1781">
        <f ca="1"/>
        <v>1.7457240763613602E-2</v>
      </c>
      <c r="U1781">
        <f ca="1"/>
        <v>0</v>
      </c>
      <c r="V1781">
        <f ca="1"/>
        <v>0</v>
      </c>
      <c r="W1781">
        <f ca="1"/>
        <v>0</v>
      </c>
    </row>
    <row r="1782" spans="18:23">
      <c r="R1782">
        <v>1764</v>
      </c>
      <c r="S1782">
        <f ca="1"/>
        <v>1.1163198994755534</v>
      </c>
      <c r="T1782">
        <f ca="1"/>
        <v>3.5882090090750121E-2</v>
      </c>
      <c r="U1782">
        <f ca="1"/>
        <v>2.8279804296561309E-3</v>
      </c>
      <c r="V1782">
        <f ca="1"/>
        <v>2.8787173539320302E-3</v>
      </c>
      <c r="W1782">
        <f ca="1"/>
        <v>2.8787173539320302E-3</v>
      </c>
    </row>
    <row r="1783" spans="18:23">
      <c r="R1783">
        <v>1765</v>
      </c>
      <c r="S1783">
        <f ca="1"/>
        <v>3.3500273275369632</v>
      </c>
      <c r="T1783">
        <f ca="1"/>
        <v>6.3855235003736785E-2</v>
      </c>
      <c r="U1783">
        <f ca="1"/>
        <v>1.6814552886149463E-2</v>
      </c>
      <c r="V1783">
        <f ca="1"/>
        <v>1.735140149916338E-2</v>
      </c>
      <c r="W1783">
        <f ca="1"/>
        <v>1.735140149916338E-2</v>
      </c>
    </row>
    <row r="1784" spans="18:23">
      <c r="R1784">
        <v>1766</v>
      </c>
      <c r="S1784">
        <f ca="1"/>
        <v>2.4915485580469121</v>
      </c>
      <c r="T1784">
        <f ca="1"/>
        <v>5.1167207724870344E-2</v>
      </c>
      <c r="U1784">
        <f ca="1"/>
        <v>1.0470539246716242E-2</v>
      </c>
      <c r="V1784">
        <f ca="1"/>
        <v>1.0738413375030309E-2</v>
      </c>
      <c r="W1784">
        <f ca="1"/>
        <v>1.0738413375030309E-2</v>
      </c>
    </row>
    <row r="1785" spans="18:23">
      <c r="R1785">
        <v>1767</v>
      </c>
      <c r="S1785">
        <f ca="1"/>
        <v>-3.1697007645966186</v>
      </c>
      <c r="T1785">
        <f ca="1"/>
        <v>1.1873205594118268E-2</v>
      </c>
      <c r="U1785">
        <f ca="1"/>
        <v>0</v>
      </c>
      <c r="V1785">
        <f ca="1"/>
        <v>0</v>
      </c>
      <c r="W1785">
        <f ca="1"/>
        <v>0</v>
      </c>
    </row>
    <row r="1786" spans="18:23">
      <c r="R1786">
        <v>1768</v>
      </c>
      <c r="S1786">
        <f ca="1"/>
        <v>-4.4378700728076259</v>
      </c>
      <c r="T1786">
        <f ca="1"/>
        <v>8.559561761627546E-3</v>
      </c>
      <c r="U1786">
        <f ca="1"/>
        <v>0</v>
      </c>
      <c r="V1786">
        <f ca="1"/>
        <v>0</v>
      </c>
      <c r="W1786">
        <f ca="1"/>
        <v>0</v>
      </c>
    </row>
    <row r="1787" spans="18:23">
      <c r="R1787">
        <v>1769</v>
      </c>
      <c r="S1787">
        <f ca="1"/>
        <v>7.6217296546966989E-2</v>
      </c>
      <c r="T1787">
        <f ca="1"/>
        <v>2.7435912004776276E-2</v>
      </c>
      <c r="U1787">
        <f ca="1"/>
        <v>0</v>
      </c>
      <c r="V1787">
        <f ca="1"/>
        <v>0</v>
      </c>
      <c r="W1787">
        <f ca="1"/>
        <v>0</v>
      </c>
    </row>
    <row r="1788" spans="18:23">
      <c r="R1788">
        <v>1770</v>
      </c>
      <c r="S1788">
        <f ca="1"/>
        <v>2.9944551904436754</v>
      </c>
      <c r="T1788">
        <f ca="1"/>
        <v>5.8257196092701913E-2</v>
      </c>
      <c r="U1788">
        <f ca="1"/>
        <v>1.4015533430632027E-2</v>
      </c>
      <c r="V1788">
        <f ca="1"/>
        <v>1.44237862703381E-2</v>
      </c>
      <c r="W1788">
        <f ca="1"/>
        <v>1.44237862703381E-2</v>
      </c>
    </row>
    <row r="1789" spans="18:23">
      <c r="R1789">
        <v>1771</v>
      </c>
      <c r="S1789">
        <f ca="1"/>
        <v>-2.1962552722317432</v>
      </c>
      <c r="T1789">
        <f ca="1"/>
        <v>1.5263581118378455E-2</v>
      </c>
      <c r="U1789">
        <f ca="1"/>
        <v>0</v>
      </c>
      <c r="V1789">
        <f ca="1"/>
        <v>0</v>
      </c>
      <c r="W1789">
        <f ca="1"/>
        <v>0</v>
      </c>
    </row>
    <row r="1790" spans="18:23">
      <c r="R1790">
        <v>1772</v>
      </c>
      <c r="S1790">
        <f ca="1"/>
        <v>2.7665639264316226</v>
      </c>
      <c r="T1790">
        <f ca="1"/>
        <v>5.4930191348752488E-2</v>
      </c>
      <c r="U1790">
        <f ca="1"/>
        <v>1.2352031058657315E-2</v>
      </c>
      <c r="V1790">
        <f ca="1"/>
        <v>1.2691280773456205E-2</v>
      </c>
      <c r="W1790">
        <f ca="1"/>
        <v>1.2691280773456205E-2</v>
      </c>
    </row>
    <row r="1791" spans="18:23">
      <c r="R1791">
        <v>1773</v>
      </c>
      <c r="S1791">
        <f ca="1"/>
        <v>-2.8060934108844697</v>
      </c>
      <c r="T1791">
        <f ca="1"/>
        <v>1.3041134616388212E-2</v>
      </c>
      <c r="U1791">
        <f ca="1"/>
        <v>0</v>
      </c>
      <c r="V1791">
        <f ca="1"/>
        <v>0</v>
      </c>
      <c r="W1791">
        <f ca="1"/>
        <v>0</v>
      </c>
    </row>
    <row r="1792" spans="18:23">
      <c r="R1792">
        <v>1774</v>
      </c>
      <c r="S1792">
        <f ca="1"/>
        <v>0.23261092352637544</v>
      </c>
      <c r="T1792">
        <f ca="1"/>
        <v>2.856574386189939E-2</v>
      </c>
      <c r="U1792">
        <f ca="1"/>
        <v>0</v>
      </c>
      <c r="V1792">
        <f ca="1"/>
        <v>0</v>
      </c>
      <c r="W1792">
        <f ca="1"/>
        <v>0</v>
      </c>
    </row>
    <row r="1793" spans="18:23">
      <c r="R1793">
        <v>1775</v>
      </c>
      <c r="S1793">
        <f ca="1"/>
        <v>-1.1233940328295515</v>
      </c>
      <c r="T1793">
        <f ca="1"/>
        <v>2.0131949972510579E-2</v>
      </c>
      <c r="U1793">
        <f ca="1"/>
        <v>0</v>
      </c>
      <c r="V1793">
        <f ca="1"/>
        <v>0</v>
      </c>
      <c r="W1793">
        <f ca="1"/>
        <v>0</v>
      </c>
    </row>
    <row r="1794" spans="18:23">
      <c r="R1794">
        <v>1776</v>
      </c>
      <c r="S1794">
        <f ca="1"/>
        <v>-3.3307575149963453</v>
      </c>
      <c r="T1794">
        <f ca="1"/>
        <v>1.1389883503091192E-2</v>
      </c>
      <c r="U1794">
        <f ca="1"/>
        <v>0</v>
      </c>
      <c r="V1794">
        <f ca="1"/>
        <v>0</v>
      </c>
      <c r="W1794">
        <f ca="1"/>
        <v>0</v>
      </c>
    </row>
    <row r="1795" spans="18:23">
      <c r="R1795">
        <v>1777</v>
      </c>
      <c r="S1795">
        <f ca="1"/>
        <v>-1.593365520883113</v>
      </c>
      <c r="T1795">
        <f ca="1"/>
        <v>1.7832771072443063E-2</v>
      </c>
      <c r="U1795">
        <f ca="1"/>
        <v>0</v>
      </c>
      <c r="V1795">
        <f ca="1"/>
        <v>0</v>
      </c>
      <c r="W1795">
        <f ca="1"/>
        <v>0</v>
      </c>
    </row>
    <row r="1796" spans="18:23">
      <c r="R1796">
        <v>1778</v>
      </c>
      <c r="S1796">
        <f ca="1"/>
        <v>-1.2789827451228422</v>
      </c>
      <c r="T1796">
        <f ca="1"/>
        <v>1.9339707805052224E-2</v>
      </c>
      <c r="U1796">
        <f ca="1"/>
        <v>0</v>
      </c>
      <c r="V1796">
        <f ca="1"/>
        <v>0</v>
      </c>
      <c r="W1796">
        <f ca="1"/>
        <v>0</v>
      </c>
    </row>
    <row r="1797" spans="18:23">
      <c r="R1797">
        <v>1779</v>
      </c>
      <c r="S1797">
        <f ca="1"/>
        <v>0.23156734896736844</v>
      </c>
      <c r="T1797">
        <f ca="1"/>
        <v>2.8558052674842651E-2</v>
      </c>
      <c r="U1797">
        <f ca="1"/>
        <v>0</v>
      </c>
      <c r="V1797">
        <f ca="1"/>
        <v>0</v>
      </c>
      <c r="W1797">
        <f ca="1"/>
        <v>0</v>
      </c>
    </row>
    <row r="1798" spans="18:23">
      <c r="R1798">
        <v>1780</v>
      </c>
      <c r="S1798">
        <f ca="1"/>
        <v>-0.95217217492423845</v>
      </c>
      <c r="T1798">
        <f ca="1"/>
        <v>2.1041354519417441E-2</v>
      </c>
      <c r="U1798">
        <f ca="1"/>
        <v>0</v>
      </c>
      <c r="V1798">
        <f ca="1"/>
        <v>0</v>
      </c>
      <c r="W1798">
        <f ca="1"/>
        <v>0</v>
      </c>
    </row>
    <row r="1799" spans="18:23">
      <c r="R1799">
        <v>1781</v>
      </c>
      <c r="S1799">
        <f ca="1"/>
        <v>5.2186430606440455</v>
      </c>
      <c r="T1799">
        <f ca="1"/>
        <v>0.10341928986657763</v>
      </c>
      <c r="U1799">
        <f ca="1"/>
        <v>3.6596580317569884E-2</v>
      </c>
      <c r="V1799">
        <f ca="1"/>
        <v>3.8488976491564006E-2</v>
      </c>
      <c r="W1799">
        <f ca="1"/>
        <v>3.8488976491564006E-2</v>
      </c>
    </row>
    <row r="1800" spans="18:23">
      <c r="R1800">
        <v>1782</v>
      </c>
      <c r="S1800">
        <f ca="1"/>
        <v>1.9532761827845617</v>
      </c>
      <c r="T1800">
        <f ca="1"/>
        <v>4.4531838029949089E-2</v>
      </c>
      <c r="U1800">
        <f ca="1"/>
        <v>7.1528543992556148E-3</v>
      </c>
      <c r="V1800">
        <f ca="1"/>
        <v>7.3121192760353445E-3</v>
      </c>
      <c r="W1800">
        <f ca="1"/>
        <v>7.3121192760353445E-3</v>
      </c>
    </row>
    <row r="1801" spans="18:23">
      <c r="R1801">
        <v>1783</v>
      </c>
      <c r="S1801">
        <f ca="1"/>
        <v>1.3719407214973514</v>
      </c>
      <c r="T1801">
        <f ca="1"/>
        <v>3.8328664844257933E-2</v>
      </c>
      <c r="U1801">
        <f ca="1"/>
        <v>4.0512678064100367E-3</v>
      </c>
      <c r="V1801">
        <f ca="1"/>
        <v>4.1289076493831473E-3</v>
      </c>
      <c r="W1801">
        <f ca="1"/>
        <v>4.1289076493831473E-3</v>
      </c>
    </row>
    <row r="1802" spans="18:23">
      <c r="R1802">
        <v>1784</v>
      </c>
      <c r="S1802">
        <f ca="1"/>
        <v>-0.24792728114292353</v>
      </c>
      <c r="T1802">
        <f ca="1"/>
        <v>2.5234481074902546E-2</v>
      </c>
      <c r="U1802">
        <f ca="1"/>
        <v>0</v>
      </c>
      <c r="V1802">
        <f ca="1"/>
        <v>0</v>
      </c>
      <c r="W1802">
        <f ca="1"/>
        <v>0</v>
      </c>
    </row>
    <row r="1803" spans="18:23">
      <c r="R1803">
        <v>1785</v>
      </c>
      <c r="S1803">
        <f ca="1"/>
        <v>0.78964852891640469</v>
      </c>
      <c r="T1803">
        <f ca="1"/>
        <v>3.2981434886547673E-2</v>
      </c>
      <c r="U1803">
        <f ca="1"/>
        <v>1.3776528275549066E-3</v>
      </c>
      <c r="V1803">
        <f ca="1"/>
        <v>1.4003713110690417E-3</v>
      </c>
      <c r="W1803">
        <f ca="1"/>
        <v>1.4003713110690417E-3</v>
      </c>
    </row>
    <row r="1804" spans="18:23">
      <c r="R1804">
        <v>1786</v>
      </c>
      <c r="S1804">
        <f ca="1"/>
        <v>0.52148632675851936</v>
      </c>
      <c r="T1804">
        <f ca="1"/>
        <v>3.0776423304466019E-2</v>
      </c>
      <c r="U1804">
        <f ca="1"/>
        <v>2.7514703651407985E-4</v>
      </c>
      <c r="V1804">
        <f ca="1"/>
        <v>2.7938105734744319E-4</v>
      </c>
      <c r="W1804">
        <f ca="1"/>
        <v>2.7938105734744319E-4</v>
      </c>
    </row>
    <row r="1805" spans="18:23">
      <c r="R1805">
        <v>1787</v>
      </c>
      <c r="S1805">
        <f ca="1"/>
        <v>0.53855911387211863</v>
      </c>
      <c r="T1805">
        <f ca="1"/>
        <v>3.0912305442959583E-2</v>
      </c>
      <c r="U1805">
        <f ca="1"/>
        <v>3.4308810576086195E-4</v>
      </c>
      <c r="V1805">
        <f ca="1"/>
        <v>3.4839092792042503E-4</v>
      </c>
      <c r="W1805">
        <f ca="1"/>
        <v>3.4839092792042503E-4</v>
      </c>
    </row>
    <row r="1806" spans="18:23">
      <c r="R1806">
        <v>1788</v>
      </c>
      <c r="S1806">
        <f ca="1"/>
        <v>2.0386345630342451</v>
      </c>
      <c r="T1806">
        <f ca="1"/>
        <v>4.5523562895352095E-2</v>
      </c>
      <c r="U1806">
        <f ca="1"/>
        <v>7.6487168319571176E-3</v>
      </c>
      <c r="V1806">
        <f ca="1"/>
        <v>7.8228152528412882E-3</v>
      </c>
      <c r="W1806">
        <f ca="1"/>
        <v>7.8228152528412882E-3</v>
      </c>
    </row>
    <row r="1807" spans="18:23">
      <c r="R1807">
        <v>1789</v>
      </c>
      <c r="S1807">
        <f ca="1"/>
        <v>-1.8305500849351841</v>
      </c>
      <c r="T1807">
        <f ca="1"/>
        <v>1.6774088157329808E-2</v>
      </c>
      <c r="U1807">
        <f ca="1"/>
        <v>0</v>
      </c>
      <c r="V1807">
        <f ca="1"/>
        <v>0</v>
      </c>
      <c r="W1807">
        <f ca="1"/>
        <v>0</v>
      </c>
    </row>
    <row r="1808" spans="18:23">
      <c r="R1808">
        <v>1790</v>
      </c>
      <c r="S1808">
        <f ca="1"/>
        <v>0.20584313886312988</v>
      </c>
      <c r="T1808">
        <f ca="1"/>
        <v>2.8369117474299252E-2</v>
      </c>
      <c r="U1808">
        <f ca="1"/>
        <v>0</v>
      </c>
      <c r="V1808">
        <f ca="1"/>
        <v>0</v>
      </c>
      <c r="W1808">
        <f ca="1"/>
        <v>0</v>
      </c>
    </row>
    <row r="1809" spans="18:23">
      <c r="R1809">
        <v>1791</v>
      </c>
      <c r="S1809">
        <f ca="1"/>
        <v>8.3993370116053997E-2</v>
      </c>
      <c r="T1809">
        <f ca="1"/>
        <v>2.7491017939123508E-2</v>
      </c>
      <c r="U1809">
        <f ca="1"/>
        <v>0</v>
      </c>
      <c r="V1809">
        <f ca="1"/>
        <v>0</v>
      </c>
      <c r="W1809">
        <f ca="1"/>
        <v>0</v>
      </c>
    </row>
    <row r="1810" spans="18:23">
      <c r="R1810">
        <v>1792</v>
      </c>
      <c r="S1810">
        <f ca="1"/>
        <v>-1.5913104539933283</v>
      </c>
      <c r="T1810">
        <f ca="1"/>
        <v>1.7842230019114714E-2</v>
      </c>
      <c r="U1810">
        <f ca="1"/>
        <v>0</v>
      </c>
      <c r="V1810">
        <f ca="1"/>
        <v>0</v>
      </c>
      <c r="W1810">
        <f ca="1"/>
        <v>0</v>
      </c>
    </row>
    <row r="1811" spans="18:23">
      <c r="R1811">
        <v>1793</v>
      </c>
      <c r="S1811">
        <f ca="1"/>
        <v>2.5245989328816609</v>
      </c>
      <c r="T1811">
        <f ca="1"/>
        <v>5.1605439769837148E-2</v>
      </c>
      <c r="U1811">
        <f ca="1"/>
        <v>1.0689655269199645E-2</v>
      </c>
      <c r="V1811">
        <f ca="1"/>
        <v>1.0965477449777147E-2</v>
      </c>
      <c r="W1811">
        <f ca="1"/>
        <v>1.0965477449777147E-2</v>
      </c>
    </row>
    <row r="1812" spans="18:23">
      <c r="R1812">
        <v>1794</v>
      </c>
      <c r="S1812">
        <f ca="1"/>
        <v>1.5296857356194427</v>
      </c>
      <c r="T1812">
        <f ca="1"/>
        <v>3.9920986964151819E-2</v>
      </c>
      <c r="U1812">
        <f ca="1"/>
        <v>4.8474288663569801E-3</v>
      </c>
      <c r="V1812">
        <f ca="1"/>
        <v>4.944185938648725E-3</v>
      </c>
      <c r="W1812">
        <f ca="1"/>
        <v>4.944185938648725E-3</v>
      </c>
    </row>
    <row r="1813" spans="18:23">
      <c r="R1813">
        <v>1795</v>
      </c>
      <c r="S1813">
        <f ca="1"/>
        <v>2.1736362143243304</v>
      </c>
      <c r="T1813">
        <f ca="1"/>
        <v>4.7137343680660367E-2</v>
      </c>
      <c r="U1813">
        <f ca="1"/>
        <v>8.4556072246112536E-3</v>
      </c>
      <c r="V1813">
        <f ca="1"/>
        <v>8.6548946564988429E-3</v>
      </c>
      <c r="W1813">
        <f ca="1"/>
        <v>8.6548946564988429E-3</v>
      </c>
    </row>
    <row r="1814" spans="18:23">
      <c r="R1814">
        <v>1796</v>
      </c>
      <c r="S1814">
        <f ca="1"/>
        <v>0.16961926726375462</v>
      </c>
      <c r="T1814">
        <f ca="1"/>
        <v>2.8105183439296532E-2</v>
      </c>
      <c r="U1814">
        <f ca="1"/>
        <v>0</v>
      </c>
      <c r="V1814">
        <f ca="1"/>
        <v>0</v>
      </c>
      <c r="W1814">
        <f ca="1"/>
        <v>0</v>
      </c>
    </row>
    <row r="1815" spans="18:23">
      <c r="R1815">
        <v>1797</v>
      </c>
      <c r="S1815">
        <f ca="1"/>
        <v>0.21649237994144613</v>
      </c>
      <c r="T1815">
        <f ca="1"/>
        <v>2.8447180278175093E-2</v>
      </c>
      <c r="U1815">
        <f ca="1"/>
        <v>0</v>
      </c>
      <c r="V1815">
        <f ca="1"/>
        <v>0</v>
      </c>
      <c r="W1815">
        <f ca="1"/>
        <v>0</v>
      </c>
    </row>
    <row r="1816" spans="18:23">
      <c r="R1816">
        <v>1798</v>
      </c>
      <c r="S1816">
        <f ca="1"/>
        <v>0.44364676608876114</v>
      </c>
      <c r="T1816">
        <f ca="1"/>
        <v>3.0164429349826209E-2</v>
      </c>
      <c r="U1816">
        <f ca="1"/>
        <v>0</v>
      </c>
      <c r="V1816">
        <f ca="1"/>
        <v>0</v>
      </c>
      <c r="W1816">
        <f ca="1"/>
        <v>0</v>
      </c>
    </row>
    <row r="1817" spans="18:23">
      <c r="R1817">
        <v>1799</v>
      </c>
      <c r="S1817">
        <f ca="1"/>
        <v>-0.10404839721045023</v>
      </c>
      <c r="T1817">
        <f ca="1"/>
        <v>2.6188948358229061E-2</v>
      </c>
      <c r="U1817">
        <f ca="1"/>
        <v>0</v>
      </c>
      <c r="V1817">
        <f ca="1"/>
        <v>0</v>
      </c>
      <c r="W1817">
        <f ca="1"/>
        <v>0</v>
      </c>
    </row>
    <row r="1818" spans="18:23">
      <c r="R1818">
        <v>1800</v>
      </c>
      <c r="S1818">
        <f ca="1"/>
        <v>3.0262128339185925</v>
      </c>
      <c r="T1818">
        <f ca="1"/>
        <v>5.8736555590059657E-2</v>
      </c>
      <c r="U1818">
        <f ca="1"/>
        <v>1.4255213179310899E-2</v>
      </c>
      <c r="V1818">
        <f ca="1"/>
        <v>1.4673864239988272E-2</v>
      </c>
      <c r="W1818">
        <f ca="1"/>
        <v>1.4673864239988272E-2</v>
      </c>
    </row>
    <row r="1819" spans="18:23">
      <c r="R1819">
        <v>1801</v>
      </c>
      <c r="S1819">
        <f ca="1"/>
        <v>-1.8386409498156451</v>
      </c>
      <c r="T1819">
        <f ca="1"/>
        <v>1.6739104643768772E-2</v>
      </c>
      <c r="U1819">
        <f ca="1"/>
        <v>0</v>
      </c>
      <c r="V1819">
        <f ca="1"/>
        <v>0</v>
      </c>
      <c r="W1819">
        <f ca="1"/>
        <v>0</v>
      </c>
    </row>
    <row r="1820" spans="18:23">
      <c r="R1820">
        <v>1802</v>
      </c>
      <c r="S1820">
        <f ca="1"/>
        <v>0.70236717111567792</v>
      </c>
      <c r="T1820">
        <f ca="1"/>
        <v>3.2246933730592196E-2</v>
      </c>
      <c r="U1820">
        <f ca="1"/>
        <v>1.0104022495771685E-3</v>
      </c>
      <c r="V1820">
        <f ca="1"/>
        <v>1.0266934367688465E-3</v>
      </c>
      <c r="W1820">
        <f ca="1"/>
        <v>1.0266934367688465E-3</v>
      </c>
    </row>
    <row r="1821" spans="18:23">
      <c r="R1821">
        <v>1803</v>
      </c>
      <c r="S1821">
        <f ca="1"/>
        <v>0.26889225547273116</v>
      </c>
      <c r="T1821">
        <f ca="1"/>
        <v>2.8834430514022066E-2</v>
      </c>
      <c r="U1821">
        <f ca="1"/>
        <v>0</v>
      </c>
      <c r="V1821">
        <f ca="1"/>
        <v>0</v>
      </c>
      <c r="W1821">
        <f ca="1"/>
        <v>0</v>
      </c>
    </row>
    <row r="1822" spans="18:23">
      <c r="R1822">
        <v>1804</v>
      </c>
      <c r="S1822">
        <f ca="1"/>
        <v>0.81777838163904215</v>
      </c>
      <c r="T1822">
        <f ca="1"/>
        <v>3.3221703454008662E-2</v>
      </c>
      <c r="U1822">
        <f ca="1"/>
        <v>1.4977871112854015E-3</v>
      </c>
      <c r="V1822">
        <f ca="1"/>
        <v>1.5226666309095813E-3</v>
      </c>
      <c r="W1822">
        <f ca="1"/>
        <v>1.5226666309095813E-3</v>
      </c>
    </row>
    <row r="1823" spans="18:23">
      <c r="R1823">
        <v>1805</v>
      </c>
      <c r="S1823">
        <f ca="1"/>
        <v>-3.605008226808311</v>
      </c>
      <c r="T1823">
        <f ca="1"/>
        <v>1.0611715019448369E-2</v>
      </c>
      <c r="U1823">
        <f ca="1"/>
        <v>0</v>
      </c>
      <c r="V1823">
        <f ca="1"/>
        <v>0</v>
      </c>
      <c r="W1823">
        <f ca="1"/>
        <v>0</v>
      </c>
    </row>
    <row r="1824" spans="18:23">
      <c r="R1824">
        <v>1806</v>
      </c>
      <c r="S1824">
        <f ca="1"/>
        <v>-4.5144539202484459</v>
      </c>
      <c r="T1824">
        <f ca="1"/>
        <v>8.3920723153800957E-3</v>
      </c>
      <c r="U1824">
        <f ca="1"/>
        <v>0</v>
      </c>
      <c r="V1824">
        <f ca="1"/>
        <v>0</v>
      </c>
      <c r="W1824">
        <f ca="1"/>
        <v>0</v>
      </c>
    </row>
    <row r="1825" spans="18:23">
      <c r="R1825">
        <v>1807</v>
      </c>
      <c r="S1825">
        <f ca="1"/>
        <v>1.2898724491435776</v>
      </c>
      <c r="T1825">
        <f ca="1"/>
        <v>3.7525524462821383E-2</v>
      </c>
      <c r="U1825">
        <f ca="1"/>
        <v>3.6496976156917618E-3</v>
      </c>
      <c r="V1825">
        <f ca="1"/>
        <v>3.7181760242715324E-3</v>
      </c>
      <c r="W1825">
        <f ca="1"/>
        <v>3.7181760242715324E-3</v>
      </c>
    </row>
    <row r="1826" spans="18:23">
      <c r="R1826">
        <v>1808</v>
      </c>
      <c r="S1826">
        <f ca="1"/>
        <v>-4.8387755896705169</v>
      </c>
      <c r="T1826">
        <f ca="1"/>
        <v>7.7183478762262612E-3</v>
      </c>
      <c r="U1826">
        <f ca="1"/>
        <v>0</v>
      </c>
      <c r="V1826">
        <f ca="1"/>
        <v>0</v>
      </c>
      <c r="W1826">
        <f ca="1"/>
        <v>0</v>
      </c>
    </row>
    <row r="1827" spans="18:23">
      <c r="R1827">
        <v>1809</v>
      </c>
      <c r="S1827">
        <f ca="1"/>
        <v>1.6154863060819307</v>
      </c>
      <c r="T1827">
        <f ca="1"/>
        <v>4.0814684847620103E-2</v>
      </c>
      <c r="U1827">
        <f ca="1"/>
        <v>5.2942778080911218E-3</v>
      </c>
      <c r="V1827">
        <f ca="1"/>
        <v>5.4023199482076158E-3</v>
      </c>
      <c r="W1827">
        <f ca="1"/>
        <v>5.4023199482076158E-3</v>
      </c>
    </row>
    <row r="1828" spans="18:23">
      <c r="R1828">
        <v>1810</v>
      </c>
      <c r="S1828">
        <f ca="1"/>
        <v>1.125152681152813</v>
      </c>
      <c r="T1828">
        <f ca="1"/>
        <v>3.5963965421496602E-2</v>
      </c>
      <c r="U1828">
        <f ca="1"/>
        <v>2.8689180950293713E-3</v>
      </c>
      <c r="V1828">
        <f ca="1"/>
        <v>2.9205069306127425E-3</v>
      </c>
      <c r="W1828">
        <f ca="1"/>
        <v>2.9205069306127425E-3</v>
      </c>
    </row>
    <row r="1829" spans="18:23">
      <c r="R1829">
        <v>1811</v>
      </c>
      <c r="S1829">
        <f ca="1"/>
        <v>0.15496031382888978</v>
      </c>
      <c r="T1829">
        <f ca="1"/>
        <v>2.7999074712954371E-2</v>
      </c>
      <c r="U1829">
        <f ca="1"/>
        <v>0</v>
      </c>
      <c r="V1829">
        <f ca="1"/>
        <v>0</v>
      </c>
      <c r="W1829">
        <f ca="1"/>
        <v>0</v>
      </c>
    </row>
    <row r="1830" spans="18:23">
      <c r="R1830">
        <v>1812</v>
      </c>
      <c r="S1830">
        <f ca="1"/>
        <v>-0.93945939308218673</v>
      </c>
      <c r="T1830">
        <f ca="1"/>
        <v>2.1110491376453901E-2</v>
      </c>
      <c r="U1830">
        <f ca="1"/>
        <v>0</v>
      </c>
      <c r="V1830">
        <f ca="1"/>
        <v>0</v>
      </c>
      <c r="W1830">
        <f ca="1"/>
        <v>0</v>
      </c>
    </row>
    <row r="1831" spans="18:23">
      <c r="R1831">
        <v>1813</v>
      </c>
      <c r="S1831">
        <f ca="1"/>
        <v>-3.3735223801587551</v>
      </c>
      <c r="T1831">
        <f ca="1"/>
        <v>1.1264887763187225E-2</v>
      </c>
      <c r="U1831">
        <f ca="1"/>
        <v>0</v>
      </c>
      <c r="V1831">
        <f ca="1"/>
        <v>0</v>
      </c>
      <c r="W1831">
        <f ca="1"/>
        <v>0</v>
      </c>
    </row>
    <row r="1832" spans="18:23">
      <c r="R1832">
        <v>1814</v>
      </c>
      <c r="S1832">
        <f ca="1"/>
        <v>1.9667776412039273</v>
      </c>
      <c r="T1832">
        <f ca="1"/>
        <v>4.4687252289900399E-2</v>
      </c>
      <c r="U1832">
        <f ca="1"/>
        <v>7.2305615292312699E-3</v>
      </c>
      <c r="V1832">
        <f ca="1"/>
        <v>7.3921184928584724E-3</v>
      </c>
      <c r="W1832">
        <f ca="1"/>
        <v>7.3921184928584724E-3</v>
      </c>
    </row>
    <row r="1833" spans="18:23">
      <c r="R1833">
        <v>1815</v>
      </c>
      <c r="S1833">
        <f ca="1"/>
        <v>8.3837317539252082E-2</v>
      </c>
      <c r="T1833">
        <f ca="1"/>
        <v>2.7489910969133825E-2</v>
      </c>
      <c r="U1833">
        <f ca="1"/>
        <v>0</v>
      </c>
      <c r="V1833">
        <f ca="1"/>
        <v>0</v>
      </c>
      <c r="W1833">
        <f ca="1"/>
        <v>0</v>
      </c>
    </row>
    <row r="1834" spans="18:23">
      <c r="R1834">
        <v>1816</v>
      </c>
      <c r="S1834">
        <f ca="1"/>
        <v>-0.73861413661843378</v>
      </c>
      <c r="T1834">
        <f ca="1"/>
        <v>2.2233401859962611E-2</v>
      </c>
      <c r="U1834">
        <f ca="1"/>
        <v>0</v>
      </c>
      <c r="V1834">
        <f ca="1"/>
        <v>0</v>
      </c>
      <c r="W1834">
        <f ca="1"/>
        <v>0</v>
      </c>
    </row>
    <row r="1835" spans="18:23">
      <c r="R1835">
        <v>1817</v>
      </c>
      <c r="S1835">
        <f ca="1"/>
        <v>0.51591438290791436</v>
      </c>
      <c r="T1835">
        <f ca="1"/>
        <v>3.0732205667156402E-2</v>
      </c>
      <c r="U1835">
        <f ca="1"/>
        <v>2.5303821785927112E-4</v>
      </c>
      <c r="V1835">
        <f ca="1"/>
        <v>2.5692642913572206E-4</v>
      </c>
      <c r="W1835">
        <f ca="1"/>
        <v>2.5692642913572206E-4</v>
      </c>
    </row>
    <row r="1836" spans="18:23">
      <c r="R1836">
        <v>1818</v>
      </c>
      <c r="S1836">
        <f ca="1"/>
        <v>-2.8092165769092716</v>
      </c>
      <c r="T1836">
        <f ca="1"/>
        <v>1.3030629078602246E-2</v>
      </c>
      <c r="U1836">
        <f ca="1"/>
        <v>0</v>
      </c>
      <c r="V1836">
        <f ca="1"/>
        <v>0</v>
      </c>
      <c r="W1836">
        <f ca="1"/>
        <v>0</v>
      </c>
    </row>
    <row r="1837" spans="18:23">
      <c r="R1837">
        <v>1819</v>
      </c>
      <c r="S1837">
        <f ca="1"/>
        <v>-1.1690930084570261</v>
      </c>
      <c r="T1837">
        <f ca="1"/>
        <v>1.9895947236132694E-2</v>
      </c>
      <c r="U1837">
        <f ca="1"/>
        <v>0</v>
      </c>
      <c r="V1837">
        <f ca="1"/>
        <v>0</v>
      </c>
      <c r="W1837">
        <f ca="1"/>
        <v>0</v>
      </c>
    </row>
    <row r="1838" spans="18:23">
      <c r="R1838">
        <v>1820</v>
      </c>
      <c r="S1838">
        <f ca="1"/>
        <v>0.30165805103972532</v>
      </c>
      <c r="T1838">
        <f ca="1"/>
        <v>2.9079253478392287E-2</v>
      </c>
      <c r="U1838">
        <f ca="1"/>
        <v>0</v>
      </c>
      <c r="V1838">
        <f ca="1"/>
        <v>0</v>
      </c>
      <c r="W1838">
        <f ca="1"/>
        <v>0</v>
      </c>
    </row>
    <row r="1839" spans="18:23">
      <c r="R1839">
        <v>1821</v>
      </c>
      <c r="S1839">
        <f ca="1"/>
        <v>-0.8365438973234669</v>
      </c>
      <c r="T1839">
        <f ca="1"/>
        <v>2.1678612940771853E-2</v>
      </c>
      <c r="U1839">
        <f ca="1"/>
        <v>0</v>
      </c>
      <c r="V1839">
        <f ca="1"/>
        <v>0</v>
      </c>
      <c r="W1839">
        <f ca="1"/>
        <v>0</v>
      </c>
    </row>
    <row r="1840" spans="18:23">
      <c r="R1840">
        <v>1822</v>
      </c>
      <c r="S1840">
        <f ca="1"/>
        <v>-0.67494292247089849</v>
      </c>
      <c r="T1840">
        <f ca="1"/>
        <v>2.2601704127937557E-2</v>
      </c>
      <c r="U1840">
        <f ca="1"/>
        <v>0</v>
      </c>
      <c r="V1840">
        <f ca="1"/>
        <v>0</v>
      </c>
      <c r="W1840">
        <f ca="1"/>
        <v>0</v>
      </c>
    </row>
    <row r="1841" spans="18:23">
      <c r="R1841">
        <v>1823</v>
      </c>
      <c r="S1841">
        <f ca="1"/>
        <v>-0.52100053625442078</v>
      </c>
      <c r="T1841">
        <f ca="1"/>
        <v>2.3517579746705812E-2</v>
      </c>
      <c r="U1841">
        <f ca="1"/>
        <v>0</v>
      </c>
      <c r="V1841">
        <f ca="1"/>
        <v>0</v>
      </c>
      <c r="W1841">
        <f ca="1"/>
        <v>0</v>
      </c>
    </row>
    <row r="1842" spans="18:23">
      <c r="R1842">
        <v>1824</v>
      </c>
      <c r="S1842">
        <f ca="1"/>
        <v>-0.97480733065873304</v>
      </c>
      <c r="T1842">
        <f ca="1"/>
        <v>2.0918816084972744E-2</v>
      </c>
      <c r="U1842">
        <f ca="1"/>
        <v>0</v>
      </c>
      <c r="V1842">
        <f ca="1"/>
        <v>0</v>
      </c>
      <c r="W1842">
        <f ca="1"/>
        <v>0</v>
      </c>
    </row>
    <row r="1843" spans="18:23">
      <c r="R1843">
        <v>1825</v>
      </c>
      <c r="S1843">
        <f ca="1"/>
        <v>0.20198883099907186</v>
      </c>
      <c r="T1843">
        <f ca="1"/>
        <v>2.8340916825166464E-2</v>
      </c>
      <c r="U1843">
        <f ca="1"/>
        <v>0</v>
      </c>
      <c r="V1843">
        <f ca="1"/>
        <v>0</v>
      </c>
      <c r="W1843">
        <f ca="1"/>
        <v>0</v>
      </c>
    </row>
    <row r="1844" spans="18:23">
      <c r="R1844">
        <v>1826</v>
      </c>
      <c r="S1844">
        <f ca="1"/>
        <v>-0.28602758946193546</v>
      </c>
      <c r="T1844">
        <f ca="1"/>
        <v>2.4987608639422749E-2</v>
      </c>
      <c r="U1844">
        <f ca="1"/>
        <v>0</v>
      </c>
      <c r="V1844">
        <f ca="1"/>
        <v>0</v>
      </c>
      <c r="W1844">
        <f ca="1"/>
        <v>0</v>
      </c>
    </row>
    <row r="1845" spans="18:23">
      <c r="R1845">
        <v>1827</v>
      </c>
      <c r="S1845">
        <f ca="1"/>
        <v>1.8076922310497736</v>
      </c>
      <c r="T1845">
        <f ca="1"/>
        <v>4.2889981867156354E-2</v>
      </c>
      <c r="U1845">
        <f ca="1"/>
        <v>6.3319263178592475E-3</v>
      </c>
      <c r="V1845">
        <f ca="1"/>
        <v>6.4677144203378239E-3</v>
      </c>
      <c r="W1845">
        <f ca="1"/>
        <v>6.4677144203378239E-3</v>
      </c>
    </row>
    <row r="1846" spans="18:23">
      <c r="R1846">
        <v>1828</v>
      </c>
      <c r="S1846">
        <f ca="1"/>
        <v>1.0767495114460044</v>
      </c>
      <c r="T1846">
        <f ca="1"/>
        <v>3.5517574976786058E-2</v>
      </c>
      <c r="U1846">
        <f ca="1"/>
        <v>2.6457228726740993E-3</v>
      </c>
      <c r="V1846">
        <f ca="1"/>
        <v>2.6927077029230994E-3</v>
      </c>
      <c r="W1846">
        <f ca="1"/>
        <v>2.6927077029230994E-3</v>
      </c>
    </row>
    <row r="1847" spans="18:23">
      <c r="R1847">
        <v>1829</v>
      </c>
      <c r="S1847">
        <f ca="1"/>
        <v>-0.5154042831899317</v>
      </c>
      <c r="T1847">
        <f ca="1"/>
        <v>2.3551564678595063E-2</v>
      </c>
      <c r="U1847">
        <f ca="1"/>
        <v>0</v>
      </c>
      <c r="V1847">
        <f ca="1"/>
        <v>0</v>
      </c>
      <c r="W1847">
        <f ca="1"/>
        <v>0</v>
      </c>
    </row>
    <row r="1848" spans="18:23">
      <c r="R1848">
        <v>1830</v>
      </c>
      <c r="S1848">
        <f ca="1"/>
        <v>0.43026347416160227</v>
      </c>
      <c r="T1848">
        <f ca="1"/>
        <v>3.0060439437509807E-2</v>
      </c>
      <c r="U1848">
        <f ca="1"/>
        <v>0</v>
      </c>
      <c r="V1848">
        <f ca="1"/>
        <v>0</v>
      </c>
      <c r="W1848">
        <f ca="1"/>
        <v>0</v>
      </c>
    </row>
    <row r="1849" spans="18:23">
      <c r="R1849">
        <v>1831</v>
      </c>
      <c r="S1849">
        <f ca="1"/>
        <v>0.33667405923535831</v>
      </c>
      <c r="T1849">
        <f ca="1"/>
        <v>2.9343188009041257E-2</v>
      </c>
      <c r="U1849">
        <f ca="1"/>
        <v>0</v>
      </c>
      <c r="V1849">
        <f ca="1"/>
        <v>0</v>
      </c>
      <c r="W1849">
        <f ca="1"/>
        <v>0</v>
      </c>
    </row>
    <row r="1850" spans="18:23">
      <c r="R1850">
        <v>1832</v>
      </c>
      <c r="S1850">
        <f ca="1"/>
        <v>0.69756631886841614</v>
      </c>
      <c r="T1850">
        <f ca="1"/>
        <v>3.2207010965197104E-2</v>
      </c>
      <c r="U1850">
        <f ca="1"/>
        <v>9.9044086687962232E-4</v>
      </c>
      <c r="V1850">
        <f ca="1"/>
        <v>1.006390436809608E-3</v>
      </c>
      <c r="W1850">
        <f ca="1"/>
        <v>1.006390436809608E-3</v>
      </c>
    </row>
    <row r="1851" spans="18:23">
      <c r="R1851">
        <v>1833</v>
      </c>
      <c r="S1851">
        <f ca="1"/>
        <v>1.2235885787432357</v>
      </c>
      <c r="T1851">
        <f ca="1"/>
        <v>3.6889155891294496E-2</v>
      </c>
      <c r="U1851">
        <f ca="1"/>
        <v>3.3315133299283185E-3</v>
      </c>
      <c r="V1851">
        <f ca="1"/>
        <v>3.3929616872191443E-3</v>
      </c>
      <c r="W1851">
        <f ca="1"/>
        <v>3.3929616872191443E-3</v>
      </c>
    </row>
    <row r="1852" spans="18:23">
      <c r="R1852">
        <v>1834</v>
      </c>
      <c r="S1852">
        <f ca="1"/>
        <v>0.77699727555709386</v>
      </c>
      <c r="T1852">
        <f ca="1"/>
        <v>3.2873942614895429E-2</v>
      </c>
      <c r="U1852">
        <f ca="1"/>
        <v>1.3239066917287851E-3</v>
      </c>
      <c r="V1852">
        <f ca="1"/>
        <v>1.3456677080344692E-3</v>
      </c>
      <c r="W1852">
        <f ca="1"/>
        <v>1.3456677080344692E-3</v>
      </c>
    </row>
    <row r="1853" spans="18:23">
      <c r="R1853">
        <v>1835</v>
      </c>
      <c r="S1853">
        <f ca="1"/>
        <v>0.67747037754473394</v>
      </c>
      <c r="T1853">
        <f ca="1"/>
        <v>3.2040433569148374E-2</v>
      </c>
      <c r="U1853">
        <f ca="1"/>
        <v>9.0715216885525751E-4</v>
      </c>
      <c r="V1853">
        <f ca="1"/>
        <v>9.2168494325691537E-4</v>
      </c>
      <c r="W1853">
        <f ca="1"/>
        <v>9.2168494325691537E-4</v>
      </c>
    </row>
    <row r="1854" spans="18:23">
      <c r="R1854">
        <v>1836</v>
      </c>
      <c r="S1854">
        <f ca="1"/>
        <v>0.92243270585108894</v>
      </c>
      <c r="T1854">
        <f ca="1"/>
        <v>3.4131070268770269E-2</v>
      </c>
      <c r="U1854">
        <f ca="1"/>
        <v>1.952470518666205E-3</v>
      </c>
      <c r="V1854">
        <f ca="1"/>
        <v>1.9857904729013542E-3</v>
      </c>
      <c r="W1854">
        <f ca="1"/>
        <v>1.9857904729013542E-3</v>
      </c>
    </row>
    <row r="1855" spans="18:23">
      <c r="R1855">
        <v>1837</v>
      </c>
      <c r="S1855">
        <f ca="1"/>
        <v>0.74438856213019322</v>
      </c>
      <c r="T1855">
        <f ca="1"/>
        <v>3.2598492836160294E-2</v>
      </c>
      <c r="U1855">
        <f ca="1"/>
        <v>1.1861818023612171E-3</v>
      </c>
      <c r="V1855">
        <f ca="1"/>
        <v>1.2055156718545452E-3</v>
      </c>
      <c r="W1855">
        <f ca="1"/>
        <v>1.2055156718545452E-3</v>
      </c>
    </row>
    <row r="1856" spans="18:23">
      <c r="R1856">
        <v>1838</v>
      </c>
      <c r="S1856">
        <f ca="1"/>
        <v>2.2564845473048889</v>
      </c>
      <c r="T1856">
        <f ca="1"/>
        <v>4.8155893189438283E-2</v>
      </c>
      <c r="U1856">
        <f ca="1"/>
        <v>8.9648819790002117E-3</v>
      </c>
      <c r="V1856">
        <f ca="1"/>
        <v>9.1807379285185394E-3</v>
      </c>
      <c r="W1856">
        <f ca="1"/>
        <v>9.1807379285185394E-3</v>
      </c>
    </row>
    <row r="1857" spans="18:23">
      <c r="R1857">
        <v>1839</v>
      </c>
      <c r="S1857">
        <f ca="1"/>
        <v>3.9882667070867477</v>
      </c>
      <c r="T1857">
        <f ca="1"/>
        <v>7.5287059098394379E-2</v>
      </c>
      <c r="U1857">
        <f ca="1"/>
        <v>2.253046493347826E-2</v>
      </c>
      <c r="V1857">
        <f ca="1"/>
        <v>2.3378591155958802E-2</v>
      </c>
      <c r="W1857">
        <f ca="1"/>
        <v>2.3378591155958802E-2</v>
      </c>
    </row>
    <row r="1858" spans="18:23">
      <c r="R1858">
        <v>1840</v>
      </c>
      <c r="S1858">
        <f ca="1"/>
        <v>0.1048228921244273</v>
      </c>
      <c r="T1858">
        <f ca="1"/>
        <v>2.763917440029889E-2</v>
      </c>
      <c r="U1858">
        <f ca="1"/>
        <v>0</v>
      </c>
      <c r="V1858">
        <f ca="1"/>
        <v>0</v>
      </c>
      <c r="W1858">
        <f ca="1"/>
        <v>0</v>
      </c>
    </row>
    <row r="1859" spans="18:23">
      <c r="R1859">
        <v>1841</v>
      </c>
      <c r="S1859">
        <f ca="1"/>
        <v>2.3426685600385997</v>
      </c>
      <c r="T1859">
        <f ca="1"/>
        <v>4.9238814754696776E-2</v>
      </c>
      <c r="U1859">
        <f ca="1"/>
        <v>9.5063427616294584E-3</v>
      </c>
      <c r="V1859">
        <f ca="1"/>
        <v>9.7403832867467219E-3</v>
      </c>
      <c r="W1859">
        <f ca="1"/>
        <v>9.7403832867467219E-3</v>
      </c>
    </row>
    <row r="1860" spans="18:23">
      <c r="R1860">
        <v>1842</v>
      </c>
      <c r="S1860">
        <f ca="1"/>
        <v>-0.74085217853810614</v>
      </c>
      <c r="T1860">
        <f ca="1"/>
        <v>2.2220565805120992E-2</v>
      </c>
      <c r="U1860">
        <f ca="1"/>
        <v>0</v>
      </c>
      <c r="V1860">
        <f ca="1"/>
        <v>0</v>
      </c>
      <c r="W1860">
        <f ca="1"/>
        <v>0</v>
      </c>
    </row>
    <row r="1861" spans="18:23">
      <c r="R1861">
        <v>1843</v>
      </c>
      <c r="S1861">
        <f ca="1"/>
        <v>-1.2768200327937262</v>
      </c>
      <c r="T1861">
        <f ca="1"/>
        <v>1.935050355152133E-2</v>
      </c>
      <c r="U1861">
        <f ca="1"/>
        <v>0</v>
      </c>
      <c r="V1861">
        <f ca="1"/>
        <v>0</v>
      </c>
      <c r="W1861">
        <f ca="1"/>
        <v>0</v>
      </c>
    </row>
    <row r="1862" spans="18:23">
      <c r="R1862">
        <v>1844</v>
      </c>
      <c r="S1862">
        <f ca="1"/>
        <v>1.5491487318543364</v>
      </c>
      <c r="T1862">
        <f ca="1"/>
        <v>4.0121981755712396E-2</v>
      </c>
      <c r="U1862">
        <f ca="1"/>
        <v>4.9479262621372685E-3</v>
      </c>
      <c r="V1862">
        <f ca="1"/>
        <v>5.0471865657463096E-3</v>
      </c>
      <c r="W1862">
        <f ca="1"/>
        <v>5.0471865657463096E-3</v>
      </c>
    </row>
    <row r="1863" spans="18:23">
      <c r="R1863">
        <v>1845</v>
      </c>
      <c r="S1863">
        <f ca="1"/>
        <v>0.74425822366717675</v>
      </c>
      <c r="T1863">
        <f ca="1"/>
        <v>3.2597396495202324E-2</v>
      </c>
      <c r="U1863">
        <f ca="1"/>
        <v>1.1856336318822325E-3</v>
      </c>
      <c r="V1863">
        <f ca="1"/>
        <v>1.2049579166804885E-3</v>
      </c>
      <c r="W1863">
        <f ca="1"/>
        <v>1.2049579166804885E-3</v>
      </c>
    </row>
    <row r="1864" spans="18:23">
      <c r="R1864">
        <v>1846</v>
      </c>
      <c r="S1864">
        <f ca="1"/>
        <v>-2.3111414871209708</v>
      </c>
      <c r="T1864">
        <f ca="1"/>
        <v>1.4817734200155318E-2</v>
      </c>
      <c r="U1864">
        <f ca="1"/>
        <v>0</v>
      </c>
      <c r="V1864">
        <f ca="1"/>
        <v>0</v>
      </c>
      <c r="W1864">
        <f ca="1"/>
        <v>0</v>
      </c>
    </row>
    <row r="1865" spans="18:23">
      <c r="R1865">
        <v>1847</v>
      </c>
      <c r="S1865">
        <f ca="1"/>
        <v>2.3014213532551158</v>
      </c>
      <c r="T1865">
        <f ca="1"/>
        <v>4.8717529019466917E-2</v>
      </c>
      <c r="U1865">
        <f ca="1"/>
        <v>9.2456998940145287E-3</v>
      </c>
      <c r="V1865">
        <f ca="1"/>
        <v>9.470913720460496E-3</v>
      </c>
      <c r="W1865">
        <f ca="1"/>
        <v>9.470913720460496E-3</v>
      </c>
    </row>
    <row r="1866" spans="18:23">
      <c r="R1866">
        <v>1848</v>
      </c>
      <c r="S1866">
        <f ca="1"/>
        <v>2.4089497985368409</v>
      </c>
      <c r="T1866">
        <f ca="1"/>
        <v>5.0088191180279219E-2</v>
      </c>
      <c r="U1866">
        <f ca="1"/>
        <v>9.93103097442068E-3</v>
      </c>
      <c r="V1866">
        <f ca="1"/>
        <v>1.0179744663452709E-2</v>
      </c>
      <c r="W1866">
        <f ca="1"/>
        <v>1.0179744663452709E-2</v>
      </c>
    </row>
    <row r="1867" spans="18:23">
      <c r="R1867">
        <v>1849</v>
      </c>
      <c r="S1867">
        <f ca="1"/>
        <v>0.18756384297556389</v>
      </c>
      <c r="T1867">
        <f ca="1"/>
        <v>2.8235622692821635E-2</v>
      </c>
      <c r="U1867">
        <f ca="1"/>
        <v>0</v>
      </c>
      <c r="V1867">
        <f ca="1"/>
        <v>0</v>
      </c>
      <c r="W1867">
        <f ca="1"/>
        <v>0</v>
      </c>
    </row>
    <row r="1868" spans="18:23">
      <c r="R1868">
        <v>1850</v>
      </c>
      <c r="S1868">
        <f ca="1"/>
        <v>-0.93153084648096063</v>
      </c>
      <c r="T1868">
        <f ca="1"/>
        <v>2.1153724745497402E-2</v>
      </c>
      <c r="U1868">
        <f ca="1"/>
        <v>0</v>
      </c>
      <c r="V1868">
        <f ca="1"/>
        <v>0</v>
      </c>
      <c r="W1868">
        <f ca="1"/>
        <v>0</v>
      </c>
    </row>
    <row r="1869" spans="18:23">
      <c r="R1869">
        <v>1851</v>
      </c>
      <c r="S1869">
        <f ca="1"/>
        <v>-1.0478789240533963</v>
      </c>
      <c r="T1869">
        <f ca="1"/>
        <v>2.0528082644763836E-2</v>
      </c>
      <c r="U1869">
        <f ca="1"/>
        <v>0</v>
      </c>
      <c r="V1869">
        <f ca="1"/>
        <v>0</v>
      </c>
      <c r="W1869">
        <f ca="1"/>
        <v>0</v>
      </c>
    </row>
    <row r="1870" spans="18:23">
      <c r="R1870">
        <v>1852</v>
      </c>
      <c r="S1870">
        <f ca="1"/>
        <v>1.0095091405838512</v>
      </c>
      <c r="T1870">
        <f ca="1"/>
        <v>3.4906641310944703E-2</v>
      </c>
      <c r="U1870">
        <f ca="1"/>
        <v>2.3402560397534217E-3</v>
      </c>
      <c r="V1870">
        <f ca="1"/>
        <v>2.381101278831144E-3</v>
      </c>
      <c r="W1870">
        <f ca="1"/>
        <v>2.381101278831144E-3</v>
      </c>
    </row>
    <row r="1871" spans="18:23">
      <c r="R1871">
        <v>1853</v>
      </c>
      <c r="S1871">
        <f ca="1"/>
        <v>1.369675022153592</v>
      </c>
      <c r="T1871">
        <f ca="1"/>
        <v>3.8306263099233892E-2</v>
      </c>
      <c r="U1871">
        <f ca="1"/>
        <v>4.0400669338980164E-3</v>
      </c>
      <c r="V1871">
        <f ca="1"/>
        <v>4.1174468673522225E-3</v>
      </c>
      <c r="W1871">
        <f ca="1"/>
        <v>4.1174468673522225E-3</v>
      </c>
    </row>
    <row r="1872" spans="18:23">
      <c r="R1872">
        <v>1854</v>
      </c>
      <c r="S1872">
        <f ca="1"/>
        <v>-0.11445519371645881</v>
      </c>
      <c r="T1872">
        <f ca="1"/>
        <v>2.6118716370066009E-2</v>
      </c>
      <c r="U1872">
        <f ca="1"/>
        <v>0</v>
      </c>
      <c r="V1872">
        <f ca="1"/>
        <v>0</v>
      </c>
      <c r="W1872">
        <f ca="1"/>
        <v>0</v>
      </c>
    </row>
    <row r="1873" spans="18:23">
      <c r="R1873">
        <v>1855</v>
      </c>
      <c r="S1873">
        <f ca="1"/>
        <v>-0.85720569205096031</v>
      </c>
      <c r="T1873">
        <f ca="1"/>
        <v>2.1563340590113254E-2</v>
      </c>
      <c r="U1873">
        <f ca="1"/>
        <v>0</v>
      </c>
      <c r="V1873">
        <f ca="1"/>
        <v>0</v>
      </c>
      <c r="W1873">
        <f ca="1"/>
        <v>0</v>
      </c>
    </row>
    <row r="1874" spans="18:23">
      <c r="R1874">
        <v>1856</v>
      </c>
      <c r="S1874">
        <f ca="1"/>
        <v>-1.7747099882582491</v>
      </c>
      <c r="T1874">
        <f ca="1"/>
        <v>1.7017532958649158E-2</v>
      </c>
      <c r="U1874">
        <f ca="1"/>
        <v>0</v>
      </c>
      <c r="V1874">
        <f ca="1"/>
        <v>0</v>
      </c>
      <c r="W1874">
        <f ca="1"/>
        <v>0</v>
      </c>
    </row>
    <row r="1875" spans="18:23">
      <c r="R1875">
        <v>1857</v>
      </c>
      <c r="S1875">
        <f ca="1"/>
        <v>-1.4484820719000768</v>
      </c>
      <c r="T1875">
        <f ca="1"/>
        <v>1.8512074577674866E-2</v>
      </c>
      <c r="U1875">
        <f ca="1"/>
        <v>0</v>
      </c>
      <c r="V1875">
        <f ca="1"/>
        <v>0</v>
      </c>
      <c r="W1875">
        <f ca="1"/>
        <v>0</v>
      </c>
    </row>
    <row r="1876" spans="18:23">
      <c r="R1876">
        <v>1858</v>
      </c>
      <c r="S1876">
        <f ca="1"/>
        <v>-0.64750181019276021</v>
      </c>
      <c r="T1876">
        <f ca="1"/>
        <v>2.2762311032935138E-2</v>
      </c>
      <c r="U1876">
        <f ca="1"/>
        <v>0</v>
      </c>
      <c r="V1876">
        <f ca="1"/>
        <v>0</v>
      </c>
      <c r="W1876">
        <f ca="1"/>
        <v>0</v>
      </c>
    </row>
    <row r="1877" spans="18:23">
      <c r="R1877">
        <v>1859</v>
      </c>
      <c r="S1877">
        <f ca="1"/>
        <v>-2.6750922016023404</v>
      </c>
      <c r="T1877">
        <f ca="1"/>
        <v>1.3489502464155919E-2</v>
      </c>
      <c r="U1877">
        <f ca="1"/>
        <v>0</v>
      </c>
      <c r="V1877">
        <f ca="1"/>
        <v>0</v>
      </c>
      <c r="W1877">
        <f ca="1"/>
        <v>0</v>
      </c>
    </row>
    <row r="1878" spans="18:23">
      <c r="R1878">
        <v>1860</v>
      </c>
      <c r="S1878">
        <f ca="1"/>
        <v>2.9912086496958641</v>
      </c>
      <c r="T1878">
        <f ca="1"/>
        <v>5.82084127714943E-2</v>
      </c>
      <c r="U1878">
        <f ca="1"/>
        <v>1.399114177002822E-2</v>
      </c>
      <c r="V1878">
        <f ca="1"/>
        <v>1.4398342847675371E-2</v>
      </c>
      <c r="W1878">
        <f ca="1"/>
        <v>1.4398342847675371E-2</v>
      </c>
    </row>
    <row r="1879" spans="18:23">
      <c r="R1879">
        <v>1861</v>
      </c>
      <c r="S1879">
        <f ca="1"/>
        <v>-0.33019775192046197</v>
      </c>
      <c r="T1879">
        <f ca="1"/>
        <v>2.4704427764088505E-2</v>
      </c>
      <c r="U1879">
        <f ca="1"/>
        <v>0</v>
      </c>
      <c r="V1879">
        <f ca="1"/>
        <v>0</v>
      </c>
      <c r="W1879">
        <f ca="1"/>
        <v>0</v>
      </c>
    </row>
    <row r="1880" spans="18:23">
      <c r="R1880">
        <v>1862</v>
      </c>
      <c r="S1880">
        <f ca="1"/>
        <v>-3.8250091864921112</v>
      </c>
      <c r="T1880">
        <f ca="1"/>
        <v>1.0026083866666386E-2</v>
      </c>
      <c r="U1880">
        <f ca="1"/>
        <v>0</v>
      </c>
      <c r="V1880">
        <f ca="1"/>
        <v>0</v>
      </c>
      <c r="W1880">
        <f ca="1"/>
        <v>0</v>
      </c>
    </row>
    <row r="1881" spans="18:23">
      <c r="R1881">
        <v>1863</v>
      </c>
      <c r="S1881">
        <f ca="1"/>
        <v>0.10043592390394199</v>
      </c>
      <c r="T1881">
        <f ca="1"/>
        <v>2.7607904493113431E-2</v>
      </c>
      <c r="U1881">
        <f ca="1"/>
        <v>0</v>
      </c>
      <c r="V1881">
        <f ca="1"/>
        <v>0</v>
      </c>
      <c r="W1881">
        <f ca="1"/>
        <v>0</v>
      </c>
    </row>
    <row r="1882" spans="18:23">
      <c r="R1882">
        <v>1864</v>
      </c>
      <c r="S1882">
        <f ca="1"/>
        <v>0.38411681451634266</v>
      </c>
      <c r="T1882">
        <f ca="1"/>
        <v>2.9704615394082146E-2</v>
      </c>
      <c r="U1882">
        <f ca="1"/>
        <v>0</v>
      </c>
      <c r="V1882">
        <f ca="1"/>
        <v>0</v>
      </c>
      <c r="W1882">
        <f ca="1"/>
        <v>0</v>
      </c>
    </row>
    <row r="1883" spans="18:23">
      <c r="R1883">
        <v>1865</v>
      </c>
      <c r="S1883">
        <f ca="1"/>
        <v>-2.4886340084277316</v>
      </c>
      <c r="T1883">
        <f ca="1"/>
        <v>1.41543924120732E-2</v>
      </c>
      <c r="U1883">
        <f ca="1"/>
        <v>0</v>
      </c>
      <c r="V1883">
        <f ca="1"/>
        <v>0</v>
      </c>
      <c r="W1883">
        <f ca="1"/>
        <v>0</v>
      </c>
    </row>
    <row r="1884" spans="18:23">
      <c r="R1884">
        <v>1866</v>
      </c>
      <c r="S1884">
        <f ca="1"/>
        <v>0.40626341744282946</v>
      </c>
      <c r="T1884">
        <f ca="1"/>
        <v>2.9874852955921554E-2</v>
      </c>
      <c r="U1884">
        <f ca="1"/>
        <v>0</v>
      </c>
      <c r="V1884">
        <f ca="1"/>
        <v>0</v>
      </c>
      <c r="W1884">
        <f ca="1"/>
        <v>0</v>
      </c>
    </row>
    <row r="1885" spans="18:23">
      <c r="R1885">
        <v>1867</v>
      </c>
      <c r="S1885">
        <f ca="1"/>
        <v>-0.99889570233243308</v>
      </c>
      <c r="T1885">
        <f ca="1"/>
        <v>2.0789194195697032E-2</v>
      </c>
      <c r="U1885">
        <f ca="1"/>
        <v>0</v>
      </c>
      <c r="V1885">
        <f ca="1"/>
        <v>0</v>
      </c>
      <c r="W1885">
        <f ca="1"/>
        <v>0</v>
      </c>
    </row>
    <row r="1886" spans="18:23">
      <c r="R1886">
        <v>1868</v>
      </c>
      <c r="S1886">
        <f ca="1"/>
        <v>0.40743091050948099</v>
      </c>
      <c r="T1886">
        <f ca="1"/>
        <v>2.9883854320058925E-2</v>
      </c>
      <c r="U1886">
        <f ca="1"/>
        <v>0</v>
      </c>
      <c r="V1886">
        <f ca="1"/>
        <v>0</v>
      </c>
      <c r="W1886">
        <f ca="1"/>
        <v>0</v>
      </c>
    </row>
    <row r="1887" spans="18:23">
      <c r="R1887">
        <v>1869</v>
      </c>
      <c r="S1887">
        <f ca="1"/>
        <v>-1.4589732832354487</v>
      </c>
      <c r="T1887">
        <f ca="1"/>
        <v>1.846202783227633E-2</v>
      </c>
      <c r="U1887">
        <f ca="1"/>
        <v>0</v>
      </c>
      <c r="V1887">
        <f ca="1"/>
        <v>0</v>
      </c>
      <c r="W1887">
        <f ca="1"/>
        <v>0</v>
      </c>
    </row>
    <row r="1888" spans="18:23">
      <c r="R1888">
        <v>1870</v>
      </c>
      <c r="S1888">
        <f ca="1"/>
        <v>-0.86856732783927726</v>
      </c>
      <c r="T1888">
        <f ca="1"/>
        <v>2.1500215316971039E-2</v>
      </c>
      <c r="U1888">
        <f ca="1"/>
        <v>0</v>
      </c>
      <c r="V1888">
        <f ca="1"/>
        <v>0</v>
      </c>
      <c r="W1888">
        <f ca="1"/>
        <v>0</v>
      </c>
    </row>
    <row r="1889" spans="18:23">
      <c r="R1889">
        <v>1871</v>
      </c>
      <c r="S1889">
        <f ca="1"/>
        <v>0.94721861164724297</v>
      </c>
      <c r="T1889">
        <f ca="1"/>
        <v>3.4350061676105666E-2</v>
      </c>
      <c r="U1889">
        <f ca="1"/>
        <v>2.0619662223339032E-3</v>
      </c>
      <c r="V1889">
        <f ca="1"/>
        <v>2.0973805557895115E-3</v>
      </c>
      <c r="W1889">
        <f ca="1"/>
        <v>2.0973805557895115E-3</v>
      </c>
    </row>
    <row r="1890" spans="18:23">
      <c r="R1890">
        <v>1872</v>
      </c>
      <c r="S1890">
        <f ca="1"/>
        <v>-0.21272507334408683</v>
      </c>
      <c r="T1890">
        <f ca="1"/>
        <v>2.5464742428787563E-2</v>
      </c>
      <c r="U1890">
        <f ca="1"/>
        <v>0</v>
      </c>
      <c r="V1890">
        <f ca="1"/>
        <v>0</v>
      </c>
      <c r="W1890">
        <f ca="1"/>
        <v>0</v>
      </c>
    </row>
    <row r="1891" spans="18:23">
      <c r="R1891">
        <v>1873</v>
      </c>
      <c r="S1891">
        <f ca="1"/>
        <v>1.4482899364501862</v>
      </c>
      <c r="T1891">
        <f ca="1"/>
        <v>3.9091263657662592E-2</v>
      </c>
      <c r="U1891">
        <f ca="1"/>
        <v>4.4325672131123664E-3</v>
      </c>
      <c r="V1891">
        <f ca="1"/>
        <v>4.5192045399164099E-3</v>
      </c>
      <c r="W1891">
        <f ca="1"/>
        <v>4.5192045399164099E-3</v>
      </c>
    </row>
    <row r="1892" spans="18:23">
      <c r="R1892">
        <v>1874</v>
      </c>
      <c r="S1892">
        <f ca="1"/>
        <v>2.9290635226288124</v>
      </c>
      <c r="T1892">
        <f ca="1"/>
        <v>5.7282440051180397E-2</v>
      </c>
      <c r="U1892">
        <f ca="1"/>
        <v>1.3528155409871269E-2</v>
      </c>
      <c r="V1892">
        <f ca="1"/>
        <v>1.3915618285505769E-2</v>
      </c>
      <c r="W1892">
        <f ca="1"/>
        <v>1.3915618285505769E-2</v>
      </c>
    </row>
    <row r="1893" spans="18:23">
      <c r="R1893">
        <v>1875</v>
      </c>
      <c r="S1893">
        <f ca="1"/>
        <v>1.238929743409805</v>
      </c>
      <c r="T1893">
        <f ca="1"/>
        <v>3.7035474565215616E-2</v>
      </c>
      <c r="U1893">
        <f ca="1"/>
        <v>3.4046726668888784E-3</v>
      </c>
      <c r="V1893">
        <f ca="1"/>
        <v>3.4677195008676024E-3</v>
      </c>
      <c r="W1893">
        <f ca="1"/>
        <v>3.4677195008676024E-3</v>
      </c>
    </row>
    <row r="1894" spans="18:23">
      <c r="R1894">
        <v>1876</v>
      </c>
      <c r="S1894">
        <f ca="1"/>
        <v>0.82909061773672521</v>
      </c>
      <c r="T1894">
        <f ca="1"/>
        <v>3.3318818648988426E-2</v>
      </c>
      <c r="U1894">
        <f ca="1"/>
        <v>1.5463447087752831E-3</v>
      </c>
      <c r="V1894">
        <f ca="1"/>
        <v>1.5721058982355364E-3</v>
      </c>
      <c r="W1894">
        <f ca="1"/>
        <v>1.5721058982355364E-3</v>
      </c>
    </row>
    <row r="1895" spans="18:23">
      <c r="R1895">
        <v>1877</v>
      </c>
      <c r="S1895">
        <f ca="1"/>
        <v>4.1818722255023957</v>
      </c>
      <c r="T1895">
        <f ca="1"/>
        <v>7.9143744211025047E-2</v>
      </c>
      <c r="U1895">
        <f ca="1"/>
        <v>2.4458807489793594E-2</v>
      </c>
      <c r="V1895">
        <f ca="1"/>
        <v>2.5426688291633057E-2</v>
      </c>
      <c r="W1895">
        <f ca="1"/>
        <v>2.5426688291633057E-2</v>
      </c>
    </row>
    <row r="1896" spans="18:23">
      <c r="R1896">
        <v>1878</v>
      </c>
      <c r="S1896">
        <f ca="1"/>
        <v>0.18854077513359138</v>
      </c>
      <c r="T1896">
        <f ca="1"/>
        <v>2.8242741370706276E-2</v>
      </c>
      <c r="U1896">
        <f ca="1"/>
        <v>0</v>
      </c>
      <c r="V1896">
        <f ca="1"/>
        <v>0</v>
      </c>
      <c r="W1896">
        <f ca="1"/>
        <v>0</v>
      </c>
    </row>
    <row r="1897" spans="18:23">
      <c r="R1897">
        <v>1879</v>
      </c>
      <c r="S1897">
        <f ca="1"/>
        <v>-0.52945207630258484</v>
      </c>
      <c r="T1897">
        <f ca="1"/>
        <v>2.3466348156907235E-2</v>
      </c>
      <c r="U1897">
        <f ca="1"/>
        <v>0</v>
      </c>
      <c r="V1897">
        <f ca="1"/>
        <v>0</v>
      </c>
      <c r="W1897">
        <f ca="1"/>
        <v>0</v>
      </c>
    </row>
    <row r="1898" spans="18:23">
      <c r="R1898">
        <v>1880</v>
      </c>
      <c r="S1898">
        <f ca="1"/>
        <v>-0.7740827184746597</v>
      </c>
      <c r="T1898">
        <f ca="1"/>
        <v>2.2030845117873434E-2</v>
      </c>
      <c r="U1898">
        <f ca="1"/>
        <v>0</v>
      </c>
      <c r="V1898">
        <f ca="1"/>
        <v>0</v>
      </c>
      <c r="W1898">
        <f ca="1"/>
        <v>0</v>
      </c>
    </row>
    <row r="1899" spans="18:23">
      <c r="R1899">
        <v>1881</v>
      </c>
      <c r="S1899">
        <f ca="1"/>
        <v>0.82577942792562886</v>
      </c>
      <c r="T1899">
        <f ca="1"/>
        <v>3.3290362837346099E-2</v>
      </c>
      <c r="U1899">
        <f ca="1"/>
        <v>1.5321168029541199E-3</v>
      </c>
      <c r="V1899">
        <f ca="1"/>
        <v>1.5576191650938885E-3</v>
      </c>
      <c r="W1899">
        <f ca="1"/>
        <v>1.5576191650938885E-3</v>
      </c>
    </row>
    <row r="1900" spans="18:23">
      <c r="R1900">
        <v>1882</v>
      </c>
      <c r="S1900">
        <f ca="1"/>
        <v>-1.6981474679349438</v>
      </c>
      <c r="T1900">
        <f ca="1"/>
        <v>1.7357074308732737E-2</v>
      </c>
      <c r="U1900">
        <f ca="1"/>
        <v>0</v>
      </c>
      <c r="V1900">
        <f ca="1"/>
        <v>0</v>
      </c>
      <c r="W1900">
        <f ca="1"/>
        <v>0</v>
      </c>
    </row>
    <row r="1901" spans="18:23">
      <c r="R1901">
        <v>1883</v>
      </c>
      <c r="S1901">
        <f ca="1"/>
        <v>-0.367376638989175</v>
      </c>
      <c r="T1901">
        <f ca="1"/>
        <v>2.4468557896827628E-2</v>
      </c>
      <c r="U1901">
        <f ca="1"/>
        <v>0</v>
      </c>
      <c r="V1901">
        <f ca="1"/>
        <v>0</v>
      </c>
      <c r="W1901">
        <f ca="1"/>
        <v>0</v>
      </c>
    </row>
    <row r="1902" spans="18:23">
      <c r="R1902">
        <v>1884</v>
      </c>
      <c r="S1902">
        <f ca="1"/>
        <v>2.0412044639062668</v>
      </c>
      <c r="T1902">
        <f ca="1"/>
        <v>4.5553760983398146E-2</v>
      </c>
      <c r="U1902">
        <f ca="1"/>
        <v>7.6638158759801435E-3</v>
      </c>
      <c r="V1902">
        <f ca="1"/>
        <v>7.8383736942977296E-3</v>
      </c>
      <c r="W1902">
        <f ca="1"/>
        <v>7.8383736942977296E-3</v>
      </c>
    </row>
    <row r="1903" spans="18:23">
      <c r="R1903">
        <v>1885</v>
      </c>
      <c r="S1903">
        <f ca="1"/>
        <v>1.2142430573429834</v>
      </c>
      <c r="T1903">
        <f ca="1"/>
        <v>3.6800305051842751E-2</v>
      </c>
      <c r="U1903">
        <f ca="1"/>
        <v>3.2870879102024457E-3</v>
      </c>
      <c r="V1903">
        <f ca="1"/>
        <v>3.3475708291162828E-3</v>
      </c>
      <c r="W1903">
        <f ca="1"/>
        <v>3.3475708291162828E-3</v>
      </c>
    </row>
    <row r="1904" spans="18:23">
      <c r="R1904">
        <v>1886</v>
      </c>
      <c r="S1904">
        <f ca="1"/>
        <v>0.52668208779096204</v>
      </c>
      <c r="T1904">
        <f ca="1"/>
        <v>3.0817712964097587E-2</v>
      </c>
      <c r="U1904">
        <f ca="1"/>
        <v>2.9579186632986386E-4</v>
      </c>
      <c r="V1904">
        <f ca="1"/>
        <v>3.0034968074669805E-4</v>
      </c>
      <c r="W1904">
        <f ca="1"/>
        <v>3.0034968074669805E-4</v>
      </c>
    </row>
    <row r="1905" spans="18:23">
      <c r="R1905">
        <v>1887</v>
      </c>
      <c r="S1905">
        <f ca="1"/>
        <v>0.34981887107726928</v>
      </c>
      <c r="T1905">
        <f ca="1"/>
        <v>2.9442884812918017E-2</v>
      </c>
      <c r="U1905">
        <f ca="1"/>
        <v>0</v>
      </c>
      <c r="V1905">
        <f ca="1"/>
        <v>0</v>
      </c>
      <c r="W1905">
        <f ca="1"/>
        <v>0</v>
      </c>
    </row>
    <row r="1906" spans="18:23">
      <c r="R1906">
        <v>1888</v>
      </c>
      <c r="S1906">
        <f ca="1"/>
        <v>0.11219570615803762</v>
      </c>
      <c r="T1906">
        <f ca="1"/>
        <v>2.769180694300425E-2</v>
      </c>
      <c r="U1906">
        <f ca="1"/>
        <v>0</v>
      </c>
      <c r="V1906">
        <f ca="1"/>
        <v>0</v>
      </c>
      <c r="W1906">
        <f ca="1"/>
        <v>0</v>
      </c>
    </row>
    <row r="1907" spans="18:23">
      <c r="R1907">
        <v>1889</v>
      </c>
      <c r="S1907">
        <f ca="1"/>
        <v>1.5961650239979135</v>
      </c>
      <c r="T1907">
        <f ca="1"/>
        <v>4.0611704939642945E-2</v>
      </c>
      <c r="U1907">
        <f ca="1"/>
        <v>5.192787854102543E-3</v>
      </c>
      <c r="V1907">
        <f ca="1"/>
        <v>5.2982318381750299E-3</v>
      </c>
      <c r="W1907">
        <f ca="1"/>
        <v>5.2982318381750299E-3</v>
      </c>
    </row>
    <row r="1908" spans="18:23">
      <c r="R1908">
        <v>1890</v>
      </c>
      <c r="S1908">
        <f ca="1"/>
        <v>-1.6193647808065763</v>
      </c>
      <c r="T1908">
        <f ca="1"/>
        <v>1.7713535273440488E-2</v>
      </c>
      <c r="U1908">
        <f ca="1"/>
        <v>0</v>
      </c>
      <c r="V1908">
        <f ca="1"/>
        <v>0</v>
      </c>
      <c r="W1908">
        <f ca="1"/>
        <v>0</v>
      </c>
    </row>
    <row r="1909" spans="18:23">
      <c r="R1909">
        <v>1891</v>
      </c>
      <c r="S1909">
        <f ca="1"/>
        <v>2.9210450119619513</v>
      </c>
      <c r="T1909">
        <f ca="1"/>
        <v>5.716404083444461E-2</v>
      </c>
      <c r="U1909">
        <f ca="1"/>
        <v>1.3468955801503375E-2</v>
      </c>
      <c r="V1909">
        <f ca="1"/>
        <v>1.385392577122061E-2</v>
      </c>
      <c r="W1909">
        <f ca="1"/>
        <v>1.385392577122061E-2</v>
      </c>
    </row>
    <row r="1910" spans="18:23">
      <c r="R1910">
        <v>1892</v>
      </c>
      <c r="S1910">
        <f ca="1"/>
        <v>0.52983220154514188</v>
      </c>
      <c r="T1910">
        <f ca="1"/>
        <v>3.0842773248067869E-2</v>
      </c>
      <c r="U1910">
        <f ca="1"/>
        <v>3.083220083150047E-4</v>
      </c>
      <c r="V1910">
        <f ca="1"/>
        <v>3.1307676120992904E-4</v>
      </c>
      <c r="W1910">
        <f ca="1"/>
        <v>3.1307676120992904E-4</v>
      </c>
    </row>
    <row r="1911" spans="18:23">
      <c r="R1911">
        <v>1893</v>
      </c>
      <c r="S1911">
        <f ca="1"/>
        <v>2.5192961415703432</v>
      </c>
      <c r="T1911">
        <f ca="1"/>
        <v>5.1534875353752035E-2</v>
      </c>
      <c r="U1911">
        <f ca="1"/>
        <v>1.0654373061157088E-2</v>
      </c>
      <c r="V1911">
        <f ca="1"/>
        <v>1.092890895499664E-2</v>
      </c>
      <c r="W1911">
        <f ca="1"/>
        <v>1.092890895499664E-2</v>
      </c>
    </row>
    <row r="1912" spans="18:23">
      <c r="R1912">
        <v>1894</v>
      </c>
      <c r="S1912">
        <f ca="1"/>
        <v>-1.8264872417395965</v>
      </c>
      <c r="T1912">
        <f ca="1"/>
        <v>1.6791682760555243E-2</v>
      </c>
      <c r="U1912">
        <f ca="1"/>
        <v>0</v>
      </c>
      <c r="V1912">
        <f ca="1"/>
        <v>0</v>
      </c>
      <c r="W1912">
        <f ca="1"/>
        <v>0</v>
      </c>
    </row>
    <row r="1913" spans="18:23">
      <c r="R1913">
        <v>1895</v>
      </c>
      <c r="S1913">
        <f ca="1"/>
        <v>-0.11269313232013702</v>
      </c>
      <c r="T1913">
        <f ca="1"/>
        <v>2.613059467383089E-2</v>
      </c>
      <c r="U1913">
        <f ca="1"/>
        <v>0</v>
      </c>
      <c r="V1913">
        <f ca="1"/>
        <v>0</v>
      </c>
      <c r="W1913">
        <f ca="1"/>
        <v>0</v>
      </c>
    </row>
    <row r="1914" spans="18:23">
      <c r="R1914">
        <v>1896</v>
      </c>
      <c r="S1914">
        <f ca="1"/>
        <v>3.3922536284303599</v>
      </c>
      <c r="T1914">
        <f ca="1"/>
        <v>6.4554803992148205E-2</v>
      </c>
      <c r="U1914">
        <f ca="1"/>
        <v>1.7164337380355173E-2</v>
      </c>
      <c r="V1914">
        <f ca="1"/>
        <v>1.7718357597977137E-2</v>
      </c>
      <c r="W1914">
        <f ca="1"/>
        <v>1.7718357597977137E-2</v>
      </c>
    </row>
    <row r="1915" spans="18:23">
      <c r="R1915">
        <v>1897</v>
      </c>
      <c r="S1915">
        <f ca="1"/>
        <v>2.6859346169673191</v>
      </c>
      <c r="T1915">
        <f ca="1"/>
        <v>5.3799154176047151E-2</v>
      </c>
      <c r="U1915">
        <f ca="1"/>
        <v>1.1786512472304646E-2</v>
      </c>
      <c r="V1915">
        <f ca="1"/>
        <v>1.2103564673152356E-2</v>
      </c>
      <c r="W1915">
        <f ca="1"/>
        <v>1.2103564673152356E-2</v>
      </c>
    </row>
    <row r="1916" spans="18:23">
      <c r="R1916">
        <v>1898</v>
      </c>
      <c r="S1916">
        <f ca="1"/>
        <v>-2.3275482980255755</v>
      </c>
      <c r="T1916">
        <f ca="1"/>
        <v>1.4755134851533061E-2</v>
      </c>
      <c r="U1916">
        <f ca="1"/>
        <v>0</v>
      </c>
      <c r="V1916">
        <f ca="1"/>
        <v>0</v>
      </c>
      <c r="W1916">
        <f ca="1"/>
        <v>0</v>
      </c>
    </row>
    <row r="1917" spans="18:23">
      <c r="R1917">
        <v>1899</v>
      </c>
      <c r="S1917">
        <f ca="1"/>
        <v>-1.183790081087041</v>
      </c>
      <c r="T1917">
        <f ca="1"/>
        <v>1.9820636821544349E-2</v>
      </c>
      <c r="U1917">
        <f ca="1"/>
        <v>0</v>
      </c>
      <c r="V1917">
        <f ca="1"/>
        <v>0</v>
      </c>
      <c r="W1917">
        <f ca="1"/>
        <v>0</v>
      </c>
    </row>
    <row r="1918" spans="18:23">
      <c r="R1918">
        <v>1900</v>
      </c>
      <c r="S1918">
        <f ca="1"/>
        <v>1.2159161284533342</v>
      </c>
      <c r="T1918">
        <f ca="1"/>
        <v>3.6816195728602126E-2</v>
      </c>
      <c r="U1918">
        <f ca="1"/>
        <v>3.2950332485821333E-3</v>
      </c>
      <c r="V1918">
        <f ca="1"/>
        <v>3.355688543088159E-3</v>
      </c>
      <c r="W1918">
        <f ca="1"/>
        <v>3.355688543088159E-3</v>
      </c>
    </row>
    <row r="1919" spans="18:23">
      <c r="R1919">
        <v>1901</v>
      </c>
      <c r="S1919">
        <f ca="1"/>
        <v>0.34300228060356702</v>
      </c>
      <c r="T1919">
        <f ca="1"/>
        <v>2.9391142183252585E-2</v>
      </c>
      <c r="U1919">
        <f ca="1"/>
        <v>0</v>
      </c>
      <c r="V1919">
        <f ca="1"/>
        <v>0</v>
      </c>
      <c r="W1919">
        <f ca="1"/>
        <v>0</v>
      </c>
    </row>
    <row r="1920" spans="18:23">
      <c r="R1920">
        <v>1902</v>
      </c>
      <c r="S1920">
        <f ca="1"/>
        <v>-0.61707134164873079</v>
      </c>
      <c r="T1920">
        <f ca="1"/>
        <v>2.2941748866860442E-2</v>
      </c>
      <c r="U1920">
        <f ca="1"/>
        <v>0</v>
      </c>
      <c r="V1920">
        <f ca="1"/>
        <v>0</v>
      </c>
      <c r="W1920">
        <f ca="1"/>
        <v>0</v>
      </c>
    </row>
    <row r="1921" spans="18:23">
      <c r="R1921">
        <v>1903</v>
      </c>
      <c r="S1921">
        <f ca="1"/>
        <v>8.6101357836802839E-2</v>
      </c>
      <c r="T1921">
        <f ca="1"/>
        <v>2.7505975467792824E-2</v>
      </c>
      <c r="U1921">
        <f ca="1"/>
        <v>0</v>
      </c>
      <c r="V1921">
        <f ca="1"/>
        <v>0</v>
      </c>
      <c r="W1921">
        <f ca="1"/>
        <v>0</v>
      </c>
    </row>
    <row r="1922" spans="18:23">
      <c r="R1922">
        <v>1904</v>
      </c>
      <c r="S1922">
        <f ca="1"/>
        <v>2.6509895780564383</v>
      </c>
      <c r="T1922">
        <f ca="1"/>
        <v>5.3316220792122053E-2</v>
      </c>
      <c r="U1922">
        <f ca="1"/>
        <v>1.1545045780342097E-2</v>
      </c>
      <c r="V1922">
        <f ca="1"/>
        <v>1.1852814885282035E-2</v>
      </c>
      <c r="W1922">
        <f ca="1"/>
        <v>1.1852814885282035E-2</v>
      </c>
    </row>
    <row r="1923" spans="18:23">
      <c r="R1923">
        <v>1905</v>
      </c>
      <c r="S1923">
        <f ca="1"/>
        <v>0.93817812424315539</v>
      </c>
      <c r="T1923">
        <f ca="1"/>
        <v>3.4270023767333166E-2</v>
      </c>
      <c r="U1923">
        <f ca="1"/>
        <v>2.0219472679476533E-3</v>
      </c>
      <c r="V1923">
        <f ca="1"/>
        <v>2.0565933584120837E-3</v>
      </c>
      <c r="W1923">
        <f ca="1"/>
        <v>2.0565933584120837E-3</v>
      </c>
    </row>
    <row r="1924" spans="18:23">
      <c r="R1924">
        <v>1906</v>
      </c>
      <c r="S1924">
        <f ca="1"/>
        <v>-3.6184128975978771</v>
      </c>
      <c r="T1924">
        <f ca="1"/>
        <v>1.0575073482624375E-2</v>
      </c>
      <c r="U1924">
        <f ca="1"/>
        <v>0</v>
      </c>
      <c r="V1924">
        <f ca="1"/>
        <v>0</v>
      </c>
      <c r="W1924">
        <f ca="1"/>
        <v>0</v>
      </c>
    </row>
    <row r="1925" spans="18:23">
      <c r="R1925">
        <v>1907</v>
      </c>
      <c r="S1925">
        <f ca="1"/>
        <v>-1.8001025600480676</v>
      </c>
      <c r="T1925">
        <f ca="1"/>
        <v>1.6906394571008031E-2</v>
      </c>
      <c r="U1925">
        <f ca="1"/>
        <v>0</v>
      </c>
      <c r="V1925">
        <f ca="1"/>
        <v>0</v>
      </c>
      <c r="W1925">
        <f ca="1"/>
        <v>0</v>
      </c>
    </row>
    <row r="1926" spans="18:23">
      <c r="R1926">
        <v>1908</v>
      </c>
      <c r="S1926">
        <f ca="1"/>
        <v>1.033014703477491</v>
      </c>
      <c r="T1926">
        <f ca="1"/>
        <v>3.5119004518929908E-2</v>
      </c>
      <c r="U1926">
        <f ca="1"/>
        <v>2.4464376437460245E-3</v>
      </c>
      <c r="V1926">
        <f ca="1"/>
        <v>2.4893958710790229E-3</v>
      </c>
      <c r="W1926">
        <f ca="1"/>
        <v>2.4893958710790229E-3</v>
      </c>
    </row>
    <row r="1927" spans="18:23">
      <c r="R1927">
        <v>1909</v>
      </c>
      <c r="S1927">
        <f ca="1"/>
        <v>-2.5653545940226588</v>
      </c>
      <c r="T1927">
        <f ca="1"/>
        <v>1.387693633579554E-2</v>
      </c>
      <c r="U1927">
        <f ca="1"/>
        <v>0</v>
      </c>
      <c r="V1927">
        <f ca="1"/>
        <v>0</v>
      </c>
      <c r="W1927">
        <f ca="1"/>
        <v>0</v>
      </c>
    </row>
    <row r="1928" spans="18:23">
      <c r="R1928">
        <v>1910</v>
      </c>
      <c r="S1928">
        <f ca="1"/>
        <v>8.3389610741653436E-2</v>
      </c>
      <c r="T1928">
        <f ca="1"/>
        <v>2.7486735376677878E-2</v>
      </c>
      <c r="U1928">
        <f ca="1"/>
        <v>0</v>
      </c>
      <c r="V1928">
        <f ca="1"/>
        <v>0</v>
      </c>
      <c r="W1928">
        <f ca="1"/>
        <v>0</v>
      </c>
    </row>
    <row r="1929" spans="18:23">
      <c r="R1929">
        <v>1911</v>
      </c>
      <c r="S1929">
        <f ca="1"/>
        <v>-0.39841953951496828</v>
      </c>
      <c r="T1929">
        <f ca="1"/>
        <v>2.4273341966797975E-2</v>
      </c>
      <c r="U1929">
        <f ca="1"/>
        <v>0</v>
      </c>
      <c r="V1929">
        <f ca="1"/>
        <v>0</v>
      </c>
      <c r="W1929">
        <f ca="1"/>
        <v>0</v>
      </c>
    </row>
    <row r="1930" spans="18:23">
      <c r="R1930">
        <v>1912</v>
      </c>
      <c r="S1930">
        <f ca="1"/>
        <v>0.6964352883366387</v>
      </c>
      <c r="T1930">
        <f ca="1"/>
        <v>3.219761277558323E-2</v>
      </c>
      <c r="U1930">
        <f ca="1"/>
        <v>9.8574177207268535E-4</v>
      </c>
      <c r="V1930">
        <f ca="1"/>
        <v>1.001611038009642E-3</v>
      </c>
      <c r="W1930">
        <f ca="1"/>
        <v>1.001611038009642E-3</v>
      </c>
    </row>
    <row r="1931" spans="18:23">
      <c r="R1931">
        <v>1913</v>
      </c>
      <c r="S1931">
        <f ca="1"/>
        <v>-6.5242770836987388E-2</v>
      </c>
      <c r="T1931">
        <f ca="1"/>
        <v>2.6452503661227495E-2</v>
      </c>
      <c r="U1931">
        <f ca="1"/>
        <v>0</v>
      </c>
      <c r="V1931">
        <f ca="1"/>
        <v>0</v>
      </c>
      <c r="W1931">
        <f ca="1"/>
        <v>0</v>
      </c>
    </row>
    <row r="1932" spans="18:23">
      <c r="R1932">
        <v>1914</v>
      </c>
      <c r="S1932">
        <f ca="1"/>
        <v>0.53500749416178894</v>
      </c>
      <c r="T1932">
        <f ca="1"/>
        <v>3.0883988804917686E-2</v>
      </c>
      <c r="U1932">
        <f ca="1"/>
        <v>3.2892978673991317E-4</v>
      </c>
      <c r="V1932">
        <f ca="1"/>
        <v>3.3400911866555288E-4</v>
      </c>
      <c r="W1932">
        <f ca="1"/>
        <v>3.3400911866555288E-4</v>
      </c>
    </row>
    <row r="1933" spans="18:23">
      <c r="R1933">
        <v>1915</v>
      </c>
      <c r="S1933">
        <f ca="1"/>
        <v>-0.58101586002253125</v>
      </c>
      <c r="T1933">
        <f ca="1"/>
        <v>2.3156187228278013E-2</v>
      </c>
      <c r="U1933">
        <f ca="1"/>
        <v>0</v>
      </c>
      <c r="V1933">
        <f ca="1"/>
        <v>0</v>
      </c>
      <c r="W1933">
        <f ca="1"/>
        <v>0</v>
      </c>
    </row>
    <row r="1934" spans="18:23">
      <c r="R1934">
        <v>1916</v>
      </c>
      <c r="S1934">
        <f ca="1"/>
        <v>1.9514580627384548</v>
      </c>
      <c r="T1934">
        <f ca="1"/>
        <v>4.4510951122975977E-2</v>
      </c>
      <c r="U1934">
        <f ca="1"/>
        <v>7.1424109457690586E-3</v>
      </c>
      <c r="V1934">
        <f ca="1"/>
        <v>7.3013686980227255E-3</v>
      </c>
      <c r="W1934">
        <f ca="1"/>
        <v>7.3013686980227255E-3</v>
      </c>
    </row>
    <row r="1935" spans="18:23">
      <c r="R1935">
        <v>1917</v>
      </c>
      <c r="S1935">
        <f ca="1"/>
        <v>2.5670928740824794</v>
      </c>
      <c r="T1935">
        <f ca="1"/>
        <v>5.2174408663193277E-2</v>
      </c>
      <c r="U1935">
        <f ca="1"/>
        <v>1.0974139715877709E-2</v>
      </c>
      <c r="V1935">
        <f ca="1"/>
        <v>1.12604243410093E-2</v>
      </c>
      <c r="W1935">
        <f ca="1"/>
        <v>1.12604243410093E-2</v>
      </c>
    </row>
    <row r="1936" spans="18:23">
      <c r="R1936">
        <v>1918</v>
      </c>
      <c r="S1936">
        <f ca="1"/>
        <v>3.1612868791729558</v>
      </c>
      <c r="T1936">
        <f ca="1"/>
        <v>6.0819864524757045E-2</v>
      </c>
      <c r="U1936">
        <f ca="1"/>
        <v>1.5296867646659593E-2</v>
      </c>
      <c r="V1936">
        <f ca="1"/>
        <v>1.5762044355621081E-2</v>
      </c>
      <c r="W1936">
        <f ca="1"/>
        <v>1.5762044355621081E-2</v>
      </c>
    </row>
    <row r="1937" spans="18:23">
      <c r="R1937">
        <v>1919</v>
      </c>
      <c r="S1937">
        <f ca="1"/>
        <v>-1.8723830903664851</v>
      </c>
      <c r="T1937">
        <f ca="1"/>
        <v>1.6593994287700694E-2</v>
      </c>
      <c r="U1937">
        <f ca="1"/>
        <v>0</v>
      </c>
      <c r="V1937">
        <f ca="1"/>
        <v>0</v>
      </c>
      <c r="W1937">
        <f ca="1"/>
        <v>0</v>
      </c>
    </row>
    <row r="1938" spans="18:23">
      <c r="R1938">
        <v>1920</v>
      </c>
      <c r="S1938">
        <f ca="1"/>
        <v>0.40280615321977631</v>
      </c>
      <c r="T1938">
        <f ca="1"/>
        <v>2.9848213369973488E-2</v>
      </c>
      <c r="U1938">
        <f ca="1"/>
        <v>0</v>
      </c>
      <c r="V1938">
        <f ca="1"/>
        <v>0</v>
      </c>
      <c r="W1938">
        <f ca="1"/>
        <v>0</v>
      </c>
    </row>
    <row r="1939" spans="18:23">
      <c r="R1939">
        <v>1921</v>
      </c>
      <c r="S1939">
        <f ca="1"/>
        <v>0.35251339454812558</v>
      </c>
      <c r="T1939">
        <f ca="1"/>
        <v>2.9463363218732334E-2</v>
      </c>
      <c r="U1939">
        <f ca="1"/>
        <v>0</v>
      </c>
      <c r="V1939">
        <f ca="1"/>
        <v>0</v>
      </c>
      <c r="W1939">
        <f ca="1"/>
        <v>0</v>
      </c>
    </row>
    <row r="1940" spans="18:23">
      <c r="R1940">
        <v>1922</v>
      </c>
      <c r="S1940">
        <f ca="1"/>
        <v>0.8975819280031867</v>
      </c>
      <c r="T1940">
        <f ca="1"/>
        <v>3.3912907306686058E-2</v>
      </c>
      <c r="U1940">
        <f ca="1"/>
        <v>1.8433890376240991E-3</v>
      </c>
      <c r="V1940">
        <f ca="1"/>
        <v>1.8746463784056529E-3</v>
      </c>
      <c r="W1940">
        <f ca="1"/>
        <v>1.8746463784056529E-3</v>
      </c>
    </row>
    <row r="1941" spans="18:23">
      <c r="R1941">
        <v>1923</v>
      </c>
      <c r="S1941">
        <f ca="1"/>
        <v>0.92681120355088187</v>
      </c>
      <c r="T1941">
        <f ca="1"/>
        <v>3.416965391065814E-2</v>
      </c>
      <c r="U1941">
        <f ca="1"/>
        <v>1.9717623396101405E-3</v>
      </c>
      <c r="V1941">
        <f ca="1"/>
        <v>2.0054495579794143E-3</v>
      </c>
      <c r="W1941">
        <f ca="1"/>
        <v>2.0054495579794143E-3</v>
      </c>
    </row>
    <row r="1942" spans="18:23">
      <c r="R1942">
        <v>1924</v>
      </c>
      <c r="S1942">
        <f ca="1"/>
        <v>-0.56395835458317078</v>
      </c>
      <c r="T1942">
        <f ca="1"/>
        <v>2.3258333263758479E-2</v>
      </c>
      <c r="U1942">
        <f ca="1"/>
        <v>0</v>
      </c>
      <c r="V1942">
        <f ca="1"/>
        <v>0</v>
      </c>
      <c r="W1942">
        <f ca="1"/>
        <v>0</v>
      </c>
    </row>
    <row r="1943" spans="18:23">
      <c r="R1943">
        <v>1925</v>
      </c>
      <c r="S1943">
        <f ca="1"/>
        <v>1.1345669310197994</v>
      </c>
      <c r="T1943">
        <f ca="1"/>
        <v>3.6051436347699577E-2</v>
      </c>
      <c r="U1943">
        <f ca="1"/>
        <v>2.9126535581308587E-3</v>
      </c>
      <c r="V1943">
        <f ca="1"/>
        <v>2.9651562303077859E-3</v>
      </c>
      <c r="W1943">
        <f ca="1"/>
        <v>2.9651562303077859E-3</v>
      </c>
    </row>
    <row r="1944" spans="18:23">
      <c r="R1944">
        <v>1926</v>
      </c>
      <c r="S1944">
        <f ca="1"/>
        <v>2.739659983250804</v>
      </c>
      <c r="T1944">
        <f ca="1"/>
        <v>5.4550174142023261E-2</v>
      </c>
      <c r="U1944">
        <f ca="1"/>
        <v>1.2162022455292701E-2</v>
      </c>
      <c r="V1944">
        <f ca="1"/>
        <v>1.2493742676720409E-2</v>
      </c>
      <c r="W1944">
        <f ca="1"/>
        <v>1.2493742676720409E-2</v>
      </c>
    </row>
    <row r="1945" spans="18:23">
      <c r="R1945">
        <v>1927</v>
      </c>
      <c r="S1945">
        <f ca="1"/>
        <v>-1.3808779597562619</v>
      </c>
      <c r="T1945">
        <f ca="1"/>
        <v>1.8837839665611745E-2</v>
      </c>
      <c r="U1945">
        <f ca="1"/>
        <v>0</v>
      </c>
      <c r="V1945">
        <f ca="1"/>
        <v>0</v>
      </c>
      <c r="W1945">
        <f ca="1"/>
        <v>0</v>
      </c>
    </row>
    <row r="1946" spans="18:23">
      <c r="R1946">
        <v>1928</v>
      </c>
      <c r="S1946">
        <f ca="1"/>
        <v>-0.60505666418854342</v>
      </c>
      <c r="T1946">
        <f ca="1"/>
        <v>2.3012984099237955E-2</v>
      </c>
      <c r="U1946">
        <f ca="1"/>
        <v>0</v>
      </c>
      <c r="V1946">
        <f ca="1"/>
        <v>0</v>
      </c>
      <c r="W1946">
        <f ca="1"/>
        <v>0</v>
      </c>
    </row>
    <row r="1947" spans="18:23">
      <c r="R1947">
        <v>1929</v>
      </c>
      <c r="S1947">
        <f ca="1"/>
        <v>0.8030063879140128</v>
      </c>
      <c r="T1947">
        <f ca="1"/>
        <v>3.3095312382998732E-2</v>
      </c>
      <c r="U1947">
        <f ca="1"/>
        <v>1.4345915757804362E-3</v>
      </c>
      <c r="V1947">
        <f ca="1"/>
        <v>1.4583307039516722E-3</v>
      </c>
      <c r="W1947">
        <f ca="1"/>
        <v>1.4583307039516722E-3</v>
      </c>
    </row>
    <row r="1948" spans="18:23">
      <c r="R1948">
        <v>1930</v>
      </c>
      <c r="S1948">
        <f ca="1"/>
        <v>-3.3497768523485636</v>
      </c>
      <c r="T1948">
        <f ca="1"/>
        <v>1.1334122287700223E-2</v>
      </c>
      <c r="U1948">
        <f ca="1"/>
        <v>0</v>
      </c>
      <c r="V1948">
        <f ca="1"/>
        <v>0</v>
      </c>
      <c r="W1948">
        <f ca="1"/>
        <v>0</v>
      </c>
    </row>
    <row r="1949" spans="18:23">
      <c r="R1949">
        <v>1931</v>
      </c>
      <c r="S1949">
        <f ca="1"/>
        <v>2.1464497194813714</v>
      </c>
      <c r="T1949">
        <f ca="1"/>
        <v>4.6807826000400905E-2</v>
      </c>
      <c r="U1949">
        <f ca="1"/>
        <v>8.290848384481523E-3</v>
      </c>
      <c r="V1949">
        <f ca="1"/>
        <v>8.4848866787697805E-3</v>
      </c>
      <c r="W1949">
        <f ca="1"/>
        <v>8.4848866787697805E-3</v>
      </c>
    </row>
    <row r="1950" spans="18:23">
      <c r="R1950">
        <v>1932</v>
      </c>
      <c r="S1950">
        <f ca="1"/>
        <v>0.3554097405187906</v>
      </c>
      <c r="T1950">
        <f ca="1"/>
        <v>2.948539136143349E-2</v>
      </c>
      <c r="U1950">
        <f ca="1"/>
        <v>0</v>
      </c>
      <c r="V1950">
        <f ca="1"/>
        <v>0</v>
      </c>
      <c r="W1950">
        <f ca="1"/>
        <v>0</v>
      </c>
    </row>
    <row r="1951" spans="18:23">
      <c r="R1951">
        <v>1933</v>
      </c>
      <c r="S1951">
        <f ca="1"/>
        <v>2.7829248998686738</v>
      </c>
      <c r="T1951">
        <f ca="1"/>
        <v>5.5162582795545402E-2</v>
      </c>
      <c r="U1951">
        <f ca="1"/>
        <v>1.2468226782053771E-2</v>
      </c>
      <c r="V1951">
        <f ca="1"/>
        <v>1.281211657814311E-2</v>
      </c>
      <c r="W1951">
        <f ca="1"/>
        <v>1.281211657814311E-2</v>
      </c>
    </row>
    <row r="1952" spans="18:23">
      <c r="R1952">
        <v>1934</v>
      </c>
      <c r="S1952">
        <f ca="1"/>
        <v>3.9259506651993634</v>
      </c>
      <c r="T1952">
        <f ca="1"/>
        <v>7.4086133790277786E-2</v>
      </c>
      <c r="U1952">
        <f ca="1"/>
        <v>2.1930002279419963E-2</v>
      </c>
      <c r="V1952">
        <f ca="1"/>
        <v>2.2742356820867067E-2</v>
      </c>
      <c r="W1952">
        <f ca="1"/>
        <v>2.2742356820867067E-2</v>
      </c>
    </row>
    <row r="1953" spans="18:23">
      <c r="R1953">
        <v>1935</v>
      </c>
      <c r="S1953">
        <f ca="1"/>
        <v>-0.80840803673288508</v>
      </c>
      <c r="T1953">
        <f ca="1"/>
        <v>2.1836574708933795E-2</v>
      </c>
      <c r="U1953">
        <f ca="1"/>
        <v>0</v>
      </c>
      <c r="V1953">
        <f ca="1"/>
        <v>0</v>
      </c>
      <c r="W1953">
        <f ca="1"/>
        <v>0</v>
      </c>
    </row>
    <row r="1954" spans="18:23">
      <c r="R1954">
        <v>1936</v>
      </c>
      <c r="S1954">
        <f ca="1"/>
        <v>-1.8023912383335878</v>
      </c>
      <c r="T1954">
        <f ca="1"/>
        <v>1.6896413196703319E-2</v>
      </c>
      <c r="U1954">
        <f ca="1"/>
        <v>0</v>
      </c>
      <c r="V1954">
        <f ca="1"/>
        <v>0</v>
      </c>
      <c r="W1954">
        <f ca="1"/>
        <v>0</v>
      </c>
    </row>
    <row r="1955" spans="18:23">
      <c r="R1955">
        <v>1937</v>
      </c>
      <c r="S1955">
        <f ca="1"/>
        <v>-0.60518359358502372</v>
      </c>
      <c r="T1955">
        <f ca="1"/>
        <v>2.3012230377803564E-2</v>
      </c>
      <c r="U1955">
        <f ca="1"/>
        <v>0</v>
      </c>
      <c r="V1955">
        <f ca="1"/>
        <v>0</v>
      </c>
      <c r="W1955">
        <f ca="1"/>
        <v>0</v>
      </c>
    </row>
    <row r="1956" spans="18:23">
      <c r="R1956">
        <v>1938</v>
      </c>
      <c r="S1956">
        <f ca="1"/>
        <v>-0.31227527522288795</v>
      </c>
      <c r="T1956">
        <f ca="1"/>
        <v>2.4818942208458792E-2</v>
      </c>
      <c r="U1956">
        <f ca="1"/>
        <v>0</v>
      </c>
      <c r="V1956">
        <f ca="1"/>
        <v>0</v>
      </c>
      <c r="W1956">
        <f ca="1"/>
        <v>0</v>
      </c>
    </row>
    <row r="1957" spans="18:23">
      <c r="R1957">
        <v>1939</v>
      </c>
      <c r="S1957">
        <f ca="1"/>
        <v>-4.3704391673701366</v>
      </c>
      <c r="T1957">
        <f ca="1"/>
        <v>8.7097988376345966E-3</v>
      </c>
      <c r="U1957">
        <f ca="1"/>
        <v>0</v>
      </c>
      <c r="V1957">
        <f ca="1"/>
        <v>0</v>
      </c>
      <c r="W1957">
        <f ca="1"/>
        <v>0</v>
      </c>
    </row>
    <row r="1958" spans="18:23">
      <c r="R1958">
        <v>1940</v>
      </c>
      <c r="S1958">
        <f ca="1"/>
        <v>4.5301532314535509</v>
      </c>
      <c r="T1958">
        <f ca="1"/>
        <v>8.6585754655698774E-2</v>
      </c>
      <c r="U1958">
        <f ca="1"/>
        <v>2.8179812712130457E-2</v>
      </c>
      <c r="V1958">
        <f ca="1"/>
        <v>2.939979788699849E-2</v>
      </c>
      <c r="W1958">
        <f ca="1"/>
        <v>2.939979788699849E-2</v>
      </c>
    </row>
    <row r="1959" spans="18:23">
      <c r="R1959">
        <v>1941</v>
      </c>
      <c r="S1959">
        <f ca="1"/>
        <v>-1.5755745477339387</v>
      </c>
      <c r="T1959">
        <f ca="1"/>
        <v>1.7914824856037865E-2</v>
      </c>
      <c r="U1959">
        <f ca="1"/>
        <v>0</v>
      </c>
      <c r="V1959">
        <f ca="1"/>
        <v>0</v>
      </c>
      <c r="W1959">
        <f ca="1"/>
        <v>0</v>
      </c>
    </row>
    <row r="1960" spans="18:23">
      <c r="R1960">
        <v>1942</v>
      </c>
      <c r="S1960">
        <f ca="1"/>
        <v>-2.8388949797318053</v>
      </c>
      <c r="T1960">
        <f ca="1"/>
        <v>1.2931219816420638E-2</v>
      </c>
      <c r="U1960">
        <f ca="1"/>
        <v>0</v>
      </c>
      <c r="V1960">
        <f ca="1"/>
        <v>0</v>
      </c>
      <c r="W1960">
        <f ca="1"/>
        <v>0</v>
      </c>
    </row>
    <row r="1961" spans="18:23">
      <c r="R1961">
        <v>1943</v>
      </c>
      <c r="S1961">
        <f ca="1"/>
        <v>0.60456897976287227</v>
      </c>
      <c r="T1961">
        <f ca="1"/>
        <v>3.144334514991462E-2</v>
      </c>
      <c r="U1961">
        <f ca="1"/>
        <v>6.0860795923838029E-4</v>
      </c>
      <c r="V1961">
        <f ca="1"/>
        <v>6.181762943000391E-4</v>
      </c>
      <c r="W1961">
        <f ca="1"/>
        <v>6.181762943000391E-4</v>
      </c>
    </row>
    <row r="1962" spans="18:23">
      <c r="R1962">
        <v>1944</v>
      </c>
      <c r="S1962">
        <f ca="1"/>
        <v>-0.80237382469653318</v>
      </c>
      <c r="T1962">
        <f ca="1"/>
        <v>2.1870601897032025E-2</v>
      </c>
      <c r="U1962">
        <f ca="1"/>
        <v>0</v>
      </c>
      <c r="V1962">
        <f ca="1"/>
        <v>0</v>
      </c>
      <c r="W1962">
        <f ca="1"/>
        <v>0</v>
      </c>
    </row>
    <row r="1963" spans="18:23">
      <c r="R1963">
        <v>1945</v>
      </c>
      <c r="S1963">
        <f ca="1"/>
        <v>0.24900950426414065</v>
      </c>
      <c r="T1963">
        <f ca="1"/>
        <v>2.868687444201546E-2</v>
      </c>
      <c r="U1963">
        <f ca="1"/>
        <v>0</v>
      </c>
      <c r="V1963">
        <f ca="1"/>
        <v>0</v>
      </c>
      <c r="W1963">
        <f ca="1"/>
        <v>0</v>
      </c>
    </row>
    <row r="1964" spans="18:23">
      <c r="R1964">
        <v>1946</v>
      </c>
      <c r="S1964">
        <f ca="1"/>
        <v>-3.0707030948608485</v>
      </c>
      <c r="T1964">
        <f ca="1"/>
        <v>1.218041509613497E-2</v>
      </c>
      <c r="U1964">
        <f ca="1"/>
        <v>0</v>
      </c>
      <c r="V1964">
        <f ca="1"/>
        <v>0</v>
      </c>
      <c r="W1964">
        <f ca="1"/>
        <v>0</v>
      </c>
    </row>
    <row r="1965" spans="18:23">
      <c r="R1965">
        <v>1947</v>
      </c>
      <c r="S1965">
        <f ca="1"/>
        <v>1.1511520174641303</v>
      </c>
      <c r="T1965">
        <f ca="1"/>
        <v>3.6206051754207123E-2</v>
      </c>
      <c r="U1965">
        <f ca="1"/>
        <v>2.989961261384632E-3</v>
      </c>
      <c r="V1965">
        <f ca="1"/>
        <v>3.0440886074710152E-3</v>
      </c>
      <c r="W1965">
        <f ca="1"/>
        <v>3.0440886074710152E-3</v>
      </c>
    </row>
    <row r="1966" spans="18:23">
      <c r="R1966">
        <v>1948</v>
      </c>
      <c r="S1966">
        <f ca="1"/>
        <v>2.7443909969564455</v>
      </c>
      <c r="T1966">
        <f ca="1"/>
        <v>5.4616808510925895E-2</v>
      </c>
      <c r="U1966">
        <f ca="1"/>
        <v>1.2195339639744018E-2</v>
      </c>
      <c r="V1966">
        <f ca="1"/>
        <v>1.252837490465882E-2</v>
      </c>
      <c r="W1966">
        <f ca="1"/>
        <v>1.252837490465882E-2</v>
      </c>
    </row>
    <row r="1967" spans="18:23">
      <c r="R1967">
        <v>1949</v>
      </c>
      <c r="S1967">
        <f ca="1"/>
        <v>0.16102715155435679</v>
      </c>
      <c r="T1967">
        <f ca="1"/>
        <v>2.8042940796948791E-2</v>
      </c>
      <c r="U1967">
        <f ca="1"/>
        <v>0</v>
      </c>
      <c r="V1967">
        <f ca="1"/>
        <v>0</v>
      </c>
      <c r="W1967">
        <f ca="1"/>
        <v>0</v>
      </c>
    </row>
    <row r="1968" spans="18:23">
      <c r="R1968">
        <v>1950</v>
      </c>
      <c r="S1968">
        <f ca="1"/>
        <v>0.55928195964857841</v>
      </c>
      <c r="T1968">
        <f ca="1"/>
        <v>3.1078044658556014E-2</v>
      </c>
      <c r="U1968">
        <f ca="1"/>
        <v>4.2595771355907752E-4</v>
      </c>
      <c r="V1968">
        <f ca="1"/>
        <v>4.3257667998140023E-4</v>
      </c>
      <c r="W1968">
        <f ca="1"/>
        <v>4.3257667998140023E-4</v>
      </c>
    </row>
    <row r="1969" spans="18:23">
      <c r="R1969">
        <v>1951</v>
      </c>
      <c r="S1969">
        <f ca="1"/>
        <v>-2.2359107176891317</v>
      </c>
      <c r="T1969">
        <f ca="1"/>
        <v>1.5108191495381266E-2</v>
      </c>
      <c r="U1969">
        <f ca="1"/>
        <v>0</v>
      </c>
      <c r="V1969">
        <f ca="1"/>
        <v>0</v>
      </c>
      <c r="W1969">
        <f ca="1"/>
        <v>0</v>
      </c>
    </row>
    <row r="1970" spans="18:23">
      <c r="R1970">
        <v>1952</v>
      </c>
      <c r="S1970">
        <f ca="1"/>
        <v>-1.7014259370712717</v>
      </c>
      <c r="T1970">
        <f ca="1"/>
        <v>1.7342396988791826E-2</v>
      </c>
      <c r="U1970">
        <f ca="1"/>
        <v>0</v>
      </c>
      <c r="V1970">
        <f ca="1"/>
        <v>0</v>
      </c>
      <c r="W1970">
        <f ca="1"/>
        <v>0</v>
      </c>
    </row>
    <row r="1971" spans="18:23">
      <c r="R1971">
        <v>1953</v>
      </c>
      <c r="S1971">
        <f ca="1"/>
        <v>2.0577340151111745</v>
      </c>
      <c r="T1971">
        <f ca="1"/>
        <v>4.5748473846006499E-2</v>
      </c>
      <c r="U1971">
        <f ca="1"/>
        <v>7.7611723072843197E-3</v>
      </c>
      <c r="V1971">
        <f ca="1"/>
        <v>7.9387032014413932E-3</v>
      </c>
      <c r="W1971">
        <f ca="1"/>
        <v>7.9387032014413932E-3</v>
      </c>
    </row>
    <row r="1972" spans="18:23">
      <c r="R1972">
        <v>1954</v>
      </c>
      <c r="S1972">
        <f ca="1"/>
        <v>0.98480559580202753</v>
      </c>
      <c r="T1972">
        <f ca="1"/>
        <v>3.4684838672571459E-2</v>
      </c>
      <c r="U1972">
        <f ca="1"/>
        <v>2.2293547205668E-3</v>
      </c>
      <c r="V1972">
        <f ca="1"/>
        <v>2.2680171249801974E-3</v>
      </c>
      <c r="W1972">
        <f ca="1"/>
        <v>2.2680171249801974E-3</v>
      </c>
    </row>
    <row r="1973" spans="18:23">
      <c r="R1973">
        <v>1955</v>
      </c>
      <c r="S1973">
        <f ca="1"/>
        <v>1.5269996142026947</v>
      </c>
      <c r="T1973">
        <f ca="1"/>
        <v>3.9893326514582148E-2</v>
      </c>
      <c r="U1973">
        <f ca="1"/>
        <v>4.8335986415721441E-3</v>
      </c>
      <c r="V1973">
        <f ca="1"/>
        <v>4.9300128059964832E-3</v>
      </c>
      <c r="W1973">
        <f ca="1"/>
        <v>4.9300128059964832E-3</v>
      </c>
    </row>
    <row r="1974" spans="18:23">
      <c r="R1974">
        <v>1956</v>
      </c>
      <c r="S1974">
        <f ca="1"/>
        <v>-1.9385248797888071</v>
      </c>
      <c r="T1974">
        <f ca="1"/>
        <v>1.6313186655408408E-2</v>
      </c>
      <c r="U1974">
        <f ca="1"/>
        <v>0</v>
      </c>
      <c r="V1974">
        <f ca="1"/>
        <v>0</v>
      </c>
      <c r="W1974">
        <f ca="1"/>
        <v>0</v>
      </c>
    </row>
    <row r="1975" spans="18:23">
      <c r="R1975">
        <v>1957</v>
      </c>
      <c r="S1975">
        <f ca="1"/>
        <v>-0.60180739797390215</v>
      </c>
      <c r="T1975">
        <f ca="1"/>
        <v>2.303228702470848E-2</v>
      </c>
      <c r="U1975">
        <f ca="1"/>
        <v>0</v>
      </c>
      <c r="V1975">
        <f ca="1"/>
        <v>0</v>
      </c>
      <c r="W1975">
        <f ca="1"/>
        <v>0</v>
      </c>
    </row>
    <row r="1976" spans="18:23">
      <c r="R1976">
        <v>1958</v>
      </c>
      <c r="S1976">
        <f ca="1"/>
        <v>2.6067361432461706</v>
      </c>
      <c r="T1976">
        <f ca="1"/>
        <v>5.2710863311448232E-2</v>
      </c>
      <c r="U1976">
        <f ca="1"/>
        <v>1.1242367040005186E-2</v>
      </c>
      <c r="V1976">
        <f ca="1"/>
        <v>1.1538664476176609E-2</v>
      </c>
      <c r="W1976">
        <f ca="1"/>
        <v>1.1538664476176609E-2</v>
      </c>
    </row>
    <row r="1977" spans="18:23">
      <c r="R1977">
        <v>1959</v>
      </c>
      <c r="S1977">
        <f ca="1"/>
        <v>-1.6291609133579892</v>
      </c>
      <c r="T1977">
        <f ca="1"/>
        <v>1.7668816082012938E-2</v>
      </c>
      <c r="U1977">
        <f ca="1"/>
        <v>0</v>
      </c>
      <c r="V1977">
        <f ca="1"/>
        <v>0</v>
      </c>
      <c r="W1977">
        <f ca="1"/>
        <v>0</v>
      </c>
    </row>
    <row r="1978" spans="18:23">
      <c r="R1978">
        <v>1960</v>
      </c>
      <c r="S1978">
        <f ca="1"/>
        <v>-3.0643837144754031</v>
      </c>
      <c r="T1978">
        <f ca="1"/>
        <v>1.2200293135611443E-2</v>
      </c>
      <c r="U1978">
        <f ca="1"/>
        <v>0</v>
      </c>
      <c r="V1978">
        <f ca="1"/>
        <v>0</v>
      </c>
      <c r="W1978">
        <f ca="1"/>
        <v>0</v>
      </c>
    </row>
    <row r="1979" spans="18:23">
      <c r="R1979">
        <v>1961</v>
      </c>
      <c r="S1979">
        <f ca="1"/>
        <v>1.1664081774456501</v>
      </c>
      <c r="T1979">
        <f ca="1"/>
        <v>3.6348863636492465E-2</v>
      </c>
      <c r="U1979">
        <f ca="1"/>
        <v>3.0613672025273028E-3</v>
      </c>
      <c r="V1979">
        <f ca="1"/>
        <v>3.1170058120202505E-3</v>
      </c>
      <c r="W1979">
        <f ca="1"/>
        <v>3.1170058120202505E-3</v>
      </c>
    </row>
    <row r="1980" spans="18:23">
      <c r="R1980">
        <v>1962</v>
      </c>
      <c r="S1980">
        <f ca="1"/>
        <v>1.3319060282872608</v>
      </c>
      <c r="T1980">
        <f ca="1"/>
        <v>3.7934750565592007E-2</v>
      </c>
      <c r="U1980">
        <f ca="1"/>
        <v>3.8543106670770738E-3</v>
      </c>
      <c r="V1980">
        <f ca="1"/>
        <v>3.927416823956008E-3</v>
      </c>
      <c r="W1980">
        <f ca="1"/>
        <v>3.927416823956008E-3</v>
      </c>
    </row>
    <row r="1981" spans="18:23">
      <c r="R1981">
        <v>1963</v>
      </c>
      <c r="S1981">
        <f ca="1"/>
        <v>0.37594529545720184</v>
      </c>
      <c r="T1981">
        <f ca="1"/>
        <v>2.9642047466527023E-2</v>
      </c>
      <c r="U1981">
        <f ca="1"/>
        <v>0</v>
      </c>
      <c r="V1981">
        <f ca="1"/>
        <v>0</v>
      </c>
      <c r="W1981">
        <f ca="1"/>
        <v>0</v>
      </c>
    </row>
    <row r="1982" spans="18:23">
      <c r="R1982">
        <v>1964</v>
      </c>
      <c r="S1982">
        <f ca="1"/>
        <v>-1.0508187005096754</v>
      </c>
      <c r="T1982">
        <f ca="1"/>
        <v>2.0512516509177646E-2</v>
      </c>
      <c r="U1982">
        <f ca="1"/>
        <v>0</v>
      </c>
      <c r="V1982">
        <f ca="1"/>
        <v>0</v>
      </c>
      <c r="W1982">
        <f ca="1"/>
        <v>0</v>
      </c>
    </row>
    <row r="1983" spans="18:23">
      <c r="R1983">
        <v>1965</v>
      </c>
      <c r="S1983">
        <f ca="1"/>
        <v>-0.82528504094500821</v>
      </c>
      <c r="T1983">
        <f ca="1"/>
        <v>2.1741685377033564E-2</v>
      </c>
      <c r="U1983">
        <f ca="1"/>
        <v>0</v>
      </c>
      <c r="V1983">
        <f ca="1"/>
        <v>0</v>
      </c>
      <c r="W1983">
        <f ca="1"/>
        <v>0</v>
      </c>
    </row>
    <row r="1984" spans="18:23">
      <c r="R1984">
        <v>1966</v>
      </c>
      <c r="S1984">
        <f ca="1"/>
        <v>0.17819992445953037</v>
      </c>
      <c r="T1984">
        <f ca="1"/>
        <v>2.8167480948500336E-2</v>
      </c>
      <c r="U1984">
        <f ca="1"/>
        <v>0</v>
      </c>
      <c r="V1984">
        <f ca="1"/>
        <v>0</v>
      </c>
      <c r="W1984">
        <f ca="1"/>
        <v>0</v>
      </c>
    </row>
    <row r="1985" spans="18:23">
      <c r="R1985">
        <v>1967</v>
      </c>
      <c r="S1985">
        <f ca="1"/>
        <v>1.560067065563649</v>
      </c>
      <c r="T1985">
        <f ca="1"/>
        <v>4.02351783829085E-2</v>
      </c>
      <c r="U1985">
        <f ca="1"/>
        <v>5.0045245757353203E-3</v>
      </c>
      <c r="V1985">
        <f ca="1"/>
        <v>5.1052035452485E-3</v>
      </c>
      <c r="W1985">
        <f ca="1"/>
        <v>5.1052035452485E-3</v>
      </c>
    </row>
    <row r="1986" spans="18:23">
      <c r="R1986">
        <v>1968</v>
      </c>
      <c r="S1986">
        <f ca="1"/>
        <v>0.23586432318782352</v>
      </c>
      <c r="T1986">
        <f ca="1"/>
        <v>2.858973484739135E-2</v>
      </c>
      <c r="U1986">
        <f ca="1"/>
        <v>0</v>
      </c>
      <c r="V1986">
        <f ca="1"/>
        <v>0</v>
      </c>
      <c r="W1986">
        <f ca="1"/>
        <v>0</v>
      </c>
    </row>
    <row r="1987" spans="18:23">
      <c r="R1987">
        <v>1969</v>
      </c>
      <c r="S1987">
        <f ca="1"/>
        <v>2.6701713408857866</v>
      </c>
      <c r="T1987">
        <f ca="1"/>
        <v>5.3580769679066435E-2</v>
      </c>
      <c r="U1987">
        <f ca="1"/>
        <v>1.1677320223814288E-2</v>
      </c>
      <c r="V1987">
        <f ca="1"/>
        <v>1.1990160126504737E-2</v>
      </c>
      <c r="W1987">
        <f ca="1"/>
        <v>1.1990160126504737E-2</v>
      </c>
    </row>
    <row r="1988" spans="18:23">
      <c r="R1988">
        <v>1970</v>
      </c>
      <c r="S1988">
        <f ca="1"/>
        <v>-9.3060826153352372E-2</v>
      </c>
      <c r="T1988">
        <f ca="1"/>
        <v>2.6263304763191511E-2</v>
      </c>
      <c r="U1988">
        <f ca="1"/>
        <v>0</v>
      </c>
      <c r="V1988">
        <f ca="1"/>
        <v>0</v>
      </c>
      <c r="W1988">
        <f ca="1"/>
        <v>0</v>
      </c>
    </row>
    <row r="1989" spans="18:23">
      <c r="R1989">
        <v>1971</v>
      </c>
      <c r="S1989">
        <f ca="1"/>
        <v>4.0958856532275052E-2</v>
      </c>
      <c r="T1989">
        <f ca="1"/>
        <v>2.7187432134026801E-2</v>
      </c>
      <c r="U1989">
        <f ca="1"/>
        <v>0</v>
      </c>
      <c r="V1989">
        <f ca="1"/>
        <v>0</v>
      </c>
      <c r="W1989">
        <f ca="1"/>
        <v>0</v>
      </c>
    </row>
    <row r="1990" spans="18:23">
      <c r="R1990">
        <v>1972</v>
      </c>
      <c r="S1990">
        <f ca="1"/>
        <v>-2.4300733056818089</v>
      </c>
      <c r="T1990">
        <f ca="1"/>
        <v>1.4369901579888504E-2</v>
      </c>
      <c r="U1990">
        <f ca="1"/>
        <v>0</v>
      </c>
      <c r="V1990">
        <f ca="1"/>
        <v>0</v>
      </c>
      <c r="W1990">
        <f ca="1"/>
        <v>0</v>
      </c>
    </row>
    <row r="1991" spans="18:23">
      <c r="R1991">
        <v>1973</v>
      </c>
      <c r="S1991">
        <f ca="1"/>
        <v>2.2228469936509576</v>
      </c>
      <c r="T1991">
        <f ca="1"/>
        <v>4.7739720812386852E-2</v>
      </c>
      <c r="U1991">
        <f ca="1"/>
        <v>8.7567957904744961E-3</v>
      </c>
      <c r="V1991">
        <f ca="1"/>
        <v>8.9658192835986635E-3</v>
      </c>
      <c r="W1991">
        <f ca="1"/>
        <v>8.9658192835986635E-3</v>
      </c>
    </row>
    <row r="1992" spans="18:23">
      <c r="R1992">
        <v>1974</v>
      </c>
      <c r="S1992">
        <f ca="1"/>
        <v>2.6879721756463058</v>
      </c>
      <c r="T1992">
        <f ca="1"/>
        <v>5.382744740876954E-2</v>
      </c>
      <c r="U1992">
        <f ca="1"/>
        <v>1.180065908866584E-2</v>
      </c>
      <c r="V1992">
        <f ca="1"/>
        <v>1.211825876690783E-2</v>
      </c>
      <c r="W1992">
        <f ca="1"/>
        <v>1.211825876690783E-2</v>
      </c>
    </row>
    <row r="1993" spans="18:23">
      <c r="R1993">
        <v>1975</v>
      </c>
      <c r="S1993">
        <f ca="1"/>
        <v>0.97503033207181578</v>
      </c>
      <c r="T1993">
        <f ca="1"/>
        <v>3.4597460416250315E-2</v>
      </c>
      <c r="U1993">
        <f ca="1"/>
        <v>2.1856655924062281E-3</v>
      </c>
      <c r="V1993">
        <f ca="1"/>
        <v>2.2234748318144455E-3</v>
      </c>
      <c r="W1993">
        <f ca="1"/>
        <v>2.2234748318144455E-3</v>
      </c>
    </row>
    <row r="1994" spans="18:23">
      <c r="R1994">
        <v>1976</v>
      </c>
      <c r="S1994">
        <f ca="1"/>
        <v>0.780205478213707</v>
      </c>
      <c r="T1994">
        <f ca="1"/>
        <v>3.2901168135134537E-2</v>
      </c>
      <c r="U1994">
        <f ca="1"/>
        <v>1.3375194518483388E-3</v>
      </c>
      <c r="V1994">
        <f ca="1"/>
        <v>1.3595224280329764E-3</v>
      </c>
      <c r="W1994">
        <f ca="1"/>
        <v>1.3595224280329764E-3</v>
      </c>
    </row>
    <row r="1995" spans="18:23">
      <c r="R1995">
        <v>1977</v>
      </c>
      <c r="S1995">
        <f ca="1"/>
        <v>-3.8187530628822994</v>
      </c>
      <c r="T1995">
        <f ca="1"/>
        <v>1.0042282190266674E-2</v>
      </c>
      <c r="U1995">
        <f ca="1"/>
        <v>0</v>
      </c>
      <c r="V1995">
        <f ca="1"/>
        <v>0</v>
      </c>
      <c r="W1995">
        <f ca="1"/>
        <v>0</v>
      </c>
    </row>
    <row r="1996" spans="18:23">
      <c r="R1996">
        <v>1978</v>
      </c>
      <c r="S1996">
        <f ca="1"/>
        <v>1.6193592993114918</v>
      </c>
      <c r="T1996">
        <f ca="1"/>
        <v>4.0855494513671813E-2</v>
      </c>
      <c r="U1996">
        <f ca="1"/>
        <v>5.3146826411169766E-3</v>
      </c>
      <c r="V1996">
        <f ca="1"/>
        <v>5.4232496348600072E-3</v>
      </c>
      <c r="W1996">
        <f ca="1"/>
        <v>5.4232496348600072E-3</v>
      </c>
    </row>
    <row r="1997" spans="18:23">
      <c r="R1997">
        <v>1979</v>
      </c>
      <c r="S1997">
        <f ca="1"/>
        <v>2.8777312650123874</v>
      </c>
      <c r="T1997">
        <f ca="1"/>
        <v>5.6528699954519868E-2</v>
      </c>
      <c r="U1997">
        <f ca="1"/>
        <v>1.3151285361541004E-2</v>
      </c>
      <c r="V1997">
        <f ca="1"/>
        <v>1.3522997893650414E-2</v>
      </c>
      <c r="W1997">
        <f ca="1"/>
        <v>1.3522997893650414E-2</v>
      </c>
    </row>
    <row r="1998" spans="18:23">
      <c r="R1998">
        <v>1980</v>
      </c>
      <c r="S1998">
        <f ca="1"/>
        <v>-1.1333531365608447</v>
      </c>
      <c r="T1998">
        <f ca="1"/>
        <v>2.008028085861073E-2</v>
      </c>
      <c r="U1998">
        <f ca="1"/>
        <v>0</v>
      </c>
      <c r="V1998">
        <f ca="1"/>
        <v>0</v>
      </c>
      <c r="W1998">
        <f ca="1"/>
        <v>0</v>
      </c>
    </row>
    <row r="1999" spans="18:23">
      <c r="R1999">
        <v>1981</v>
      </c>
      <c r="S1999">
        <f ca="1"/>
        <v>1.5733557364439787</v>
      </c>
      <c r="T1999">
        <f ca="1"/>
        <v>4.037338063093384E-2</v>
      </c>
      <c r="U1999">
        <f ca="1"/>
        <v>5.0736256997479905E-3</v>
      </c>
      <c r="V1999">
        <f ca="1"/>
        <v>5.1760454105253964E-3</v>
      </c>
      <c r="W1999">
        <f ca="1"/>
        <v>5.1760454105253964E-3</v>
      </c>
    </row>
    <row r="2000" spans="18:23">
      <c r="R2000">
        <v>1982</v>
      </c>
      <c r="S2000">
        <f ca="1"/>
        <v>0.77827291648881225</v>
      </c>
      <c r="T2000">
        <f ca="1"/>
        <v>3.2884765288056984E-2</v>
      </c>
      <c r="U2000">
        <f ca="1"/>
        <v>1.3293180283095625E-3</v>
      </c>
      <c r="V2000">
        <f ca="1"/>
        <v>1.3511751839866339E-3</v>
      </c>
      <c r="W2000">
        <f ca="1"/>
        <v>1.3511751839866339E-3</v>
      </c>
    </row>
    <row r="2001" spans="18:23">
      <c r="R2001">
        <v>1983</v>
      </c>
      <c r="S2001">
        <f ca="1"/>
        <v>0.25988278144076182</v>
      </c>
      <c r="T2001">
        <f ca="1"/>
        <v>2.8767474603607124E-2</v>
      </c>
      <c r="U2001">
        <f ca="1"/>
        <v>0</v>
      </c>
      <c r="V2001">
        <f ca="1"/>
        <v>0</v>
      </c>
      <c r="W2001">
        <f ca="1"/>
        <v>0</v>
      </c>
    </row>
    <row r="2002" spans="18:23">
      <c r="R2002">
        <v>1984</v>
      </c>
      <c r="S2002">
        <f ca="1"/>
        <v>1.8860614413006669</v>
      </c>
      <c r="T2002">
        <f ca="1"/>
        <v>4.3766140515830498E-2</v>
      </c>
      <c r="U2002">
        <f ca="1"/>
        <v>6.7700056421963195E-3</v>
      </c>
      <c r="V2002">
        <f ca="1"/>
        <v>6.9181541513109847E-3</v>
      </c>
      <c r="W2002">
        <f ca="1"/>
        <v>6.9181541513109847E-3</v>
      </c>
    </row>
    <row r="2003" spans="18:23">
      <c r="R2003">
        <v>1985</v>
      </c>
      <c r="S2003">
        <f ca="1"/>
        <v>-3.3333153573730741</v>
      </c>
      <c r="T2003">
        <f ca="1"/>
        <v>1.1382368441013504E-2</v>
      </c>
      <c r="U2003">
        <f ca="1"/>
        <v>0</v>
      </c>
      <c r="V2003">
        <f ca="1"/>
        <v>0</v>
      </c>
      <c r="W2003">
        <f ca="1"/>
        <v>0</v>
      </c>
    </row>
    <row r="2004" spans="18:23">
      <c r="R2004">
        <v>1986</v>
      </c>
      <c r="S2004">
        <f ca="1"/>
        <v>-0.66321858821491331</v>
      </c>
      <c r="T2004">
        <f ca="1"/>
        <v>2.2670185003998287E-2</v>
      </c>
      <c r="U2004">
        <f ca="1"/>
        <v>0</v>
      </c>
      <c r="V2004">
        <f ca="1"/>
        <v>0</v>
      </c>
      <c r="W2004">
        <f ca="1"/>
        <v>0</v>
      </c>
    </row>
    <row r="2005" spans="18:23">
      <c r="R2005">
        <v>1987</v>
      </c>
      <c r="S2005">
        <f ca="1"/>
        <v>2.0770670647642162</v>
      </c>
      <c r="T2005">
        <f ca="1"/>
        <v>4.5977267263253442E-2</v>
      </c>
      <c r="U2005">
        <f ca="1"/>
        <v>7.8755690159077914E-3</v>
      </c>
      <c r="V2005">
        <f ca="1"/>
        <v>8.0566175866550859E-3</v>
      </c>
      <c r="W2005">
        <f ca="1"/>
        <v>8.0566175866550859E-3</v>
      </c>
    </row>
    <row r="2006" spans="18:23">
      <c r="R2006">
        <v>1988</v>
      </c>
      <c r="S2006">
        <f ca="1"/>
        <v>2.3282202042426179</v>
      </c>
      <c r="T2006">
        <f ca="1"/>
        <v>4.9055583513702893E-2</v>
      </c>
      <c r="U2006">
        <f ca="1"/>
        <v>9.4147271411325166E-3</v>
      </c>
      <c r="V2006">
        <f ca="1"/>
        <v>9.6456496078977921E-3</v>
      </c>
      <c r="W2006">
        <f ca="1"/>
        <v>9.6456496078977921E-3</v>
      </c>
    </row>
    <row r="2007" spans="18:23">
      <c r="R2007">
        <v>1989</v>
      </c>
      <c r="S2007">
        <f ca="1"/>
        <v>-0.23340137307245401</v>
      </c>
      <c r="T2007">
        <f ca="1"/>
        <v>2.5329243172839196E-2</v>
      </c>
      <c r="U2007">
        <f ca="1"/>
        <v>0</v>
      </c>
      <c r="V2007">
        <f ca="1"/>
        <v>0</v>
      </c>
      <c r="W2007">
        <f ca="1"/>
        <v>0</v>
      </c>
    </row>
    <row r="2008" spans="18:23">
      <c r="R2008">
        <v>1990</v>
      </c>
      <c r="S2008">
        <f ca="1"/>
        <v>1.531048340239298</v>
      </c>
      <c r="T2008">
        <f ca="1"/>
        <v>3.993502577440803E-2</v>
      </c>
      <c r="U2008">
        <f ca="1"/>
        <v>4.8544482714850852E-3</v>
      </c>
      <c r="V2008">
        <f ca="1"/>
        <v>4.9513795299062297E-3</v>
      </c>
      <c r="W2008">
        <f ca="1"/>
        <v>4.9513795299062297E-3</v>
      </c>
    </row>
    <row r="2009" spans="18:23">
      <c r="R2009">
        <v>1991</v>
      </c>
      <c r="S2009">
        <f ca="1"/>
        <v>0.9998996945060995</v>
      </c>
      <c r="T2009">
        <f ca="1"/>
        <v>3.4820194113848311E-2</v>
      </c>
      <c r="U2009">
        <f ca="1"/>
        <v>2.2970324412052261E-3</v>
      </c>
      <c r="V2009">
        <f ca="1"/>
        <v>2.3370239989495127E-3</v>
      </c>
      <c r="W2009">
        <f ca="1"/>
        <v>2.3370239989495127E-3</v>
      </c>
    </row>
    <row r="2010" spans="18:23">
      <c r="R2010">
        <v>1992</v>
      </c>
      <c r="S2010">
        <f ca="1"/>
        <v>-4.3167090980163882</v>
      </c>
      <c r="T2010">
        <f ca="1"/>
        <v>8.831395719949342E-3</v>
      </c>
      <c r="U2010">
        <f ca="1"/>
        <v>0</v>
      </c>
      <c r="V2010">
        <f ca="1"/>
        <v>0</v>
      </c>
      <c r="W2010">
        <f ca="1"/>
        <v>0</v>
      </c>
    </row>
    <row r="2011" spans="18:23">
      <c r="R2011">
        <v>1993</v>
      </c>
      <c r="S2011">
        <f ca="1"/>
        <v>-0.19369723638892122</v>
      </c>
      <c r="T2011">
        <f ca="1"/>
        <v>2.5590079095670626E-2</v>
      </c>
      <c r="U2011">
        <f ca="1"/>
        <v>0</v>
      </c>
      <c r="V2011">
        <f ca="1"/>
        <v>0</v>
      </c>
      <c r="W2011">
        <f ca="1"/>
        <v>0</v>
      </c>
    </row>
    <row r="2012" spans="18:23">
      <c r="R2012">
        <v>1994</v>
      </c>
      <c r="S2012">
        <f ca="1"/>
        <v>1.9290463513925733</v>
      </c>
      <c r="T2012">
        <f ca="1"/>
        <v>4.4254284409527701E-2</v>
      </c>
      <c r="U2012">
        <f ca="1"/>
        <v>7.014077589044921E-3</v>
      </c>
      <c r="V2012">
        <f ca="1"/>
        <v>7.1692790812929643E-3</v>
      </c>
      <c r="W2012">
        <f ca="1"/>
        <v>7.1692790812929643E-3</v>
      </c>
    </row>
    <row r="2013" spans="18:23">
      <c r="R2013">
        <v>1995</v>
      </c>
      <c r="S2013">
        <f ca="1"/>
        <v>-2.1477234929069083E-2</v>
      </c>
      <c r="T2013">
        <f ca="1"/>
        <v>2.6752928919759517E-2</v>
      </c>
      <c r="U2013">
        <f ca="1"/>
        <v>0</v>
      </c>
      <c r="V2013">
        <f ca="1"/>
        <v>0</v>
      </c>
      <c r="W2013">
        <f ca="1"/>
        <v>0</v>
      </c>
    </row>
    <row r="2014" spans="18:23">
      <c r="R2014">
        <v>1996</v>
      </c>
      <c r="S2014">
        <f ca="1"/>
        <v>0.31460499793210256</v>
      </c>
      <c r="T2014">
        <f ca="1"/>
        <v>2.9176563841310187E-2</v>
      </c>
      <c r="U2014">
        <f ca="1"/>
        <v>0</v>
      </c>
      <c r="V2014">
        <f ca="1"/>
        <v>0</v>
      </c>
      <c r="W2014">
        <f ca="1"/>
        <v>0</v>
      </c>
    </row>
    <row r="2015" spans="18:23">
      <c r="R2015">
        <v>1997</v>
      </c>
      <c r="S2015">
        <f ca="1"/>
        <v>0.36031973305721726</v>
      </c>
      <c r="T2015">
        <f ca="1"/>
        <v>2.9522771912602264E-2</v>
      </c>
      <c r="U2015">
        <f ca="1"/>
        <v>0</v>
      </c>
      <c r="V2015">
        <f ca="1"/>
        <v>0</v>
      </c>
      <c r="W2015">
        <f ca="1"/>
        <v>0</v>
      </c>
    </row>
    <row r="2016" spans="18:23">
      <c r="R2016">
        <v>1998</v>
      </c>
      <c r="S2016">
        <f ca="1"/>
        <v>3.0718162782250595</v>
      </c>
      <c r="T2016">
        <f ca="1"/>
        <v>5.9431814734497851E-2</v>
      </c>
      <c r="U2016">
        <f ca="1"/>
        <v>1.4602842751529996E-2</v>
      </c>
      <c r="V2016">
        <f ca="1"/>
        <v>1.5036779474032962E-2</v>
      </c>
      <c r="W2016">
        <f ca="1"/>
        <v>1.5036779474032962E-2</v>
      </c>
    </row>
    <row r="2017" spans="18:23">
      <c r="R2017">
        <v>1999</v>
      </c>
      <c r="S2017">
        <f ca="1"/>
        <v>-0.89264691982549627</v>
      </c>
      <c r="T2017">
        <f ca="1"/>
        <v>2.1367039237290449E-2</v>
      </c>
      <c r="U2017">
        <f ca="1"/>
        <v>0</v>
      </c>
      <c r="V2017">
        <f ca="1"/>
        <v>0</v>
      </c>
      <c r="W2017">
        <f ca="1"/>
        <v>0</v>
      </c>
    </row>
    <row r="2018" spans="18:23">
      <c r="R2018">
        <v>2000</v>
      </c>
      <c r="S2018">
        <f ca="1"/>
        <v>0.53813328222975521</v>
      </c>
      <c r="T2018">
        <f ca="1"/>
        <v>3.090890896898589E-2</v>
      </c>
      <c r="U2018">
        <f ca="1"/>
        <v>3.413898687740155E-4</v>
      </c>
      <c r="V2018">
        <f ca="1"/>
        <v>3.4666586296245059E-4</v>
      </c>
      <c r="W2018">
        <f ca="1"/>
        <v>3.4666586296245059E-4</v>
      </c>
    </row>
    <row r="2019" spans="18:23">
      <c r="R2019">
        <v>2001</v>
      </c>
      <c r="S2019">
        <f ca="1"/>
        <v>-0.7649380434241726</v>
      </c>
      <c r="T2019">
        <f ca="1"/>
        <v>2.2082892004653108E-2</v>
      </c>
      <c r="U2019">
        <f ca="1"/>
        <v>0</v>
      </c>
      <c r="V2019">
        <f ca="1"/>
        <v>0</v>
      </c>
      <c r="W2019">
        <f ca="1"/>
        <v>0</v>
      </c>
    </row>
    <row r="2020" spans="18:23">
      <c r="R2020">
        <v>2002</v>
      </c>
      <c r="S2020">
        <f ca="1"/>
        <v>-0.56374870073408956</v>
      </c>
      <c r="T2020">
        <f ca="1"/>
        <v>2.3259591540016829E-2</v>
      </c>
      <c r="U2020">
        <f ca="1"/>
        <v>0</v>
      </c>
      <c r="V2020">
        <f ca="1"/>
        <v>0</v>
      </c>
      <c r="W2020">
        <f ca="1"/>
        <v>0</v>
      </c>
    </row>
    <row r="2021" spans="18:23">
      <c r="R2021">
        <v>2003</v>
      </c>
      <c r="S2021">
        <f ca="1"/>
        <v>-1.2712343680446145</v>
      </c>
      <c r="T2021">
        <f ca="1"/>
        <v>1.9378413753328955E-2</v>
      </c>
      <c r="U2021">
        <f ca="1"/>
        <v>0</v>
      </c>
      <c r="V2021">
        <f ca="1"/>
        <v>0</v>
      </c>
      <c r="W2021">
        <f ca="1"/>
        <v>0</v>
      </c>
    </row>
    <row r="2022" spans="18:23">
      <c r="R2022">
        <v>2004</v>
      </c>
      <c r="S2022">
        <f ca="1"/>
        <v>7.2617987961743615E-3</v>
      </c>
      <c r="T2022">
        <f ca="1"/>
        <v>2.6952059347998821E-2</v>
      </c>
      <c r="U2022">
        <f ca="1"/>
        <v>0</v>
      </c>
      <c r="V2022">
        <f ca="1"/>
        <v>0</v>
      </c>
      <c r="W2022">
        <f ca="1"/>
        <v>0</v>
      </c>
    </row>
    <row r="2023" spans="18:23">
      <c r="R2023">
        <v>2005</v>
      </c>
      <c r="S2023">
        <f ca="1"/>
        <v>3.8996473075438831</v>
      </c>
      <c r="T2023">
        <f ca="1"/>
        <v>7.3584995083632893E-2</v>
      </c>
      <c r="U2023">
        <f ca="1"/>
        <v>2.1679432926097517E-2</v>
      </c>
      <c r="V2023">
        <f ca="1"/>
        <v>2.2477073408738932E-2</v>
      </c>
      <c r="W2023">
        <f ca="1"/>
        <v>2.2477073408738932E-2</v>
      </c>
    </row>
    <row r="2024" spans="18:23">
      <c r="R2024">
        <v>2006</v>
      </c>
      <c r="S2024">
        <f ca="1"/>
        <v>1.7167263579172898</v>
      </c>
      <c r="T2024">
        <f ca="1"/>
        <v>4.1894965696365818E-2</v>
      </c>
      <c r="U2024">
        <f ca="1"/>
        <v>5.8344182324639796E-3</v>
      </c>
      <c r="V2024">
        <f ca="1"/>
        <v>5.9566346083176442E-3</v>
      </c>
      <c r="W2024">
        <f ca="1"/>
        <v>5.9566346083176442E-3</v>
      </c>
    </row>
    <row r="2025" spans="18:23">
      <c r="R2025">
        <v>2007</v>
      </c>
      <c r="S2025">
        <f ca="1"/>
        <v>-1.9110988877362942</v>
      </c>
      <c r="T2025">
        <f ca="1"/>
        <v>1.6429043479655472E-2</v>
      </c>
      <c r="U2025">
        <f ca="1"/>
        <v>0</v>
      </c>
      <c r="V2025">
        <f ca="1"/>
        <v>0</v>
      </c>
      <c r="W2025">
        <f ca="1"/>
        <v>0</v>
      </c>
    </row>
    <row r="2026" spans="18:23">
      <c r="R2026">
        <v>2008</v>
      </c>
      <c r="S2026">
        <f ca="1"/>
        <v>-2.9916966100243627</v>
      </c>
      <c r="T2026">
        <f ca="1"/>
        <v>1.2431281252877171E-2</v>
      </c>
      <c r="U2026">
        <f ca="1"/>
        <v>0</v>
      </c>
      <c r="V2026">
        <f ca="1"/>
        <v>0</v>
      </c>
      <c r="W2026">
        <f ca="1"/>
        <v>0</v>
      </c>
    </row>
    <row r="2027" spans="18:23">
      <c r="R2027">
        <v>2009</v>
      </c>
      <c r="S2027">
        <f ca="1"/>
        <v>2.6976271136924583</v>
      </c>
      <c r="T2027">
        <f ca="1"/>
        <v>5.3961716856093418E-2</v>
      </c>
      <c r="U2027">
        <f ca="1"/>
        <v>1.1867793812327779E-2</v>
      </c>
      <c r="V2027">
        <f ca="1"/>
        <v>1.2187997077031443E-2</v>
      </c>
      <c r="W2027">
        <f ca="1"/>
        <v>1.2187997077031443E-2</v>
      </c>
    </row>
    <row r="2028" spans="18:23">
      <c r="R2028">
        <v>2010</v>
      </c>
      <c r="S2028">
        <f ca="1"/>
        <v>0.10124933064836465</v>
      </c>
      <c r="T2028">
        <f ca="1"/>
        <v>2.7613699708960788E-2</v>
      </c>
      <c r="U2028">
        <f ca="1"/>
        <v>0</v>
      </c>
      <c r="V2028">
        <f ca="1"/>
        <v>0</v>
      </c>
      <c r="W2028">
        <f ca="1"/>
        <v>0</v>
      </c>
    </row>
    <row r="2029" spans="18:23">
      <c r="R2029">
        <v>2011</v>
      </c>
      <c r="S2029">
        <f ca="1"/>
        <v>-0.21244510364564786</v>
      </c>
      <c r="T2029">
        <f ca="1"/>
        <v>2.5466582136505055E-2</v>
      </c>
      <c r="U2029">
        <f ca="1"/>
        <v>0</v>
      </c>
      <c r="V2029">
        <f ca="1"/>
        <v>0</v>
      </c>
      <c r="W2029">
        <f ca="1"/>
        <v>0</v>
      </c>
    </row>
    <row r="2030" spans="18:23">
      <c r="R2030">
        <v>2012</v>
      </c>
      <c r="S2030">
        <f ca="1"/>
        <v>-0.86485091869793707</v>
      </c>
      <c r="T2030">
        <f ca="1"/>
        <v>2.1520843330588492E-2</v>
      </c>
      <c r="U2030">
        <f ca="1"/>
        <v>0</v>
      </c>
      <c r="V2030">
        <f ca="1"/>
        <v>0</v>
      </c>
      <c r="W2030">
        <f ca="1"/>
        <v>0</v>
      </c>
    </row>
    <row r="2031" spans="18:23">
      <c r="R2031">
        <v>2013</v>
      </c>
      <c r="S2031">
        <f ca="1"/>
        <v>-1.9753948519627096</v>
      </c>
      <c r="T2031">
        <f ca="1"/>
        <v>1.6158721624521276E-2</v>
      </c>
      <c r="U2031">
        <f ca="1"/>
        <v>0</v>
      </c>
      <c r="V2031">
        <f ca="1"/>
        <v>0</v>
      </c>
      <c r="W2031">
        <f ca="1"/>
        <v>0</v>
      </c>
    </row>
    <row r="2032" spans="18:23">
      <c r="R2032">
        <v>2014</v>
      </c>
      <c r="S2032">
        <f ca="1"/>
        <v>0.37762905883084302</v>
      </c>
      <c r="T2032">
        <f ca="1"/>
        <v>2.9654928966307333E-2</v>
      </c>
      <c r="U2032">
        <f ca="1"/>
        <v>0</v>
      </c>
      <c r="V2032">
        <f ca="1"/>
        <v>0</v>
      </c>
      <c r="W2032">
        <f ca="1"/>
        <v>0</v>
      </c>
    </row>
    <row r="2033" spans="18:23">
      <c r="R2033">
        <v>2015</v>
      </c>
      <c r="S2033">
        <f ca="1"/>
        <v>0.11420319054116826</v>
      </c>
      <c r="T2033">
        <f ca="1"/>
        <v>2.7706155188035864E-2</v>
      </c>
      <c r="U2033">
        <f ca="1"/>
        <v>0</v>
      </c>
      <c r="V2033">
        <f ca="1"/>
        <v>0</v>
      </c>
      <c r="W2033">
        <f ca="1"/>
        <v>0</v>
      </c>
    </row>
    <row r="2034" spans="18:23">
      <c r="R2034">
        <v>2016</v>
      </c>
      <c r="S2034">
        <f ca="1"/>
        <v>2.5453649850275641</v>
      </c>
      <c r="T2034">
        <f ca="1"/>
        <v>5.1882705589690978E-2</v>
      </c>
      <c r="U2034">
        <f ca="1"/>
        <v>1.0828288179126559E-2</v>
      </c>
      <c r="V2034">
        <f ca="1"/>
        <v>1.1109188622945536E-2</v>
      </c>
      <c r="W2034">
        <f ca="1"/>
        <v>1.1109188622945536E-2</v>
      </c>
    </row>
    <row r="2035" spans="18:23">
      <c r="R2035">
        <v>2017</v>
      </c>
      <c r="S2035">
        <f ca="1"/>
        <v>0.10523693543632287</v>
      </c>
      <c r="T2035">
        <f ca="1"/>
        <v>2.7642127491540516E-2</v>
      </c>
      <c r="U2035">
        <f ca="1"/>
        <v>0</v>
      </c>
      <c r="V2035">
        <f ca="1"/>
        <v>0</v>
      </c>
      <c r="W2035">
        <f ca="1"/>
        <v>0</v>
      </c>
    </row>
    <row r="2036" spans="18:23">
      <c r="R2036">
        <v>2018</v>
      </c>
      <c r="S2036">
        <f ca="1"/>
        <v>-1.5239129459417775</v>
      </c>
      <c r="T2036">
        <f ca="1"/>
        <v>1.81552396481061E-2</v>
      </c>
      <c r="U2036">
        <f ca="1"/>
        <v>0</v>
      </c>
      <c r="V2036">
        <f ca="1"/>
        <v>0</v>
      </c>
      <c r="W2036">
        <f ca="1"/>
        <v>0</v>
      </c>
    </row>
    <row r="2037" spans="18:23">
      <c r="R2037">
        <v>2019</v>
      </c>
      <c r="S2037">
        <f ca="1"/>
        <v>-1.9350361736951023</v>
      </c>
      <c r="T2037">
        <f ca="1"/>
        <v>1.6327878675348684E-2</v>
      </c>
      <c r="U2037">
        <f ca="1"/>
        <v>0</v>
      </c>
      <c r="V2037">
        <f ca="1"/>
        <v>0</v>
      </c>
      <c r="W2037">
        <f ca="1"/>
        <v>0</v>
      </c>
    </row>
    <row r="2038" spans="18:23">
      <c r="R2038">
        <v>2020</v>
      </c>
      <c r="S2038">
        <f ca="1"/>
        <v>2.8228164770227568</v>
      </c>
      <c r="T2038">
        <f ca="1"/>
        <v>5.5733332574853092E-2</v>
      </c>
      <c r="U2038">
        <f ca="1"/>
        <v>1.2753601671707616E-2</v>
      </c>
      <c r="V2038">
        <f ca="1"/>
        <v>1.3109002033455858E-2</v>
      </c>
      <c r="W2038">
        <f ca="1"/>
        <v>1.3109002033455858E-2</v>
      </c>
    </row>
    <row r="2039" spans="18:23">
      <c r="R2039">
        <v>2021</v>
      </c>
      <c r="S2039">
        <f ca="1"/>
        <v>-3.073485552428795</v>
      </c>
      <c r="T2039">
        <f ca="1"/>
        <v>1.2171672959965591E-2</v>
      </c>
      <c r="U2039">
        <f ca="1"/>
        <v>0</v>
      </c>
      <c r="V2039">
        <f ca="1"/>
        <v>0</v>
      </c>
      <c r="W2039">
        <f ca="1"/>
        <v>0</v>
      </c>
    </row>
    <row r="2040" spans="18:23">
      <c r="R2040">
        <v>2022</v>
      </c>
      <c r="S2040">
        <f ca="1"/>
        <v>-1.9378882944797071</v>
      </c>
      <c r="T2040">
        <f ca="1"/>
        <v>1.6315866526553736E-2</v>
      </c>
      <c r="U2040">
        <f ca="1"/>
        <v>0</v>
      </c>
      <c r="V2040">
        <f ca="1"/>
        <v>0</v>
      </c>
      <c r="W2040">
        <f ca="1"/>
        <v>0</v>
      </c>
    </row>
    <row r="2041" spans="18:23">
      <c r="R2041">
        <v>2023</v>
      </c>
      <c r="S2041">
        <f ca="1"/>
        <v>-3.2794076275698791</v>
      </c>
      <c r="T2041">
        <f ca="1"/>
        <v>1.1541805977099709E-2</v>
      </c>
      <c r="U2041">
        <f ca="1"/>
        <v>0</v>
      </c>
      <c r="V2041">
        <f ca="1"/>
        <v>0</v>
      </c>
      <c r="W2041">
        <f ca="1"/>
        <v>0</v>
      </c>
    </row>
    <row r="2042" spans="18:23">
      <c r="R2042">
        <v>2024</v>
      </c>
      <c r="S2042">
        <f ca="1"/>
        <v>-1.2147029112097425</v>
      </c>
      <c r="T2042">
        <f ca="1"/>
        <v>1.9663163047352137E-2</v>
      </c>
      <c r="U2042">
        <f ca="1"/>
        <v>0</v>
      </c>
      <c r="V2042">
        <f ca="1"/>
        <v>0</v>
      </c>
      <c r="W2042">
        <f ca="1"/>
        <v>0</v>
      </c>
    </row>
    <row r="2043" spans="18:23">
      <c r="R2043">
        <v>2025</v>
      </c>
      <c r="S2043">
        <f ca="1"/>
        <v>0.54410480446896581</v>
      </c>
      <c r="T2043">
        <f ca="1"/>
        <v>3.0956572498084547E-2</v>
      </c>
      <c r="U2043">
        <f ca="1"/>
        <v>3.6522163332334406E-4</v>
      </c>
      <c r="V2043">
        <f ca="1"/>
        <v>3.7087463830826555E-4</v>
      </c>
      <c r="W2043">
        <f ca="1"/>
        <v>3.7087463830826555E-4</v>
      </c>
    </row>
    <row r="2044" spans="18:23">
      <c r="R2044">
        <v>2026</v>
      </c>
      <c r="S2044">
        <f ca="1"/>
        <v>-0.37030029099729234</v>
      </c>
      <c r="T2044">
        <f ca="1"/>
        <v>2.4450105487907603E-2</v>
      </c>
      <c r="U2044">
        <f ca="1"/>
        <v>0</v>
      </c>
      <c r="V2044">
        <f ca="1"/>
        <v>0</v>
      </c>
      <c r="W2044">
        <f ca="1"/>
        <v>0</v>
      </c>
    </row>
    <row r="2045" spans="18:23">
      <c r="R2045">
        <v>2027</v>
      </c>
      <c r="S2045">
        <f ca="1"/>
        <v>-0.64538177954129439</v>
      </c>
      <c r="T2045">
        <f ca="1"/>
        <v>2.2774766502769366E-2</v>
      </c>
      <c r="U2045">
        <f ca="1"/>
        <v>0</v>
      </c>
      <c r="V2045">
        <f ca="1"/>
        <v>0</v>
      </c>
      <c r="W2045">
        <f ca="1"/>
        <v>0</v>
      </c>
    </row>
    <row r="2046" spans="18:23">
      <c r="R2046">
        <v>2028</v>
      </c>
      <c r="S2046">
        <f ca="1"/>
        <v>-0.26040156850420676</v>
      </c>
      <c r="T2046">
        <f ca="1"/>
        <v>2.5153386056854871E-2</v>
      </c>
      <c r="U2046">
        <f ca="1"/>
        <v>0</v>
      </c>
      <c r="V2046">
        <f ca="1"/>
        <v>0</v>
      </c>
      <c r="W2046">
        <f ca="1"/>
        <v>0</v>
      </c>
    </row>
    <row r="2047" spans="18:23">
      <c r="R2047">
        <v>2029</v>
      </c>
      <c r="S2047">
        <f ca="1"/>
        <v>-0.1862289644424048</v>
      </c>
      <c r="T2047">
        <f ca="1"/>
        <v>2.563944113662231E-2</v>
      </c>
      <c r="U2047">
        <f ca="1"/>
        <v>0</v>
      </c>
      <c r="V2047">
        <f ca="1"/>
        <v>0</v>
      </c>
      <c r="W2047">
        <f ca="1"/>
        <v>0</v>
      </c>
    </row>
    <row r="2048" spans="18:23">
      <c r="R2048">
        <v>2030</v>
      </c>
      <c r="S2048">
        <f ca="1"/>
        <v>1.61193003952444</v>
      </c>
      <c r="T2048">
        <f ca="1"/>
        <v>4.077724842608476E-2</v>
      </c>
      <c r="U2048">
        <f ca="1"/>
        <v>5.2755595973234502E-3</v>
      </c>
      <c r="V2048">
        <f ca="1"/>
        <v>5.3831209994667879E-3</v>
      </c>
      <c r="W2048">
        <f ca="1"/>
        <v>5.3831209994667879E-3</v>
      </c>
    </row>
    <row r="2049" spans="18:23">
      <c r="R2049">
        <v>2031</v>
      </c>
      <c r="S2049">
        <f ca="1"/>
        <v>2.022332268538817</v>
      </c>
      <c r="T2049">
        <f ca="1"/>
        <v>4.5332465541903927E-2</v>
      </c>
      <c r="U2049">
        <f ca="1"/>
        <v>7.5531681552330338E-3</v>
      </c>
      <c r="V2049">
        <f ca="1"/>
        <v>7.7243700227976868E-3</v>
      </c>
      <c r="W2049">
        <f ca="1"/>
        <v>7.7243700227976868E-3</v>
      </c>
    </row>
    <row r="2050" spans="18:23">
      <c r="R2050">
        <v>2032</v>
      </c>
      <c r="S2050">
        <f ca="1"/>
        <v>-1.5237584462164442</v>
      </c>
      <c r="T2050">
        <f ca="1"/>
        <v>1.8155963452441651E-2</v>
      </c>
      <c r="U2050">
        <f ca="1"/>
        <v>0</v>
      </c>
      <c r="V2050">
        <f ca="1"/>
        <v>0</v>
      </c>
      <c r="W2050">
        <f ca="1"/>
        <v>0</v>
      </c>
    </row>
    <row r="2051" spans="18:23">
      <c r="R2051">
        <v>2033</v>
      </c>
      <c r="S2051">
        <f ca="1"/>
        <v>-0.15939426853264294</v>
      </c>
      <c r="T2051">
        <f ca="1"/>
        <v>2.5817593886896445E-2</v>
      </c>
      <c r="U2051">
        <f ca="1"/>
        <v>0</v>
      </c>
      <c r="V2051">
        <f ca="1"/>
        <v>0</v>
      </c>
      <c r="W2051">
        <f ca="1"/>
        <v>0</v>
      </c>
    </row>
    <row r="2052" spans="18:23">
      <c r="R2052">
        <v>2034</v>
      </c>
      <c r="S2052">
        <f ca="1"/>
        <v>4.3543869055719115</v>
      </c>
      <c r="T2052">
        <f ca="1"/>
        <v>8.2746440880955757E-2</v>
      </c>
      <c r="U2052">
        <f ca="1"/>
        <v>2.6260155824758949E-2</v>
      </c>
      <c r="V2052">
        <f ca="1"/>
        <v>2.7346623040498001E-2</v>
      </c>
      <c r="W2052">
        <f ca="1"/>
        <v>2.7346623040498001E-2</v>
      </c>
    </row>
    <row r="2053" spans="18:23">
      <c r="R2053">
        <v>2035</v>
      </c>
      <c r="S2053">
        <f ca="1"/>
        <v>1.5616392647119073</v>
      </c>
      <c r="T2053">
        <f ca="1"/>
        <v>4.0251504556502983E-2</v>
      </c>
      <c r="U2053">
        <f ca="1"/>
        <v>5.0126876625325618E-3</v>
      </c>
      <c r="V2053">
        <f ca="1"/>
        <v>5.1135717726769397E-3</v>
      </c>
      <c r="W2053">
        <f ca="1"/>
        <v>5.1135717726769397E-3</v>
      </c>
    </row>
    <row r="2054" spans="18:23">
      <c r="R2054">
        <v>2036</v>
      </c>
      <c r="S2054">
        <f ca="1"/>
        <v>1.9216770637269238E-2</v>
      </c>
      <c r="T2054">
        <f ca="1"/>
        <v>2.7035330269768471E-2</v>
      </c>
      <c r="U2054">
        <f ca="1"/>
        <v>0</v>
      </c>
      <c r="V2054">
        <f ca="1"/>
        <v>0</v>
      </c>
      <c r="W2054">
        <f ca="1"/>
        <v>0</v>
      </c>
    </row>
    <row r="2055" spans="18:23">
      <c r="R2055">
        <v>2037</v>
      </c>
      <c r="S2055">
        <f ca="1"/>
        <v>-2.9150689141704316</v>
      </c>
      <c r="T2055">
        <f ca="1"/>
        <v>1.2679528918021909E-2</v>
      </c>
      <c r="U2055">
        <f ca="1"/>
        <v>0</v>
      </c>
      <c r="V2055">
        <f ca="1"/>
        <v>0</v>
      </c>
      <c r="W2055">
        <f ca="1"/>
        <v>0</v>
      </c>
    </row>
    <row r="2056" spans="18:23">
      <c r="R2056">
        <v>2038</v>
      </c>
      <c r="S2056">
        <f ca="1"/>
        <v>1.6619490216033426</v>
      </c>
      <c r="T2056">
        <f ca="1"/>
        <v>4.13069622130042E-2</v>
      </c>
      <c r="U2056">
        <f ca="1"/>
        <v>5.5404164907831704E-3</v>
      </c>
      <c r="V2056">
        <f ca="1"/>
        <v>5.6548453780977124E-3</v>
      </c>
      <c r="W2056">
        <f ca="1"/>
        <v>5.6548453780977124E-3</v>
      </c>
    </row>
    <row r="2057" spans="18:23">
      <c r="R2057">
        <v>2039</v>
      </c>
      <c r="S2057">
        <f ca="1"/>
        <v>0.38072730750487233</v>
      </c>
      <c r="T2057">
        <f ca="1"/>
        <v>2.9678646503986696E-2</v>
      </c>
      <c r="U2057">
        <f ca="1"/>
        <v>0</v>
      </c>
      <c r="V2057">
        <f ca="1"/>
        <v>0</v>
      </c>
      <c r="W2057">
        <f ca="1"/>
        <v>0</v>
      </c>
    </row>
    <row r="2058" spans="18:23">
      <c r="R2058">
        <v>2040</v>
      </c>
      <c r="S2058">
        <f ca="1"/>
        <v>3.3076663433385867</v>
      </c>
      <c r="T2058">
        <f ca="1"/>
        <v>6.3161052024801739E-2</v>
      </c>
      <c r="U2058">
        <f ca="1"/>
        <v>1.646746139668194E-2</v>
      </c>
      <c r="V2058">
        <f ca="1"/>
        <v>1.6987512489678062E-2</v>
      </c>
      <c r="W2058">
        <f ca="1"/>
        <v>1.6987512489678062E-2</v>
      </c>
    </row>
    <row r="2059" spans="18:23">
      <c r="R2059">
        <v>2041</v>
      </c>
      <c r="S2059">
        <f ca="1"/>
        <v>1.4675437333299071</v>
      </c>
      <c r="T2059">
        <f ca="1"/>
        <v>3.9285960182113978E-2</v>
      </c>
      <c r="U2059">
        <f ca="1"/>
        <v>4.5299154753380595E-3</v>
      </c>
      <c r="V2059">
        <f ca="1"/>
        <v>4.6188965148342958E-3</v>
      </c>
      <c r="W2059">
        <f ca="1"/>
        <v>4.6188965148342958E-3</v>
      </c>
    </row>
    <row r="2060" spans="18:23">
      <c r="R2060">
        <v>2042</v>
      </c>
      <c r="S2060">
        <f ca="1"/>
        <v>0.31673654947865748</v>
      </c>
      <c r="T2060">
        <f ca="1"/>
        <v>2.919261595581801E-2</v>
      </c>
      <c r="U2060">
        <f ca="1"/>
        <v>0</v>
      </c>
      <c r="V2060">
        <f ca="1"/>
        <v>0</v>
      </c>
      <c r="W2060">
        <f ca="1"/>
        <v>0</v>
      </c>
    </row>
    <row r="2061" spans="18:23">
      <c r="R2061">
        <v>2043</v>
      </c>
      <c r="S2061">
        <f ca="1"/>
        <v>0.29393403468352503</v>
      </c>
      <c r="T2061">
        <f ca="1"/>
        <v>2.9021353747893514E-2</v>
      </c>
      <c r="U2061">
        <f ca="1"/>
        <v>0</v>
      </c>
      <c r="V2061">
        <f ca="1"/>
        <v>0</v>
      </c>
      <c r="W2061">
        <f ca="1"/>
        <v>0</v>
      </c>
    </row>
    <row r="2062" spans="18:23">
      <c r="R2062">
        <v>2044</v>
      </c>
      <c r="S2062">
        <f ca="1"/>
        <v>-0.47511423848335749</v>
      </c>
      <c r="T2062">
        <f ca="1"/>
        <v>2.3797692004422399E-2</v>
      </c>
      <c r="U2062">
        <f ca="1"/>
        <v>0</v>
      </c>
      <c r="V2062">
        <f ca="1"/>
        <v>0</v>
      </c>
      <c r="W2062">
        <f ca="1"/>
        <v>0</v>
      </c>
    </row>
    <row r="2063" spans="18:23">
      <c r="R2063">
        <v>2045</v>
      </c>
      <c r="S2063">
        <f ca="1"/>
        <v>-1.7618538593520163</v>
      </c>
      <c r="T2063">
        <f ca="1"/>
        <v>1.707408004076006E-2</v>
      </c>
      <c r="U2063">
        <f ca="1"/>
        <v>0</v>
      </c>
      <c r="V2063">
        <f ca="1"/>
        <v>0</v>
      </c>
      <c r="W2063">
        <f ca="1"/>
        <v>0</v>
      </c>
    </row>
    <row r="2064" spans="18:23">
      <c r="R2064">
        <v>2046</v>
      </c>
      <c r="S2064">
        <f ca="1"/>
        <v>0.70427932330134446</v>
      </c>
      <c r="T2064">
        <f ca="1"/>
        <v>3.226284851835412E-2</v>
      </c>
      <c r="U2064">
        <f ca="1"/>
        <v>1.0183596434581305E-3</v>
      </c>
      <c r="V2064">
        <f ca="1"/>
        <v>1.0347872349151777E-3</v>
      </c>
      <c r="W2064">
        <f ca="1"/>
        <v>1.0347872349151777E-3</v>
      </c>
    </row>
    <row r="2065" spans="18:23">
      <c r="R2065">
        <v>2047</v>
      </c>
      <c r="S2065">
        <f ca="1"/>
        <v>1.4324634661086149</v>
      </c>
      <c r="T2065">
        <f ca="1"/>
        <v>3.8931947393380427E-2</v>
      </c>
      <c r="U2065">
        <f ca="1"/>
        <v>4.3529090809712838E-3</v>
      </c>
      <c r="V2065">
        <f ca="1"/>
        <v>4.4376426946455549E-3</v>
      </c>
      <c r="W2065">
        <f ca="1"/>
        <v>4.4376426946455549E-3</v>
      </c>
    </row>
    <row r="2066" spans="18:23">
      <c r="R2066">
        <v>2048</v>
      </c>
      <c r="S2066">
        <f ca="1"/>
        <v>-3.0576463244740411</v>
      </c>
      <c r="T2066">
        <f ca="1"/>
        <v>1.222152178399984E-2</v>
      </c>
      <c r="U2066">
        <f ca="1"/>
        <v>0</v>
      </c>
      <c r="V2066">
        <f ca="1"/>
        <v>0</v>
      </c>
      <c r="W2066">
        <f ca="1"/>
        <v>0</v>
      </c>
    </row>
    <row r="2067" spans="18:23">
      <c r="R2067">
        <v>2049</v>
      </c>
      <c r="S2067">
        <f ca="1"/>
        <v>2.0746137785762082</v>
      </c>
      <c r="T2067">
        <f ca="1"/>
        <v>4.5948171032091756E-2</v>
      </c>
      <c r="U2067">
        <f ca="1"/>
        <v>7.8610209003269482E-3</v>
      </c>
      <c r="V2067">
        <f ca="1"/>
        <v>8.0416206667344829E-3</v>
      </c>
      <c r="W2067">
        <f ca="1"/>
        <v>8.0416206667344829E-3</v>
      </c>
    </row>
    <row r="2068" spans="18:23">
      <c r="R2068">
        <v>2050</v>
      </c>
      <c r="S2068">
        <f ca="1"/>
        <v>4.5633107769011754E-3</v>
      </c>
      <c r="T2068">
        <f ca="1"/>
        <v>2.6933298862170968E-2</v>
      </c>
      <c r="U2068">
        <f ca="1"/>
        <v>0</v>
      </c>
      <c r="V2068">
        <f ca="1"/>
        <v>0</v>
      </c>
      <c r="W2068">
        <f ca="1"/>
        <v>0</v>
      </c>
    </row>
    <row r="2069" spans="18:23">
      <c r="R2069">
        <v>2051</v>
      </c>
      <c r="S2069">
        <f ca="1"/>
        <v>-0.56509282886485335</v>
      </c>
      <c r="T2069">
        <f ca="1"/>
        <v>2.3251525687669181E-2</v>
      </c>
      <c r="U2069">
        <f ca="1"/>
        <v>0</v>
      </c>
      <c r="V2069">
        <f ca="1"/>
        <v>0</v>
      </c>
      <c r="W2069">
        <f ca="1"/>
        <v>0</v>
      </c>
    </row>
    <row r="2070" spans="18:23">
      <c r="R2070">
        <v>2052</v>
      </c>
      <c r="S2070">
        <f ca="1"/>
        <v>1.0389941996274199</v>
      </c>
      <c r="T2070">
        <f ca="1"/>
        <v>3.5173232657867107E-2</v>
      </c>
      <c r="U2070">
        <f ca="1"/>
        <v>2.4735517132146237E-3</v>
      </c>
      <c r="V2070">
        <f ca="1"/>
        <v>2.5170531181647054E-3</v>
      </c>
      <c r="W2070">
        <f ca="1"/>
        <v>2.5170531181647054E-3</v>
      </c>
    </row>
    <row r="2071" spans="18:23">
      <c r="R2071">
        <v>2053</v>
      </c>
      <c r="S2071">
        <f ca="1"/>
        <v>-0.42993148345924009</v>
      </c>
      <c r="T2071">
        <f ca="1"/>
        <v>2.4076769308746155E-2</v>
      </c>
      <c r="U2071">
        <f ca="1"/>
        <v>0</v>
      </c>
      <c r="V2071">
        <f ca="1"/>
        <v>0</v>
      </c>
      <c r="W2071">
        <f ca="1"/>
        <v>0</v>
      </c>
    </row>
    <row r="2072" spans="18:23">
      <c r="R2072">
        <v>2054</v>
      </c>
      <c r="S2072">
        <f ca="1"/>
        <v>2.4539631658091032</v>
      </c>
      <c r="T2072">
        <f ca="1"/>
        <v>5.0673364224380291E-2</v>
      </c>
      <c r="U2072">
        <f ca="1"/>
        <v>1.0223617496471216E-2</v>
      </c>
      <c r="V2072">
        <f ca="1"/>
        <v>1.0482650043015931E-2</v>
      </c>
      <c r="W2072">
        <f ca="1"/>
        <v>1.0482650043015931E-2</v>
      </c>
    </row>
    <row r="2073" spans="18:23">
      <c r="R2073">
        <v>2055</v>
      </c>
      <c r="S2073">
        <f ca="1"/>
        <v>-2.7318674137571008</v>
      </c>
      <c r="T2073">
        <f ca="1"/>
        <v>1.3293320006517591E-2</v>
      </c>
      <c r="U2073">
        <f ca="1"/>
        <v>0</v>
      </c>
      <c r="V2073">
        <f ca="1"/>
        <v>0</v>
      </c>
      <c r="W2073">
        <f ca="1"/>
        <v>0</v>
      </c>
    </row>
    <row r="2074" spans="18:23">
      <c r="R2074">
        <v>2056</v>
      </c>
      <c r="S2074">
        <f ca="1"/>
        <v>-2.2374356117574155</v>
      </c>
      <c r="T2074">
        <f ca="1"/>
        <v>1.5102247895830404E-2</v>
      </c>
      <c r="U2074">
        <f ca="1"/>
        <v>0</v>
      </c>
      <c r="V2074">
        <f ca="1"/>
        <v>0</v>
      </c>
      <c r="W2074">
        <f ca="1"/>
        <v>0</v>
      </c>
    </row>
    <row r="2075" spans="18:23">
      <c r="R2075">
        <v>2057</v>
      </c>
      <c r="S2075">
        <f ca="1"/>
        <v>1.5360953835640188</v>
      </c>
      <c r="T2075">
        <f ca="1"/>
        <v>3.9987068095121737E-2</v>
      </c>
      <c r="U2075">
        <f ca="1"/>
        <v>4.8804694318419391E-3</v>
      </c>
      <c r="V2075">
        <f ca="1"/>
        <v>4.9780472635955501E-3</v>
      </c>
      <c r="W2075">
        <f ca="1"/>
        <v>4.9780472635955501E-3</v>
      </c>
    </row>
    <row r="2076" spans="18:23">
      <c r="R2076">
        <v>2058</v>
      </c>
      <c r="S2076">
        <f ca="1"/>
        <v>1.5072257581755562</v>
      </c>
      <c r="T2076">
        <f ca="1"/>
        <v>3.969029336828591E-2</v>
      </c>
      <c r="U2076">
        <f ca="1"/>
        <v>4.7320820684240254E-3</v>
      </c>
      <c r="V2076">
        <f ca="1"/>
        <v>4.8259909311933026E-3</v>
      </c>
      <c r="W2076">
        <f ca="1"/>
        <v>4.8259909311933026E-3</v>
      </c>
    </row>
    <row r="2077" spans="18:23">
      <c r="R2077">
        <v>2059</v>
      </c>
      <c r="S2077">
        <f ca="1"/>
        <v>1.2708656135443634</v>
      </c>
      <c r="T2077">
        <f ca="1"/>
        <v>3.7341931996375671E-2</v>
      </c>
      <c r="U2077">
        <f ca="1"/>
        <v>3.557901382468906E-3</v>
      </c>
      <c r="V2077">
        <f ca="1"/>
        <v>3.6243308382058886E-3</v>
      </c>
      <c r="W2077">
        <f ca="1"/>
        <v>3.6243308382058886E-3</v>
      </c>
    </row>
    <row r="2078" spans="18:23">
      <c r="R2078">
        <v>2060</v>
      </c>
      <c r="S2078">
        <f ca="1"/>
        <v>1.0091886164330979</v>
      </c>
      <c r="T2078">
        <f ca="1"/>
        <v>3.4903754398001904E-2</v>
      </c>
      <c r="U2078">
        <f ca="1"/>
        <v>2.3388125832820225E-3</v>
      </c>
      <c r="V2078">
        <f ca="1"/>
        <v>2.3796292532769383E-3</v>
      </c>
      <c r="W2078">
        <f ca="1"/>
        <v>2.3796292532769383E-3</v>
      </c>
    </row>
    <row r="2079" spans="18:23">
      <c r="R2079">
        <v>2061</v>
      </c>
      <c r="S2079">
        <f ca="1"/>
        <v>-3.3832595581018565</v>
      </c>
      <c r="T2079">
        <f ca="1"/>
        <v>1.1236619617516683E-2</v>
      </c>
      <c r="U2079">
        <f ca="1"/>
        <v>0</v>
      </c>
      <c r="V2079">
        <f ca="1"/>
        <v>0</v>
      </c>
      <c r="W2079">
        <f ca="1"/>
        <v>0</v>
      </c>
    </row>
    <row r="2080" spans="18:23">
      <c r="R2080">
        <v>2062</v>
      </c>
      <c r="S2080">
        <f ca="1"/>
        <v>-0.26708362285713405</v>
      </c>
      <c r="T2080">
        <f ca="1"/>
        <v>2.5110053438685418E-2</v>
      </c>
      <c r="U2080">
        <f ca="1"/>
        <v>0</v>
      </c>
      <c r="V2080">
        <f ca="1"/>
        <v>0</v>
      </c>
      <c r="W2080">
        <f ca="1"/>
        <v>0</v>
      </c>
    </row>
    <row r="2081" spans="18:23">
      <c r="R2081">
        <v>2063</v>
      </c>
      <c r="S2081">
        <f ca="1"/>
        <v>0.18536818763042695</v>
      </c>
      <c r="T2081">
        <f ca="1"/>
        <v>2.8219630009290245E-2</v>
      </c>
      <c r="U2081">
        <f ca="1"/>
        <v>0</v>
      </c>
      <c r="V2081">
        <f ca="1"/>
        <v>0</v>
      </c>
      <c r="W2081">
        <f ca="1"/>
        <v>0</v>
      </c>
    </row>
    <row r="2082" spans="18:23">
      <c r="R2082">
        <v>2064</v>
      </c>
      <c r="S2082">
        <f ca="1"/>
        <v>-2.3126662258186701</v>
      </c>
      <c r="T2082">
        <f ca="1"/>
        <v>1.4811905461046613E-2</v>
      </c>
      <c r="U2082">
        <f ca="1"/>
        <v>0</v>
      </c>
      <c r="V2082">
        <f ca="1"/>
        <v>0</v>
      </c>
      <c r="W2082">
        <f ca="1"/>
        <v>0</v>
      </c>
    </row>
    <row r="2083" spans="18:23">
      <c r="R2083">
        <v>2065</v>
      </c>
      <c r="S2083">
        <f ca="1"/>
        <v>-2.2734598017723484</v>
      </c>
      <c r="T2083">
        <f ca="1"/>
        <v>1.4962514022857271E-2</v>
      </c>
      <c r="U2083">
        <f ca="1"/>
        <v>0</v>
      </c>
      <c r="V2083">
        <f ca="1"/>
        <v>0</v>
      </c>
      <c r="W2083">
        <f ca="1"/>
        <v>0</v>
      </c>
    </row>
    <row r="2084" spans="18:23">
      <c r="R2084">
        <v>2066</v>
      </c>
      <c r="S2084">
        <f ca="1"/>
        <v>-1.0384910853662475E-2</v>
      </c>
      <c r="T2084">
        <f ca="1"/>
        <v>2.6829611794486476E-2</v>
      </c>
      <c r="U2084">
        <f ca="1"/>
        <v>0</v>
      </c>
      <c r="V2084">
        <f ca="1"/>
        <v>0</v>
      </c>
      <c r="W2084">
        <f ca="1"/>
        <v>0</v>
      </c>
    </row>
    <row r="2085" spans="18:23">
      <c r="R2085">
        <v>2067</v>
      </c>
      <c r="S2085">
        <f ca="1"/>
        <v>-2.3330771524207679</v>
      </c>
      <c r="T2085">
        <f ca="1"/>
        <v>1.4734099421024448E-2</v>
      </c>
      <c r="U2085">
        <f ca="1"/>
        <v>0</v>
      </c>
      <c r="V2085">
        <f ca="1"/>
        <v>0</v>
      </c>
      <c r="W2085">
        <f ca="1"/>
        <v>0</v>
      </c>
    </row>
    <row r="2086" spans="18:23">
      <c r="R2086">
        <v>2068</v>
      </c>
      <c r="S2086">
        <f ca="1"/>
        <v>0.81914638927649341</v>
      </c>
      <c r="T2086">
        <f ca="1"/>
        <v>3.3233432694730738E-2</v>
      </c>
      <c r="U2086">
        <f ca="1"/>
        <v>1.5036517316464396E-3</v>
      </c>
      <c r="V2086">
        <f ca="1"/>
        <v>1.5286374859564333E-3</v>
      </c>
      <c r="W2086">
        <f ca="1"/>
        <v>1.5286374859564333E-3</v>
      </c>
    </row>
    <row r="2087" spans="18:23">
      <c r="R2087">
        <v>2069</v>
      </c>
      <c r="S2087">
        <f ca="1"/>
        <v>-0.2297353729480083</v>
      </c>
      <c r="T2087">
        <f ca="1"/>
        <v>2.5353215099722323E-2</v>
      </c>
      <c r="U2087">
        <f ca="1"/>
        <v>0</v>
      </c>
      <c r="V2087">
        <f ca="1"/>
        <v>0</v>
      </c>
      <c r="W2087">
        <f ca="1"/>
        <v>0</v>
      </c>
    </row>
    <row r="2088" spans="18:23">
      <c r="R2088">
        <v>2070</v>
      </c>
      <c r="S2088">
        <f ca="1"/>
        <v>0.27693187176730027</v>
      </c>
      <c r="T2088">
        <f ca="1"/>
        <v>2.8894310278082012E-2</v>
      </c>
      <c r="U2088">
        <f ca="1"/>
        <v>0</v>
      </c>
      <c r="V2088">
        <f ca="1"/>
        <v>0</v>
      </c>
      <c r="W2088">
        <f ca="1"/>
        <v>0</v>
      </c>
    </row>
    <row r="2089" spans="18:23">
      <c r="R2089">
        <v>2071</v>
      </c>
      <c r="S2089">
        <f ca="1"/>
        <v>-0.8948135221682153</v>
      </c>
      <c r="T2089">
        <f ca="1"/>
        <v>2.1355097019481753E-2</v>
      </c>
      <c r="U2089">
        <f ca="1"/>
        <v>0</v>
      </c>
      <c r="V2089">
        <f ca="1"/>
        <v>0</v>
      </c>
      <c r="W2089">
        <f ca="1"/>
        <v>0</v>
      </c>
    </row>
    <row r="2090" spans="18:23">
      <c r="R2090">
        <v>2072</v>
      </c>
      <c r="S2090">
        <f ca="1"/>
        <v>-0.38564302720620131</v>
      </c>
      <c r="T2090">
        <f ca="1"/>
        <v>2.4353498847718796E-2</v>
      </c>
      <c r="U2090">
        <f ca="1"/>
        <v>0</v>
      </c>
      <c r="V2090">
        <f ca="1"/>
        <v>0</v>
      </c>
      <c r="W2090">
        <f ca="1"/>
        <v>0</v>
      </c>
    </row>
    <row r="2091" spans="18:23">
      <c r="R2091">
        <v>2073</v>
      </c>
      <c r="S2091">
        <f ca="1"/>
        <v>0.67630946767968136</v>
      </c>
      <c r="T2091">
        <f ca="1"/>
        <v>3.2030837029433483E-2</v>
      </c>
      <c r="U2091">
        <f ca="1"/>
        <v>9.0235389899781179E-4</v>
      </c>
      <c r="V2091">
        <f ca="1"/>
        <v>9.1680547433864825E-4</v>
      </c>
      <c r="W2091">
        <f ca="1"/>
        <v>9.1680547433864825E-4</v>
      </c>
    </row>
    <row r="2092" spans="18:23">
      <c r="R2092">
        <v>2074</v>
      </c>
      <c r="S2092">
        <f ca="1"/>
        <v>-3.7659673550573016</v>
      </c>
      <c r="T2092">
        <f ca="1"/>
        <v>1.0180000806059162E-2</v>
      </c>
      <c r="U2092">
        <f ca="1"/>
        <v>0</v>
      </c>
      <c r="V2092">
        <f ca="1"/>
        <v>0</v>
      </c>
      <c r="W2092">
        <f ca="1"/>
        <v>0</v>
      </c>
    </row>
    <row r="2093" spans="18:23">
      <c r="R2093">
        <v>2075</v>
      </c>
      <c r="S2093">
        <f ca="1"/>
        <v>-0.28424782337176818</v>
      </c>
      <c r="T2093">
        <f ca="1"/>
        <v>2.4999086743984718E-2</v>
      </c>
      <c r="U2093">
        <f ca="1"/>
        <v>0</v>
      </c>
      <c r="V2093">
        <f ca="1"/>
        <v>0</v>
      </c>
      <c r="W2093">
        <f ca="1"/>
        <v>0</v>
      </c>
    </row>
    <row r="2094" spans="18:23">
      <c r="R2094">
        <v>2076</v>
      </c>
      <c r="S2094">
        <f ca="1"/>
        <v>-2.6273479388901708</v>
      </c>
      <c r="T2094">
        <f ca="1"/>
        <v>1.3656718493973345E-2</v>
      </c>
      <c r="U2094">
        <f ca="1"/>
        <v>0</v>
      </c>
      <c r="V2094">
        <f ca="1"/>
        <v>0</v>
      </c>
      <c r="W2094">
        <f ca="1"/>
        <v>0</v>
      </c>
    </row>
    <row r="2095" spans="18:23">
      <c r="R2095">
        <v>2077</v>
      </c>
      <c r="S2095">
        <f ca="1"/>
        <v>1.7444577672188817</v>
      </c>
      <c r="T2095">
        <f ca="1"/>
        <v>4.2195830497861408E-2</v>
      </c>
      <c r="U2095">
        <f ca="1"/>
        <v>5.9848506332117746E-3</v>
      </c>
      <c r="V2095">
        <f ca="1"/>
        <v>6.1111185046487868E-3</v>
      </c>
      <c r="W2095">
        <f ca="1"/>
        <v>6.1111185046487868E-3</v>
      </c>
    </row>
    <row r="2096" spans="18:23">
      <c r="R2096">
        <v>2078</v>
      </c>
      <c r="S2096">
        <f ca="1"/>
        <v>3.6415985479469826</v>
      </c>
      <c r="T2096">
        <f ca="1"/>
        <v>6.8844812473578168E-2</v>
      </c>
      <c r="U2096">
        <f ca="1"/>
        <v>1.9309341621070154E-2</v>
      </c>
      <c r="V2096">
        <f ca="1"/>
        <v>1.9974015622515572E-2</v>
      </c>
      <c r="W2096">
        <f ca="1"/>
        <v>1.9974015622515572E-2</v>
      </c>
    </row>
    <row r="2097" spans="18:23">
      <c r="R2097">
        <v>2079</v>
      </c>
      <c r="S2097">
        <f ca="1"/>
        <v>-0.1681724507973123</v>
      </c>
      <c r="T2097">
        <f ca="1"/>
        <v>2.575918063057616E-2</v>
      </c>
      <c r="U2097">
        <f ca="1"/>
        <v>0</v>
      </c>
      <c r="V2097">
        <f ca="1"/>
        <v>0</v>
      </c>
      <c r="W2097">
        <f ca="1"/>
        <v>0</v>
      </c>
    </row>
    <row r="2098" spans="18:23">
      <c r="R2098">
        <v>2080</v>
      </c>
      <c r="S2098">
        <f ca="1"/>
        <v>0.31218319331642974</v>
      </c>
      <c r="T2098">
        <f ca="1"/>
        <v>2.9158336623658486E-2</v>
      </c>
      <c r="U2098">
        <f ca="1"/>
        <v>0</v>
      </c>
      <c r="V2098">
        <f ca="1"/>
        <v>0</v>
      </c>
      <c r="W2098">
        <f ca="1"/>
        <v>0</v>
      </c>
    </row>
    <row r="2099" spans="18:23">
      <c r="R2099">
        <v>2081</v>
      </c>
      <c r="S2099">
        <f ca="1"/>
        <v>-2.0162445883247662</v>
      </c>
      <c r="T2099">
        <f ca="1"/>
        <v>1.598929088925195E-2</v>
      </c>
      <c r="U2099">
        <f ca="1"/>
        <v>0</v>
      </c>
      <c r="V2099">
        <f ca="1"/>
        <v>0</v>
      </c>
      <c r="W2099">
        <f ca="1"/>
        <v>0</v>
      </c>
    </row>
    <row r="2100" spans="18:23">
      <c r="R2100">
        <v>2082</v>
      </c>
      <c r="S2100">
        <f ca="1"/>
        <v>1.2423419114746899</v>
      </c>
      <c r="T2100">
        <f ca="1"/>
        <v>3.7068097449725758E-2</v>
      </c>
      <c r="U2100">
        <f ca="1"/>
        <v>3.4209841091439493E-3</v>
      </c>
      <c r="V2100">
        <f ca="1"/>
        <v>3.4843887953098047E-3</v>
      </c>
      <c r="W2100">
        <f ca="1"/>
        <v>3.4843887953098047E-3</v>
      </c>
    </row>
    <row r="2101" spans="18:23">
      <c r="R2101">
        <v>2083</v>
      </c>
      <c r="S2101">
        <f ca="1"/>
        <v>-0.48072881171962062</v>
      </c>
      <c r="T2101">
        <f ca="1"/>
        <v>2.3763239574528756E-2</v>
      </c>
      <c r="U2101">
        <f ca="1"/>
        <v>0</v>
      </c>
      <c r="V2101">
        <f ca="1"/>
        <v>0</v>
      </c>
      <c r="W2101">
        <f ca="1"/>
        <v>0</v>
      </c>
    </row>
    <row r="2102" spans="18:23">
      <c r="R2102">
        <v>2084</v>
      </c>
      <c r="S2102">
        <f ca="1"/>
        <v>0.46225978763186765</v>
      </c>
      <c r="T2102">
        <f ca="1"/>
        <v>3.0309653272707814E-2</v>
      </c>
      <c r="U2102">
        <f ca="1"/>
        <v>4.1762020634977109E-5</v>
      </c>
      <c r="V2102">
        <f ca="1"/>
        <v>4.2394916817684021E-5</v>
      </c>
      <c r="W2102">
        <f ca="1"/>
        <v>4.2394916817684021E-5</v>
      </c>
    </row>
    <row r="2103" spans="18:23">
      <c r="R2103">
        <v>2085</v>
      </c>
      <c r="S2103">
        <f ca="1"/>
        <v>1.6793259454275211</v>
      </c>
      <c r="T2103">
        <f ca="1"/>
        <v>4.1492594284102152E-2</v>
      </c>
      <c r="U2103">
        <f ca="1"/>
        <v>5.6332325263321464E-3</v>
      </c>
      <c r="V2103">
        <f ca="1"/>
        <v>5.7501012421937005E-3</v>
      </c>
      <c r="W2103">
        <f ca="1"/>
        <v>5.7501012421937005E-3</v>
      </c>
    </row>
    <row r="2104" spans="18:23">
      <c r="R2104">
        <v>2086</v>
      </c>
      <c r="S2104">
        <f ca="1"/>
        <v>0.44905935205172287</v>
      </c>
      <c r="T2104">
        <f ca="1"/>
        <v>3.0206587938161292E-2</v>
      </c>
      <c r="U2104">
        <f ca="1"/>
        <v>0</v>
      </c>
      <c r="V2104">
        <f ca="1"/>
        <v>0</v>
      </c>
      <c r="W2104">
        <f ca="1"/>
        <v>0</v>
      </c>
    </row>
    <row r="2105" spans="18:23">
      <c r="R2105">
        <v>2087</v>
      </c>
      <c r="S2105">
        <f ca="1"/>
        <v>-1.7142819343203126</v>
      </c>
      <c r="T2105">
        <f ca="1"/>
        <v>1.7284961863850493E-2</v>
      </c>
      <c r="U2105">
        <f ca="1"/>
        <v>0</v>
      </c>
      <c r="V2105">
        <f ca="1"/>
        <v>0</v>
      </c>
      <c r="W2105">
        <f ca="1"/>
        <v>0</v>
      </c>
    </row>
    <row r="2106" spans="18:23">
      <c r="R2106">
        <v>2088</v>
      </c>
      <c r="S2106">
        <f ca="1"/>
        <v>0.34760372384124349</v>
      </c>
      <c r="T2106">
        <f ca="1"/>
        <v>2.9426060332147456E-2</v>
      </c>
      <c r="U2106">
        <f ca="1"/>
        <v>0</v>
      </c>
      <c r="V2106">
        <f ca="1"/>
        <v>0</v>
      </c>
      <c r="W2106">
        <f ca="1"/>
        <v>0</v>
      </c>
    </row>
    <row r="2107" spans="18:23">
      <c r="R2107">
        <v>2089</v>
      </c>
      <c r="S2107">
        <f ca="1"/>
        <v>1.0140797625496865</v>
      </c>
      <c r="T2107">
        <f ca="1"/>
        <v>3.4947834206267084E-2</v>
      </c>
      <c r="U2107">
        <f ca="1"/>
        <v>2.3608524874146122E-3</v>
      </c>
      <c r="V2107">
        <f ca="1"/>
        <v>2.4021058280724217E-3</v>
      </c>
      <c r="W2107">
        <f ca="1"/>
        <v>2.4021058280724217E-3</v>
      </c>
    </row>
    <row r="2108" spans="18:23">
      <c r="R2108">
        <v>2090</v>
      </c>
      <c r="S2108">
        <f ca="1"/>
        <v>-0.83213404157294435</v>
      </c>
      <c r="T2108">
        <f ca="1"/>
        <v>2.1703295251625863E-2</v>
      </c>
      <c r="U2108">
        <f ca="1"/>
        <v>0</v>
      </c>
      <c r="V2108">
        <f ca="1"/>
        <v>0</v>
      </c>
      <c r="W2108">
        <f ca="1"/>
        <v>0</v>
      </c>
    </row>
    <row r="2109" spans="18:23">
      <c r="R2109">
        <v>2091</v>
      </c>
      <c r="S2109">
        <f ca="1"/>
        <v>0.76507834776572736</v>
      </c>
      <c r="T2109">
        <f ca="1"/>
        <v>3.2772993123501556E-2</v>
      </c>
      <c r="U2109">
        <f ca="1"/>
        <v>1.2734319460318486E-3</v>
      </c>
      <c r="V2109">
        <f ca="1"/>
        <v>1.2942990342371232E-3</v>
      </c>
      <c r="W2109">
        <f ca="1"/>
        <v>1.2942990342371232E-3</v>
      </c>
    </row>
    <row r="2110" spans="18:23">
      <c r="R2110">
        <v>2092</v>
      </c>
      <c r="S2110">
        <f ca="1"/>
        <v>1.1950433391815896</v>
      </c>
      <c r="T2110">
        <f ca="1"/>
        <v>3.6618438119681358E-2</v>
      </c>
      <c r="U2110">
        <f ca="1"/>
        <v>3.1961544441217495E-3</v>
      </c>
      <c r="V2110">
        <f ca="1"/>
        <v>3.2546735359882577E-3</v>
      </c>
      <c r="W2110">
        <f ca="1"/>
        <v>3.2546735359882577E-3</v>
      </c>
    </row>
    <row r="2111" spans="18:23">
      <c r="R2111">
        <v>2093</v>
      </c>
      <c r="S2111">
        <f ca="1"/>
        <v>-1.8458055036474266</v>
      </c>
      <c r="T2111">
        <f ca="1"/>
        <v>1.6708187254309979E-2</v>
      </c>
      <c r="U2111">
        <f ca="1"/>
        <v>0</v>
      </c>
      <c r="V2111">
        <f ca="1"/>
        <v>0</v>
      </c>
      <c r="W2111">
        <f ca="1"/>
        <v>0</v>
      </c>
    </row>
    <row r="2112" spans="18:23">
      <c r="R2112">
        <v>2094</v>
      </c>
      <c r="S2112">
        <f ca="1"/>
        <v>-0.5397567248703008</v>
      </c>
      <c r="T2112">
        <f ca="1"/>
        <v>2.3404034353912549E-2</v>
      </c>
      <c r="U2112">
        <f ca="1"/>
        <v>0</v>
      </c>
      <c r="V2112">
        <f ca="1"/>
        <v>0</v>
      </c>
      <c r="W2112">
        <f ca="1"/>
        <v>0</v>
      </c>
    </row>
    <row r="2113" spans="18:23">
      <c r="R2113">
        <v>2095</v>
      </c>
      <c r="S2113">
        <f ca="1"/>
        <v>2.245101913012514</v>
      </c>
      <c r="T2113">
        <f ca="1"/>
        <v>4.8014659789610399E-2</v>
      </c>
      <c r="U2113">
        <f ca="1"/>
        <v>8.8942652790862699E-3</v>
      </c>
      <c r="V2113">
        <f ca="1"/>
        <v>9.1077928398132051E-3</v>
      </c>
      <c r="W2113">
        <f ca="1"/>
        <v>9.1077928398132051E-3</v>
      </c>
    </row>
    <row r="2114" spans="18:23">
      <c r="R2114">
        <v>2096</v>
      </c>
      <c r="S2114">
        <f ca="1"/>
        <v>-2.0725296513169646</v>
      </c>
      <c r="T2114">
        <f ca="1"/>
        <v>1.5758746142551475E-2</v>
      </c>
      <c r="U2114">
        <f ca="1"/>
        <v>0</v>
      </c>
      <c r="V2114">
        <f ca="1"/>
        <v>0</v>
      </c>
      <c r="W2114">
        <f ca="1"/>
        <v>0</v>
      </c>
    </row>
    <row r="2115" spans="18:23">
      <c r="R2115">
        <v>2097</v>
      </c>
      <c r="S2115">
        <f ca="1"/>
        <v>2.2979483830157506</v>
      </c>
      <c r="T2115">
        <f ca="1"/>
        <v>4.8673890042937769E-2</v>
      </c>
      <c r="U2115">
        <f ca="1"/>
        <v>9.2238804057499547E-3</v>
      </c>
      <c r="V2115">
        <f ca="1"/>
        <v>9.4483614760692957E-3</v>
      </c>
      <c r="W2115">
        <f ca="1"/>
        <v>9.4483614760692957E-3</v>
      </c>
    </row>
    <row r="2116" spans="18:23">
      <c r="R2116">
        <v>2098</v>
      </c>
      <c r="S2116">
        <f ca="1"/>
        <v>-1.4007600270525387</v>
      </c>
      <c r="T2116">
        <f ca="1"/>
        <v>1.8741443024176182E-2</v>
      </c>
      <c r="U2116">
        <f ca="1"/>
        <v>0</v>
      </c>
      <c r="V2116">
        <f ca="1"/>
        <v>0</v>
      </c>
      <c r="W2116">
        <f ca="1"/>
        <v>0</v>
      </c>
    </row>
    <row r="2117" spans="18:23">
      <c r="R2117">
        <v>2099</v>
      </c>
      <c r="S2117">
        <f ca="1"/>
        <v>1.7282933372578781</v>
      </c>
      <c r="T2117">
        <f ca="1"/>
        <v>4.2020197001964792E-2</v>
      </c>
      <c r="U2117">
        <f ca="1"/>
        <v>5.8970338852634661E-3</v>
      </c>
      <c r="V2117">
        <f ca="1"/>
        <v>6.0209311480564831E-3</v>
      </c>
      <c r="W2117">
        <f ca="1"/>
        <v>6.0209311480564831E-3</v>
      </c>
    </row>
    <row r="2118" spans="18:23">
      <c r="R2118">
        <v>2100</v>
      </c>
      <c r="S2118">
        <f ca="1"/>
        <v>1.2617613871494409</v>
      </c>
      <c r="T2118">
        <f ca="1"/>
        <v>3.7254310103936823E-2</v>
      </c>
      <c r="U2118">
        <f ca="1"/>
        <v>3.5140904362494819E-3</v>
      </c>
      <c r="V2118">
        <f ca="1"/>
        <v>3.5795479436721402E-3</v>
      </c>
      <c r="W2118">
        <f ca="1"/>
        <v>3.5795479436721402E-3</v>
      </c>
    </row>
    <row r="2119" spans="18:23">
      <c r="R2119">
        <v>2101</v>
      </c>
      <c r="S2119">
        <f ca="1"/>
        <v>5.6069243279066967</v>
      </c>
      <c r="T2119">
        <f ca="1"/>
        <v>0.11431783872357841</v>
      </c>
      <c r="U2119">
        <f ca="1"/>
        <v>4.2045854746070276E-2</v>
      </c>
      <c r="V2119">
        <f ca="1"/>
        <v>4.4449150366998411E-2</v>
      </c>
      <c r="W2119">
        <f ca="1"/>
        <v>4.4449150366998411E-2</v>
      </c>
    </row>
    <row r="2120" spans="18:23">
      <c r="R2120">
        <v>2102</v>
      </c>
      <c r="S2120">
        <f ca="1"/>
        <v>-1.0960075786002801</v>
      </c>
      <c r="T2120">
        <f ca="1"/>
        <v>2.0274720939235037E-2</v>
      </c>
      <c r="U2120">
        <f ca="1"/>
        <v>0</v>
      </c>
      <c r="V2120">
        <f ca="1"/>
        <v>0</v>
      </c>
      <c r="W2120">
        <f ca="1"/>
        <v>0</v>
      </c>
    </row>
    <row r="2121" spans="18:23">
      <c r="R2121">
        <v>2103</v>
      </c>
      <c r="S2121">
        <f ca="1"/>
        <v>2.6225304156080709</v>
      </c>
      <c r="T2121">
        <f ca="1"/>
        <v>5.2926125556309218E-2</v>
      </c>
      <c r="U2121">
        <f ca="1"/>
        <v>1.134999816243568E-2</v>
      </c>
      <c r="V2121">
        <f ca="1"/>
        <v>1.1650353876340154E-2</v>
      </c>
      <c r="W2121">
        <f ca="1"/>
        <v>1.1650353876340154E-2</v>
      </c>
    </row>
    <row r="2122" spans="18:23">
      <c r="R2122">
        <v>2104</v>
      </c>
      <c r="S2122">
        <f ca="1"/>
        <v>-1.0862511733888958</v>
      </c>
      <c r="T2122">
        <f ca="1"/>
        <v>2.0325827225968398E-2</v>
      </c>
      <c r="U2122">
        <f ca="1"/>
        <v>0</v>
      </c>
      <c r="V2122">
        <f ca="1"/>
        <v>0</v>
      </c>
      <c r="W2122">
        <f ca="1"/>
        <v>0</v>
      </c>
    </row>
    <row r="2123" spans="18:23">
      <c r="R2123">
        <v>2105</v>
      </c>
      <c r="S2123">
        <f ca="1"/>
        <v>1.1077445248605673</v>
      </c>
      <c r="T2123">
        <f ca="1"/>
        <v>3.5802779122627561E-2</v>
      </c>
      <c r="U2123">
        <f ca="1"/>
        <v>2.7883249455948507E-3</v>
      </c>
      <c r="V2123">
        <f ca="1"/>
        <v>2.8382398366694731E-3</v>
      </c>
      <c r="W2123">
        <f ca="1"/>
        <v>2.8382398366694731E-3</v>
      </c>
    </row>
    <row r="2124" spans="18:23">
      <c r="R2124">
        <v>2106</v>
      </c>
      <c r="S2124">
        <f ca="1"/>
        <v>-1.5612135327922199</v>
      </c>
      <c r="T2124">
        <f ca="1"/>
        <v>1.7981334627118956E-2</v>
      </c>
      <c r="U2124">
        <f ca="1"/>
        <v>0</v>
      </c>
      <c r="V2124">
        <f ca="1"/>
        <v>0</v>
      </c>
      <c r="W2124">
        <f ca="1"/>
        <v>0</v>
      </c>
    </row>
    <row r="2125" spans="18:23">
      <c r="R2125">
        <v>2107</v>
      </c>
      <c r="S2125">
        <f ca="1"/>
        <v>1.7447996961833743</v>
      </c>
      <c r="T2125">
        <f ca="1"/>
        <v>4.2199553621124659E-2</v>
      </c>
      <c r="U2125">
        <f ca="1"/>
        <v>5.9867121948434E-3</v>
      </c>
      <c r="V2125">
        <f ca="1"/>
        <v>6.1130304859836676E-3</v>
      </c>
      <c r="W2125">
        <f ca="1"/>
        <v>6.1130304859836676E-3</v>
      </c>
    </row>
    <row r="2126" spans="18:23">
      <c r="R2126">
        <v>2108</v>
      </c>
      <c r="S2126">
        <f ca="1"/>
        <v>-8.3809907965680677E-2</v>
      </c>
      <c r="T2126">
        <f ca="1"/>
        <v>2.6326072358524837E-2</v>
      </c>
      <c r="U2126">
        <f ca="1"/>
        <v>0</v>
      </c>
      <c r="V2126">
        <f ca="1"/>
        <v>0</v>
      </c>
      <c r="W2126">
        <f ca="1"/>
        <v>0</v>
      </c>
    </row>
    <row r="2127" spans="18:23">
      <c r="R2127">
        <v>2109</v>
      </c>
      <c r="S2127">
        <f ca="1"/>
        <v>0.37167738559434488</v>
      </c>
      <c r="T2127">
        <f ca="1"/>
        <v>2.9609421217667263E-2</v>
      </c>
      <c r="U2127">
        <f ca="1"/>
        <v>0</v>
      </c>
      <c r="V2127">
        <f ca="1"/>
        <v>0</v>
      </c>
      <c r="W2127">
        <f ca="1"/>
        <v>0</v>
      </c>
    </row>
    <row r="2128" spans="18:23">
      <c r="R2128">
        <v>2110</v>
      </c>
      <c r="S2128">
        <f ca="1"/>
        <v>1.4010265674294651</v>
      </c>
      <c r="T2128">
        <f ca="1"/>
        <v>3.8617412839259638E-2</v>
      </c>
      <c r="U2128">
        <f ca="1"/>
        <v>4.1956418039108892E-3</v>
      </c>
      <c r="V2128">
        <f ca="1"/>
        <v>4.2766542197445303E-3</v>
      </c>
      <c r="W2128">
        <f ca="1"/>
        <v>4.2766542197445303E-3</v>
      </c>
    </row>
    <row r="2129" spans="18:23">
      <c r="R2129">
        <v>2111</v>
      </c>
      <c r="S2129">
        <f ca="1"/>
        <v>2.7208609455875634</v>
      </c>
      <c r="T2129">
        <f ca="1"/>
        <v>5.4286199833730911E-2</v>
      </c>
      <c r="U2129">
        <f ca="1"/>
        <v>1.2030035301146526E-2</v>
      </c>
      <c r="V2129">
        <f ca="1"/>
        <v>1.2356567751328963E-2</v>
      </c>
      <c r="W2129">
        <f ca="1"/>
        <v>1.2356567751328963E-2</v>
      </c>
    </row>
    <row r="2130" spans="18:23">
      <c r="R2130">
        <v>2112</v>
      </c>
      <c r="S2130">
        <f ca="1"/>
        <v>1.4527370660038266</v>
      </c>
      <c r="T2130">
        <f ca="1"/>
        <v>3.9136147654451496E-2</v>
      </c>
      <c r="U2130">
        <f ca="1"/>
        <v>4.4550092115068184E-3</v>
      </c>
      <c r="V2130">
        <f ca="1"/>
        <v>4.542185160658554E-3</v>
      </c>
      <c r="W2130">
        <f ca="1"/>
        <v>4.542185160658554E-3</v>
      </c>
    </row>
    <row r="2131" spans="18:23">
      <c r="R2131">
        <v>2113</v>
      </c>
      <c r="S2131">
        <f ca="1"/>
        <v>-1.8903251367241365</v>
      </c>
      <c r="T2131">
        <f ca="1"/>
        <v>1.6517346293720914E-2</v>
      </c>
      <c r="U2131">
        <f ca="1"/>
        <v>0</v>
      </c>
      <c r="V2131">
        <f ca="1"/>
        <v>0</v>
      </c>
      <c r="W2131">
        <f ca="1"/>
        <v>0</v>
      </c>
    </row>
    <row r="2132" spans="18:23">
      <c r="R2132">
        <v>2114</v>
      </c>
      <c r="S2132">
        <f ca="1"/>
        <v>0.36983663141841167</v>
      </c>
      <c r="T2132">
        <f ca="1"/>
        <v>2.9595360567568917E-2</v>
      </c>
      <c r="U2132">
        <f ca="1"/>
        <v>0</v>
      </c>
      <c r="V2132">
        <f ca="1"/>
        <v>0</v>
      </c>
      <c r="W2132">
        <f ca="1"/>
        <v>0</v>
      </c>
    </row>
    <row r="2133" spans="18:23">
      <c r="R2133">
        <v>2115</v>
      </c>
      <c r="S2133">
        <f ca="1"/>
        <v>0.99168014425942508</v>
      </c>
      <c r="T2133">
        <f ca="1"/>
        <v>3.4746420409556E-2</v>
      </c>
      <c r="U2133">
        <f ca="1"/>
        <v>2.2601455890590705E-3</v>
      </c>
      <c r="V2133">
        <f ca="1"/>
        <v>2.2994115734711958E-3</v>
      </c>
      <c r="W2133">
        <f ca="1"/>
        <v>2.2994115734711958E-3</v>
      </c>
    </row>
    <row r="2134" spans="18:23">
      <c r="R2134">
        <v>2116</v>
      </c>
      <c r="S2134">
        <f ca="1"/>
        <v>-0.60505637884744101</v>
      </c>
      <c r="T2134">
        <f ca="1"/>
        <v>2.3012985793654225E-2</v>
      </c>
      <c r="U2134">
        <f ca="1"/>
        <v>0</v>
      </c>
      <c r="V2134">
        <f ca="1"/>
        <v>0</v>
      </c>
      <c r="W2134">
        <f ca="1"/>
        <v>0</v>
      </c>
    </row>
    <row r="2135" spans="18:23">
      <c r="R2135">
        <v>2117</v>
      </c>
      <c r="S2135">
        <f ca="1"/>
        <v>1.6465665511960543</v>
      </c>
      <c r="T2135">
        <f ca="1"/>
        <v>4.1143329344493974E-2</v>
      </c>
      <c r="U2135">
        <f ca="1"/>
        <v>5.4586000565280575E-3</v>
      </c>
      <c r="V2135">
        <f ca="1"/>
        <v>5.5708925464708608E-3</v>
      </c>
      <c r="W2135">
        <f ca="1"/>
        <v>5.5708925464708608E-3</v>
      </c>
    </row>
    <row r="2136" spans="18:23">
      <c r="R2136">
        <v>2118</v>
      </c>
      <c r="S2136">
        <f ca="1"/>
        <v>-0.52860390484928088</v>
      </c>
      <c r="T2136">
        <f ca="1"/>
        <v>2.3471484564892668E-2</v>
      </c>
      <c r="U2136">
        <f ca="1"/>
        <v>0</v>
      </c>
      <c r="V2136">
        <f ca="1"/>
        <v>0</v>
      </c>
      <c r="W2136">
        <f ca="1"/>
        <v>0</v>
      </c>
    </row>
    <row r="2137" spans="18:23">
      <c r="R2137">
        <v>2119</v>
      </c>
      <c r="S2137">
        <f ca="1"/>
        <v>-1.8097855758511736</v>
      </c>
      <c r="T2137">
        <f ca="1"/>
        <v>1.6864205300145169E-2</v>
      </c>
      <c r="U2137">
        <f ca="1"/>
        <v>0</v>
      </c>
      <c r="V2137">
        <f ca="1"/>
        <v>0</v>
      </c>
      <c r="W2137">
        <f ca="1"/>
        <v>0</v>
      </c>
    </row>
    <row r="2138" spans="18:23">
      <c r="R2138">
        <v>2120</v>
      </c>
      <c r="S2138">
        <f ca="1"/>
        <v>0.69483185878140941</v>
      </c>
      <c r="T2138">
        <f ca="1"/>
        <v>3.2184293931263389E-2</v>
      </c>
      <c r="U2138">
        <f ca="1"/>
        <v>9.790823499127646E-4</v>
      </c>
      <c r="V2138">
        <f ca="1"/>
        <v>9.9483788697901686E-4</v>
      </c>
      <c r="W2138">
        <f ca="1"/>
        <v>9.9483788697901686E-4</v>
      </c>
    </row>
    <row r="2139" spans="18:23">
      <c r="R2139">
        <v>2121</v>
      </c>
      <c r="S2139">
        <f ca="1"/>
        <v>-2.2789656559588578</v>
      </c>
      <c r="T2139">
        <f ca="1"/>
        <v>1.494127162036446E-2</v>
      </c>
      <c r="U2139">
        <f ca="1"/>
        <v>0</v>
      </c>
      <c r="V2139">
        <f ca="1"/>
        <v>0</v>
      </c>
      <c r="W2139">
        <f ca="1"/>
        <v>0</v>
      </c>
    </row>
    <row r="2140" spans="18:23">
      <c r="R2140">
        <v>2122</v>
      </c>
      <c r="S2140">
        <f ca="1"/>
        <v>2.2557566297777161</v>
      </c>
      <c r="T2140">
        <f ca="1"/>
        <v>4.8146848916529081E-2</v>
      </c>
      <c r="U2140">
        <f ca="1"/>
        <v>8.9603598425456107E-3</v>
      </c>
      <c r="V2140">
        <f ca="1"/>
        <v>9.1760663883340005E-3</v>
      </c>
      <c r="W2140">
        <f ca="1"/>
        <v>9.1760663883340005E-3</v>
      </c>
    </row>
    <row r="2141" spans="18:23">
      <c r="R2141">
        <v>2123</v>
      </c>
      <c r="S2141">
        <f ca="1"/>
        <v>-1.3726918661791296</v>
      </c>
      <c r="T2141">
        <f ca="1"/>
        <v>1.8877673250353725E-2</v>
      </c>
      <c r="U2141">
        <f ca="1"/>
        <v>0</v>
      </c>
      <c r="V2141">
        <f ca="1"/>
        <v>0</v>
      </c>
      <c r="W2141">
        <f ca="1"/>
        <v>0</v>
      </c>
    </row>
    <row r="2142" spans="18:23">
      <c r="R2142">
        <v>2124</v>
      </c>
      <c r="S2142">
        <f ca="1"/>
        <v>-0.86928283852762966</v>
      </c>
      <c r="T2142">
        <f ca="1"/>
        <v>2.1496246128972656E-2</v>
      </c>
      <c r="U2142">
        <f ca="1"/>
        <v>0</v>
      </c>
      <c r="V2142">
        <f ca="1"/>
        <v>0</v>
      </c>
      <c r="W2142">
        <f ca="1"/>
        <v>0</v>
      </c>
    </row>
    <row r="2143" spans="18:23">
      <c r="R2143">
        <v>2125</v>
      </c>
      <c r="S2143">
        <f ca="1"/>
        <v>-1.227584521110507</v>
      </c>
      <c r="T2143">
        <f ca="1"/>
        <v>1.9597912408972094E-2</v>
      </c>
      <c r="U2143">
        <f ca="1"/>
        <v>0</v>
      </c>
      <c r="V2143">
        <f ca="1"/>
        <v>0</v>
      </c>
      <c r="W2143">
        <f ca="1"/>
        <v>0</v>
      </c>
    </row>
    <row r="2144" spans="18:23">
      <c r="R2144">
        <v>2126</v>
      </c>
      <c r="S2144">
        <f ca="1"/>
        <v>-0.30586709538272483</v>
      </c>
      <c r="T2144">
        <f ca="1"/>
        <v>2.4860015536914467E-2</v>
      </c>
      <c r="U2144">
        <f ca="1"/>
        <v>0</v>
      </c>
      <c r="V2144">
        <f ca="1"/>
        <v>0</v>
      </c>
      <c r="W2144">
        <f ca="1"/>
        <v>0</v>
      </c>
    </row>
    <row r="2145" spans="18:23">
      <c r="R2145">
        <v>2127</v>
      </c>
      <c r="S2145">
        <f ca="1"/>
        <v>-3.6687550222186136</v>
      </c>
      <c r="T2145">
        <f ca="1"/>
        <v>1.043859001853637E-2</v>
      </c>
      <c r="U2145">
        <f ca="1"/>
        <v>0</v>
      </c>
      <c r="V2145">
        <f ca="1"/>
        <v>0</v>
      </c>
      <c r="W2145">
        <f ca="1"/>
        <v>0</v>
      </c>
    </row>
    <row r="2146" spans="18:23">
      <c r="R2146">
        <v>2128</v>
      </c>
      <c r="S2146">
        <f ca="1"/>
        <v>1.1459027059381548</v>
      </c>
      <c r="T2146">
        <f ca="1"/>
        <v>3.6157043160155784E-2</v>
      </c>
      <c r="U2146">
        <f ca="1"/>
        <v>2.9654569643589625E-3</v>
      </c>
      <c r="V2146">
        <f ca="1"/>
        <v>3.0190680420839181E-3</v>
      </c>
      <c r="W2146">
        <f ca="1"/>
        <v>3.0190680420839181E-3</v>
      </c>
    </row>
    <row r="2147" spans="18:23">
      <c r="R2147">
        <v>2129</v>
      </c>
      <c r="S2147">
        <f ca="1"/>
        <v>-1.5117775904779989</v>
      </c>
      <c r="T2147">
        <f ca="1"/>
        <v>1.8212179647844579E-2</v>
      </c>
      <c r="U2147">
        <f ca="1"/>
        <v>0</v>
      </c>
      <c r="V2147">
        <f ca="1"/>
        <v>0</v>
      </c>
      <c r="W2147">
        <f ca="1"/>
        <v>0</v>
      </c>
    </row>
    <row r="2148" spans="18:23">
      <c r="R2148">
        <v>2130</v>
      </c>
      <c r="S2148">
        <f ca="1"/>
        <v>-0.90610436653729731</v>
      </c>
      <c r="T2148">
        <f ca="1"/>
        <v>2.1292970317557548E-2</v>
      </c>
      <c r="U2148">
        <f ca="1"/>
        <v>0</v>
      </c>
      <c r="V2148">
        <f ca="1"/>
        <v>0</v>
      </c>
      <c r="W2148">
        <f ca="1"/>
        <v>0</v>
      </c>
    </row>
    <row r="2149" spans="18:23">
      <c r="R2149">
        <v>2131</v>
      </c>
      <c r="S2149">
        <f ca="1"/>
        <v>-1.0183012869872254</v>
      </c>
      <c r="T2149">
        <f ca="1"/>
        <v>2.0685355235435274E-2</v>
      </c>
      <c r="U2149">
        <f ca="1"/>
        <v>0</v>
      </c>
      <c r="V2149">
        <f ca="1"/>
        <v>0</v>
      </c>
      <c r="W2149">
        <f ca="1"/>
        <v>0</v>
      </c>
    </row>
    <row r="2150" spans="18:23">
      <c r="R2150">
        <v>2132</v>
      </c>
      <c r="S2150">
        <f ca="1"/>
        <v>0.12832218199557932</v>
      </c>
      <c r="T2150">
        <f ca="1"/>
        <v>2.7807279160282104E-2</v>
      </c>
      <c r="U2150">
        <f ca="1"/>
        <v>0</v>
      </c>
      <c r="V2150">
        <f ca="1"/>
        <v>0</v>
      </c>
      <c r="W2150">
        <f ca="1"/>
        <v>0</v>
      </c>
    </row>
    <row r="2151" spans="18:23">
      <c r="R2151">
        <v>2133</v>
      </c>
      <c r="S2151">
        <f ca="1"/>
        <v>-0.55587462129382548</v>
      </c>
      <c r="T2151">
        <f ca="1"/>
        <v>2.3306898602071462E-2</v>
      </c>
      <c r="U2151">
        <f ca="1"/>
        <v>0</v>
      </c>
      <c r="V2151">
        <f ca="1"/>
        <v>0</v>
      </c>
      <c r="W2151">
        <f ca="1"/>
        <v>0</v>
      </c>
    </row>
    <row r="2152" spans="18:23">
      <c r="R2152">
        <v>2134</v>
      </c>
      <c r="S2152">
        <f ca="1"/>
        <v>0.29904872566179863</v>
      </c>
      <c r="T2152">
        <f ca="1"/>
        <v>2.9059680896491618E-2</v>
      </c>
      <c r="U2152">
        <f ca="1"/>
        <v>0</v>
      </c>
      <c r="V2152">
        <f ca="1"/>
        <v>0</v>
      </c>
      <c r="W2152">
        <f ca="1"/>
        <v>0</v>
      </c>
    </row>
    <row r="2153" spans="18:23">
      <c r="R2153">
        <v>2135</v>
      </c>
      <c r="S2153">
        <f ca="1"/>
        <v>0.45242046091035737</v>
      </c>
      <c r="T2153">
        <f ca="1"/>
        <v>3.0232797237983732E-2</v>
      </c>
      <c r="U2153">
        <f ca="1"/>
        <v>3.3340032729364116E-6</v>
      </c>
      <c r="V2153">
        <f ca="1"/>
        <v>3.3844013954071423E-6</v>
      </c>
      <c r="W2153">
        <f ca="1"/>
        <v>3.3844013954071423E-6</v>
      </c>
    </row>
    <row r="2154" spans="18:23">
      <c r="R2154">
        <v>2136</v>
      </c>
      <c r="S2154">
        <f ca="1"/>
        <v>-3.1083854165154312</v>
      </c>
      <c r="T2154">
        <f ca="1"/>
        <v>1.20625533538152E-2</v>
      </c>
      <c r="U2154">
        <f ca="1"/>
        <v>0</v>
      </c>
      <c r="V2154">
        <f ca="1"/>
        <v>0</v>
      </c>
      <c r="W2154">
        <f ca="1"/>
        <v>0</v>
      </c>
    </row>
    <row r="2155" spans="18:23">
      <c r="R2155">
        <v>2137</v>
      </c>
      <c r="S2155">
        <f ca="1"/>
        <v>1.4109899972069095</v>
      </c>
      <c r="T2155">
        <f ca="1"/>
        <v>3.8716823567809672E-2</v>
      </c>
      <c r="U2155">
        <f ca="1"/>
        <v>4.2453471681859062E-3</v>
      </c>
      <c r="V2155">
        <f ca="1"/>
        <v>4.327530346833283E-3</v>
      </c>
      <c r="W2155">
        <f ca="1"/>
        <v>4.327530346833283E-3</v>
      </c>
    </row>
    <row r="2156" spans="18:23">
      <c r="R2156">
        <v>2138</v>
      </c>
      <c r="S2156">
        <f ca="1"/>
        <v>0.70535410717176716</v>
      </c>
      <c r="T2156">
        <f ca="1"/>
        <v>3.2271797361556991E-2</v>
      </c>
      <c r="U2156">
        <f ca="1"/>
        <v>1.0228340650595656E-3</v>
      </c>
      <c r="V2156">
        <f ca="1"/>
        <v>1.0393384119006155E-3</v>
      </c>
      <c r="W2156">
        <f ca="1"/>
        <v>1.0393384119006155E-3</v>
      </c>
    </row>
    <row r="2157" spans="18:23">
      <c r="R2157">
        <v>2139</v>
      </c>
      <c r="S2157">
        <f ca="1"/>
        <v>0.40850545840309088</v>
      </c>
      <c r="T2157">
        <f ca="1"/>
        <v>2.9892141474336664E-2</v>
      </c>
      <c r="U2157">
        <f ca="1"/>
        <v>0</v>
      </c>
      <c r="V2157">
        <f ca="1"/>
        <v>0</v>
      </c>
      <c r="W2157">
        <f ca="1"/>
        <v>0</v>
      </c>
    </row>
    <row r="2158" spans="18:23">
      <c r="R2158">
        <v>2140</v>
      </c>
      <c r="S2158">
        <f ca="1"/>
        <v>-1.6305574873043545</v>
      </c>
      <c r="T2158">
        <f ca="1"/>
        <v>1.7662449945299998E-2</v>
      </c>
      <c r="U2158">
        <f ca="1"/>
        <v>0</v>
      </c>
      <c r="V2158">
        <f ca="1"/>
        <v>0</v>
      </c>
      <c r="W2158">
        <f ca="1"/>
        <v>0</v>
      </c>
    </row>
    <row r="2159" spans="18:23">
      <c r="R2159">
        <v>2141</v>
      </c>
      <c r="S2159">
        <f ca="1"/>
        <v>1.5016026905900111</v>
      </c>
      <c r="T2159">
        <f ca="1"/>
        <v>3.9632746008470034E-2</v>
      </c>
      <c r="U2159">
        <f ca="1"/>
        <v>4.7033083885160872E-3</v>
      </c>
      <c r="V2159">
        <f ca="1"/>
        <v>4.79651090189687E-3</v>
      </c>
      <c r="W2159">
        <f ca="1"/>
        <v>4.79651090189687E-3</v>
      </c>
    </row>
    <row r="2160" spans="18:23">
      <c r="R2160">
        <v>2142</v>
      </c>
      <c r="S2160">
        <f ca="1"/>
        <v>0.22949168812546838</v>
      </c>
      <c r="T2160">
        <f ca="1"/>
        <v>2.8542761124823589E-2</v>
      </c>
      <c r="U2160">
        <f ca="1"/>
        <v>0</v>
      </c>
      <c r="V2160">
        <f ca="1"/>
        <v>0</v>
      </c>
      <c r="W2160">
        <f ca="1"/>
        <v>0</v>
      </c>
    </row>
    <row r="2161" spans="18:23">
      <c r="R2161">
        <v>2143</v>
      </c>
      <c r="S2161">
        <f ca="1"/>
        <v>0.16896502988842255</v>
      </c>
      <c r="T2161">
        <f ca="1"/>
        <v>2.8100439185182003E-2</v>
      </c>
      <c r="U2161">
        <f ca="1"/>
        <v>0</v>
      </c>
      <c r="V2161">
        <f ca="1"/>
        <v>0</v>
      </c>
      <c r="W2161">
        <f ca="1"/>
        <v>0</v>
      </c>
    </row>
    <row r="2162" spans="18:23">
      <c r="R2162">
        <v>2144</v>
      </c>
      <c r="S2162">
        <f ca="1"/>
        <v>1.5176927224128056</v>
      </c>
      <c r="T2162">
        <f ca="1"/>
        <v>3.9797636557239904E-2</v>
      </c>
      <c r="U2162">
        <f ca="1"/>
        <v>4.7857536629010225E-3</v>
      </c>
      <c r="V2162">
        <f ca="1"/>
        <v>4.88098450536533E-3</v>
      </c>
      <c r="W2162">
        <f ca="1"/>
        <v>4.88098450536533E-3</v>
      </c>
    </row>
    <row r="2163" spans="18:23">
      <c r="R2163">
        <v>2145</v>
      </c>
      <c r="S2163">
        <f ca="1"/>
        <v>-2.1711143890311937</v>
      </c>
      <c r="T2163">
        <f ca="1"/>
        <v>1.5362922284548016E-2</v>
      </c>
      <c r="U2163">
        <f ca="1"/>
        <v>0</v>
      </c>
      <c r="V2163">
        <f ca="1"/>
        <v>0</v>
      </c>
      <c r="W2163">
        <f ca="1"/>
        <v>0</v>
      </c>
    </row>
    <row r="2164" spans="18:23">
      <c r="R2164">
        <v>2146</v>
      </c>
      <c r="S2164">
        <f ca="1"/>
        <v>0.43630026518271386</v>
      </c>
      <c r="T2164">
        <f ca="1"/>
        <v>3.0107301628605095E-2</v>
      </c>
      <c r="U2164">
        <f ca="1"/>
        <v>0</v>
      </c>
      <c r="V2164">
        <f ca="1"/>
        <v>0</v>
      </c>
      <c r="W2164">
        <f ca="1"/>
        <v>0</v>
      </c>
    </row>
    <row r="2165" spans="18:23">
      <c r="R2165">
        <v>2147</v>
      </c>
      <c r="S2165">
        <f ca="1"/>
        <v>2.5060959355171968</v>
      </c>
      <c r="T2165">
        <f ca="1"/>
        <v>5.1359638543097011E-2</v>
      </c>
      <c r="U2165">
        <f ca="1"/>
        <v>1.0566754655829576E-2</v>
      </c>
      <c r="V2165">
        <f ca="1"/>
        <v>1.0838107005678074E-2</v>
      </c>
      <c r="W2165">
        <f ca="1"/>
        <v>1.0838107005678074E-2</v>
      </c>
    </row>
    <row r="2166" spans="18:23">
      <c r="R2166">
        <v>2148</v>
      </c>
      <c r="S2166">
        <f ca="1"/>
        <v>-2.6536419129447433</v>
      </c>
      <c r="T2166">
        <f ca="1"/>
        <v>1.3564373589020819E-2</v>
      </c>
      <c r="U2166">
        <f ca="1"/>
        <v>0</v>
      </c>
      <c r="V2166">
        <f ca="1"/>
        <v>0</v>
      </c>
      <c r="W2166">
        <f ca="1"/>
        <v>0</v>
      </c>
    </row>
    <row r="2167" spans="18:23">
      <c r="R2167">
        <v>2149</v>
      </c>
      <c r="S2167">
        <f ca="1"/>
        <v>1.6873808359804403</v>
      </c>
      <c r="T2167">
        <f ca="1"/>
        <v>4.1578924826538584E-2</v>
      </c>
      <c r="U2167">
        <f ca="1"/>
        <v>5.6763977975503623E-3</v>
      </c>
      <c r="V2167">
        <f ca="1"/>
        <v>5.7944070562053005E-3</v>
      </c>
      <c r="W2167">
        <f ca="1"/>
        <v>5.7944070562053005E-3</v>
      </c>
    </row>
    <row r="2168" spans="18:23">
      <c r="R2168">
        <v>2150</v>
      </c>
      <c r="S2168">
        <f ca="1"/>
        <v>-1.0660865816961116</v>
      </c>
      <c r="T2168">
        <f ca="1"/>
        <v>2.0431862617104554E-2</v>
      </c>
      <c r="U2168">
        <f ca="1"/>
        <v>0</v>
      </c>
      <c r="V2168">
        <f ca="1"/>
        <v>0</v>
      </c>
      <c r="W2168">
        <f ca="1"/>
        <v>0</v>
      </c>
    </row>
    <row r="2169" spans="18:23">
      <c r="R2169">
        <v>2151</v>
      </c>
      <c r="S2169">
        <f ca="1"/>
        <v>-1.6865639458584429</v>
      </c>
      <c r="T2169">
        <f ca="1"/>
        <v>1.7409031921652284E-2</v>
      </c>
      <c r="U2169">
        <f ca="1"/>
        <v>0</v>
      </c>
      <c r="V2169">
        <f ca="1"/>
        <v>0</v>
      </c>
      <c r="W2169">
        <f ca="1"/>
        <v>0</v>
      </c>
    </row>
    <row r="2170" spans="18:23">
      <c r="R2170">
        <v>2152</v>
      </c>
      <c r="S2170">
        <f ca="1"/>
        <v>2.4783362213228339</v>
      </c>
      <c r="T2170">
        <f ca="1"/>
        <v>5.0993061497145241E-2</v>
      </c>
      <c r="U2170">
        <f ca="1"/>
        <v>1.0383466132853691E-2</v>
      </c>
      <c r="V2170">
        <f ca="1"/>
        <v>1.0648208496386757E-2</v>
      </c>
      <c r="W2170">
        <f ca="1"/>
        <v>1.0648208496386757E-2</v>
      </c>
    </row>
    <row r="2171" spans="18:23">
      <c r="R2171">
        <v>2153</v>
      </c>
      <c r="S2171">
        <f ca="1"/>
        <v>-0.70971880507870644</v>
      </c>
      <c r="T2171">
        <f ca="1"/>
        <v>2.239979541405434E-2</v>
      </c>
      <c r="U2171">
        <f ca="1"/>
        <v>0</v>
      </c>
      <c r="V2171">
        <f ca="1"/>
        <v>0</v>
      </c>
      <c r="W2171">
        <f ca="1"/>
        <v>0</v>
      </c>
    </row>
    <row r="2172" spans="18:23">
      <c r="R2172">
        <v>2154</v>
      </c>
      <c r="S2172">
        <f ca="1"/>
        <v>0.12165247951360997</v>
      </c>
      <c r="T2172">
        <f ca="1"/>
        <v>2.7759463063708918E-2</v>
      </c>
      <c r="U2172">
        <f ca="1"/>
        <v>0</v>
      </c>
      <c r="V2172">
        <f ca="1"/>
        <v>0</v>
      </c>
      <c r="W2172">
        <f ca="1"/>
        <v>0</v>
      </c>
    </row>
    <row r="2173" spans="18:23">
      <c r="R2173">
        <v>2155</v>
      </c>
      <c r="S2173">
        <f ca="1"/>
        <v>0.36867271511799737</v>
      </c>
      <c r="T2173">
        <f ca="1"/>
        <v>2.9586473407623545E-2</v>
      </c>
      <c r="U2173">
        <f ca="1"/>
        <v>0</v>
      </c>
      <c r="V2173">
        <f ca="1"/>
        <v>0</v>
      </c>
      <c r="W2173">
        <f ca="1"/>
        <v>0</v>
      </c>
    </row>
    <row r="2174" spans="18:23">
      <c r="R2174">
        <v>2156</v>
      </c>
      <c r="S2174">
        <f ca="1"/>
        <v>0.61064217743739779</v>
      </c>
      <c r="T2174">
        <f ca="1"/>
        <v>3.1492659046968637E-2</v>
      </c>
      <c r="U2174">
        <f ca="1"/>
        <v>6.332649077653886E-4</v>
      </c>
      <c r="V2174">
        <f ca="1"/>
        <v>6.4323650567872127E-4</v>
      </c>
      <c r="W2174">
        <f ca="1"/>
        <v>6.4323650567872127E-4</v>
      </c>
    </row>
    <row r="2175" spans="18:23">
      <c r="R2175">
        <v>2157</v>
      </c>
      <c r="S2175">
        <f ca="1"/>
        <v>-0.35512941293240952</v>
      </c>
      <c r="T2175">
        <f ca="1"/>
        <v>2.4546006814431358E-2</v>
      </c>
      <c r="U2175">
        <f ca="1"/>
        <v>0</v>
      </c>
      <c r="V2175">
        <f ca="1"/>
        <v>0</v>
      </c>
      <c r="W2175">
        <f ca="1"/>
        <v>0</v>
      </c>
    </row>
    <row r="2176" spans="18:23">
      <c r="R2176">
        <v>2158</v>
      </c>
      <c r="S2176">
        <f ca="1"/>
        <v>1.6368764328084673</v>
      </c>
      <c r="T2176">
        <f ca="1"/>
        <v>4.1040582499297304E-2</v>
      </c>
      <c r="U2176">
        <f ca="1"/>
        <v>5.4072266339297223E-3</v>
      </c>
      <c r="V2176">
        <f ca="1"/>
        <v>5.5181844993108181E-3</v>
      </c>
      <c r="W2176">
        <f ca="1"/>
        <v>5.5181844993108181E-3</v>
      </c>
    </row>
    <row r="2177" spans="18:23">
      <c r="R2177">
        <v>2159</v>
      </c>
      <c r="S2177">
        <f ca="1"/>
        <v>-1.4887273505243859</v>
      </c>
      <c r="T2177">
        <f ca="1"/>
        <v>1.8320825311262907E-2</v>
      </c>
      <c r="U2177">
        <f ca="1"/>
        <v>0</v>
      </c>
      <c r="V2177">
        <f ca="1"/>
        <v>0</v>
      </c>
      <c r="W2177">
        <f ca="1"/>
        <v>0</v>
      </c>
    </row>
    <row r="2178" spans="18:23">
      <c r="R2178">
        <v>2160</v>
      </c>
      <c r="S2178">
        <f ca="1"/>
        <v>1.3161729801031468</v>
      </c>
      <c r="T2178">
        <f ca="1"/>
        <v>3.7781058420152003E-2</v>
      </c>
      <c r="U2178">
        <f ca="1"/>
        <v>3.7774645943570717E-3</v>
      </c>
      <c r="V2178">
        <f ca="1"/>
        <v>3.8488228996168021E-3</v>
      </c>
      <c r="W2178">
        <f ca="1"/>
        <v>3.8488228996168021E-3</v>
      </c>
    </row>
    <row r="2179" spans="18:23">
      <c r="R2179">
        <v>2161</v>
      </c>
      <c r="S2179">
        <f ca="1"/>
        <v>-0.45062770320915807</v>
      </c>
      <c r="T2179">
        <f ca="1"/>
        <v>2.3948532433509438E-2</v>
      </c>
      <c r="U2179">
        <f ca="1"/>
        <v>0</v>
      </c>
      <c r="V2179">
        <f ca="1"/>
        <v>0</v>
      </c>
      <c r="W2179">
        <f ca="1"/>
        <v>0</v>
      </c>
    </row>
    <row r="2180" spans="18:23">
      <c r="R2180">
        <v>2162</v>
      </c>
      <c r="S2180">
        <f ca="1"/>
        <v>0.62704738508227487</v>
      </c>
      <c r="T2180">
        <f ca="1"/>
        <v>3.1626255039755288E-2</v>
      </c>
      <c r="U2180">
        <f ca="1"/>
        <v>7.0006290415871447E-4</v>
      </c>
      <c r="V2180">
        <f ca="1"/>
        <v>7.1113308813411207E-4</v>
      </c>
      <c r="W2180">
        <f ca="1"/>
        <v>7.1113308813411207E-4</v>
      </c>
    </row>
    <row r="2181" spans="18:23">
      <c r="R2181">
        <v>2163</v>
      </c>
      <c r="S2181">
        <f ca="1"/>
        <v>-3.4339362935740279</v>
      </c>
      <c r="T2181">
        <f ca="1"/>
        <v>1.1090640510003739E-2</v>
      </c>
      <c r="U2181">
        <f ca="1"/>
        <v>0</v>
      </c>
      <c r="V2181">
        <f ca="1"/>
        <v>0</v>
      </c>
      <c r="W2181">
        <f ca="1"/>
        <v>0</v>
      </c>
    </row>
    <row r="2182" spans="18:23">
      <c r="R2182">
        <v>2164</v>
      </c>
      <c r="S2182">
        <f ca="1"/>
        <v>-0.2313811837774391</v>
      </c>
      <c r="T2182">
        <f ca="1"/>
        <v>2.5342450359165901E-2</v>
      </c>
      <c r="U2182">
        <f ca="1"/>
        <v>0</v>
      </c>
      <c r="V2182">
        <f ca="1"/>
        <v>0</v>
      </c>
      <c r="W2182">
        <f ca="1"/>
        <v>0</v>
      </c>
    </row>
    <row r="2183" spans="18:23">
      <c r="R2183">
        <v>2165</v>
      </c>
      <c r="S2183">
        <f ca="1"/>
        <v>2.4422663986985382</v>
      </c>
      <c r="T2183">
        <f ca="1"/>
        <v>5.0520652220214977E-2</v>
      </c>
      <c r="U2183">
        <f ca="1"/>
        <v>1.0147261494388559E-2</v>
      </c>
      <c r="V2183">
        <f ca="1"/>
        <v>1.0403584628861351E-2</v>
      </c>
      <c r="W2183">
        <f ca="1"/>
        <v>1.0403584628861351E-2</v>
      </c>
    </row>
    <row r="2184" spans="18:23">
      <c r="R2184">
        <v>2166</v>
      </c>
      <c r="S2184">
        <f ca="1"/>
        <v>-0.37410238986655114</v>
      </c>
      <c r="T2184">
        <f ca="1"/>
        <v>2.4426129641572293E-2</v>
      </c>
      <c r="U2184">
        <f ca="1"/>
        <v>0</v>
      </c>
      <c r="V2184">
        <f ca="1"/>
        <v>0</v>
      </c>
      <c r="W2184">
        <f ca="1"/>
        <v>0</v>
      </c>
    </row>
    <row r="2185" spans="18:23">
      <c r="R2185">
        <v>2167</v>
      </c>
      <c r="S2185">
        <f ca="1"/>
        <v>2.16608383265259</v>
      </c>
      <c r="T2185">
        <f ca="1"/>
        <v>4.7045571985666848E-2</v>
      </c>
      <c r="U2185">
        <f ca="1"/>
        <v>8.4097213771144944E-3</v>
      </c>
      <c r="V2185">
        <f ca="1"/>
        <v>8.6075414533277154E-3</v>
      </c>
      <c r="W2185">
        <f ca="1"/>
        <v>8.6075414533277154E-3</v>
      </c>
    </row>
    <row r="2186" spans="18:23">
      <c r="R2186">
        <v>2168</v>
      </c>
      <c r="S2186">
        <f ca="1"/>
        <v>2.1729034283513484</v>
      </c>
      <c r="T2186">
        <f ca="1"/>
        <v>4.7128431499225819E-2</v>
      </c>
      <c r="U2186">
        <f ca="1"/>
        <v>8.4511511338939797E-3</v>
      </c>
      <c r="V2186">
        <f ca="1"/>
        <v>8.650295882545643E-3</v>
      </c>
      <c r="W2186">
        <f ca="1"/>
        <v>8.650295882545643E-3</v>
      </c>
    </row>
    <row r="2187" spans="18:23">
      <c r="R2187">
        <v>2169</v>
      </c>
      <c r="S2187">
        <f ca="1"/>
        <v>-1.0573067905050499</v>
      </c>
      <c r="T2187">
        <f ca="1"/>
        <v>2.0478203789388666E-2</v>
      </c>
      <c r="U2187">
        <f ca="1"/>
        <v>0</v>
      </c>
      <c r="V2187">
        <f ca="1"/>
        <v>0</v>
      </c>
      <c r="W2187">
        <f ca="1"/>
        <v>0</v>
      </c>
    </row>
    <row r="2188" spans="18:23">
      <c r="R2188">
        <v>2170</v>
      </c>
      <c r="S2188">
        <f ca="1"/>
        <v>-2.3310633807157197</v>
      </c>
      <c r="T2188">
        <f ca="1"/>
        <v>1.4741757670270042E-2</v>
      </c>
      <c r="U2188">
        <f ca="1"/>
        <v>0</v>
      </c>
      <c r="V2188">
        <f ca="1"/>
        <v>0</v>
      </c>
      <c r="W2188">
        <f ca="1"/>
        <v>0</v>
      </c>
    </row>
    <row r="2189" spans="18:23">
      <c r="R2189">
        <v>2171</v>
      </c>
      <c r="S2189">
        <f ca="1"/>
        <v>0.42232483728555503</v>
      </c>
      <c r="T2189">
        <f ca="1"/>
        <v>2.9998924675949067E-2</v>
      </c>
      <c r="U2189">
        <f ca="1"/>
        <v>0</v>
      </c>
      <c r="V2189">
        <f ca="1"/>
        <v>0</v>
      </c>
      <c r="W2189">
        <f ca="1"/>
        <v>0</v>
      </c>
    </row>
    <row r="2190" spans="18:23">
      <c r="R2190">
        <v>2172</v>
      </c>
      <c r="S2190">
        <f ca="1"/>
        <v>2.8718275890934919</v>
      </c>
      <c r="T2190">
        <f ca="1"/>
        <v>5.6442651400117741E-2</v>
      </c>
      <c r="U2190">
        <f ca="1"/>
        <v>1.3108261084339941E-2</v>
      </c>
      <c r="V2190">
        <f ca="1"/>
        <v>1.3478193589762507E-2</v>
      </c>
      <c r="W2190">
        <f ca="1"/>
        <v>1.3478193589762507E-2</v>
      </c>
    </row>
    <row r="2191" spans="18:23">
      <c r="R2191">
        <v>2173</v>
      </c>
      <c r="S2191">
        <f ca="1"/>
        <v>-0.63734040826632288</v>
      </c>
      <c r="T2191">
        <f ca="1"/>
        <v>2.2822072644210527E-2</v>
      </c>
      <c r="U2191">
        <f ca="1"/>
        <v>0</v>
      </c>
      <c r="V2191">
        <f ca="1"/>
        <v>0</v>
      </c>
      <c r="W2191">
        <f ca="1"/>
        <v>0</v>
      </c>
    </row>
    <row r="2192" spans="18:23">
      <c r="R2192">
        <v>2174</v>
      </c>
      <c r="S2192">
        <f ca="1"/>
        <v>2.7699530424311032</v>
      </c>
      <c r="T2192">
        <f ca="1"/>
        <v>5.4978249856820434E-2</v>
      </c>
      <c r="U2192">
        <f ca="1"/>
        <v>1.2376060312691287E-2</v>
      </c>
      <c r="V2192">
        <f ca="1"/>
        <v>1.2716267380748396E-2</v>
      </c>
      <c r="W2192">
        <f ca="1"/>
        <v>1.2716267380748396E-2</v>
      </c>
    </row>
    <row r="2193" spans="18:23">
      <c r="R2193">
        <v>2175</v>
      </c>
      <c r="S2193">
        <f ca="1"/>
        <v>1.0699545092062486</v>
      </c>
      <c r="T2193">
        <f ca="1"/>
        <v>3.5455354253840839E-2</v>
      </c>
      <c r="U2193">
        <f ca="1"/>
        <v>2.6146125112014897E-3</v>
      </c>
      <c r="V2193">
        <f ca="1"/>
        <v>2.6609635176120762E-3</v>
      </c>
      <c r="W2193">
        <f ca="1"/>
        <v>2.6609635176120762E-3</v>
      </c>
    </row>
    <row r="2194" spans="18:23">
      <c r="R2194">
        <v>2176</v>
      </c>
      <c r="S2194">
        <f ca="1"/>
        <v>2.4459074243811569</v>
      </c>
      <c r="T2194">
        <f ca="1"/>
        <v>5.0568139746499083E-2</v>
      </c>
      <c r="U2194">
        <f ca="1"/>
        <v>1.0171005257530612E-2</v>
      </c>
      <c r="V2194">
        <f ca="1"/>
        <v>1.0428169665143204E-2</v>
      </c>
      <c r="W2194">
        <f ca="1"/>
        <v>1.0428169665143204E-2</v>
      </c>
    </row>
    <row r="2195" spans="18:23">
      <c r="R2195">
        <v>2177</v>
      </c>
      <c r="S2195">
        <f ca="1"/>
        <v>0.7322990401325018</v>
      </c>
      <c r="T2195">
        <f ca="1"/>
        <v>3.2496958659587141E-2</v>
      </c>
      <c r="U2195">
        <f ca="1"/>
        <v>1.135414714074641E-3</v>
      </c>
      <c r="V2195">
        <f ca="1"/>
        <v>1.1538634765870263E-3</v>
      </c>
      <c r="W2195">
        <f ca="1"/>
        <v>1.1538634765870263E-3</v>
      </c>
    </row>
    <row r="2196" spans="18:23">
      <c r="R2196">
        <v>2178</v>
      </c>
      <c r="S2196">
        <f ca="1"/>
        <v>-0.80706805414857874</v>
      </c>
      <c r="T2196">
        <f ca="1"/>
        <v>2.1844126354173543E-2</v>
      </c>
      <c r="U2196">
        <f ca="1"/>
        <v>0</v>
      </c>
      <c r="V2196">
        <f ca="1"/>
        <v>0</v>
      </c>
      <c r="W2196">
        <f ca="1"/>
        <v>0</v>
      </c>
    </row>
    <row r="2197" spans="18:23">
      <c r="R2197">
        <v>2179</v>
      </c>
      <c r="S2197">
        <f ca="1"/>
        <v>0.52627404255398758</v>
      </c>
      <c r="T2197">
        <f ca="1"/>
        <v>3.0814468307938526E-2</v>
      </c>
      <c r="U2197">
        <f ca="1"/>
        <v>2.9416953825033357E-4</v>
      </c>
      <c r="V2197">
        <f ca="1"/>
        <v>2.9870187720712146E-4</v>
      </c>
      <c r="W2197">
        <f ca="1"/>
        <v>2.9870187720712146E-4</v>
      </c>
    </row>
    <row r="2198" spans="18:23">
      <c r="R2198">
        <v>2180</v>
      </c>
      <c r="S2198">
        <f ca="1"/>
        <v>-2.39752342580862</v>
      </c>
      <c r="T2198">
        <f ca="1"/>
        <v>1.449110395348515E-2</v>
      </c>
      <c r="U2198">
        <f ca="1"/>
        <v>0</v>
      </c>
      <c r="V2198">
        <f ca="1"/>
        <v>0</v>
      </c>
      <c r="W2198">
        <f ca="1"/>
        <v>0</v>
      </c>
    </row>
    <row r="2199" spans="18:23">
      <c r="R2199">
        <v>2181</v>
      </c>
      <c r="S2199">
        <f ca="1"/>
        <v>-1.8209050711427044</v>
      </c>
      <c r="T2199">
        <f ca="1"/>
        <v>1.6815887085211294E-2</v>
      </c>
      <c r="U2199">
        <f ca="1"/>
        <v>0</v>
      </c>
      <c r="V2199">
        <f ca="1"/>
        <v>0</v>
      </c>
      <c r="W2199">
        <f ca="1"/>
        <v>0</v>
      </c>
    </row>
    <row r="2200" spans="18:23">
      <c r="R2200">
        <v>2182</v>
      </c>
      <c r="S2200">
        <f ca="1"/>
        <v>-2.8121367952761527</v>
      </c>
      <c r="T2200">
        <f ca="1"/>
        <v>1.3020813861265284E-2</v>
      </c>
      <c r="U2200">
        <f ca="1"/>
        <v>0</v>
      </c>
      <c r="V2200">
        <f ca="1"/>
        <v>0</v>
      </c>
      <c r="W2200">
        <f ca="1"/>
        <v>0</v>
      </c>
    </row>
    <row r="2201" spans="18:23">
      <c r="R2201">
        <v>2183</v>
      </c>
      <c r="S2201">
        <f ca="1"/>
        <v>1.2715458305456777</v>
      </c>
      <c r="T2201">
        <f ca="1"/>
        <v>3.7348486883331269E-2</v>
      </c>
      <c r="U2201">
        <f ca="1"/>
        <v>3.561178825946705E-3</v>
      </c>
      <c r="V2201">
        <f ca="1"/>
        <v>3.6276811462817387E-3</v>
      </c>
      <c r="W2201">
        <f ca="1"/>
        <v>3.6276811462817387E-3</v>
      </c>
    </row>
    <row r="2202" spans="18:23">
      <c r="R2202">
        <v>2184</v>
      </c>
      <c r="S2202">
        <f ca="1"/>
        <v>-1.5698227088275862</v>
      </c>
      <c r="T2202">
        <f ca="1"/>
        <v>1.7941433603637862E-2</v>
      </c>
      <c r="U2202">
        <f ca="1"/>
        <v>0</v>
      </c>
      <c r="V2202">
        <f ca="1"/>
        <v>0</v>
      </c>
      <c r="W2202">
        <f ca="1"/>
        <v>0</v>
      </c>
    </row>
    <row r="2203" spans="18:23">
      <c r="R2203">
        <v>2185</v>
      </c>
      <c r="S2203">
        <f ca="1"/>
        <v>-2.811457889239235</v>
      </c>
      <c r="T2203">
        <f ca="1"/>
        <v>1.3023095089129548E-2</v>
      </c>
      <c r="U2203">
        <f ca="1"/>
        <v>0</v>
      </c>
      <c r="V2203">
        <f ca="1"/>
        <v>0</v>
      </c>
      <c r="W2203">
        <f ca="1"/>
        <v>0</v>
      </c>
    </row>
    <row r="2204" spans="18:23">
      <c r="R2204">
        <v>2186</v>
      </c>
      <c r="S2204">
        <f ca="1"/>
        <v>0.75020728517048696</v>
      </c>
      <c r="T2204">
        <f ca="1"/>
        <v>3.2647474564943074E-2</v>
      </c>
      <c r="U2204">
        <f ca="1"/>
        <v>1.2106726667526074E-3</v>
      </c>
      <c r="V2204">
        <f ca="1"/>
        <v>1.2304353692997464E-3</v>
      </c>
      <c r="W2204">
        <f ca="1"/>
        <v>1.2304353692997464E-3</v>
      </c>
    </row>
    <row r="2205" spans="18:23">
      <c r="R2205">
        <v>2187</v>
      </c>
      <c r="S2205">
        <f ca="1"/>
        <v>2.7141915406774966</v>
      </c>
      <c r="T2205">
        <f ca="1"/>
        <v>5.4192855984887794E-2</v>
      </c>
      <c r="U2205">
        <f ca="1"/>
        <v>1.1983363376724968E-2</v>
      </c>
      <c r="V2205">
        <f ca="1"/>
        <v>1.2308069719569685E-2</v>
      </c>
      <c r="W2205">
        <f ca="1"/>
        <v>1.2308069719569685E-2</v>
      </c>
    </row>
    <row r="2206" spans="18:23">
      <c r="R2206">
        <v>2188</v>
      </c>
      <c r="S2206">
        <f ca="1"/>
        <v>3.4989836317571141</v>
      </c>
      <c r="T2206">
        <f ca="1"/>
        <v>6.6357373207378223E-2</v>
      </c>
      <c r="U2206">
        <f ca="1"/>
        <v>1.8065621987970182E-2</v>
      </c>
      <c r="V2206">
        <f ca="1"/>
        <v>1.866501559820976E-2</v>
      </c>
      <c r="W2206">
        <f ca="1"/>
        <v>1.866501559820976E-2</v>
      </c>
    </row>
    <row r="2207" spans="18:23">
      <c r="R2207">
        <v>2189</v>
      </c>
      <c r="S2207">
        <f ca="1"/>
        <v>-1.4606980257444864</v>
      </c>
      <c r="T2207">
        <f ca="1"/>
        <v>1.8453813167283898E-2</v>
      </c>
      <c r="U2207">
        <f ca="1"/>
        <v>0</v>
      </c>
      <c r="V2207">
        <f ca="1"/>
        <v>0</v>
      </c>
      <c r="W2207">
        <f ca="1"/>
        <v>0</v>
      </c>
    </row>
    <row r="2208" spans="18:23">
      <c r="R2208">
        <v>2190</v>
      </c>
      <c r="S2208">
        <f ca="1"/>
        <v>-8.6386244904806786E-2</v>
      </c>
      <c r="T2208">
        <f ca="1"/>
        <v>2.6308576824348257E-2</v>
      </c>
      <c r="U2208">
        <f ca="1"/>
        <v>0</v>
      </c>
      <c r="V2208">
        <f ca="1"/>
        <v>0</v>
      </c>
      <c r="W2208">
        <f ca="1"/>
        <v>0</v>
      </c>
    </row>
    <row r="2209" spans="18:23">
      <c r="R2209">
        <v>2191</v>
      </c>
      <c r="S2209">
        <f ca="1"/>
        <v>1.2532971047963632</v>
      </c>
      <c r="T2209">
        <f ca="1"/>
        <v>3.71730316736422E-2</v>
      </c>
      <c r="U2209">
        <f ca="1"/>
        <v>3.4734512211021702E-3</v>
      </c>
      <c r="V2209">
        <f ca="1"/>
        <v>3.5380105772316109E-3</v>
      </c>
      <c r="W2209">
        <f ca="1"/>
        <v>3.5380105772316109E-3</v>
      </c>
    </row>
    <row r="2210" spans="18:23">
      <c r="R2210">
        <v>2192</v>
      </c>
      <c r="S2210">
        <f ca="1"/>
        <v>2.5582639000282765</v>
      </c>
      <c r="T2210">
        <f ca="1"/>
        <v>5.2055679887531549E-2</v>
      </c>
      <c r="U2210">
        <f ca="1"/>
        <v>1.0914775328046845E-2</v>
      </c>
      <c r="V2210">
        <f ca="1"/>
        <v>1.1198863353307411E-2</v>
      </c>
      <c r="W2210">
        <f ca="1"/>
        <v>1.1198863353307411E-2</v>
      </c>
    </row>
    <row r="2211" spans="18:23">
      <c r="R2211">
        <v>2193</v>
      </c>
      <c r="S2211">
        <f ca="1"/>
        <v>4.0737891565509399</v>
      </c>
      <c r="T2211">
        <f ca="1"/>
        <v>7.6966961717010049E-2</v>
      </c>
      <c r="U2211">
        <f ca="1"/>
        <v>2.3370416242786095E-2</v>
      </c>
      <c r="V2211">
        <f ca="1"/>
        <v>2.4269791208920651E-2</v>
      </c>
      <c r="W2211">
        <f ca="1"/>
        <v>2.4269791208920651E-2</v>
      </c>
    </row>
    <row r="2212" spans="18:23">
      <c r="R2212">
        <v>2194</v>
      </c>
      <c r="S2212">
        <f ca="1"/>
        <v>-3.1138469807123133</v>
      </c>
      <c r="T2212">
        <f ca="1"/>
        <v>1.2045565710699178E-2</v>
      </c>
      <c r="U2212">
        <f ca="1"/>
        <v>0</v>
      </c>
      <c r="V2212">
        <f ca="1"/>
        <v>0</v>
      </c>
      <c r="W2212">
        <f ca="1"/>
        <v>0</v>
      </c>
    </row>
    <row r="2213" spans="18:23">
      <c r="R2213">
        <v>2195</v>
      </c>
      <c r="S2213">
        <f ca="1"/>
        <v>-1.1194245032443018</v>
      </c>
      <c r="T2213">
        <f ca="1"/>
        <v>2.0152581441497831E-2</v>
      </c>
      <c r="U2213">
        <f ca="1"/>
        <v>0</v>
      </c>
      <c r="V2213">
        <f ca="1"/>
        <v>0</v>
      </c>
      <c r="W2213">
        <f ca="1"/>
        <v>0</v>
      </c>
    </row>
    <row r="2214" spans="18:23">
      <c r="R2214">
        <v>2196</v>
      </c>
      <c r="S2214">
        <f ca="1"/>
        <v>-0.96059613598508042</v>
      </c>
      <c r="T2214">
        <f ca="1"/>
        <v>2.0995666646095937E-2</v>
      </c>
      <c r="U2214">
        <f ca="1"/>
        <v>0</v>
      </c>
      <c r="V2214">
        <f ca="1"/>
        <v>0</v>
      </c>
      <c r="W2214">
        <f ca="1"/>
        <v>0</v>
      </c>
    </row>
    <row r="2215" spans="18:23">
      <c r="R2215">
        <v>2197</v>
      </c>
      <c r="S2215">
        <f ca="1"/>
        <v>-2.9895957476786021</v>
      </c>
      <c r="T2215">
        <f ca="1"/>
        <v>1.2438022093145502E-2</v>
      </c>
      <c r="U2215">
        <f ca="1"/>
        <v>0</v>
      </c>
      <c r="V2215">
        <f ca="1"/>
        <v>0</v>
      </c>
      <c r="W2215">
        <f ca="1"/>
        <v>0</v>
      </c>
    </row>
    <row r="2216" spans="18:23">
      <c r="R2216">
        <v>2198</v>
      </c>
      <c r="S2216">
        <f ca="1"/>
        <v>-0.43255391929495535</v>
      </c>
      <c r="T2216">
        <f ca="1"/>
        <v>2.4060482388275711E-2</v>
      </c>
      <c r="U2216">
        <f ca="1"/>
        <v>0</v>
      </c>
      <c r="V2216">
        <f ca="1"/>
        <v>0</v>
      </c>
      <c r="W2216">
        <f ca="1"/>
        <v>0</v>
      </c>
    </row>
    <row r="2217" spans="18:23">
      <c r="R2217">
        <v>2199</v>
      </c>
      <c r="S2217">
        <f ca="1"/>
        <v>-3.5476334348504506</v>
      </c>
      <c r="T2217">
        <f ca="1"/>
        <v>1.0769988563021221E-2</v>
      </c>
      <c r="U2217">
        <f ca="1"/>
        <v>0</v>
      </c>
      <c r="V2217">
        <f ca="1"/>
        <v>0</v>
      </c>
      <c r="W2217">
        <f ca="1"/>
        <v>0</v>
      </c>
    </row>
    <row r="2218" spans="18:23">
      <c r="R2218">
        <v>2200</v>
      </c>
      <c r="S2218">
        <f ca="1"/>
        <v>-2.4206570105896783</v>
      </c>
      <c r="T2218">
        <f ca="1"/>
        <v>1.44048594046754E-2</v>
      </c>
      <c r="U2218">
        <f ca="1"/>
        <v>0</v>
      </c>
      <c r="V2218">
        <f ca="1"/>
        <v>0</v>
      </c>
      <c r="W2218">
        <f ca="1"/>
        <v>0</v>
      </c>
    </row>
    <row r="2219" spans="18:23">
      <c r="R2219">
        <v>2201</v>
      </c>
      <c r="S2219">
        <f ca="1"/>
        <v>-2.0762969036365195</v>
      </c>
      <c r="T2219">
        <f ca="1"/>
        <v>1.5743434628967622E-2</v>
      </c>
      <c r="U2219">
        <f ca="1"/>
        <v>0</v>
      </c>
      <c r="V2219">
        <f ca="1"/>
        <v>0</v>
      </c>
      <c r="W2219">
        <f ca="1"/>
        <v>0</v>
      </c>
    </row>
    <row r="2220" spans="18:23">
      <c r="R2220">
        <v>2202</v>
      </c>
      <c r="S2220">
        <f ca="1"/>
        <v>0.5640331518384234</v>
      </c>
      <c r="T2220">
        <f ca="1"/>
        <v>3.1116169263927244E-2</v>
      </c>
      <c r="U2220">
        <f ca="1"/>
        <v>4.4502001624469219E-4</v>
      </c>
      <c r="V2220">
        <f ca="1"/>
        <v>4.5194367532034495E-4</v>
      </c>
      <c r="W2220">
        <f ca="1"/>
        <v>4.5194367532034495E-4</v>
      </c>
    </row>
    <row r="2221" spans="18:23">
      <c r="R2221">
        <v>2203</v>
      </c>
      <c r="S2221">
        <f ca="1"/>
        <v>-1.1851393543360156</v>
      </c>
      <c r="T2221">
        <f ca="1"/>
        <v>1.9813737208429247E-2</v>
      </c>
      <c r="U2221">
        <f ca="1"/>
        <v>0</v>
      </c>
      <c r="V2221">
        <f ca="1"/>
        <v>0</v>
      </c>
      <c r="W2221">
        <f ca="1"/>
        <v>0</v>
      </c>
    </row>
    <row r="2222" spans="18:23">
      <c r="R2222">
        <v>2204</v>
      </c>
      <c r="S2222">
        <f ca="1"/>
        <v>-0.38925042440906116</v>
      </c>
      <c r="T2222">
        <f ca="1"/>
        <v>2.4330840092902459E-2</v>
      </c>
      <c r="U2222">
        <f ca="1"/>
        <v>0</v>
      </c>
      <c r="V2222">
        <f ca="1"/>
        <v>0</v>
      </c>
      <c r="W2222">
        <f ca="1"/>
        <v>0</v>
      </c>
    </row>
    <row r="2223" spans="18:23">
      <c r="R2223">
        <v>2205</v>
      </c>
      <c r="S2223">
        <f ca="1"/>
        <v>0.1259609796454482</v>
      </c>
      <c r="T2223">
        <f ca="1"/>
        <v>2.7790341936224205E-2</v>
      </c>
      <c r="U2223">
        <f ca="1"/>
        <v>0</v>
      </c>
      <c r="V2223">
        <f ca="1"/>
        <v>0</v>
      </c>
      <c r="W2223">
        <f ca="1"/>
        <v>0</v>
      </c>
    </row>
    <row r="2224" spans="18:23">
      <c r="R2224">
        <v>2206</v>
      </c>
      <c r="S2224">
        <f ca="1"/>
        <v>6.3883948155325804E-2</v>
      </c>
      <c r="T2224">
        <f ca="1"/>
        <v>2.7348736926517108E-2</v>
      </c>
      <c r="U2224">
        <f ca="1"/>
        <v>0</v>
      </c>
      <c r="V2224">
        <f ca="1"/>
        <v>0</v>
      </c>
      <c r="W2224">
        <f ca="1"/>
        <v>0</v>
      </c>
    </row>
    <row r="2225" spans="18:23">
      <c r="R2225">
        <v>2207</v>
      </c>
      <c r="S2225">
        <f ca="1"/>
        <v>-1.3783581572671286</v>
      </c>
      <c r="T2225">
        <f ca="1"/>
        <v>1.8850092078399522E-2</v>
      </c>
      <c r="U2225">
        <f ca="1"/>
        <v>0</v>
      </c>
      <c r="V2225">
        <f ca="1"/>
        <v>0</v>
      </c>
      <c r="W2225">
        <f ca="1"/>
        <v>0</v>
      </c>
    </row>
    <row r="2226" spans="18:23">
      <c r="R2226">
        <v>2208</v>
      </c>
      <c r="S2226">
        <f ca="1"/>
        <v>1.2340604307952774</v>
      </c>
      <c r="T2226">
        <f ca="1"/>
        <v>3.6988970000070703E-2</v>
      </c>
      <c r="U2226">
        <f ca="1"/>
        <v>3.381420384316422E-3</v>
      </c>
      <c r="V2226">
        <f ca="1"/>
        <v>3.4439580128929753E-3</v>
      </c>
      <c r="W2226">
        <f ca="1"/>
        <v>3.4439580128929753E-3</v>
      </c>
    </row>
    <row r="2227" spans="18:23">
      <c r="R2227">
        <v>2209</v>
      </c>
      <c r="S2227">
        <f ca="1"/>
        <v>-0.55768851022552468</v>
      </c>
      <c r="T2227">
        <f ca="1"/>
        <v>2.3295992328908995E-2</v>
      </c>
      <c r="U2227">
        <f ca="1"/>
        <v>0</v>
      </c>
      <c r="V2227">
        <f ca="1"/>
        <v>0</v>
      </c>
      <c r="W2227">
        <f ca="1"/>
        <v>0</v>
      </c>
    </row>
    <row r="2228" spans="18:23">
      <c r="R2228">
        <v>2210</v>
      </c>
      <c r="S2228">
        <f ca="1"/>
        <v>-7.3313046587804021E-2</v>
      </c>
      <c r="T2228">
        <f ca="1"/>
        <v>2.6397475390313931E-2</v>
      </c>
      <c r="U2228">
        <f ca="1"/>
        <v>0</v>
      </c>
      <c r="V2228">
        <f ca="1"/>
        <v>0</v>
      </c>
      <c r="W2228">
        <f ca="1"/>
        <v>0</v>
      </c>
    </row>
    <row r="2229" spans="18:23">
      <c r="R2229">
        <v>2211</v>
      </c>
      <c r="S2229">
        <f ca="1"/>
        <v>-3.0758874168644566E-2</v>
      </c>
      <c r="T2229">
        <f ca="1"/>
        <v>2.6688932028328154E-2</v>
      </c>
      <c r="U2229">
        <f ca="1"/>
        <v>0</v>
      </c>
      <c r="V2229">
        <f ca="1"/>
        <v>0</v>
      </c>
      <c r="W2229">
        <f ca="1"/>
        <v>0</v>
      </c>
    </row>
    <row r="2230" spans="18:23">
      <c r="R2230">
        <v>2212</v>
      </c>
      <c r="S2230">
        <f ca="1"/>
        <v>1.0278003759035945</v>
      </c>
      <c r="T2230">
        <f ca="1"/>
        <v>3.5071783952070876E-2</v>
      </c>
      <c r="U2230">
        <f ca="1"/>
        <v>2.4228273603165082E-3</v>
      </c>
      <c r="V2230">
        <f ca="1"/>
        <v>2.4653137991836015E-3</v>
      </c>
      <c r="W2230">
        <f ca="1"/>
        <v>2.4653137991836015E-3</v>
      </c>
    </row>
    <row r="2231" spans="18:23">
      <c r="R2231">
        <v>2213</v>
      </c>
      <c r="S2231">
        <f ca="1"/>
        <v>-1.1790056129744186</v>
      </c>
      <c r="T2231">
        <f ca="1"/>
        <v>1.9845121939777499E-2</v>
      </c>
      <c r="U2231">
        <f ca="1"/>
        <v>0</v>
      </c>
      <c r="V2231">
        <f ca="1"/>
        <v>0</v>
      </c>
      <c r="W2231">
        <f ca="1"/>
        <v>0</v>
      </c>
    </row>
    <row r="2232" spans="18:23">
      <c r="R2232">
        <v>2214</v>
      </c>
      <c r="S2232">
        <f ca="1"/>
        <v>-1.4942461901430557</v>
      </c>
      <c r="T2232">
        <f ca="1"/>
        <v>1.8294753786145892E-2</v>
      </c>
      <c r="U2232">
        <f ca="1"/>
        <v>0</v>
      </c>
      <c r="V2232">
        <f ca="1"/>
        <v>0</v>
      </c>
      <c r="W2232">
        <f ca="1"/>
        <v>0</v>
      </c>
    </row>
    <row r="2233" spans="18:23">
      <c r="R2233">
        <v>2215</v>
      </c>
      <c r="S2233">
        <f ca="1"/>
        <v>-0.90776234075055684</v>
      </c>
      <c r="T2233">
        <f ca="1"/>
        <v>2.1283862717537926E-2</v>
      </c>
      <c r="U2233">
        <f ca="1"/>
        <v>0</v>
      </c>
      <c r="V2233">
        <f ca="1"/>
        <v>0</v>
      </c>
      <c r="W2233">
        <f ca="1"/>
        <v>0</v>
      </c>
    </row>
    <row r="2234" spans="18:23">
      <c r="R2234">
        <v>2216</v>
      </c>
      <c r="S2234">
        <f ca="1"/>
        <v>-0.19788619071750241</v>
      </c>
      <c r="T2234">
        <f ca="1"/>
        <v>2.5562433536138251E-2</v>
      </c>
      <c r="U2234">
        <f ca="1"/>
        <v>0</v>
      </c>
      <c r="V2234">
        <f ca="1"/>
        <v>0</v>
      </c>
      <c r="W2234">
        <f ca="1"/>
        <v>0</v>
      </c>
    </row>
    <row r="2235" spans="18:23">
      <c r="R2235">
        <v>2217</v>
      </c>
      <c r="S2235">
        <f ca="1"/>
        <v>-1.8257581337098403</v>
      </c>
      <c r="T2235">
        <f ca="1"/>
        <v>1.6794842198149799E-2</v>
      </c>
      <c r="U2235">
        <f ca="1"/>
        <v>0</v>
      </c>
      <c r="V2235">
        <f ca="1"/>
        <v>0</v>
      </c>
      <c r="W2235">
        <f ca="1"/>
        <v>0</v>
      </c>
    </row>
    <row r="2236" spans="18:23">
      <c r="R2236">
        <v>2218</v>
      </c>
      <c r="S2236">
        <f ca="1"/>
        <v>-3.0583527566002524</v>
      </c>
      <c r="T2236">
        <f ca="1"/>
        <v>1.2219294174964312E-2</v>
      </c>
      <c r="U2236">
        <f ca="1"/>
        <v>0</v>
      </c>
      <c r="V2236">
        <f ca="1"/>
        <v>0</v>
      </c>
      <c r="W2236">
        <f ca="1"/>
        <v>0</v>
      </c>
    </row>
    <row r="2237" spans="18:23">
      <c r="R2237">
        <v>2219</v>
      </c>
      <c r="S2237">
        <f ca="1"/>
        <v>-1.7573006479169118</v>
      </c>
      <c r="T2237">
        <f ca="1"/>
        <v>1.7094152154421591E-2</v>
      </c>
      <c r="U2237">
        <f ca="1"/>
        <v>0</v>
      </c>
      <c r="V2237">
        <f ca="1"/>
        <v>0</v>
      </c>
      <c r="W2237">
        <f ca="1"/>
        <v>0</v>
      </c>
    </row>
    <row r="2238" spans="18:23">
      <c r="R2238">
        <v>2220</v>
      </c>
      <c r="S2238">
        <f ca="1"/>
        <v>-0.51747590199736382</v>
      </c>
      <c r="T2238">
        <f ca="1"/>
        <v>2.3538978428300682E-2</v>
      </c>
      <c r="U2238">
        <f ca="1"/>
        <v>0</v>
      </c>
      <c r="V2238">
        <f ca="1"/>
        <v>0</v>
      </c>
      <c r="W2238">
        <f ca="1"/>
        <v>0</v>
      </c>
    </row>
    <row r="2239" spans="18:23">
      <c r="R2239">
        <v>2221</v>
      </c>
      <c r="S2239">
        <f ca="1"/>
        <v>1.7225963719569242</v>
      </c>
      <c r="T2239">
        <f ca="1"/>
        <v>4.1958471403408325E-2</v>
      </c>
      <c r="U2239">
        <f ca="1"/>
        <v>5.8661710859852327E-3</v>
      </c>
      <c r="V2239">
        <f ca="1"/>
        <v>5.9892388718646395E-3</v>
      </c>
      <c r="W2239">
        <f ca="1"/>
        <v>5.9892388718646395E-3</v>
      </c>
    </row>
    <row r="2240" spans="18:23">
      <c r="R2240">
        <v>2222</v>
      </c>
      <c r="S2240">
        <f ca="1"/>
        <v>2.4079146896481758</v>
      </c>
      <c r="T2240">
        <f ca="1"/>
        <v>5.0074814565700274E-2</v>
      </c>
      <c r="U2240">
        <f ca="1"/>
        <v>9.9243426671312071E-3</v>
      </c>
      <c r="V2240">
        <f ca="1"/>
        <v>1.0172822476502738E-2</v>
      </c>
      <c r="W2240">
        <f ca="1"/>
        <v>1.0172822476502738E-2</v>
      </c>
    </row>
    <row r="2241" spans="18:23">
      <c r="R2241">
        <v>2223</v>
      </c>
      <c r="S2241">
        <f ca="1"/>
        <v>-2.998132424880839</v>
      </c>
      <c r="T2241">
        <f ca="1"/>
        <v>1.2410653985536115E-2</v>
      </c>
      <c r="U2241">
        <f ca="1"/>
        <v>0</v>
      </c>
      <c r="V2241">
        <f ca="1"/>
        <v>0</v>
      </c>
      <c r="W2241">
        <f ca="1"/>
        <v>0</v>
      </c>
    </row>
    <row r="2242" spans="18:23">
      <c r="R2242">
        <v>2224</v>
      </c>
      <c r="S2242">
        <f ca="1"/>
        <v>1.2622314641600688E-2</v>
      </c>
      <c r="T2242">
        <f ca="1"/>
        <v>2.6989365612041429E-2</v>
      </c>
      <c r="U2242">
        <f ca="1"/>
        <v>0</v>
      </c>
      <c r="V2242">
        <f ca="1"/>
        <v>0</v>
      </c>
      <c r="W2242">
        <f ca="1"/>
        <v>0</v>
      </c>
    </row>
    <row r="2243" spans="18:23">
      <c r="R2243">
        <v>2225</v>
      </c>
      <c r="S2243">
        <f ca="1"/>
        <v>-0.5925496377821875</v>
      </c>
      <c r="T2243">
        <f ca="1"/>
        <v>2.3087373457737516E-2</v>
      </c>
      <c r="U2243">
        <f ca="1"/>
        <v>0</v>
      </c>
      <c r="V2243">
        <f ca="1"/>
        <v>0</v>
      </c>
      <c r="W2243">
        <f ca="1"/>
        <v>0</v>
      </c>
    </row>
    <row r="2244" spans="18:23">
      <c r="R2244">
        <v>2226</v>
      </c>
      <c r="S2244">
        <f ca="1"/>
        <v>1.7340543485978361</v>
      </c>
      <c r="T2244">
        <f ca="1"/>
        <v>4.2082708870646371E-2</v>
      </c>
      <c r="U2244">
        <f ca="1"/>
        <v>5.9282898196042558E-3</v>
      </c>
      <c r="V2244">
        <f ca="1"/>
        <v>6.0530290668938669E-3</v>
      </c>
      <c r="W2244">
        <f ca="1"/>
        <v>6.0530290668938669E-3</v>
      </c>
    </row>
    <row r="2245" spans="18:23">
      <c r="R2245">
        <v>2227</v>
      </c>
      <c r="S2245">
        <f ca="1"/>
        <v>-0.18430964782082165</v>
      </c>
      <c r="T2245">
        <f ca="1"/>
        <v>2.5652142359951533E-2</v>
      </c>
      <c r="U2245">
        <f ca="1"/>
        <v>0</v>
      </c>
      <c r="V2245">
        <f ca="1"/>
        <v>0</v>
      </c>
      <c r="W2245">
        <f ca="1"/>
        <v>0</v>
      </c>
    </row>
    <row r="2246" spans="18:23">
      <c r="R2246">
        <v>2228</v>
      </c>
      <c r="S2246">
        <f ca="1"/>
        <v>-0.58395917933291952</v>
      </c>
      <c r="T2246">
        <f ca="1"/>
        <v>2.3138607087532927E-2</v>
      </c>
      <c r="U2246">
        <f ca="1"/>
        <v>0</v>
      </c>
      <c r="V2246">
        <f ca="1"/>
        <v>0</v>
      </c>
      <c r="W2246">
        <f ca="1"/>
        <v>0</v>
      </c>
    </row>
    <row r="2247" spans="18:23">
      <c r="R2247">
        <v>2229</v>
      </c>
      <c r="S2247">
        <f ca="1"/>
        <v>-2.9475225880163887</v>
      </c>
      <c r="T2247">
        <f ca="1"/>
        <v>1.2573790543015077E-2</v>
      </c>
      <c r="U2247">
        <f ca="1"/>
        <v>0</v>
      </c>
      <c r="V2247">
        <f ca="1"/>
        <v>0</v>
      </c>
      <c r="W2247">
        <f ca="1"/>
        <v>0</v>
      </c>
    </row>
    <row r="2248" spans="18:23">
      <c r="R2248">
        <v>2230</v>
      </c>
      <c r="S2248">
        <f ca="1"/>
        <v>2.0202804101279499</v>
      </c>
      <c r="T2248">
        <f ca="1"/>
        <v>4.5308470329998837E-2</v>
      </c>
      <c r="U2248">
        <f ca="1"/>
        <v>7.541170549280489E-3</v>
      </c>
      <c r="V2248">
        <f ca="1"/>
        <v>7.7120100003232571E-3</v>
      </c>
      <c r="W2248">
        <f ca="1"/>
        <v>7.7120100003232571E-3</v>
      </c>
    </row>
    <row r="2249" spans="18:23">
      <c r="R2249">
        <v>2231</v>
      </c>
      <c r="S2249">
        <f ca="1"/>
        <v>0.60967204355943394</v>
      </c>
      <c r="T2249">
        <f ca="1"/>
        <v>3.1484776447309688E-2</v>
      </c>
      <c r="U2249">
        <f ca="1"/>
        <v>6.2932360793591449E-4</v>
      </c>
      <c r="V2249">
        <f ca="1"/>
        <v>6.392306644903529E-4</v>
      </c>
      <c r="W2249">
        <f ca="1"/>
        <v>6.392306644903529E-4</v>
      </c>
    </row>
    <row r="2250" spans="18:23">
      <c r="R2250">
        <v>2232</v>
      </c>
      <c r="S2250">
        <f ca="1"/>
        <v>0.47522084116494556</v>
      </c>
      <c r="T2250">
        <f ca="1"/>
        <v>3.041119172424081E-2</v>
      </c>
      <c r="U2250">
        <f ca="1"/>
        <v>9.2531246401475475E-5</v>
      </c>
      <c r="V2250">
        <f ca="1"/>
        <v>9.3938239138874604E-5</v>
      </c>
      <c r="W2250">
        <f ca="1"/>
        <v>9.3938239138874604E-5</v>
      </c>
    </row>
    <row r="2251" spans="18:23">
      <c r="R2251">
        <v>2233</v>
      </c>
      <c r="S2251">
        <f ca="1"/>
        <v>-0.40051285172638273</v>
      </c>
      <c r="T2251">
        <f ca="1"/>
        <v>2.4260234187529088E-2</v>
      </c>
      <c r="U2251">
        <f ca="1"/>
        <v>0</v>
      </c>
      <c r="V2251">
        <f ca="1"/>
        <v>0</v>
      </c>
      <c r="W2251">
        <f ca="1"/>
        <v>0</v>
      </c>
    </row>
    <row r="2252" spans="18:23">
      <c r="R2252">
        <v>2234</v>
      </c>
      <c r="S2252">
        <f ca="1"/>
        <v>-0.55419996631417479</v>
      </c>
      <c r="T2252">
        <f ca="1"/>
        <v>2.3316972243669264E-2</v>
      </c>
      <c r="U2252">
        <f ca="1"/>
        <v>0</v>
      </c>
      <c r="V2252">
        <f ca="1"/>
        <v>0</v>
      </c>
      <c r="W2252">
        <f ca="1"/>
        <v>0</v>
      </c>
    </row>
    <row r="2253" spans="18:23">
      <c r="R2253">
        <v>2235</v>
      </c>
      <c r="S2253">
        <f ca="1"/>
        <v>3.5052570627918436</v>
      </c>
      <c r="T2253">
        <f ca="1"/>
        <v>6.6464878216572848E-2</v>
      </c>
      <c r="U2253">
        <f ca="1"/>
        <v>1.8119374492567494E-2</v>
      </c>
      <c r="V2253">
        <f ca="1"/>
        <v>1.872152550207198E-2</v>
      </c>
      <c r="W2253">
        <f ca="1"/>
        <v>1.872152550207198E-2</v>
      </c>
    </row>
    <row r="2254" spans="18:23">
      <c r="R2254">
        <v>2236</v>
      </c>
      <c r="S2254">
        <f ca="1"/>
        <v>0.16068288102618533</v>
      </c>
      <c r="T2254">
        <f ca="1"/>
        <v>2.8040449721184763E-2</v>
      </c>
      <c r="U2254">
        <f ca="1"/>
        <v>0</v>
      </c>
      <c r="V2254">
        <f ca="1"/>
        <v>0</v>
      </c>
      <c r="W2254">
        <f ca="1"/>
        <v>0</v>
      </c>
    </row>
    <row r="2255" spans="18:23">
      <c r="R2255">
        <v>2237</v>
      </c>
      <c r="S2255">
        <f ca="1"/>
        <v>1.4472934385134677</v>
      </c>
      <c r="T2255">
        <f ca="1"/>
        <v>3.9081213263274295E-2</v>
      </c>
      <c r="U2255">
        <f ca="1"/>
        <v>4.4275420159182177E-3</v>
      </c>
      <c r="V2255">
        <f ca="1"/>
        <v>4.5140588727963209E-3</v>
      </c>
      <c r="W2255">
        <f ca="1"/>
        <v>4.5140588727963209E-3</v>
      </c>
    </row>
    <row r="2256" spans="18:23">
      <c r="R2256">
        <v>2238</v>
      </c>
      <c r="S2256">
        <f ca="1"/>
        <v>-2.1480477651791055</v>
      </c>
      <c r="T2256">
        <f ca="1"/>
        <v>1.5454635898277202E-2</v>
      </c>
      <c r="U2256">
        <f ca="1"/>
        <v>0</v>
      </c>
      <c r="V2256">
        <f ca="1"/>
        <v>0</v>
      </c>
      <c r="W2256">
        <f ca="1"/>
        <v>0</v>
      </c>
    </row>
    <row r="2257" spans="18:23">
      <c r="R2257">
        <v>2239</v>
      </c>
      <c r="S2257">
        <f ca="1"/>
        <v>-0.14837711864006425</v>
      </c>
      <c r="T2257">
        <f ca="1"/>
        <v>2.5891093543402043E-2</v>
      </c>
      <c r="U2257">
        <f ca="1"/>
        <v>0</v>
      </c>
      <c r="V2257">
        <f ca="1"/>
        <v>0</v>
      </c>
      <c r="W2257">
        <f ca="1"/>
        <v>0</v>
      </c>
    </row>
    <row r="2258" spans="18:23">
      <c r="R2258">
        <v>2240</v>
      </c>
      <c r="S2258">
        <f ca="1"/>
        <v>-0.60591189826712555</v>
      </c>
      <c r="T2258">
        <f ca="1"/>
        <v>2.3007906097546819E-2</v>
      </c>
      <c r="U2258">
        <f ca="1"/>
        <v>0</v>
      </c>
      <c r="V2258">
        <f ca="1"/>
        <v>0</v>
      </c>
      <c r="W2258">
        <f ca="1"/>
        <v>0</v>
      </c>
    </row>
    <row r="2259" spans="18:23">
      <c r="R2259">
        <v>2241</v>
      </c>
      <c r="S2259">
        <f ca="1"/>
        <v>1.265865939177099E-2</v>
      </c>
      <c r="T2259">
        <f ca="1"/>
        <v>2.6989618727824505E-2</v>
      </c>
      <c r="U2259">
        <f ca="1"/>
        <v>0</v>
      </c>
      <c r="V2259">
        <f ca="1"/>
        <v>0</v>
      </c>
      <c r="W2259">
        <f ca="1"/>
        <v>0</v>
      </c>
    </row>
    <row r="2260" spans="18:23">
      <c r="R2260">
        <v>2242</v>
      </c>
      <c r="S2260">
        <f ca="1"/>
        <v>-0.30557410022621673</v>
      </c>
      <c r="T2260">
        <f ca="1"/>
        <v>2.4861895118059064E-2</v>
      </c>
      <c r="U2260">
        <f ca="1"/>
        <v>0</v>
      </c>
      <c r="V2260">
        <f ca="1"/>
        <v>0</v>
      </c>
      <c r="W2260">
        <f ca="1"/>
        <v>0</v>
      </c>
    </row>
    <row r="2261" spans="18:23">
      <c r="R2261">
        <v>2243</v>
      </c>
      <c r="S2261">
        <f ca="1"/>
        <v>0.16825336225266641</v>
      </c>
      <c r="T2261">
        <f ca="1"/>
        <v>2.8095279380365781E-2</v>
      </c>
      <c r="U2261">
        <f ca="1"/>
        <v>0</v>
      </c>
      <c r="V2261">
        <f ca="1"/>
        <v>0</v>
      </c>
      <c r="W2261">
        <f ca="1"/>
        <v>0</v>
      </c>
    </row>
    <row r="2262" spans="18:23">
      <c r="R2262">
        <v>2244</v>
      </c>
      <c r="S2262">
        <f ca="1"/>
        <v>2.3423246792194936</v>
      </c>
      <c r="T2262">
        <f ca="1"/>
        <v>4.9234445784318417E-2</v>
      </c>
      <c r="U2262">
        <f ca="1"/>
        <v>9.5041582764402791E-3</v>
      </c>
      <c r="V2262">
        <f ca="1"/>
        <v>9.738124259133769E-3</v>
      </c>
      <c r="W2262">
        <f ca="1"/>
        <v>9.738124259133769E-3</v>
      </c>
    </row>
    <row r="2263" spans="18:23">
      <c r="R2263">
        <v>2245</v>
      </c>
      <c r="S2263">
        <f ca="1"/>
        <v>-1.0918198995702197</v>
      </c>
      <c r="T2263">
        <f ca="1"/>
        <v>2.0296641202401686E-2</v>
      </c>
      <c r="U2263">
        <f ca="1"/>
        <v>0</v>
      </c>
      <c r="V2263">
        <f ca="1"/>
        <v>0</v>
      </c>
      <c r="W2263">
        <f ca="1"/>
        <v>0</v>
      </c>
    </row>
    <row r="2264" spans="18:23">
      <c r="R2264">
        <v>2246</v>
      </c>
      <c r="S2264">
        <f ca="1"/>
        <v>-6.9422085100405804</v>
      </c>
      <c r="T2264">
        <f ca="1"/>
        <v>4.4854362671353336E-3</v>
      </c>
      <c r="U2264">
        <f ca="1"/>
        <v>0</v>
      </c>
      <c r="V2264">
        <f ca="1"/>
        <v>0</v>
      </c>
      <c r="W2264">
        <f ca="1"/>
        <v>0</v>
      </c>
    </row>
    <row r="2265" spans="18:23">
      <c r="R2265">
        <v>2247</v>
      </c>
      <c r="S2265">
        <f ca="1"/>
        <v>-0.47733437760886749</v>
      </c>
      <c r="T2265">
        <f ca="1"/>
        <v>2.3784062707207339E-2</v>
      </c>
      <c r="U2265">
        <f ca="1"/>
        <v>0</v>
      </c>
      <c r="V2265">
        <f ca="1"/>
        <v>0</v>
      </c>
      <c r="W2265">
        <f ca="1"/>
        <v>0</v>
      </c>
    </row>
    <row r="2266" spans="18:23">
      <c r="R2266">
        <v>2248</v>
      </c>
      <c r="S2266">
        <f ca="1"/>
        <v>-0.67664796335704336</v>
      </c>
      <c r="T2266">
        <f ca="1"/>
        <v>2.2591762367931739E-2</v>
      </c>
      <c r="U2266">
        <f ca="1"/>
        <v>0</v>
      </c>
      <c r="V2266">
        <f ca="1"/>
        <v>0</v>
      </c>
      <c r="W2266">
        <f ca="1"/>
        <v>0</v>
      </c>
    </row>
    <row r="2267" spans="18:23">
      <c r="R2267">
        <v>2249</v>
      </c>
      <c r="S2267">
        <f ca="1"/>
        <v>0.6892249978520788</v>
      </c>
      <c r="T2267">
        <f ca="1"/>
        <v>3.2137763993770885E-2</v>
      </c>
      <c r="U2267">
        <f ca="1"/>
        <v>9.5581738116651271E-4</v>
      </c>
      <c r="V2267">
        <f ca="1"/>
        <v>9.7117629787504952E-4</v>
      </c>
      <c r="W2267">
        <f ca="1"/>
        <v>9.7117629787504952E-4</v>
      </c>
    </row>
    <row r="2268" spans="18:23">
      <c r="R2268">
        <v>2250</v>
      </c>
      <c r="S2268">
        <f ca="1"/>
        <v>0.98697149645974902</v>
      </c>
      <c r="T2268">
        <f ca="1"/>
        <v>3.4704228877689917E-2</v>
      </c>
      <c r="U2268">
        <f ca="1"/>
        <v>2.239049823126029E-3</v>
      </c>
      <c r="V2268">
        <f ca="1"/>
        <v>2.2779020718911875E-3</v>
      </c>
      <c r="W2268">
        <f ca="1"/>
        <v>2.2779020718911875E-3</v>
      </c>
    </row>
    <row r="2269" spans="18:23">
      <c r="R2269">
        <v>2251</v>
      </c>
      <c r="S2269">
        <f ca="1"/>
        <v>2.7013858641971833</v>
      </c>
      <c r="T2269">
        <f ca="1"/>
        <v>5.4014079638017153E-2</v>
      </c>
      <c r="U2269">
        <f ca="1"/>
        <v>1.1893975203289647E-2</v>
      </c>
      <c r="V2269">
        <f ca="1"/>
        <v>1.2215196265211191E-2</v>
      </c>
      <c r="W2269">
        <f ca="1"/>
        <v>1.2215196265211191E-2</v>
      </c>
    </row>
    <row r="2270" spans="18:23">
      <c r="R2270">
        <v>2252</v>
      </c>
      <c r="S2270">
        <f ca="1"/>
        <v>-1.0951556247713785</v>
      </c>
      <c r="T2270">
        <f ca="1"/>
        <v>2.0279178543472932E-2</v>
      </c>
      <c r="U2270">
        <f ca="1"/>
        <v>0</v>
      </c>
      <c r="V2270">
        <f ca="1"/>
        <v>0</v>
      </c>
      <c r="W2270">
        <f ca="1"/>
        <v>0</v>
      </c>
    </row>
    <row r="2271" spans="18:23">
      <c r="R2271">
        <v>2253</v>
      </c>
      <c r="S2271">
        <f ca="1"/>
        <v>-0.33321185333664449</v>
      </c>
      <c r="T2271">
        <f ca="1"/>
        <v>2.4685221335772937E-2</v>
      </c>
      <c r="U2271">
        <f ca="1"/>
        <v>0</v>
      </c>
      <c r="V2271">
        <f ca="1"/>
        <v>0</v>
      </c>
      <c r="W2271">
        <f ca="1"/>
        <v>0</v>
      </c>
    </row>
    <row r="2272" spans="18:23">
      <c r="R2272">
        <v>2254</v>
      </c>
      <c r="S2272">
        <f ca="1"/>
        <v>0.53530766563034338</v>
      </c>
      <c r="T2272">
        <f ca="1"/>
        <v>3.0886381032212324E-2</v>
      </c>
      <c r="U2272">
        <f ca="1"/>
        <v>3.3012590038723234E-4</v>
      </c>
      <c r="V2272">
        <f ca="1"/>
        <v>3.3522409756121346E-4</v>
      </c>
      <c r="W2272">
        <f ca="1"/>
        <v>3.3522409756121346E-4</v>
      </c>
    </row>
    <row r="2273" spans="18:23">
      <c r="R2273">
        <v>2255</v>
      </c>
      <c r="S2273">
        <f ca="1"/>
        <v>1.2886576855885428</v>
      </c>
      <c r="T2273">
        <f ca="1"/>
        <v>3.7513763759725392E-2</v>
      </c>
      <c r="U2273">
        <f ca="1"/>
        <v>3.6438172641437665E-3</v>
      </c>
      <c r="V2273">
        <f ca="1"/>
        <v>3.7121639141591157E-3</v>
      </c>
      <c r="W2273">
        <f ca="1"/>
        <v>3.7121639141591157E-3</v>
      </c>
    </row>
    <row r="2274" spans="18:23">
      <c r="R2274">
        <v>2256</v>
      </c>
      <c r="S2274">
        <f ca="1"/>
        <v>1.2129608229931752</v>
      </c>
      <c r="T2274">
        <f ca="1"/>
        <v>3.6788131149685058E-2</v>
      </c>
      <c r="U2274">
        <f ca="1"/>
        <v>3.2810009591235992E-3</v>
      </c>
      <c r="V2274">
        <f ca="1"/>
        <v>3.3413519059168396E-3</v>
      </c>
      <c r="W2274">
        <f ca="1"/>
        <v>3.3413519059168396E-3</v>
      </c>
    </row>
    <row r="2275" spans="18:23">
      <c r="R2275">
        <v>2257</v>
      </c>
      <c r="S2275">
        <f ca="1"/>
        <v>-0.50117360700535241</v>
      </c>
      <c r="T2275">
        <f ca="1"/>
        <v>2.3638206135509165E-2</v>
      </c>
      <c r="U2275">
        <f ca="1"/>
        <v>0</v>
      </c>
      <c r="V2275">
        <f ca="1"/>
        <v>0</v>
      </c>
      <c r="W2275">
        <f ca="1"/>
        <v>0</v>
      </c>
    </row>
    <row r="2276" spans="18:23">
      <c r="R2276">
        <v>2258</v>
      </c>
      <c r="S2276">
        <f ca="1"/>
        <v>0.59751470042822052</v>
      </c>
      <c r="T2276">
        <f ca="1"/>
        <v>3.1386161876187368E-2</v>
      </c>
      <c r="U2276">
        <f ca="1"/>
        <v>5.8001632237475453E-4</v>
      </c>
      <c r="V2276">
        <f ca="1"/>
        <v>5.8911856546719707E-4</v>
      </c>
      <c r="W2276">
        <f ca="1"/>
        <v>5.8911856546719707E-4</v>
      </c>
    </row>
    <row r="2277" spans="18:23">
      <c r="R2277">
        <v>2259</v>
      </c>
      <c r="S2277">
        <f ca="1"/>
        <v>3.7742209030125671</v>
      </c>
      <c r="T2277">
        <f ca="1"/>
        <v>7.1241564413615371E-2</v>
      </c>
      <c r="U2277">
        <f ca="1"/>
        <v>2.0507717591088756E-2</v>
      </c>
      <c r="V2277">
        <f ca="1"/>
        <v>2.1238218532959648E-2</v>
      </c>
      <c r="W2277">
        <f ca="1"/>
        <v>2.1238218532959648E-2</v>
      </c>
    </row>
    <row r="2278" spans="18:23">
      <c r="R2278">
        <v>2260</v>
      </c>
      <c r="S2278">
        <f ca="1"/>
        <v>1.4374369216857485</v>
      </c>
      <c r="T2278">
        <f ca="1"/>
        <v>3.8981942315908701E-2</v>
      </c>
      <c r="U2278">
        <f ca="1"/>
        <v>4.3779065422354206E-3</v>
      </c>
      <c r="V2278">
        <f ca="1"/>
        <v>4.4632361923823503E-3</v>
      </c>
      <c r="W2278">
        <f ca="1"/>
        <v>4.4632361923823503E-3</v>
      </c>
    </row>
    <row r="2279" spans="18:23">
      <c r="R2279">
        <v>2261</v>
      </c>
      <c r="S2279">
        <f ca="1"/>
        <v>-0.3327099113055772</v>
      </c>
      <c r="T2279">
        <f ca="1"/>
        <v>2.4688418769414421E-2</v>
      </c>
      <c r="U2279">
        <f ca="1"/>
        <v>0</v>
      </c>
      <c r="V2279">
        <f ca="1"/>
        <v>0</v>
      </c>
      <c r="W2279">
        <f ca="1"/>
        <v>0</v>
      </c>
    </row>
    <row r="2280" spans="18:23">
      <c r="R2280">
        <v>2262</v>
      </c>
      <c r="S2280">
        <f ca="1"/>
        <v>-3.7105995672026162</v>
      </c>
      <c r="T2280">
        <f ca="1"/>
        <v>1.0326486050106042E-2</v>
      </c>
      <c r="U2280">
        <f ca="1"/>
        <v>0</v>
      </c>
      <c r="V2280">
        <f ca="1"/>
        <v>0</v>
      </c>
      <c r="W2280">
        <f ca="1"/>
        <v>0</v>
      </c>
    </row>
    <row r="2281" spans="18:23">
      <c r="R2281">
        <v>2263</v>
      </c>
      <c r="S2281">
        <f ca="1"/>
        <v>-1.8086260806557968</v>
      </c>
      <c r="T2281">
        <f ca="1"/>
        <v>1.6869251711282264E-2</v>
      </c>
      <c r="U2281">
        <f ca="1"/>
        <v>0</v>
      </c>
      <c r="V2281">
        <f ca="1"/>
        <v>0</v>
      </c>
      <c r="W2281">
        <f ca="1"/>
        <v>0</v>
      </c>
    </row>
    <row r="2282" spans="18:23">
      <c r="R2282">
        <v>2264</v>
      </c>
      <c r="S2282">
        <f ca="1"/>
        <v>1.5707575577617734</v>
      </c>
      <c r="T2282">
        <f ca="1"/>
        <v>4.0346322276357108E-2</v>
      </c>
      <c r="U2282">
        <f ca="1"/>
        <v>5.0600965224596242E-3</v>
      </c>
      <c r="V2282">
        <f ca="1"/>
        <v>5.1621746649819396E-3</v>
      </c>
      <c r="W2282">
        <f ca="1"/>
        <v>5.1621746649819396E-3</v>
      </c>
    </row>
    <row r="2283" spans="18:23">
      <c r="R2283">
        <v>2265</v>
      </c>
      <c r="S2283">
        <f ca="1"/>
        <v>0.56584161834370539</v>
      </c>
      <c r="T2283">
        <f ca="1"/>
        <v>3.1130693080540325E-2</v>
      </c>
      <c r="U2283">
        <f ca="1"/>
        <v>4.5228192455123301E-4</v>
      </c>
      <c r="V2283">
        <f ca="1"/>
        <v>4.5932184944077326E-4</v>
      </c>
      <c r="W2283">
        <f ca="1"/>
        <v>4.5932184944077326E-4</v>
      </c>
    </row>
    <row r="2284" spans="18:23">
      <c r="R2284">
        <v>2266</v>
      </c>
      <c r="S2284">
        <f ca="1"/>
        <v>-5.910256358152944E-2</v>
      </c>
      <c r="T2284">
        <f ca="1"/>
        <v>2.6494448326555221E-2</v>
      </c>
      <c r="U2284">
        <f ca="1"/>
        <v>0</v>
      </c>
      <c r="V2284">
        <f ca="1"/>
        <v>0</v>
      </c>
      <c r="W2284">
        <f ca="1"/>
        <v>0</v>
      </c>
    </row>
    <row r="2285" spans="18:23">
      <c r="R2285">
        <v>2267</v>
      </c>
      <c r="S2285">
        <f ca="1"/>
        <v>0.39435184104705934</v>
      </c>
      <c r="T2285">
        <f ca="1"/>
        <v>2.9783169582946575E-2</v>
      </c>
      <c r="U2285">
        <f ca="1"/>
        <v>0</v>
      </c>
      <c r="V2285">
        <f ca="1"/>
        <v>0</v>
      </c>
      <c r="W2285">
        <f ca="1"/>
        <v>0</v>
      </c>
    </row>
    <row r="2286" spans="18:23">
      <c r="R2286">
        <v>2268</v>
      </c>
      <c r="S2286">
        <f ca="1"/>
        <v>0.38825120291813048</v>
      </c>
      <c r="T2286">
        <f ca="1"/>
        <v>2.9736321996879662E-2</v>
      </c>
      <c r="U2286">
        <f ca="1"/>
        <v>0</v>
      </c>
      <c r="V2286">
        <f ca="1"/>
        <v>0</v>
      </c>
      <c r="W2286">
        <f ca="1"/>
        <v>0</v>
      </c>
    </row>
    <row r="2287" spans="18:23">
      <c r="R2287">
        <v>2269</v>
      </c>
      <c r="S2287">
        <f ca="1"/>
        <v>1.9026480582193726</v>
      </c>
      <c r="T2287">
        <f ca="1"/>
        <v>4.3953859677184424E-2</v>
      </c>
      <c r="U2287">
        <f ca="1"/>
        <v>6.8638652228732826E-3</v>
      </c>
      <c r="V2287">
        <f ca="1"/>
        <v>7.0147119072979216E-3</v>
      </c>
      <c r="W2287">
        <f ca="1"/>
        <v>7.0147119072979216E-3</v>
      </c>
    </row>
    <row r="2288" spans="18:23">
      <c r="R2288">
        <v>2270</v>
      </c>
      <c r="S2288">
        <f ca="1"/>
        <v>1.6787432710094363</v>
      </c>
      <c r="T2288">
        <f ca="1"/>
        <v>4.1486356264744367E-2</v>
      </c>
      <c r="U2288">
        <f ca="1"/>
        <v>5.630113516653254E-3</v>
      </c>
      <c r="V2288">
        <f ca="1"/>
        <v>5.7468999642346684E-3</v>
      </c>
      <c r="W2288">
        <f ca="1"/>
        <v>5.7468999642346684E-3</v>
      </c>
    </row>
    <row r="2289" spans="18:23">
      <c r="R2289">
        <v>2271</v>
      </c>
      <c r="S2289">
        <f ca="1"/>
        <v>-2.2343391843142797</v>
      </c>
      <c r="T2289">
        <f ca="1"/>
        <v>1.5114319329133175E-2</v>
      </c>
      <c r="U2289">
        <f ca="1"/>
        <v>0</v>
      </c>
      <c r="V2289">
        <f ca="1"/>
        <v>0</v>
      </c>
      <c r="W2289">
        <f ca="1"/>
        <v>0</v>
      </c>
    </row>
    <row r="2290" spans="18:23">
      <c r="R2290">
        <v>2272</v>
      </c>
      <c r="S2290">
        <f ca="1"/>
        <v>0.32383835747370371</v>
      </c>
      <c r="T2290">
        <f ca="1"/>
        <v>2.9246161428438545E-2</v>
      </c>
      <c r="U2290">
        <f ca="1"/>
        <v>0</v>
      </c>
      <c r="V2290">
        <f ca="1"/>
        <v>0</v>
      </c>
      <c r="W2290">
        <f ca="1"/>
        <v>0</v>
      </c>
    </row>
    <row r="2291" spans="18:23">
      <c r="R2291">
        <v>2273</v>
      </c>
      <c r="S2291">
        <f ca="1"/>
        <v>-0.52211183027813146</v>
      </c>
      <c r="T2291">
        <f ca="1"/>
        <v>2.3510836917440582E-2</v>
      </c>
      <c r="U2291">
        <f ca="1"/>
        <v>0</v>
      </c>
      <c r="V2291">
        <f ca="1"/>
        <v>0</v>
      </c>
      <c r="W2291">
        <f ca="1"/>
        <v>0</v>
      </c>
    </row>
    <row r="2292" spans="18:23">
      <c r="R2292">
        <v>2274</v>
      </c>
      <c r="S2292">
        <f ca="1"/>
        <v>-3.5117297069929232</v>
      </c>
      <c r="T2292">
        <f ca="1"/>
        <v>1.087023084084004E-2</v>
      </c>
      <c r="U2292">
        <f ca="1"/>
        <v>0</v>
      </c>
      <c r="V2292">
        <f ca="1"/>
        <v>0</v>
      </c>
      <c r="W2292">
        <f ca="1"/>
        <v>0</v>
      </c>
    </row>
    <row r="2293" spans="18:23">
      <c r="R2293">
        <v>2275</v>
      </c>
      <c r="S2293">
        <f ca="1"/>
        <v>-0.59816320440495574</v>
      </c>
      <c r="T2293">
        <f ca="1"/>
        <v>2.3053955359388176E-2</v>
      </c>
      <c r="U2293">
        <f ca="1"/>
        <v>0</v>
      </c>
      <c r="V2293">
        <f ca="1"/>
        <v>0</v>
      </c>
      <c r="W2293">
        <f ca="1"/>
        <v>0</v>
      </c>
    </row>
    <row r="2294" spans="18:23">
      <c r="R2294">
        <v>2276</v>
      </c>
      <c r="S2294">
        <f ca="1"/>
        <v>-1.0476114570639834</v>
      </c>
      <c r="T2294">
        <f ca="1"/>
        <v>2.052949947034393E-2</v>
      </c>
      <c r="U2294">
        <f ca="1"/>
        <v>0</v>
      </c>
      <c r="V2294">
        <f ca="1"/>
        <v>0</v>
      </c>
      <c r="W2294">
        <f ca="1"/>
        <v>0</v>
      </c>
    </row>
    <row r="2295" spans="18:23">
      <c r="R2295">
        <v>2277</v>
      </c>
      <c r="S2295">
        <f ca="1"/>
        <v>-1.0509019522809206</v>
      </c>
      <c r="T2295">
        <f ca="1"/>
        <v>2.0512075862412112E-2</v>
      </c>
      <c r="U2295">
        <f ca="1"/>
        <v>0</v>
      </c>
      <c r="V2295">
        <f ca="1"/>
        <v>0</v>
      </c>
      <c r="W2295">
        <f ca="1"/>
        <v>0</v>
      </c>
    </row>
    <row r="2296" spans="18:23">
      <c r="R2296">
        <v>2278</v>
      </c>
      <c r="S2296">
        <f ca="1"/>
        <v>-0.32639785193505949</v>
      </c>
      <c r="T2296">
        <f ca="1"/>
        <v>2.4728662747350607E-2</v>
      </c>
      <c r="U2296">
        <f ca="1"/>
        <v>0</v>
      </c>
      <c r="V2296">
        <f ca="1"/>
        <v>0</v>
      </c>
      <c r="W2296">
        <f ca="1"/>
        <v>0</v>
      </c>
    </row>
    <row r="2297" spans="18:23">
      <c r="R2297">
        <v>2279</v>
      </c>
      <c r="S2297">
        <f ca="1"/>
        <v>-1.8274058836636995</v>
      </c>
      <c r="T2297">
        <f ca="1"/>
        <v>1.6787702863531373E-2</v>
      </c>
      <c r="U2297">
        <f ca="1"/>
        <v>0</v>
      </c>
      <c r="V2297">
        <f ca="1"/>
        <v>0</v>
      </c>
      <c r="W2297">
        <f ca="1"/>
        <v>0</v>
      </c>
    </row>
    <row r="2298" spans="18:23">
      <c r="R2298">
        <v>2280</v>
      </c>
      <c r="S2298">
        <f ca="1"/>
        <v>0.75440305396170382</v>
      </c>
      <c r="T2298">
        <f ca="1"/>
        <v>3.2682840006522759E-2</v>
      </c>
      <c r="U2298">
        <f ca="1"/>
        <v>1.2283553875424499E-3</v>
      </c>
      <c r="V2298">
        <f ca="1"/>
        <v>1.2484284588435502E-3</v>
      </c>
      <c r="W2298">
        <f ca="1"/>
        <v>1.2484284588435502E-3</v>
      </c>
    </row>
    <row r="2299" spans="18:23">
      <c r="R2299">
        <v>2281</v>
      </c>
      <c r="S2299">
        <f ca="1"/>
        <v>9.8277052218479002E-2</v>
      </c>
      <c r="T2299">
        <f ca="1"/>
        <v>2.7592529244769858E-2</v>
      </c>
      <c r="U2299">
        <f ca="1"/>
        <v>0</v>
      </c>
      <c r="V2299">
        <f ca="1"/>
        <v>0</v>
      </c>
      <c r="W2299">
        <f ca="1"/>
        <v>0</v>
      </c>
    </row>
    <row r="2300" spans="18:23">
      <c r="R2300">
        <v>2282</v>
      </c>
      <c r="S2300">
        <f ca="1"/>
        <v>-1.2670852416763421</v>
      </c>
      <c r="T2300">
        <f ca="1"/>
        <v>1.9399171978437837E-2</v>
      </c>
      <c r="U2300">
        <f ca="1"/>
        <v>0</v>
      </c>
      <c r="V2300">
        <f ca="1"/>
        <v>0</v>
      </c>
      <c r="W2300">
        <f ca="1"/>
        <v>0</v>
      </c>
    </row>
    <row r="2301" spans="18:23">
      <c r="R2301">
        <v>2283</v>
      </c>
      <c r="S2301">
        <f ca="1"/>
        <v>2.1005999069059662</v>
      </c>
      <c r="T2301">
        <f ca="1"/>
        <v>4.6257306976558603E-2</v>
      </c>
      <c r="U2301">
        <f ca="1"/>
        <v>8.0155888725603718E-3</v>
      </c>
      <c r="V2301">
        <f ca="1"/>
        <v>8.2009786500983287E-3</v>
      </c>
      <c r="W2301">
        <f ca="1"/>
        <v>8.2009786500983287E-3</v>
      </c>
    </row>
    <row r="2302" spans="18:23">
      <c r="R2302">
        <v>2284</v>
      </c>
      <c r="S2302">
        <f ca="1"/>
        <v>1.6942605009756901</v>
      </c>
      <c r="T2302">
        <f ca="1"/>
        <v>4.1652801768584984E-2</v>
      </c>
      <c r="U2302">
        <f ca="1"/>
        <v>5.7133362685735621E-3</v>
      </c>
      <c r="V2302">
        <f ca="1"/>
        <v>5.8323245000896423E-3</v>
      </c>
      <c r="W2302">
        <f ca="1"/>
        <v>5.8323245000896423E-3</v>
      </c>
    </row>
    <row r="2303" spans="18:23">
      <c r="R2303">
        <v>2285</v>
      </c>
      <c r="S2303">
        <f ca="1"/>
        <v>-0.298496226869154</v>
      </c>
      <c r="T2303">
        <f ca="1"/>
        <v>2.4907343297597206E-2</v>
      </c>
      <c r="U2303">
        <f ca="1"/>
        <v>0</v>
      </c>
      <c r="V2303">
        <f ca="1"/>
        <v>0</v>
      </c>
      <c r="W2303">
        <f ca="1"/>
        <v>0</v>
      </c>
    </row>
    <row r="2304" spans="18:23">
      <c r="R2304">
        <v>2286</v>
      </c>
      <c r="S2304">
        <f ca="1"/>
        <v>0.17586729120852143</v>
      </c>
      <c r="T2304">
        <f ca="1"/>
        <v>2.8150531850100514E-2</v>
      </c>
      <c r="U2304">
        <f ca="1"/>
        <v>0</v>
      </c>
      <c r="V2304">
        <f ca="1"/>
        <v>0</v>
      </c>
      <c r="W2304">
        <f ca="1"/>
        <v>0</v>
      </c>
    </row>
    <row r="2305" spans="18:23">
      <c r="R2305">
        <v>2287</v>
      </c>
      <c r="S2305">
        <f ca="1"/>
        <v>-1.6491853262081249</v>
      </c>
      <c r="T2305">
        <f ca="1"/>
        <v>1.7577755894774175E-2</v>
      </c>
      <c r="U2305">
        <f ca="1"/>
        <v>0</v>
      </c>
      <c r="V2305">
        <f ca="1"/>
        <v>0</v>
      </c>
      <c r="W2305">
        <f ca="1"/>
        <v>0</v>
      </c>
    </row>
    <row r="2306" spans="18:23">
      <c r="R2306">
        <v>2288</v>
      </c>
      <c r="S2306">
        <f ca="1"/>
        <v>-0.46473282734051058</v>
      </c>
      <c r="T2306">
        <f ca="1"/>
        <v>2.3861526565797538E-2</v>
      </c>
      <c r="U2306">
        <f ca="1"/>
        <v>0</v>
      </c>
      <c r="V2306">
        <f ca="1"/>
        <v>0</v>
      </c>
      <c r="W2306">
        <f ca="1"/>
        <v>0</v>
      </c>
    </row>
    <row r="2307" spans="18:23">
      <c r="R2307">
        <v>2289</v>
      </c>
      <c r="S2307">
        <f ca="1"/>
        <v>-0.17958028364525136</v>
      </c>
      <c r="T2307">
        <f ca="1"/>
        <v>2.5683466145904891E-2</v>
      </c>
      <c r="U2307">
        <f ca="1"/>
        <v>0</v>
      </c>
      <c r="V2307">
        <f ca="1"/>
        <v>0</v>
      </c>
      <c r="W2307">
        <f ca="1"/>
        <v>0</v>
      </c>
    </row>
    <row r="2308" spans="18:23">
      <c r="R2308">
        <v>2290</v>
      </c>
      <c r="S2308">
        <f ca="1"/>
        <v>0.71445434647219841</v>
      </c>
      <c r="T2308">
        <f ca="1"/>
        <v>3.2347667136842291E-2</v>
      </c>
      <c r="U2308">
        <f ca="1"/>
        <v>1.0607689527022159E-3</v>
      </c>
      <c r="V2308">
        <f ca="1"/>
        <v>1.0779256531977699E-3</v>
      </c>
      <c r="W2308">
        <f ca="1"/>
        <v>1.0779256531977699E-3</v>
      </c>
    </row>
    <row r="2309" spans="18:23">
      <c r="R2309">
        <v>2291</v>
      </c>
      <c r="S2309">
        <f ca="1"/>
        <v>1.2295519867897673</v>
      </c>
      <c r="T2309">
        <f ca="1"/>
        <v>3.694596399017213E-2</v>
      </c>
      <c r="U2309">
        <f ca="1"/>
        <v>3.3599173793671354E-3</v>
      </c>
      <c r="V2309">
        <f ca="1"/>
        <v>3.421985072621161E-3</v>
      </c>
      <c r="W2309">
        <f ca="1"/>
        <v>3.421985072621161E-3</v>
      </c>
    </row>
    <row r="2310" spans="18:23">
      <c r="R2310">
        <v>2292</v>
      </c>
      <c r="S2310">
        <f ca="1"/>
        <v>-1.1428113083247173</v>
      </c>
      <c r="T2310">
        <f ca="1"/>
        <v>2.003133342213425E-2</v>
      </c>
      <c r="U2310">
        <f ca="1"/>
        <v>0</v>
      </c>
      <c r="V2310">
        <f ca="1"/>
        <v>0</v>
      </c>
      <c r="W2310">
        <f ca="1"/>
        <v>0</v>
      </c>
    </row>
    <row r="2311" spans="18:23">
      <c r="R2311">
        <v>2293</v>
      </c>
      <c r="S2311">
        <f ca="1"/>
        <v>-1.1004279959268755</v>
      </c>
      <c r="T2311">
        <f ca="1"/>
        <v>2.0251608098773192E-2</v>
      </c>
      <c r="U2311">
        <f ca="1"/>
        <v>0</v>
      </c>
      <c r="V2311">
        <f ca="1"/>
        <v>0</v>
      </c>
      <c r="W2311">
        <f ca="1"/>
        <v>0</v>
      </c>
    </row>
    <row r="2312" spans="18:23">
      <c r="R2312">
        <v>2294</v>
      </c>
      <c r="S2312">
        <f ca="1"/>
        <v>3.2414234268990283</v>
      </c>
      <c r="T2312">
        <f ca="1"/>
        <v>6.2090604997059942E-2</v>
      </c>
      <c r="U2312">
        <f ca="1"/>
        <v>1.5932237882811041E-2</v>
      </c>
      <c r="V2312">
        <f ca="1"/>
        <v>1.6426859027361448E-2</v>
      </c>
      <c r="W2312">
        <f ca="1"/>
        <v>1.6426859027361448E-2</v>
      </c>
    </row>
    <row r="2313" spans="18:23">
      <c r="R2313">
        <v>2295</v>
      </c>
      <c r="S2313">
        <f ca="1"/>
        <v>-2.8553067966013446</v>
      </c>
      <c r="T2313">
        <f ca="1"/>
        <v>1.2876573647836672E-2</v>
      </c>
      <c r="U2313">
        <f ca="1"/>
        <v>0</v>
      </c>
      <c r="V2313">
        <f ca="1"/>
        <v>0</v>
      </c>
      <c r="W2313">
        <f ca="1"/>
        <v>0</v>
      </c>
    </row>
    <row r="2314" spans="18:23">
      <c r="R2314">
        <v>2296</v>
      </c>
      <c r="S2314">
        <f ca="1"/>
        <v>-1.4494687523079481</v>
      </c>
      <c r="T2314">
        <f ca="1"/>
        <v>1.8507361993323229E-2</v>
      </c>
      <c r="U2314">
        <f ca="1"/>
        <v>0</v>
      </c>
      <c r="V2314">
        <f ca="1"/>
        <v>0</v>
      </c>
      <c r="W2314">
        <f ca="1"/>
        <v>0</v>
      </c>
    </row>
    <row r="2315" spans="18:23">
      <c r="R2315">
        <v>2297</v>
      </c>
      <c r="S2315">
        <f ca="1"/>
        <v>7.3391471137133263E-2</v>
      </c>
      <c r="T2315">
        <f ca="1"/>
        <v>2.7415913882226396E-2</v>
      </c>
      <c r="U2315">
        <f ca="1"/>
        <v>0</v>
      </c>
      <c r="V2315">
        <f ca="1"/>
        <v>0</v>
      </c>
      <c r="W2315">
        <f ca="1"/>
        <v>0</v>
      </c>
    </row>
    <row r="2316" spans="18:23">
      <c r="R2316">
        <v>2298</v>
      </c>
      <c r="S2316">
        <f ca="1"/>
        <v>-1.5158997262599265</v>
      </c>
      <c r="T2316">
        <f ca="1"/>
        <v>1.8192818277474071E-2</v>
      </c>
      <c r="U2316">
        <f ca="1"/>
        <v>0</v>
      </c>
      <c r="V2316">
        <f ca="1"/>
        <v>0</v>
      </c>
      <c r="W2316">
        <f ca="1"/>
        <v>0</v>
      </c>
    </row>
    <row r="2317" spans="18:23">
      <c r="R2317">
        <v>2299</v>
      </c>
      <c r="S2317">
        <f ca="1"/>
        <v>3.3192734118105367</v>
      </c>
      <c r="T2317">
        <f ca="1"/>
        <v>6.335050667003958E-2</v>
      </c>
      <c r="U2317">
        <f ca="1"/>
        <v>1.656218871930086E-2</v>
      </c>
      <c r="V2317">
        <f ca="1"/>
        <v>1.7086800242767122E-2</v>
      </c>
      <c r="W2317">
        <f ca="1"/>
        <v>1.7086800242767122E-2</v>
      </c>
    </row>
    <row r="2318" spans="18:23">
      <c r="R2318">
        <v>2300</v>
      </c>
      <c r="S2318">
        <f ca="1"/>
        <v>-1.1112843052466397</v>
      </c>
      <c r="T2318">
        <f ca="1"/>
        <v>2.0194955949768521E-2</v>
      </c>
      <c r="U2318">
        <f ca="1"/>
        <v>0</v>
      </c>
      <c r="V2318">
        <f ca="1"/>
        <v>0</v>
      </c>
      <c r="W2318">
        <f ca="1"/>
        <v>0</v>
      </c>
    </row>
    <row r="2319" spans="18:23">
      <c r="R2319">
        <v>2301</v>
      </c>
      <c r="S2319">
        <f ca="1"/>
        <v>2.5206442660526518</v>
      </c>
      <c r="T2319">
        <f ca="1"/>
        <v>5.1552805737797774E-2</v>
      </c>
      <c r="U2319">
        <f ca="1"/>
        <v>1.0663338253179958E-2</v>
      </c>
      <c r="V2319">
        <f ca="1"/>
        <v>1.0938200755921265E-2</v>
      </c>
      <c r="W2319">
        <f ca="1"/>
        <v>1.0938200755921265E-2</v>
      </c>
    </row>
    <row r="2320" spans="18:23">
      <c r="R2320">
        <v>2302</v>
      </c>
      <c r="S2320">
        <f ca="1"/>
        <v>-0.90604291026766604</v>
      </c>
      <c r="T2320">
        <f ca="1"/>
        <v>2.1293307984630371E-2</v>
      </c>
      <c r="U2320">
        <f ca="1"/>
        <v>0</v>
      </c>
      <c r="V2320">
        <f ca="1"/>
        <v>0</v>
      </c>
      <c r="W2320">
        <f ca="1"/>
        <v>0</v>
      </c>
    </row>
    <row r="2321" spans="18:23">
      <c r="R2321">
        <v>2303</v>
      </c>
      <c r="S2321">
        <f ca="1"/>
        <v>-1.5240010020395593</v>
      </c>
      <c r="T2321">
        <f ca="1"/>
        <v>1.815482713351628E-2</v>
      </c>
      <c r="U2321">
        <f ca="1"/>
        <v>0</v>
      </c>
      <c r="V2321">
        <f ca="1"/>
        <v>0</v>
      </c>
      <c r="W2321">
        <f ca="1"/>
        <v>0</v>
      </c>
    </row>
    <row r="2322" spans="18:23">
      <c r="R2322">
        <v>2304</v>
      </c>
      <c r="S2322">
        <f ca="1"/>
        <v>2.1268678857971106</v>
      </c>
      <c r="T2322">
        <f ca="1"/>
        <v>4.6571909724468105E-2</v>
      </c>
      <c r="U2322">
        <f ca="1"/>
        <v>8.1728902465151229E-3</v>
      </c>
      <c r="V2322">
        <f ca="1"/>
        <v>8.3632037998894668E-3</v>
      </c>
      <c r="W2322">
        <f ca="1"/>
        <v>8.3632037998894668E-3</v>
      </c>
    </row>
    <row r="2323" spans="18:23">
      <c r="R2323">
        <v>2305</v>
      </c>
      <c r="S2323">
        <f ca="1"/>
        <v>-3.3784023874006301</v>
      </c>
      <c r="T2323">
        <f ca="1"/>
        <v>1.1250711663694684E-2</v>
      </c>
      <c r="U2323">
        <f ca="1"/>
        <v>0</v>
      </c>
      <c r="V2323">
        <f ca="1"/>
        <v>0</v>
      </c>
      <c r="W2323">
        <f ca="1"/>
        <v>0</v>
      </c>
    </row>
    <row r="2324" spans="18:23">
      <c r="R2324">
        <v>2306</v>
      </c>
      <c r="S2324">
        <f ca="1"/>
        <v>1.0773710896927813</v>
      </c>
      <c r="T2324">
        <f ca="1"/>
        <v>3.5523272115154804E-2</v>
      </c>
      <c r="U2324">
        <f ca="1"/>
        <v>2.6485714418584723E-3</v>
      </c>
      <c r="V2324">
        <f ca="1"/>
        <v>2.6956144038812555E-3</v>
      </c>
      <c r="W2324">
        <f ca="1"/>
        <v>2.6956144038812555E-3</v>
      </c>
    </row>
    <row r="2325" spans="18:23">
      <c r="R2325">
        <v>2307</v>
      </c>
      <c r="S2325">
        <f ca="1"/>
        <v>-2.7097351969357617</v>
      </c>
      <c r="T2325">
        <f ca="1"/>
        <v>1.3369454577837033E-2</v>
      </c>
      <c r="U2325">
        <f ca="1"/>
        <v>0</v>
      </c>
      <c r="V2325">
        <f ca="1"/>
        <v>0</v>
      </c>
      <c r="W2325">
        <f ca="1"/>
        <v>0</v>
      </c>
    </row>
    <row r="2326" spans="18:23">
      <c r="R2326">
        <v>2308</v>
      </c>
      <c r="S2326">
        <f ca="1"/>
        <v>-1.4473813282726589</v>
      </c>
      <c r="T2326">
        <f ca="1"/>
        <v>1.8517333367029418E-2</v>
      </c>
      <c r="U2326">
        <f ca="1"/>
        <v>0</v>
      </c>
      <c r="V2326">
        <f ca="1"/>
        <v>0</v>
      </c>
      <c r="W2326">
        <f ca="1"/>
        <v>0</v>
      </c>
    </row>
    <row r="2327" spans="18:23">
      <c r="R2327">
        <v>2309</v>
      </c>
      <c r="S2327">
        <f ca="1"/>
        <v>-0.56817136105961241</v>
      </c>
      <c r="T2327">
        <f ca="1"/>
        <v>2.3233062550547197E-2</v>
      </c>
      <c r="U2327">
        <f ca="1"/>
        <v>0</v>
      </c>
      <c r="V2327">
        <f ca="1"/>
        <v>0</v>
      </c>
      <c r="W2327">
        <f ca="1"/>
        <v>0</v>
      </c>
    </row>
    <row r="2328" spans="18:23">
      <c r="R2328">
        <v>2310</v>
      </c>
      <c r="S2328">
        <f ca="1"/>
        <v>-5.6662995349579359E-2</v>
      </c>
      <c r="T2328">
        <f ca="1"/>
        <v>2.6511131834683056E-2</v>
      </c>
      <c r="U2328">
        <f ca="1"/>
        <v>0</v>
      </c>
      <c r="V2328">
        <f ca="1"/>
        <v>0</v>
      </c>
      <c r="W2328">
        <f ca="1"/>
        <v>0</v>
      </c>
    </row>
    <row r="2329" spans="18:23">
      <c r="R2329">
        <v>2311</v>
      </c>
      <c r="S2329">
        <f ca="1"/>
        <v>-1.1977158556658312</v>
      </c>
      <c r="T2329">
        <f ca="1"/>
        <v>1.9749541711112404E-2</v>
      </c>
      <c r="U2329">
        <f ca="1"/>
        <v>0</v>
      </c>
      <c r="V2329">
        <f ca="1"/>
        <v>0</v>
      </c>
      <c r="W2329">
        <f ca="1"/>
        <v>0</v>
      </c>
    </row>
    <row r="2330" spans="18:23">
      <c r="R2330">
        <v>2312</v>
      </c>
      <c r="S2330">
        <f ca="1"/>
        <v>0.94429863403746761</v>
      </c>
      <c r="T2330">
        <f ca="1"/>
        <v>3.4324189898714504E-2</v>
      </c>
      <c r="U2330">
        <f ca="1"/>
        <v>2.0490303336383221E-3</v>
      </c>
      <c r="V2330">
        <f ca="1"/>
        <v>2.0841959867783362E-3</v>
      </c>
      <c r="W2330">
        <f ca="1"/>
        <v>2.0841959867783362E-3</v>
      </c>
    </row>
    <row r="2331" spans="18:23">
      <c r="R2331">
        <v>2313</v>
      </c>
      <c r="S2331">
        <f ca="1"/>
        <v>-0.65362489736031981</v>
      </c>
      <c r="T2331">
        <f ca="1"/>
        <v>2.2726375294245028E-2</v>
      </c>
      <c r="U2331">
        <f ca="1"/>
        <v>0</v>
      </c>
      <c r="V2331">
        <f ca="1"/>
        <v>0</v>
      </c>
      <c r="W2331">
        <f ca="1"/>
        <v>0</v>
      </c>
    </row>
    <row r="2332" spans="18:23">
      <c r="R2332">
        <v>2314</v>
      </c>
      <c r="S2332">
        <f ca="1"/>
        <v>2.0703232109733887</v>
      </c>
      <c r="T2332">
        <f ca="1"/>
        <v>4.589732870547774E-2</v>
      </c>
      <c r="U2332">
        <f ca="1"/>
        <v>7.8355997370199403E-3</v>
      </c>
      <c r="V2332">
        <f ca="1"/>
        <v>8.01541628538722E-3</v>
      </c>
      <c r="W2332">
        <f ca="1"/>
        <v>8.01541628538722E-3</v>
      </c>
    </row>
    <row r="2333" spans="18:23">
      <c r="R2333">
        <v>2315</v>
      </c>
      <c r="S2333">
        <f ca="1"/>
        <v>1.3240746287167051</v>
      </c>
      <c r="T2333">
        <f ca="1"/>
        <v>3.7858169623417627E-2</v>
      </c>
      <c r="U2333">
        <f ca="1"/>
        <v>3.8160201959898839E-3</v>
      </c>
      <c r="V2333">
        <f ca="1"/>
        <v>3.8882539659229696E-3</v>
      </c>
      <c r="W2333">
        <f ca="1"/>
        <v>3.8882539659229696E-3</v>
      </c>
    </row>
    <row r="2334" spans="18:23">
      <c r="R2334">
        <v>2316</v>
      </c>
      <c r="S2334">
        <f ca="1"/>
        <v>-3.1459177448006641</v>
      </c>
      <c r="T2334">
        <f ca="1"/>
        <v>1.1946294440268639E-2</v>
      </c>
      <c r="U2334">
        <f ca="1"/>
        <v>0</v>
      </c>
      <c r="V2334">
        <f ca="1"/>
        <v>0</v>
      </c>
      <c r="W2334">
        <f ca="1"/>
        <v>0</v>
      </c>
    </row>
    <row r="2335" spans="18:23">
      <c r="R2335">
        <v>2317</v>
      </c>
      <c r="S2335">
        <f ca="1"/>
        <v>1.5955870889258101</v>
      </c>
      <c r="T2335">
        <f ca="1"/>
        <v>4.0605649011466752E-2</v>
      </c>
      <c r="U2335">
        <f ca="1"/>
        <v>5.1897598900144462E-3</v>
      </c>
      <c r="V2335">
        <f ca="1"/>
        <v>5.295126674288303E-3</v>
      </c>
      <c r="W2335">
        <f ca="1"/>
        <v>5.295126674288303E-3</v>
      </c>
    </row>
    <row r="2336" spans="18:23">
      <c r="R2336">
        <v>2318</v>
      </c>
      <c r="S2336">
        <f ca="1"/>
        <v>1.1970985962783025</v>
      </c>
      <c r="T2336">
        <f ca="1"/>
        <v>3.6637863251028045E-2</v>
      </c>
      <c r="U2336">
        <f ca="1"/>
        <v>3.205867009795093E-3</v>
      </c>
      <c r="V2336">
        <f ca="1"/>
        <v>3.2645950683480207E-3</v>
      </c>
      <c r="W2336">
        <f ca="1"/>
        <v>3.2645950683480207E-3</v>
      </c>
    </row>
    <row r="2337" spans="18:23">
      <c r="R2337">
        <v>2319</v>
      </c>
      <c r="S2337">
        <f ca="1"/>
        <v>0.19205582234449722</v>
      </c>
      <c r="T2337">
        <f ca="1"/>
        <v>2.826836955318086E-2</v>
      </c>
      <c r="U2337">
        <f ca="1"/>
        <v>0</v>
      </c>
      <c r="V2337">
        <f ca="1"/>
        <v>0</v>
      </c>
      <c r="W2337">
        <f ca="1"/>
        <v>0</v>
      </c>
    </row>
    <row r="2338" spans="18:23">
      <c r="R2338">
        <v>2320</v>
      </c>
      <c r="S2338">
        <f ca="1"/>
        <v>1.3719465678856464</v>
      </c>
      <c r="T2338">
        <f ca="1"/>
        <v>3.8328722666443146E-2</v>
      </c>
      <c r="U2338">
        <f ca="1"/>
        <v>4.0512967175026435E-3</v>
      </c>
      <c r="V2338">
        <f ca="1"/>
        <v>4.1289372316649581E-3</v>
      </c>
      <c r="W2338">
        <f ca="1"/>
        <v>4.1289372316649581E-3</v>
      </c>
    </row>
    <row r="2339" spans="18:23">
      <c r="R2339">
        <v>2321</v>
      </c>
      <c r="S2339">
        <f ca="1"/>
        <v>3.8396644318643696</v>
      </c>
      <c r="T2339">
        <f ca="1"/>
        <v>7.2454827776332636E-2</v>
      </c>
      <c r="U2339">
        <f ca="1"/>
        <v>2.1114349272447389E-2</v>
      </c>
      <c r="V2339">
        <f ca="1"/>
        <v>2.1879267542519645E-2</v>
      </c>
      <c r="W2339">
        <f ca="1"/>
        <v>2.1879267542519645E-2</v>
      </c>
    </row>
    <row r="2340" spans="18:23">
      <c r="R2340">
        <v>2322</v>
      </c>
      <c r="S2340">
        <f ca="1"/>
        <v>-1.9266875659255307</v>
      </c>
      <c r="T2340">
        <f ca="1"/>
        <v>1.6363090985804168E-2</v>
      </c>
      <c r="U2340">
        <f ca="1"/>
        <v>0</v>
      </c>
      <c r="V2340">
        <f ca="1"/>
        <v>0</v>
      </c>
      <c r="W2340">
        <f ca="1"/>
        <v>0</v>
      </c>
    </row>
    <row r="2341" spans="18:23">
      <c r="R2341">
        <v>2323</v>
      </c>
      <c r="S2341">
        <f ca="1"/>
        <v>-0.66817624771364181</v>
      </c>
      <c r="T2341">
        <f ca="1"/>
        <v>2.2641202438464486E-2</v>
      </c>
      <c r="U2341">
        <f ca="1"/>
        <v>0</v>
      </c>
      <c r="V2341">
        <f ca="1"/>
        <v>0</v>
      </c>
      <c r="W2341">
        <f ca="1"/>
        <v>0</v>
      </c>
    </row>
    <row r="2342" spans="18:23">
      <c r="R2342">
        <v>2324</v>
      </c>
      <c r="S2342">
        <f ca="1"/>
        <v>3.1242494697052643</v>
      </c>
      <c r="T2342">
        <f ca="1"/>
        <v>6.0241375338939633E-2</v>
      </c>
      <c r="U2342">
        <f ca="1"/>
        <v>1.5007623053750887E-2</v>
      </c>
      <c r="V2342">
        <f ca="1"/>
        <v>1.5459662980414051E-2</v>
      </c>
      <c r="W2342">
        <f ca="1"/>
        <v>1.5459662980414051E-2</v>
      </c>
    </row>
    <row r="2343" spans="18:23">
      <c r="R2343">
        <v>2325</v>
      </c>
      <c r="S2343">
        <f ca="1"/>
        <v>0.36185263453663535</v>
      </c>
      <c r="T2343">
        <f ca="1"/>
        <v>2.9534451838696935E-2</v>
      </c>
      <c r="U2343">
        <f ca="1"/>
        <v>0</v>
      </c>
      <c r="V2343">
        <f ca="1"/>
        <v>0</v>
      </c>
      <c r="W2343">
        <f ca="1"/>
        <v>0</v>
      </c>
    </row>
    <row r="2344" spans="18:23">
      <c r="R2344">
        <v>2326</v>
      </c>
      <c r="S2344">
        <f ca="1"/>
        <v>0.79385180258320742</v>
      </c>
      <c r="T2344">
        <f ca="1"/>
        <v>3.3017226030403156E-2</v>
      </c>
      <c r="U2344">
        <f ca="1"/>
        <v>1.3955483994826483E-3</v>
      </c>
      <c r="V2344">
        <f ca="1"/>
        <v>1.4185869679536915E-3</v>
      </c>
      <c r="W2344">
        <f ca="1"/>
        <v>1.4185869679536915E-3</v>
      </c>
    </row>
    <row r="2345" spans="18:23">
      <c r="R2345">
        <v>2327</v>
      </c>
      <c r="S2345">
        <f ca="1"/>
        <v>-3.5235726128331923</v>
      </c>
      <c r="T2345">
        <f ca="1"/>
        <v>1.083706305698923E-2</v>
      </c>
      <c r="U2345">
        <f ca="1"/>
        <v>0</v>
      </c>
      <c r="V2345">
        <f ca="1"/>
        <v>0</v>
      </c>
      <c r="W2345">
        <f ca="1"/>
        <v>0</v>
      </c>
    </row>
    <row r="2346" spans="18:23">
      <c r="R2346">
        <v>2328</v>
      </c>
      <c r="S2346">
        <f ca="1"/>
        <v>0.69272626341559984</v>
      </c>
      <c r="T2346">
        <f ca="1"/>
        <v>3.2166812227689578E-2</v>
      </c>
      <c r="U2346">
        <f ca="1"/>
        <v>9.7034149812585957E-4</v>
      </c>
      <c r="V2346">
        <f ca="1"/>
        <v>9.8594789450933448E-4</v>
      </c>
      <c r="W2346">
        <f ca="1"/>
        <v>9.8594789450933448E-4</v>
      </c>
    </row>
    <row r="2347" spans="18:23">
      <c r="R2347">
        <v>2329</v>
      </c>
      <c r="S2347">
        <f ca="1"/>
        <v>-0.17147634364710967</v>
      </c>
      <c r="T2347">
        <f ca="1"/>
        <v>2.5737229559643637E-2</v>
      </c>
      <c r="U2347">
        <f ca="1"/>
        <v>0</v>
      </c>
      <c r="V2347">
        <f ca="1"/>
        <v>0</v>
      </c>
      <c r="W2347">
        <f ca="1"/>
        <v>0</v>
      </c>
    </row>
    <row r="2348" spans="18:23">
      <c r="R2348">
        <v>2330</v>
      </c>
      <c r="S2348">
        <f ca="1"/>
        <v>-0.30653627764512348</v>
      </c>
      <c r="T2348">
        <f ca="1"/>
        <v>2.4855723226253474E-2</v>
      </c>
      <c r="U2348">
        <f ca="1"/>
        <v>0</v>
      </c>
      <c r="V2348">
        <f ca="1"/>
        <v>0</v>
      </c>
      <c r="W2348">
        <f ca="1"/>
        <v>0</v>
      </c>
    </row>
    <row r="2349" spans="18:23">
      <c r="R2349">
        <v>2331</v>
      </c>
      <c r="S2349">
        <f ca="1"/>
        <v>1.9642361732829501</v>
      </c>
      <c r="T2349">
        <f ca="1"/>
        <v>4.4657956263820915E-2</v>
      </c>
      <c r="U2349">
        <f ca="1"/>
        <v>7.2159135161915279E-3</v>
      </c>
      <c r="V2349">
        <f ca="1"/>
        <v>7.377037491296326E-3</v>
      </c>
      <c r="W2349">
        <f ca="1"/>
        <v>7.377037491296326E-3</v>
      </c>
    </row>
    <row r="2350" spans="18:23">
      <c r="R2350">
        <v>2332</v>
      </c>
      <c r="S2350">
        <f ca="1"/>
        <v>1.2528336086952265</v>
      </c>
      <c r="T2350">
        <f ca="1"/>
        <v>3.716858606813097E-2</v>
      </c>
      <c r="U2350">
        <f ca="1"/>
        <v>3.4712284183465551E-3</v>
      </c>
      <c r="V2350">
        <f ca="1"/>
        <v>3.5357387444612826E-3</v>
      </c>
      <c r="W2350">
        <f ca="1"/>
        <v>3.5357387444612826E-3</v>
      </c>
    </row>
    <row r="2351" spans="18:23">
      <c r="R2351">
        <v>2333</v>
      </c>
      <c r="S2351">
        <f ca="1"/>
        <v>-0.98466466907494299</v>
      </c>
      <c r="T2351">
        <f ca="1"/>
        <v>2.0865675371205126E-2</v>
      </c>
      <c r="U2351">
        <f ca="1"/>
        <v>0</v>
      </c>
      <c r="V2351">
        <f ca="1"/>
        <v>0</v>
      </c>
      <c r="W2351">
        <f ca="1"/>
        <v>0</v>
      </c>
    </row>
    <row r="2352" spans="18:23">
      <c r="R2352">
        <v>2334</v>
      </c>
      <c r="S2352">
        <f ca="1"/>
        <v>1.2091303130516526</v>
      </c>
      <c r="T2352">
        <f ca="1"/>
        <v>3.6751787165776831E-2</v>
      </c>
      <c r="U2352">
        <f ca="1"/>
        <v>3.2628289671694857E-3</v>
      </c>
      <c r="V2352">
        <f ca="1"/>
        <v>3.3227863650493578E-3</v>
      </c>
      <c r="W2352">
        <f ca="1"/>
        <v>3.3227863650493578E-3</v>
      </c>
    </row>
    <row r="2353" spans="18:23">
      <c r="R2353">
        <v>2335</v>
      </c>
      <c r="S2353">
        <f ca="1"/>
        <v>2.9700944123069899</v>
      </c>
      <c r="T2353">
        <f ca="1"/>
        <v>5.7892140262293647E-2</v>
      </c>
      <c r="U2353">
        <f ca="1"/>
        <v>1.3833005515427894E-2</v>
      </c>
      <c r="V2353">
        <f ca="1"/>
        <v>1.4233416663202009E-2</v>
      </c>
      <c r="W2353">
        <f ca="1"/>
        <v>1.4233416663202009E-2</v>
      </c>
    </row>
    <row r="2354" spans="18:23">
      <c r="R2354">
        <v>2336</v>
      </c>
      <c r="S2354">
        <f ca="1"/>
        <v>2.8819715097946399</v>
      </c>
      <c r="T2354">
        <f ca="1"/>
        <v>5.6590584237487605E-2</v>
      </c>
      <c r="U2354">
        <f ca="1"/>
        <v>1.3182227503024873E-2</v>
      </c>
      <c r="V2354">
        <f ca="1"/>
        <v>1.3555222480998701E-2</v>
      </c>
      <c r="W2354">
        <f ca="1"/>
        <v>1.3555222480998701E-2</v>
      </c>
    </row>
    <row r="2355" spans="18:23">
      <c r="R2355">
        <v>2337</v>
      </c>
      <c r="S2355">
        <f ca="1"/>
        <v>-1.2455374602005664</v>
      </c>
      <c r="T2355">
        <f ca="1"/>
        <v>1.9507334426667727E-2</v>
      </c>
      <c r="U2355">
        <f ca="1"/>
        <v>0</v>
      </c>
      <c r="V2355">
        <f ca="1"/>
        <v>0</v>
      </c>
      <c r="W2355">
        <f ca="1"/>
        <v>0</v>
      </c>
    </row>
    <row r="2356" spans="18:23">
      <c r="R2356">
        <v>2338</v>
      </c>
      <c r="S2356">
        <f ca="1"/>
        <v>-0.77423946410974775</v>
      </c>
      <c r="T2356">
        <f ca="1"/>
        <v>2.2029954070783998E-2</v>
      </c>
      <c r="U2356">
        <f ca="1"/>
        <v>0</v>
      </c>
      <c r="V2356">
        <f ca="1"/>
        <v>0</v>
      </c>
      <c r="W2356">
        <f ca="1"/>
        <v>0</v>
      </c>
    </row>
    <row r="2357" spans="18:23">
      <c r="R2357">
        <v>2339</v>
      </c>
      <c r="S2357">
        <f ca="1"/>
        <v>2.098464580164221</v>
      </c>
      <c r="T2357">
        <f ca="1"/>
        <v>4.6231826481101905E-2</v>
      </c>
      <c r="U2357">
        <f ca="1"/>
        <v>8.0028486248320228E-3</v>
      </c>
      <c r="V2357">
        <f ca="1"/>
        <v>8.1878417793209025E-3</v>
      </c>
      <c r="W2357">
        <f ca="1"/>
        <v>8.1878417793209025E-3</v>
      </c>
    </row>
    <row r="2358" spans="18:23">
      <c r="R2358">
        <v>2340</v>
      </c>
      <c r="S2358">
        <f ca="1"/>
        <v>1.6160768865055304</v>
      </c>
      <c r="T2358">
        <f ca="1"/>
        <v>4.0820905148780603E-2</v>
      </c>
      <c r="U2358">
        <f ca="1"/>
        <v>5.2973879586713721E-3</v>
      </c>
      <c r="V2358">
        <f ca="1"/>
        <v>5.4055100443699796E-3</v>
      </c>
      <c r="W2358">
        <f ca="1"/>
        <v>5.4055100443699796E-3</v>
      </c>
    </row>
    <row r="2359" spans="18:23">
      <c r="R2359">
        <v>2341</v>
      </c>
      <c r="S2359">
        <f ca="1"/>
        <v>-1.0348137447787664</v>
      </c>
      <c r="T2359">
        <f ca="1"/>
        <v>2.0597405886276149E-2</v>
      </c>
      <c r="U2359">
        <f ca="1"/>
        <v>0</v>
      </c>
      <c r="V2359">
        <f ca="1"/>
        <v>0</v>
      </c>
      <c r="W2359">
        <f ca="1"/>
        <v>0</v>
      </c>
    </row>
    <row r="2360" spans="18:23">
      <c r="R2360">
        <v>2342</v>
      </c>
      <c r="S2360">
        <f ca="1"/>
        <v>-1.8438275851796502</v>
      </c>
      <c r="T2360">
        <f ca="1"/>
        <v>1.6716716907563944E-2</v>
      </c>
      <c r="U2360">
        <f ca="1"/>
        <v>0</v>
      </c>
      <c r="V2360">
        <f ca="1"/>
        <v>0</v>
      </c>
      <c r="W2360">
        <f ca="1"/>
        <v>0</v>
      </c>
    </row>
    <row r="2361" spans="18:23">
      <c r="R2361">
        <v>2343</v>
      </c>
      <c r="S2361">
        <f ca="1"/>
        <v>0.82713667782200861</v>
      </c>
      <c r="T2361">
        <f ca="1"/>
        <v>3.330202387568458E-2</v>
      </c>
      <c r="U2361">
        <f ca="1"/>
        <v>1.5379473221233605E-3</v>
      </c>
      <c r="V2361">
        <f ca="1"/>
        <v>1.5635557013438091E-3</v>
      </c>
      <c r="W2361">
        <f ca="1"/>
        <v>1.5635557013438091E-3</v>
      </c>
    </row>
    <row r="2362" spans="18:23">
      <c r="R2362">
        <v>2344</v>
      </c>
      <c r="S2362">
        <f ca="1"/>
        <v>-1.1381088990152832</v>
      </c>
      <c r="T2362">
        <f ca="1"/>
        <v>2.0055654153266381E-2</v>
      </c>
      <c r="U2362">
        <f ca="1"/>
        <v>0</v>
      </c>
      <c r="V2362">
        <f ca="1"/>
        <v>0</v>
      </c>
      <c r="W2362">
        <f ca="1"/>
        <v>0</v>
      </c>
    </row>
    <row r="2363" spans="18:23">
      <c r="R2363">
        <v>2345</v>
      </c>
      <c r="S2363">
        <f ca="1"/>
        <v>-0.5216713226936871</v>
      </c>
      <c r="T2363">
        <f ca="1"/>
        <v>2.3513509486816655E-2</v>
      </c>
      <c r="U2363">
        <f ca="1"/>
        <v>0</v>
      </c>
      <c r="V2363">
        <f ca="1"/>
        <v>0</v>
      </c>
      <c r="W2363">
        <f ca="1"/>
        <v>0</v>
      </c>
    </row>
    <row r="2364" spans="18:23">
      <c r="R2364">
        <v>2346</v>
      </c>
      <c r="S2364">
        <f ca="1"/>
        <v>0.51268937097511624</v>
      </c>
      <c r="T2364">
        <f ca="1"/>
        <v>3.0706641762411026E-2</v>
      </c>
      <c r="U2364">
        <f ca="1"/>
        <v>2.4025626548658356E-4</v>
      </c>
      <c r="V2364">
        <f ca="1"/>
        <v>2.4394499702431918E-4</v>
      </c>
      <c r="W2364">
        <f ca="1"/>
        <v>2.4394499702431918E-4</v>
      </c>
    </row>
    <row r="2365" spans="18:23">
      <c r="R2365">
        <v>2347</v>
      </c>
      <c r="S2365">
        <f ca="1"/>
        <v>0.75683646116861081</v>
      </c>
      <c r="T2365">
        <f ca="1"/>
        <v>3.2703368343095909E-2</v>
      </c>
      <c r="U2365">
        <f ca="1"/>
        <v>1.238619555829025E-3</v>
      </c>
      <c r="V2365">
        <f ca="1"/>
        <v>1.2588730716146441E-3</v>
      </c>
      <c r="W2365">
        <f ca="1"/>
        <v>1.2588730716146441E-3</v>
      </c>
    </row>
    <row r="2366" spans="18:23">
      <c r="R2366">
        <v>2348</v>
      </c>
      <c r="S2366">
        <f ca="1"/>
        <v>1.7373165258595491</v>
      </c>
      <c r="T2366">
        <f ca="1"/>
        <v>4.2118147496126829E-2</v>
      </c>
      <c r="U2366">
        <f ca="1"/>
        <v>5.9460091323444847E-3</v>
      </c>
      <c r="V2366">
        <f ca="1"/>
        <v>6.0712265771691856E-3</v>
      </c>
      <c r="W2366">
        <f ca="1"/>
        <v>6.0712265771691856E-3</v>
      </c>
    </row>
    <row r="2367" spans="18:23">
      <c r="R2367">
        <v>2349</v>
      </c>
      <c r="S2367">
        <f ca="1"/>
        <v>0.54475192652541748</v>
      </c>
      <c r="T2367">
        <f ca="1"/>
        <v>3.0961742112574488E-2</v>
      </c>
      <c r="U2367">
        <f ca="1"/>
        <v>3.678064405683145E-4</v>
      </c>
      <c r="V2367">
        <f ca="1"/>
        <v>3.7350040464842455E-4</v>
      </c>
      <c r="W2367">
        <f ca="1"/>
        <v>3.7350040464842455E-4</v>
      </c>
    </row>
    <row r="2368" spans="18:23">
      <c r="R2368">
        <v>2350</v>
      </c>
      <c r="S2368">
        <f ca="1"/>
        <v>-0.6353128046713642</v>
      </c>
      <c r="T2368">
        <f ca="1"/>
        <v>2.283401622571176E-2</v>
      </c>
      <c r="U2368">
        <f ca="1"/>
        <v>0</v>
      </c>
      <c r="V2368">
        <f ca="1"/>
        <v>0</v>
      </c>
      <c r="W2368">
        <f ca="1"/>
        <v>0</v>
      </c>
    </row>
    <row r="2369" spans="18:23">
      <c r="R2369">
        <v>2351</v>
      </c>
      <c r="S2369">
        <f ca="1"/>
        <v>-1.2467056669008236</v>
      </c>
      <c r="T2369">
        <f ca="1"/>
        <v>1.9501454999804751E-2</v>
      </c>
      <c r="U2369">
        <f ca="1"/>
        <v>0</v>
      </c>
      <c r="V2369">
        <f ca="1"/>
        <v>0</v>
      </c>
      <c r="W2369">
        <f ca="1"/>
        <v>0</v>
      </c>
    </row>
    <row r="2370" spans="18:23">
      <c r="R2370">
        <v>2352</v>
      </c>
      <c r="S2370">
        <f ca="1"/>
        <v>2.3563568668458603</v>
      </c>
      <c r="T2370">
        <f ca="1"/>
        <v>4.9413038504785275E-2</v>
      </c>
      <c r="U2370">
        <f ca="1"/>
        <v>9.5934546366737081E-3</v>
      </c>
      <c r="V2370">
        <f ca="1"/>
        <v>9.830475508351642E-3</v>
      </c>
      <c r="W2370">
        <f ca="1"/>
        <v>9.830475508351642E-3</v>
      </c>
    </row>
    <row r="2371" spans="18:23">
      <c r="R2371">
        <v>2353</v>
      </c>
      <c r="S2371">
        <f ca="1"/>
        <v>-0.49341917620701964</v>
      </c>
      <c r="T2371">
        <f ca="1"/>
        <v>2.3685551976531809E-2</v>
      </c>
      <c r="U2371">
        <f ca="1"/>
        <v>0</v>
      </c>
      <c r="V2371">
        <f ca="1"/>
        <v>0</v>
      </c>
      <c r="W2371">
        <f ca="1"/>
        <v>0</v>
      </c>
    </row>
    <row r="2372" spans="18:23">
      <c r="R2372">
        <v>2354</v>
      </c>
      <c r="S2372">
        <f ca="1"/>
        <v>1.1837544239162869</v>
      </c>
      <c r="T2372">
        <f ca="1"/>
        <v>3.6511925156511062E-2</v>
      </c>
      <c r="U2372">
        <f ca="1"/>
        <v>3.1428979625366012E-3</v>
      </c>
      <c r="V2372">
        <f ca="1"/>
        <v>3.2002745901279447E-3</v>
      </c>
      <c r="W2372">
        <f ca="1"/>
        <v>3.2002745901279447E-3</v>
      </c>
    </row>
    <row r="2373" spans="18:23">
      <c r="R2373">
        <v>2355</v>
      </c>
      <c r="S2373">
        <f ca="1"/>
        <v>-1.651849397886908</v>
      </c>
      <c r="T2373">
        <f ca="1"/>
        <v>1.7565676563407365E-2</v>
      </c>
      <c r="U2373">
        <f ca="1"/>
        <v>0</v>
      </c>
      <c r="V2373">
        <f ca="1"/>
        <v>0</v>
      </c>
      <c r="W2373">
        <f ca="1"/>
        <v>0</v>
      </c>
    </row>
    <row r="2374" spans="18:23">
      <c r="R2374">
        <v>2356</v>
      </c>
      <c r="S2374">
        <f ca="1"/>
        <v>0.6965440385559426</v>
      </c>
      <c r="T2374">
        <f ca="1"/>
        <v>3.2198516305908795E-2</v>
      </c>
      <c r="U2374">
        <f ca="1"/>
        <v>9.8619353723546771E-4</v>
      </c>
      <c r="V2374">
        <f ca="1"/>
        <v>1.0020705215801969E-3</v>
      </c>
      <c r="W2374">
        <f ca="1"/>
        <v>1.0020705215801969E-3</v>
      </c>
    </row>
    <row r="2375" spans="18:23">
      <c r="R2375">
        <v>2357</v>
      </c>
      <c r="S2375">
        <f ca="1"/>
        <v>4.9203495573899456E-2</v>
      </c>
      <c r="T2375">
        <f ca="1"/>
        <v>2.7245332953309262E-2</v>
      </c>
      <c r="U2375">
        <f ca="1"/>
        <v>0</v>
      </c>
      <c r="V2375">
        <f ca="1"/>
        <v>0</v>
      </c>
      <c r="W2375">
        <f ca="1"/>
        <v>0</v>
      </c>
    </row>
    <row r="2376" spans="18:23">
      <c r="R2376">
        <v>2358</v>
      </c>
      <c r="S2376">
        <f ca="1"/>
        <v>-0.70773606358633034</v>
      </c>
      <c r="T2376">
        <f ca="1"/>
        <v>2.2411258566667858E-2</v>
      </c>
      <c r="U2376">
        <f ca="1"/>
        <v>0</v>
      </c>
      <c r="V2376">
        <f ca="1"/>
        <v>0</v>
      </c>
      <c r="W2376">
        <f ca="1"/>
        <v>0</v>
      </c>
    </row>
    <row r="2377" spans="18:23">
      <c r="R2377">
        <v>2359</v>
      </c>
      <c r="S2377">
        <f ca="1"/>
        <v>-3.1338170290835849</v>
      </c>
      <c r="T2377">
        <f ca="1"/>
        <v>1.1983654305733241E-2</v>
      </c>
      <c r="U2377">
        <f ca="1"/>
        <v>0</v>
      </c>
      <c r="V2377">
        <f ca="1"/>
        <v>0</v>
      </c>
      <c r="W2377">
        <f ca="1"/>
        <v>0</v>
      </c>
    </row>
    <row r="2378" spans="18:23">
      <c r="R2378">
        <v>2360</v>
      </c>
      <c r="S2378">
        <f ca="1"/>
        <v>2.3439515741033197</v>
      </c>
      <c r="T2378">
        <f ca="1"/>
        <v>4.9255118738121474E-2</v>
      </c>
      <c r="U2378">
        <f ca="1"/>
        <v>9.5144947533418074E-3</v>
      </c>
      <c r="V2378">
        <f ca="1"/>
        <v>9.7488135377463495E-3</v>
      </c>
      <c r="W2378">
        <f ca="1"/>
        <v>9.7488135377463495E-3</v>
      </c>
    </row>
    <row r="2379" spans="18:23">
      <c r="R2379">
        <v>2361</v>
      </c>
      <c r="S2379">
        <f ca="1"/>
        <v>3.0962295160989326</v>
      </c>
      <c r="T2379">
        <f ca="1"/>
        <v>5.9807389014811821E-2</v>
      </c>
      <c r="U2379">
        <f ca="1"/>
        <v>1.4790629891686981E-2</v>
      </c>
      <c r="V2379">
        <f ca="1"/>
        <v>1.5232924369540093E-2</v>
      </c>
      <c r="W2379">
        <f ca="1"/>
        <v>1.5232924369540093E-2</v>
      </c>
    </row>
    <row r="2380" spans="18:23">
      <c r="R2380">
        <v>2362</v>
      </c>
      <c r="S2380">
        <f ca="1"/>
        <v>-1.6429661630652657</v>
      </c>
      <c r="T2380">
        <f ca="1"/>
        <v>1.7605986924785162E-2</v>
      </c>
      <c r="U2380">
        <f ca="1"/>
        <v>0</v>
      </c>
      <c r="V2380">
        <f ca="1"/>
        <v>0</v>
      </c>
      <c r="W2380">
        <f ca="1"/>
        <v>0</v>
      </c>
    </row>
    <row r="2381" spans="18:23">
      <c r="R2381">
        <v>2363</v>
      </c>
      <c r="S2381">
        <f ca="1"/>
        <v>-0.61283167687515216</v>
      </c>
      <c r="T2381">
        <f ca="1"/>
        <v>2.2966860701609911E-2</v>
      </c>
      <c r="U2381">
        <f ca="1"/>
        <v>0</v>
      </c>
      <c r="V2381">
        <f ca="1"/>
        <v>0</v>
      </c>
      <c r="W2381">
        <f ca="1"/>
        <v>0</v>
      </c>
    </row>
    <row r="2382" spans="18:23">
      <c r="R2382">
        <v>2364</v>
      </c>
      <c r="S2382">
        <f ca="1"/>
        <v>-1.3596323183540511</v>
      </c>
      <c r="T2382">
        <f ca="1"/>
        <v>1.8941395542626156E-2</v>
      </c>
      <c r="U2382">
        <f ca="1"/>
        <v>0</v>
      </c>
      <c r="V2382">
        <f ca="1"/>
        <v>0</v>
      </c>
      <c r="W2382">
        <f ca="1"/>
        <v>0</v>
      </c>
    </row>
    <row r="2383" spans="18:23">
      <c r="R2383">
        <v>2365</v>
      </c>
      <c r="S2383">
        <f ca="1"/>
        <v>0.52818715924838833</v>
      </c>
      <c r="T2383">
        <f ca="1"/>
        <v>3.0829683805754283E-2</v>
      </c>
      <c r="U2383">
        <f ca="1"/>
        <v>3.0177728715821174E-4</v>
      </c>
      <c r="V2383">
        <f ca="1"/>
        <v>3.0642913632963475E-4</v>
      </c>
      <c r="W2383">
        <f ca="1"/>
        <v>3.0642913632963475E-4</v>
      </c>
    </row>
    <row r="2384" spans="18:23">
      <c r="R2384">
        <v>2366</v>
      </c>
      <c r="S2384">
        <f ca="1"/>
        <v>-0.38393419314797189</v>
      </c>
      <c r="T2384">
        <f ca="1"/>
        <v>2.4364239726980434E-2</v>
      </c>
      <c r="U2384">
        <f ca="1"/>
        <v>0</v>
      </c>
      <c r="V2384">
        <f ca="1"/>
        <v>0</v>
      </c>
      <c r="W2384">
        <f ca="1"/>
        <v>0</v>
      </c>
    </row>
    <row r="2385" spans="18:23">
      <c r="R2385">
        <v>2367</v>
      </c>
      <c r="S2385">
        <f ca="1"/>
        <v>-0.30102864400819757</v>
      </c>
      <c r="T2385">
        <f ca="1"/>
        <v>2.4891072696888034E-2</v>
      </c>
      <c r="U2385">
        <f ca="1"/>
        <v>0</v>
      </c>
      <c r="V2385">
        <f ca="1"/>
        <v>0</v>
      </c>
      <c r="W2385">
        <f ca="1"/>
        <v>0</v>
      </c>
    </row>
    <row r="2386" spans="18:23">
      <c r="R2386">
        <v>2368</v>
      </c>
      <c r="S2386">
        <f ca="1"/>
        <v>-0.29503540301750225</v>
      </c>
      <c r="T2386">
        <f ca="1"/>
        <v>2.4929596046079864E-2</v>
      </c>
      <c r="U2386">
        <f ca="1"/>
        <v>0</v>
      </c>
      <c r="V2386">
        <f ca="1"/>
        <v>0</v>
      </c>
      <c r="W2386">
        <f ca="1"/>
        <v>0</v>
      </c>
    </row>
    <row r="2387" spans="18:23">
      <c r="R2387">
        <v>2369</v>
      </c>
      <c r="S2387">
        <f ca="1"/>
        <v>2.3195269241115133</v>
      </c>
      <c r="T2387">
        <f ca="1"/>
        <v>4.8945665737319476E-2</v>
      </c>
      <c r="U2387">
        <f ca="1"/>
        <v>9.3597682529408081E-3</v>
      </c>
      <c r="V2387">
        <f ca="1"/>
        <v>9.588828297084415E-3</v>
      </c>
      <c r="W2387">
        <f ca="1"/>
        <v>9.588828297084415E-3</v>
      </c>
    </row>
    <row r="2388" spans="18:23">
      <c r="R2388">
        <v>2370</v>
      </c>
      <c r="S2388">
        <f ca="1"/>
        <v>-1.3506274459533529</v>
      </c>
      <c r="T2388">
        <f ca="1"/>
        <v>1.8985458842897478E-2</v>
      </c>
      <c r="U2388">
        <f ca="1"/>
        <v>0</v>
      </c>
      <c r="V2388">
        <f ca="1"/>
        <v>0</v>
      </c>
      <c r="W2388">
        <f ca="1"/>
        <v>0</v>
      </c>
    </row>
    <row r="2389" spans="18:23">
      <c r="R2389">
        <v>2371</v>
      </c>
      <c r="S2389">
        <f ca="1"/>
        <v>-2.837126765345666</v>
      </c>
      <c r="T2389">
        <f ca="1"/>
        <v>1.2937121233647698E-2</v>
      </c>
      <c r="U2389">
        <f ca="1"/>
        <v>0</v>
      </c>
      <c r="V2389">
        <f ca="1"/>
        <v>0</v>
      </c>
      <c r="W2389">
        <f ca="1"/>
        <v>0</v>
      </c>
    </row>
    <row r="2390" spans="18:23">
      <c r="R2390">
        <v>2372</v>
      </c>
      <c r="S2390">
        <f ca="1"/>
        <v>1.4232900823543797</v>
      </c>
      <c r="T2390">
        <f ca="1"/>
        <v>3.8839901458618431E-2</v>
      </c>
      <c r="U2390">
        <f ca="1"/>
        <v>4.3068861135902858E-3</v>
      </c>
      <c r="V2390">
        <f ca="1"/>
        <v>4.3905256297129547E-3</v>
      </c>
      <c r="W2390">
        <f ca="1"/>
        <v>4.3905256297129547E-3</v>
      </c>
    </row>
    <row r="2391" spans="18:23">
      <c r="R2391">
        <v>2373</v>
      </c>
      <c r="S2391">
        <f ca="1"/>
        <v>1.7105199974384979</v>
      </c>
      <c r="T2391">
        <f ca="1"/>
        <v>4.1827925704600623E-2</v>
      </c>
      <c r="U2391">
        <f ca="1"/>
        <v>5.8008982365813817E-3</v>
      </c>
      <c r="V2391">
        <f ca="1"/>
        <v>5.9222180068112191E-3</v>
      </c>
      <c r="W2391">
        <f ca="1"/>
        <v>5.9222180068112191E-3</v>
      </c>
    </row>
    <row r="2392" spans="18:23">
      <c r="R2392">
        <v>2374</v>
      </c>
      <c r="S2392">
        <f ca="1"/>
        <v>6.6326829044234339</v>
      </c>
      <c r="T2392">
        <f ca="1"/>
        <v>0.14895836042195035</v>
      </c>
      <c r="U2392">
        <f ca="1"/>
        <v>5.9366115595256244E-2</v>
      </c>
      <c r="V2392">
        <f ca="1"/>
        <v>6.3787655217100919E-2</v>
      </c>
      <c r="W2392">
        <f ca="1"/>
        <v>6.3787655217100919E-2</v>
      </c>
    </row>
    <row r="2393" spans="18:23">
      <c r="R2393">
        <v>2375</v>
      </c>
      <c r="S2393">
        <f ca="1"/>
        <v>-3.137206217889819</v>
      </c>
      <c r="T2393">
        <f ca="1"/>
        <v>1.1973178728293704E-2</v>
      </c>
      <c r="U2393">
        <f ca="1"/>
        <v>0</v>
      </c>
      <c r="V2393">
        <f ca="1"/>
        <v>0</v>
      </c>
      <c r="W2393">
        <f ca="1"/>
        <v>0</v>
      </c>
    </row>
    <row r="2394" spans="18:23">
      <c r="R2394">
        <v>2376</v>
      </c>
      <c r="S2394">
        <f ca="1"/>
        <v>-1.6642774934013742</v>
      </c>
      <c r="T2394">
        <f ca="1"/>
        <v>1.750943516596775E-2</v>
      </c>
      <c r="U2394">
        <f ca="1"/>
        <v>0</v>
      </c>
      <c r="V2394">
        <f ca="1"/>
        <v>0</v>
      </c>
      <c r="W2394">
        <f ca="1"/>
        <v>0</v>
      </c>
    </row>
    <row r="2395" spans="18:23">
      <c r="R2395">
        <v>2377</v>
      </c>
      <c r="S2395">
        <f ca="1"/>
        <v>1.0817808711130223</v>
      </c>
      <c r="T2395">
        <f ca="1"/>
        <v>3.5563716661125032E-2</v>
      </c>
      <c r="U2395">
        <f ca="1"/>
        <v>2.6687937148435863E-3</v>
      </c>
      <c r="V2395">
        <f ca="1"/>
        <v>2.7162498265944305E-3</v>
      </c>
      <c r="W2395">
        <f ca="1"/>
        <v>2.7162498265944305E-3</v>
      </c>
    </row>
    <row r="2396" spans="18:23">
      <c r="R2396">
        <v>2378</v>
      </c>
      <c r="S2396">
        <f ca="1"/>
        <v>1.5253142820641281</v>
      </c>
      <c r="T2396">
        <f ca="1"/>
        <v>3.9875981520720256E-2</v>
      </c>
      <c r="U2396">
        <f ca="1"/>
        <v>4.8249261446411985E-3</v>
      </c>
      <c r="V2396">
        <f ca="1"/>
        <v>4.9211254775324747E-3</v>
      </c>
      <c r="W2396">
        <f ca="1"/>
        <v>4.9211254775324747E-3</v>
      </c>
    </row>
    <row r="2397" spans="18:23">
      <c r="R2397">
        <v>2379</v>
      </c>
      <c r="S2397">
        <f ca="1"/>
        <v>2.4708962816088302</v>
      </c>
      <c r="T2397">
        <f ca="1"/>
        <v>5.0895259771031792E-2</v>
      </c>
      <c r="U2397">
        <f ca="1"/>
        <v>1.0334565269796966E-2</v>
      </c>
      <c r="V2397">
        <f ca="1"/>
        <v>1.0597555461810466E-2</v>
      </c>
      <c r="W2397">
        <f ca="1"/>
        <v>1.0597555461810466E-2</v>
      </c>
    </row>
    <row r="2398" spans="18:23">
      <c r="R2398">
        <v>2380</v>
      </c>
      <c r="S2398">
        <f ca="1"/>
        <v>-1.9584823582316901</v>
      </c>
      <c r="T2398">
        <f ca="1"/>
        <v>1.6229393311946644E-2</v>
      </c>
      <c r="U2398">
        <f ca="1"/>
        <v>0</v>
      </c>
      <c r="V2398">
        <f ca="1"/>
        <v>0</v>
      </c>
      <c r="W2398">
        <f ca="1"/>
        <v>0</v>
      </c>
    </row>
    <row r="2399" spans="18:23">
      <c r="R2399">
        <v>2381</v>
      </c>
      <c r="S2399">
        <f ca="1"/>
        <v>-0.53102582927715325</v>
      </c>
      <c r="T2399">
        <f ca="1"/>
        <v>2.3456820705957417E-2</v>
      </c>
      <c r="U2399">
        <f ca="1"/>
        <v>0</v>
      </c>
      <c r="V2399">
        <f ca="1"/>
        <v>0</v>
      </c>
      <c r="W2399">
        <f ca="1"/>
        <v>0</v>
      </c>
    </row>
    <row r="2400" spans="18:23">
      <c r="R2400">
        <v>2382</v>
      </c>
      <c r="S2400">
        <f ca="1"/>
        <v>-3.5525181186700334</v>
      </c>
      <c r="T2400">
        <f ca="1"/>
        <v>1.0756422280574553E-2</v>
      </c>
      <c r="U2400">
        <f ca="1"/>
        <v>0</v>
      </c>
      <c r="V2400">
        <f ca="1"/>
        <v>0</v>
      </c>
      <c r="W2400">
        <f ca="1"/>
        <v>0</v>
      </c>
    </row>
    <row r="2401" spans="18:23">
      <c r="R2401">
        <v>2383</v>
      </c>
      <c r="S2401">
        <f ca="1"/>
        <v>-1.9640477892393984</v>
      </c>
      <c r="T2401">
        <f ca="1"/>
        <v>1.6206103171439497E-2</v>
      </c>
      <c r="U2401">
        <f ca="1"/>
        <v>0</v>
      </c>
      <c r="V2401">
        <f ca="1"/>
        <v>0</v>
      </c>
      <c r="W2401">
        <f ca="1"/>
        <v>0</v>
      </c>
    </row>
    <row r="2402" spans="18:23">
      <c r="R2402">
        <v>2384</v>
      </c>
      <c r="S2402">
        <f ca="1"/>
        <v>-2.6966541593490931</v>
      </c>
      <c r="T2402">
        <f ca="1"/>
        <v>1.3414658058194784E-2</v>
      </c>
      <c r="U2402">
        <f ca="1"/>
        <v>0</v>
      </c>
      <c r="V2402">
        <f ca="1"/>
        <v>0</v>
      </c>
      <c r="W2402">
        <f ca="1"/>
        <v>0</v>
      </c>
    </row>
    <row r="2403" spans="18:23">
      <c r="R2403">
        <v>2385</v>
      </c>
      <c r="S2403">
        <f ca="1"/>
        <v>-0.62518251706138672</v>
      </c>
      <c r="T2403">
        <f ca="1"/>
        <v>2.2893782289194271E-2</v>
      </c>
      <c r="U2403">
        <f ca="1"/>
        <v>0</v>
      </c>
      <c r="V2403">
        <f ca="1"/>
        <v>0</v>
      </c>
      <c r="W2403">
        <f ca="1"/>
        <v>0</v>
      </c>
    </row>
    <row r="2404" spans="18:23">
      <c r="R2404">
        <v>2386</v>
      </c>
      <c r="S2404">
        <f ca="1"/>
        <v>-2.5241698135158921</v>
      </c>
      <c r="T2404">
        <f ca="1"/>
        <v>1.4025195958946234E-2</v>
      </c>
      <c r="U2404">
        <f ca="1"/>
        <v>0</v>
      </c>
      <c r="V2404">
        <f ca="1"/>
        <v>0</v>
      </c>
      <c r="W2404">
        <f ca="1"/>
        <v>0</v>
      </c>
    </row>
    <row r="2405" spans="18:23">
      <c r="R2405">
        <v>2387</v>
      </c>
      <c r="S2405">
        <f ca="1"/>
        <v>-3.7245861968708809</v>
      </c>
      <c r="T2405">
        <f ca="1"/>
        <v>1.0289284160534623E-2</v>
      </c>
      <c r="U2405">
        <f ca="1"/>
        <v>0</v>
      </c>
      <c r="V2405">
        <f ca="1"/>
        <v>0</v>
      </c>
      <c r="W2405">
        <f ca="1"/>
        <v>0</v>
      </c>
    </row>
    <row r="2406" spans="18:23">
      <c r="R2406">
        <v>2388</v>
      </c>
      <c r="S2406">
        <f ca="1"/>
        <v>1.8586337663422647</v>
      </c>
      <c r="T2406">
        <f ca="1"/>
        <v>4.345748492688261E-2</v>
      </c>
      <c r="U2406">
        <f ca="1"/>
        <v>6.6156778477223753E-3</v>
      </c>
      <c r="V2406">
        <f ca="1"/>
        <v>6.7594282078966292E-3</v>
      </c>
      <c r="W2406">
        <f ca="1"/>
        <v>6.7594282078966292E-3</v>
      </c>
    </row>
    <row r="2407" spans="18:23">
      <c r="R2407">
        <v>2389</v>
      </c>
      <c r="S2407">
        <f ca="1"/>
        <v>0.48771100667571171</v>
      </c>
      <c r="T2407">
        <f ca="1"/>
        <v>3.0509363013992308E-2</v>
      </c>
      <c r="U2407">
        <f ca="1"/>
        <v>1.4161689127722456E-4</v>
      </c>
      <c r="V2407">
        <f ca="1"/>
        <v>1.437772118496695E-4</v>
      </c>
      <c r="W2407">
        <f ca="1"/>
        <v>1.437772118496695E-4</v>
      </c>
    </row>
    <row r="2408" spans="18:23">
      <c r="R2408">
        <v>2390</v>
      </c>
      <c r="S2408">
        <f ca="1"/>
        <v>-1.1633163792267667</v>
      </c>
      <c r="T2408">
        <f ca="1"/>
        <v>1.9925625989625665E-2</v>
      </c>
      <c r="U2408">
        <f ca="1"/>
        <v>0</v>
      </c>
      <c r="V2408">
        <f ca="1"/>
        <v>0</v>
      </c>
      <c r="W2408">
        <f ca="1"/>
        <v>0</v>
      </c>
    </row>
    <row r="2409" spans="18:23">
      <c r="R2409">
        <v>2391</v>
      </c>
      <c r="S2409">
        <f ca="1"/>
        <v>0.49182269186489058</v>
      </c>
      <c r="T2409">
        <f ca="1"/>
        <v>3.0541749678938385E-2</v>
      </c>
      <c r="U2409">
        <f ca="1"/>
        <v>1.5781022375026266E-4</v>
      </c>
      <c r="V2409">
        <f ca="1"/>
        <v>1.6022012392554155E-4</v>
      </c>
      <c r="W2409">
        <f ca="1"/>
        <v>1.6022012392554155E-4</v>
      </c>
    </row>
    <row r="2410" spans="18:23">
      <c r="R2410">
        <v>2392</v>
      </c>
      <c r="S2410">
        <f ca="1"/>
        <v>-1.9005073082136981</v>
      </c>
      <c r="T2410">
        <f ca="1"/>
        <v>1.6474005874981785E-2</v>
      </c>
      <c r="U2410">
        <f ca="1"/>
        <v>0</v>
      </c>
      <c r="V2410">
        <f ca="1"/>
        <v>0</v>
      </c>
      <c r="W2410">
        <f ca="1"/>
        <v>0</v>
      </c>
    </row>
    <row r="2411" spans="18:23">
      <c r="R2411">
        <v>2393</v>
      </c>
      <c r="S2411">
        <f ca="1"/>
        <v>-0.51606931499039532</v>
      </c>
      <c r="T2411">
        <f ca="1"/>
        <v>2.3547523502817802E-2</v>
      </c>
      <c r="U2411">
        <f ca="1"/>
        <v>0</v>
      </c>
      <c r="V2411">
        <f ca="1"/>
        <v>0</v>
      </c>
      <c r="W2411">
        <f ca="1"/>
        <v>0</v>
      </c>
    </row>
    <row r="2412" spans="18:23">
      <c r="R2412">
        <v>2394</v>
      </c>
      <c r="S2412">
        <f ca="1"/>
        <v>1.5930646322972259</v>
      </c>
      <c r="T2412">
        <f ca="1"/>
        <v>4.0579227864999082E-2</v>
      </c>
      <c r="U2412">
        <f ca="1"/>
        <v>5.1765493167806112E-3</v>
      </c>
      <c r="V2412">
        <f ca="1"/>
        <v>5.2815795039206342E-3</v>
      </c>
      <c r="W2412">
        <f ca="1"/>
        <v>5.2815795039206342E-3</v>
      </c>
    </row>
    <row r="2413" spans="18:23">
      <c r="R2413">
        <v>2395</v>
      </c>
      <c r="S2413">
        <f ca="1"/>
        <v>4.6751006109496647</v>
      </c>
      <c r="T2413">
        <f ca="1"/>
        <v>8.9885547408793634E-2</v>
      </c>
      <c r="U2413">
        <f ca="1"/>
        <v>2.9829709088677887E-2</v>
      </c>
      <c r="V2413">
        <f ca="1"/>
        <v>3.1170338953918325E-2</v>
      </c>
      <c r="W2413">
        <f ca="1"/>
        <v>3.1170338953918325E-2</v>
      </c>
    </row>
    <row r="2414" spans="18:23">
      <c r="R2414">
        <v>2396</v>
      </c>
      <c r="S2414">
        <f ca="1"/>
        <v>0.52499411774023363</v>
      </c>
      <c r="T2414">
        <f ca="1"/>
        <v>3.0804292937052787E-2</v>
      </c>
      <c r="U2414">
        <f ca="1"/>
        <v>2.890818528074636E-4</v>
      </c>
      <c r="V2414">
        <f ca="1"/>
        <v>2.9353433384579712E-4</v>
      </c>
      <c r="W2414">
        <f ca="1"/>
        <v>2.9353433384579712E-4</v>
      </c>
    </row>
    <row r="2415" spans="18:23">
      <c r="R2415">
        <v>2397</v>
      </c>
      <c r="S2415">
        <f ca="1"/>
        <v>-0.78867563338826241</v>
      </c>
      <c r="T2415">
        <f ca="1"/>
        <v>2.1948043539091532E-2</v>
      </c>
      <c r="U2415">
        <f ca="1"/>
        <v>0</v>
      </c>
      <c r="V2415">
        <f ca="1"/>
        <v>0</v>
      </c>
      <c r="W2415">
        <f ca="1"/>
        <v>0</v>
      </c>
    </row>
    <row r="2416" spans="18:23">
      <c r="R2416">
        <v>2398</v>
      </c>
      <c r="S2416">
        <f ca="1"/>
        <v>-1.6513413008542568</v>
      </c>
      <c r="T2416">
        <f ca="1"/>
        <v>1.7567979716654827E-2</v>
      </c>
      <c r="U2416">
        <f ca="1"/>
        <v>0</v>
      </c>
      <c r="V2416">
        <f ca="1"/>
        <v>0</v>
      </c>
      <c r="W2416">
        <f ca="1"/>
        <v>0</v>
      </c>
    </row>
    <row r="2417" spans="18:23">
      <c r="R2417">
        <v>2399</v>
      </c>
      <c r="S2417">
        <f ca="1"/>
        <v>0.36540916402861939</v>
      </c>
      <c r="T2417">
        <f ca="1"/>
        <v>2.9561568576998924E-2</v>
      </c>
      <c r="U2417">
        <f ca="1"/>
        <v>0</v>
      </c>
      <c r="V2417">
        <f ca="1"/>
        <v>0</v>
      </c>
      <c r="W2417">
        <f ca="1"/>
        <v>0</v>
      </c>
    </row>
    <row r="2418" spans="18:23">
      <c r="R2418">
        <v>2400</v>
      </c>
      <c r="S2418">
        <f ca="1"/>
        <v>-1.0657077373393509</v>
      </c>
      <c r="T2418">
        <f ca="1"/>
        <v>2.0433860052931734E-2</v>
      </c>
      <c r="U2418">
        <f ca="1"/>
        <v>0</v>
      </c>
      <c r="V2418">
        <f ca="1"/>
        <v>0</v>
      </c>
      <c r="W2418">
        <f ca="1"/>
        <v>0</v>
      </c>
    </row>
    <row r="2419" spans="18:23">
      <c r="R2419">
        <v>2401</v>
      </c>
      <c r="S2419">
        <f ca="1"/>
        <v>2.4896749096483832</v>
      </c>
      <c r="T2419">
        <f ca="1"/>
        <v>5.114247581478143E-2</v>
      </c>
      <c r="U2419">
        <f ca="1"/>
        <v>1.0458173291671785E-2</v>
      </c>
      <c r="V2419">
        <f ca="1"/>
        <v>1.0725601728989844E-2</v>
      </c>
      <c r="W2419">
        <f ca="1"/>
        <v>1.0725601728989844E-2</v>
      </c>
    </row>
    <row r="2420" spans="18:23">
      <c r="R2420">
        <v>2402</v>
      </c>
      <c r="S2420">
        <f ca="1"/>
        <v>-1.0535297452630148</v>
      </c>
      <c r="T2420">
        <f ca="1"/>
        <v>2.0498171971376808E-2</v>
      </c>
      <c r="U2420">
        <f ca="1"/>
        <v>0</v>
      </c>
      <c r="V2420">
        <f ca="1"/>
        <v>0</v>
      </c>
      <c r="W2420">
        <f ca="1"/>
        <v>0</v>
      </c>
    </row>
    <row r="2421" spans="18:23">
      <c r="R2421">
        <v>2403</v>
      </c>
      <c r="S2421">
        <f ca="1"/>
        <v>0.74278697244985326</v>
      </c>
      <c r="T2421">
        <f ca="1"/>
        <v>3.2585023634001023E-2</v>
      </c>
      <c r="U2421">
        <f ca="1"/>
        <v>1.1794472012815818E-3</v>
      </c>
      <c r="V2421">
        <f ca="1"/>
        <v>1.1986633587459901E-3</v>
      </c>
      <c r="W2421">
        <f ca="1"/>
        <v>1.1986633587459901E-3</v>
      </c>
    </row>
    <row r="2422" spans="18:23">
      <c r="R2422">
        <v>2404</v>
      </c>
      <c r="S2422">
        <f ca="1"/>
        <v>1.3000461862338322</v>
      </c>
      <c r="T2422">
        <f ca="1"/>
        <v>3.7624166103599567E-2</v>
      </c>
      <c r="U2422">
        <f ca="1"/>
        <v>3.6990184360808538E-3</v>
      </c>
      <c r="V2422">
        <f ca="1"/>
        <v>3.7686046781105452E-3</v>
      </c>
      <c r="W2422">
        <f ca="1"/>
        <v>3.7686046781105452E-3</v>
      </c>
    </row>
    <row r="2423" spans="18:23">
      <c r="R2423">
        <v>2405</v>
      </c>
      <c r="S2423">
        <f ca="1"/>
        <v>1.8742906296365081</v>
      </c>
      <c r="T2423">
        <f ca="1"/>
        <v>4.363341081663432E-2</v>
      </c>
      <c r="U2423">
        <f ca="1"/>
        <v>6.7036407925982304E-3</v>
      </c>
      <c r="V2423">
        <f ca="1"/>
        <v>6.8498921489335233E-3</v>
      </c>
      <c r="W2423">
        <f ca="1"/>
        <v>6.8498921489335233E-3</v>
      </c>
    </row>
    <row r="2424" spans="18:23">
      <c r="R2424">
        <v>2406</v>
      </c>
      <c r="S2424">
        <f ca="1"/>
        <v>0.12865719900599953</v>
      </c>
      <c r="T2424">
        <f ca="1"/>
        <v>2.7809683118710037E-2</v>
      </c>
      <c r="U2424">
        <f ca="1"/>
        <v>0</v>
      </c>
      <c r="V2424">
        <f ca="1"/>
        <v>0</v>
      </c>
      <c r="W2424">
        <f ca="1"/>
        <v>0</v>
      </c>
    </row>
    <row r="2425" spans="18:23">
      <c r="R2425">
        <v>2407</v>
      </c>
      <c r="S2425">
        <f ca="1"/>
        <v>-1.4613733904718624</v>
      </c>
      <c r="T2425">
        <f ca="1"/>
        <v>1.8450597512062003E-2</v>
      </c>
      <c r="U2425">
        <f ca="1"/>
        <v>0</v>
      </c>
      <c r="V2425">
        <f ca="1"/>
        <v>0</v>
      </c>
      <c r="W2425">
        <f ca="1"/>
        <v>0</v>
      </c>
    </row>
    <row r="2426" spans="18:23">
      <c r="R2426">
        <v>2408</v>
      </c>
      <c r="S2426">
        <f ca="1"/>
        <v>2.709200161214508</v>
      </c>
      <c r="T2426">
        <f ca="1"/>
        <v>5.4123102516866313E-2</v>
      </c>
      <c r="U2426">
        <f ca="1"/>
        <v>1.1948486642714227E-2</v>
      </c>
      <c r="V2426">
        <f ca="1"/>
        <v>1.2271831226456741E-2</v>
      </c>
      <c r="W2426">
        <f ca="1"/>
        <v>1.2271831226456741E-2</v>
      </c>
    </row>
    <row r="2427" spans="18:23">
      <c r="R2427">
        <v>2409</v>
      </c>
      <c r="S2427">
        <f ca="1"/>
        <v>1.9030476416994631</v>
      </c>
      <c r="T2427">
        <f ca="1"/>
        <v>4.3958391884397104E-2</v>
      </c>
      <c r="U2427">
        <f ca="1"/>
        <v>6.8661313264796221E-3</v>
      </c>
      <c r="V2427">
        <f ca="1"/>
        <v>7.0170433722691865E-3</v>
      </c>
      <c r="W2427">
        <f ca="1"/>
        <v>7.0170433722691865E-3</v>
      </c>
    </row>
    <row r="2428" spans="18:23">
      <c r="R2428">
        <v>2410</v>
      </c>
      <c r="S2428">
        <f ca="1"/>
        <v>1.3899064466125008</v>
      </c>
      <c r="T2428">
        <f ca="1"/>
        <v>3.8506762545498154E-2</v>
      </c>
      <c r="U2428">
        <f ca="1"/>
        <v>4.1403166570301471E-3</v>
      </c>
      <c r="V2428">
        <f ca="1"/>
        <v>4.2200317522178626E-3</v>
      </c>
      <c r="W2428">
        <f ca="1"/>
        <v>4.2200317522178626E-3</v>
      </c>
    </row>
    <row r="2429" spans="18:23">
      <c r="R2429">
        <v>2411</v>
      </c>
      <c r="S2429">
        <f ca="1"/>
        <v>1.3702235606836723</v>
      </c>
      <c r="T2429">
        <f ca="1"/>
        <v>3.8311685485947322E-2</v>
      </c>
      <c r="U2429">
        <f ca="1"/>
        <v>4.0427781272547314E-3</v>
      </c>
      <c r="V2429">
        <f ca="1"/>
        <v>4.120220949305157E-3</v>
      </c>
      <c r="W2429">
        <f ca="1"/>
        <v>4.120220949305157E-3</v>
      </c>
    </row>
    <row r="2430" spans="18:23">
      <c r="R2430">
        <v>2412</v>
      </c>
      <c r="S2430">
        <f ca="1"/>
        <v>-1.4894494120787682</v>
      </c>
      <c r="T2430">
        <f ca="1"/>
        <v>1.831741211215673E-2</v>
      </c>
      <c r="U2430">
        <f ca="1"/>
        <v>0</v>
      </c>
      <c r="V2430">
        <f ca="1"/>
        <v>0</v>
      </c>
      <c r="W2430">
        <f ca="1"/>
        <v>0</v>
      </c>
    </row>
    <row r="2431" spans="18:23">
      <c r="R2431">
        <v>2413</v>
      </c>
      <c r="S2431">
        <f ca="1"/>
        <v>-0.77335775539938956</v>
      </c>
      <c r="T2431">
        <f ca="1"/>
        <v>2.2034966762008352E-2</v>
      </c>
      <c r="U2431">
        <f ca="1"/>
        <v>0</v>
      </c>
      <c r="V2431">
        <f ca="1"/>
        <v>0</v>
      </c>
      <c r="W2431">
        <f ca="1"/>
        <v>0</v>
      </c>
    </row>
    <row r="2432" spans="18:23">
      <c r="R2432">
        <v>2414</v>
      </c>
      <c r="S2432">
        <f ca="1"/>
        <v>-3.1187335281816293</v>
      </c>
      <c r="T2432">
        <f ca="1"/>
        <v>1.2030386878014903E-2</v>
      </c>
      <c r="U2432">
        <f ca="1"/>
        <v>0</v>
      </c>
      <c r="V2432">
        <f ca="1"/>
        <v>0</v>
      </c>
      <c r="W2432">
        <f ca="1"/>
        <v>0</v>
      </c>
    </row>
    <row r="2433" spans="18:23">
      <c r="R2433">
        <v>2415</v>
      </c>
      <c r="S2433">
        <f ca="1"/>
        <v>-0.35385335465104545</v>
      </c>
      <c r="T2433">
        <f ca="1"/>
        <v>2.4554090430687802E-2</v>
      </c>
      <c r="U2433">
        <f ca="1"/>
        <v>0</v>
      </c>
      <c r="V2433">
        <f ca="1"/>
        <v>0</v>
      </c>
      <c r="W2433">
        <f ca="1"/>
        <v>0</v>
      </c>
    </row>
    <row r="2434" spans="18:23">
      <c r="R2434">
        <v>2416</v>
      </c>
      <c r="S2434">
        <f ca="1"/>
        <v>-0.18159268162836542</v>
      </c>
      <c r="T2434">
        <f ca="1"/>
        <v>2.5670132848110448E-2</v>
      </c>
      <c r="U2434">
        <f ca="1"/>
        <v>0</v>
      </c>
      <c r="V2434">
        <f ca="1"/>
        <v>0</v>
      </c>
      <c r="W2434">
        <f ca="1"/>
        <v>0</v>
      </c>
    </row>
    <row r="2435" spans="18:23">
      <c r="R2435">
        <v>2417</v>
      </c>
      <c r="S2435">
        <f ca="1"/>
        <v>-1.8389159774501593</v>
      </c>
      <c r="T2435">
        <f ca="1"/>
        <v>1.6737916754461291E-2</v>
      </c>
      <c r="U2435">
        <f ca="1"/>
        <v>0</v>
      </c>
      <c r="V2435">
        <f ca="1"/>
        <v>0</v>
      </c>
      <c r="W2435">
        <f ca="1"/>
        <v>0</v>
      </c>
    </row>
    <row r="2436" spans="18:23">
      <c r="R2436">
        <v>2418</v>
      </c>
      <c r="S2436">
        <f ca="1"/>
        <v>0.84878464634881556</v>
      </c>
      <c r="T2436">
        <f ca="1"/>
        <v>3.3488569105340309E-2</v>
      </c>
      <c r="U2436">
        <f ca="1"/>
        <v>1.6312199369512247E-3</v>
      </c>
      <c r="V2436">
        <f ca="1"/>
        <v>1.6585335477435246E-3</v>
      </c>
      <c r="W2436">
        <f ca="1"/>
        <v>1.6585335477435246E-3</v>
      </c>
    </row>
    <row r="2437" spans="18:23">
      <c r="R2437">
        <v>2419</v>
      </c>
      <c r="S2437">
        <f ca="1"/>
        <v>-1.0832921460105487</v>
      </c>
      <c r="T2437">
        <f ca="1"/>
        <v>2.0341352735059708E-2</v>
      </c>
      <c r="U2437">
        <f ca="1"/>
        <v>0</v>
      </c>
      <c r="V2437">
        <f ca="1"/>
        <v>0</v>
      </c>
      <c r="W2437">
        <f ca="1"/>
        <v>0</v>
      </c>
    </row>
    <row r="2438" spans="18:23">
      <c r="R2438">
        <v>2420</v>
      </c>
      <c r="S2438">
        <f ca="1"/>
        <v>2.7406977008561026E-2</v>
      </c>
      <c r="T2438">
        <f ca="1"/>
        <v>2.7092526623771377E-2</v>
      </c>
      <c r="U2438">
        <f ca="1"/>
        <v>0</v>
      </c>
      <c r="V2438">
        <f ca="1"/>
        <v>0</v>
      </c>
      <c r="W2438">
        <f ca="1"/>
        <v>0</v>
      </c>
    </row>
    <row r="2439" spans="18:23">
      <c r="R2439">
        <v>2421</v>
      </c>
      <c r="S2439">
        <f ca="1"/>
        <v>4.1010363690356657</v>
      </c>
      <c r="T2439">
        <f ca="1"/>
        <v>7.75100080195925E-2</v>
      </c>
      <c r="U2439">
        <f ca="1"/>
        <v>2.364193939407732E-2</v>
      </c>
      <c r="V2439">
        <f ca="1"/>
        <v>2.4558182850094146E-2</v>
      </c>
      <c r="W2439">
        <f ca="1"/>
        <v>2.4558182850094146E-2</v>
      </c>
    </row>
    <row r="2440" spans="18:23">
      <c r="R2440">
        <v>2422</v>
      </c>
      <c r="S2440">
        <f ca="1"/>
        <v>-0.66050760890822058</v>
      </c>
      <c r="T2440">
        <f ca="1"/>
        <v>2.2686049124615471E-2</v>
      </c>
      <c r="U2440">
        <f ca="1"/>
        <v>0</v>
      </c>
      <c r="V2440">
        <f ca="1"/>
        <v>0</v>
      </c>
      <c r="W2440">
        <f ca="1"/>
        <v>0</v>
      </c>
    </row>
    <row r="2441" spans="18:23">
      <c r="R2441">
        <v>2423</v>
      </c>
      <c r="S2441">
        <f ca="1"/>
        <v>-2.0937249777503588</v>
      </c>
      <c r="T2441">
        <f ca="1"/>
        <v>1.5672793839739664E-2</v>
      </c>
      <c r="U2441">
        <f ca="1"/>
        <v>0</v>
      </c>
      <c r="V2441">
        <f ca="1"/>
        <v>0</v>
      </c>
      <c r="W2441">
        <f ca="1"/>
        <v>0</v>
      </c>
    </row>
    <row r="2442" spans="18:23">
      <c r="R2442">
        <v>2424</v>
      </c>
      <c r="S2442">
        <f ca="1"/>
        <v>2.2753370637792698</v>
      </c>
      <c r="T2442">
        <f ca="1"/>
        <v>4.8390725781568333E-2</v>
      </c>
      <c r="U2442">
        <f ca="1"/>
        <v>9.082298275065237E-3</v>
      </c>
      <c r="V2442">
        <f ca="1"/>
        <v>9.3020477777127838E-3</v>
      </c>
      <c r="W2442">
        <f ca="1"/>
        <v>9.3020477777127838E-3</v>
      </c>
    </row>
    <row r="2443" spans="18:23">
      <c r="R2443">
        <v>2425</v>
      </c>
      <c r="S2443">
        <f ca="1"/>
        <v>5.4642353986426313E-2</v>
      </c>
      <c r="T2443">
        <f ca="1"/>
        <v>2.728359669929447E-2</v>
      </c>
      <c r="U2443">
        <f ca="1"/>
        <v>0</v>
      </c>
      <c r="V2443">
        <f ca="1"/>
        <v>0</v>
      </c>
      <c r="W2443">
        <f ca="1"/>
        <v>0</v>
      </c>
    </row>
    <row r="2444" spans="18:23">
      <c r="R2444">
        <v>2426</v>
      </c>
      <c r="S2444">
        <f ca="1"/>
        <v>-0.66129835127784997</v>
      </c>
      <c r="T2444">
        <f ca="1"/>
        <v>2.2681420708497001E-2</v>
      </c>
      <c r="U2444">
        <f ca="1"/>
        <v>0</v>
      </c>
      <c r="V2444">
        <f ca="1"/>
        <v>0</v>
      </c>
      <c r="W2444">
        <f ca="1"/>
        <v>0</v>
      </c>
    </row>
    <row r="2445" spans="18:23">
      <c r="R2445">
        <v>2427</v>
      </c>
      <c r="S2445">
        <f ca="1"/>
        <v>-0.37121472887393669</v>
      </c>
      <c r="T2445">
        <f ca="1"/>
        <v>2.4444336939619834E-2</v>
      </c>
      <c r="U2445">
        <f ca="1"/>
        <v>0</v>
      </c>
      <c r="V2445">
        <f ca="1"/>
        <v>0</v>
      </c>
      <c r="W2445">
        <f ca="1"/>
        <v>0</v>
      </c>
    </row>
    <row r="2446" spans="18:23">
      <c r="R2446">
        <v>2428</v>
      </c>
      <c r="S2446">
        <f ca="1"/>
        <v>-0.42010599211736066</v>
      </c>
      <c r="T2446">
        <f ca="1"/>
        <v>2.4137889678656311E-2</v>
      </c>
      <c r="U2446">
        <f ca="1"/>
        <v>0</v>
      </c>
      <c r="V2446">
        <f ca="1"/>
        <v>0</v>
      </c>
      <c r="W2446">
        <f ca="1"/>
        <v>0</v>
      </c>
    </row>
    <row r="2447" spans="18:23">
      <c r="R2447">
        <v>2429</v>
      </c>
      <c r="S2447">
        <f ca="1"/>
        <v>-6.1613546024283794</v>
      </c>
      <c r="T2447">
        <f ca="1"/>
        <v>5.4866910652621005E-3</v>
      </c>
      <c r="U2447">
        <f ca="1"/>
        <v>0</v>
      </c>
      <c r="V2447">
        <f ca="1"/>
        <v>0</v>
      </c>
      <c r="W2447">
        <f ca="1"/>
        <v>0</v>
      </c>
    </row>
    <row r="2448" spans="18:23">
      <c r="R2448">
        <v>2430</v>
      </c>
      <c r="S2448">
        <f ca="1"/>
        <v>1.5356168997299131</v>
      </c>
      <c r="T2448">
        <f ca="1"/>
        <v>3.9982131325658338E-2</v>
      </c>
      <c r="U2448">
        <f ca="1"/>
        <v>4.8780010471102392E-3</v>
      </c>
      <c r="V2448">
        <f ca="1"/>
        <v>4.9755174863463699E-3</v>
      </c>
      <c r="W2448">
        <f ca="1"/>
        <v>4.9755174863463699E-3</v>
      </c>
    </row>
    <row r="2449" spans="18:23">
      <c r="R2449">
        <v>2431</v>
      </c>
      <c r="S2449">
        <f ca="1"/>
        <v>-0.66518005903774358</v>
      </c>
      <c r="T2449">
        <f ca="1"/>
        <v>2.2658713777857539E-2</v>
      </c>
      <c r="U2449">
        <f ca="1"/>
        <v>0</v>
      </c>
      <c r="V2449">
        <f ca="1"/>
        <v>0</v>
      </c>
      <c r="W2449">
        <f ca="1"/>
        <v>0</v>
      </c>
    </row>
    <row r="2450" spans="18:23">
      <c r="R2450">
        <v>2432</v>
      </c>
      <c r="S2450">
        <f ca="1"/>
        <v>-0.12377333932639055</v>
      </c>
      <c r="T2450">
        <f ca="1"/>
        <v>2.6055991158243679E-2</v>
      </c>
      <c r="U2450">
        <f ca="1"/>
        <v>0</v>
      </c>
      <c r="V2450">
        <f ca="1"/>
        <v>0</v>
      </c>
      <c r="W2450">
        <f ca="1"/>
        <v>0</v>
      </c>
    </row>
    <row r="2451" spans="18:23">
      <c r="R2451">
        <v>2433</v>
      </c>
      <c r="S2451">
        <f ca="1"/>
        <v>-1.4749800200227789</v>
      </c>
      <c r="T2451">
        <f ca="1"/>
        <v>1.8385930672508353E-2</v>
      </c>
      <c r="U2451">
        <f ca="1"/>
        <v>0</v>
      </c>
      <c r="V2451">
        <f ca="1"/>
        <v>0</v>
      </c>
      <c r="W2451">
        <f ca="1"/>
        <v>0</v>
      </c>
    </row>
    <row r="2452" spans="18:23">
      <c r="R2452">
        <v>2434</v>
      </c>
      <c r="S2452">
        <f ca="1"/>
        <v>1.5237743851240444</v>
      </c>
      <c r="T2452">
        <f ca="1"/>
        <v>3.9860139900890788E-2</v>
      </c>
      <c r="U2452">
        <f ca="1"/>
        <v>4.8170053347264645E-3</v>
      </c>
      <c r="V2452">
        <f ca="1"/>
        <v>4.9130085879992317E-3</v>
      </c>
      <c r="W2452">
        <f ca="1"/>
        <v>4.9130085879992317E-3</v>
      </c>
    </row>
    <row r="2453" spans="18:23">
      <c r="R2453">
        <v>2435</v>
      </c>
      <c r="S2453">
        <f ca="1"/>
        <v>2.3750350467695056</v>
      </c>
      <c r="T2453">
        <f ca="1"/>
        <v>4.9651767922661523E-2</v>
      </c>
      <c r="U2453">
        <f ca="1"/>
        <v>9.7128193456118318E-3</v>
      </c>
      <c r="V2453">
        <f ca="1"/>
        <v>9.9539486716233583E-3</v>
      </c>
      <c r="W2453">
        <f ca="1"/>
        <v>9.9539486716233583E-3</v>
      </c>
    </row>
    <row r="2454" spans="18:23">
      <c r="R2454">
        <v>2436</v>
      </c>
      <c r="S2454">
        <f ca="1"/>
        <v>2.6877085735564132</v>
      </c>
      <c r="T2454">
        <f ca="1"/>
        <v>5.3823786232068932E-2</v>
      </c>
      <c r="U2454">
        <f ca="1"/>
        <v>1.1798828500315536E-2</v>
      </c>
      <c r="V2454">
        <f ca="1"/>
        <v>1.2116357311810448E-2</v>
      </c>
      <c r="W2454">
        <f ca="1"/>
        <v>1.2116357311810448E-2</v>
      </c>
    </row>
    <row r="2455" spans="18:23">
      <c r="R2455">
        <v>2437</v>
      </c>
      <c r="S2455">
        <f ca="1"/>
        <v>2.2720835690981285</v>
      </c>
      <c r="T2455">
        <f ca="1"/>
        <v>4.8350117671737705E-2</v>
      </c>
      <c r="U2455">
        <f ca="1"/>
        <v>9.0619942201499229E-3</v>
      </c>
      <c r="V2455">
        <f ca="1"/>
        <v>9.281068463592352E-3</v>
      </c>
      <c r="W2455">
        <f ca="1"/>
        <v>9.281068463592352E-3</v>
      </c>
    </row>
    <row r="2456" spans="18:23">
      <c r="R2456">
        <v>2438</v>
      </c>
      <c r="S2456">
        <f ca="1"/>
        <v>0.7880465142564762</v>
      </c>
      <c r="T2456">
        <f ca="1"/>
        <v>3.2967803843277341E-2</v>
      </c>
      <c r="U2456">
        <f ca="1"/>
        <v>1.3708373059197407E-3</v>
      </c>
      <c r="V2456">
        <f ca="1"/>
        <v>1.3934340536210451E-3</v>
      </c>
      <c r="W2456">
        <f ca="1"/>
        <v>1.3934340536210451E-3</v>
      </c>
    </row>
    <row r="2457" spans="18:23">
      <c r="R2457">
        <v>2439</v>
      </c>
      <c r="S2457">
        <f ca="1"/>
        <v>-1.9442566988731085</v>
      </c>
      <c r="T2457">
        <f ca="1"/>
        <v>1.6289076890332366E-2</v>
      </c>
      <c r="U2457">
        <f ca="1"/>
        <v>0</v>
      </c>
      <c r="V2457">
        <f ca="1"/>
        <v>0</v>
      </c>
      <c r="W2457">
        <f ca="1"/>
        <v>0</v>
      </c>
    </row>
    <row r="2458" spans="18:23">
      <c r="R2458">
        <v>2440</v>
      </c>
      <c r="S2458">
        <f ca="1"/>
        <v>-2.1408674612382668</v>
      </c>
      <c r="T2458">
        <f ca="1"/>
        <v>1.5483296600138285E-2</v>
      </c>
      <c r="U2458">
        <f ca="1"/>
        <v>0</v>
      </c>
      <c r="V2458">
        <f ca="1"/>
        <v>0</v>
      </c>
      <c r="W2458">
        <f ca="1"/>
        <v>0</v>
      </c>
    </row>
    <row r="2459" spans="18:23">
      <c r="R2459">
        <v>2441</v>
      </c>
      <c r="S2459">
        <f ca="1"/>
        <v>0.35450950324686892</v>
      </c>
      <c r="T2459">
        <f ca="1"/>
        <v>2.9478542848651094E-2</v>
      </c>
      <c r="U2459">
        <f ca="1"/>
        <v>0</v>
      </c>
      <c r="V2459">
        <f ca="1"/>
        <v>0</v>
      </c>
      <c r="W2459">
        <f ca="1"/>
        <v>0</v>
      </c>
    </row>
    <row r="2460" spans="18:23">
      <c r="R2460">
        <v>2442</v>
      </c>
      <c r="S2460">
        <f ca="1"/>
        <v>0.40303626752970195</v>
      </c>
      <c r="T2460">
        <f ca="1"/>
        <v>2.9849985753425869E-2</v>
      </c>
      <c r="U2460">
        <f ca="1"/>
        <v>0</v>
      </c>
      <c r="V2460">
        <f ca="1"/>
        <v>0</v>
      </c>
      <c r="W2460">
        <f ca="1"/>
        <v>0</v>
      </c>
    </row>
    <row r="2461" spans="18:23">
      <c r="R2461">
        <v>2443</v>
      </c>
      <c r="S2461">
        <f ca="1"/>
        <v>-0.86100795506871541</v>
      </c>
      <c r="T2461">
        <f ca="1"/>
        <v>2.1542194601591836E-2</v>
      </c>
      <c r="U2461">
        <f ca="1"/>
        <v>0</v>
      </c>
      <c r="V2461">
        <f ca="1"/>
        <v>0</v>
      </c>
      <c r="W2461">
        <f ca="1"/>
        <v>0</v>
      </c>
    </row>
    <row r="2462" spans="18:23">
      <c r="R2462">
        <v>2444</v>
      </c>
      <c r="S2462">
        <f ca="1"/>
        <v>-3.5169552980420127</v>
      </c>
      <c r="T2462">
        <f ca="1"/>
        <v>1.0855583315988749E-2</v>
      </c>
      <c r="U2462">
        <f ca="1"/>
        <v>0</v>
      </c>
      <c r="V2462">
        <f ca="1"/>
        <v>0</v>
      </c>
      <c r="W2462">
        <f ca="1"/>
        <v>0</v>
      </c>
    </row>
    <row r="2463" spans="18:23">
      <c r="R2463">
        <v>2445</v>
      </c>
      <c r="S2463">
        <f ca="1"/>
        <v>5.2486783284955353E-2</v>
      </c>
      <c r="T2463">
        <f ca="1"/>
        <v>2.7268425289359917E-2</v>
      </c>
      <c r="U2463">
        <f ca="1"/>
        <v>0</v>
      </c>
      <c r="V2463">
        <f ca="1"/>
        <v>0</v>
      </c>
      <c r="W2463">
        <f ca="1"/>
        <v>0</v>
      </c>
    </row>
    <row r="2464" spans="18:23">
      <c r="R2464">
        <v>2446</v>
      </c>
      <c r="S2464">
        <f ca="1"/>
        <v>0.61389599478712809</v>
      </c>
      <c r="T2464">
        <f ca="1"/>
        <v>3.1519111603947519E-2</v>
      </c>
      <c r="U2464">
        <f ca="1"/>
        <v>6.4649118625483004E-4</v>
      </c>
      <c r="V2464">
        <f ca="1"/>
        <v>6.5667960018009732E-4</v>
      </c>
      <c r="W2464">
        <f ca="1"/>
        <v>6.5667960018009732E-4</v>
      </c>
    </row>
    <row r="2465" spans="18:23">
      <c r="R2465">
        <v>2447</v>
      </c>
      <c r="S2465">
        <f ca="1"/>
        <v>-0.18154421280701527</v>
      </c>
      <c r="T2465">
        <f ca="1"/>
        <v>2.5670453900655081E-2</v>
      </c>
      <c r="U2465">
        <f ca="1"/>
        <v>0</v>
      </c>
      <c r="V2465">
        <f ca="1"/>
        <v>0</v>
      </c>
      <c r="W2465">
        <f ca="1"/>
        <v>0</v>
      </c>
    </row>
    <row r="2466" spans="18:23">
      <c r="R2466">
        <v>2448</v>
      </c>
      <c r="S2466">
        <f ca="1"/>
        <v>-0.26610877362152313</v>
      </c>
      <c r="T2466">
        <f ca="1"/>
        <v>2.5116370608362516E-2</v>
      </c>
      <c r="U2466">
        <f ca="1"/>
        <v>0</v>
      </c>
      <c r="V2466">
        <f ca="1"/>
        <v>0</v>
      </c>
      <c r="W2466">
        <f ca="1"/>
        <v>0</v>
      </c>
    </row>
    <row r="2467" spans="18:23">
      <c r="R2467">
        <v>2449</v>
      </c>
      <c r="S2467">
        <f ca="1"/>
        <v>1.8907289551030617</v>
      </c>
      <c r="T2467">
        <f ca="1"/>
        <v>4.381888393058847E-2</v>
      </c>
      <c r="U2467">
        <f ca="1"/>
        <v>6.7963773495753055E-3</v>
      </c>
      <c r="V2467">
        <f ca="1"/>
        <v>6.9452821846900667E-3</v>
      </c>
      <c r="W2467">
        <f ca="1"/>
        <v>6.9452821846900667E-3</v>
      </c>
    </row>
    <row r="2468" spans="18:23">
      <c r="R2468">
        <v>2450</v>
      </c>
      <c r="S2468">
        <f ca="1"/>
        <v>0.16198883214374019</v>
      </c>
      <c r="T2468">
        <f ca="1"/>
        <v>2.8049900506524117E-2</v>
      </c>
      <c r="U2468">
        <f ca="1"/>
        <v>0</v>
      </c>
      <c r="V2468">
        <f ca="1"/>
        <v>0</v>
      </c>
      <c r="W2468">
        <f ca="1"/>
        <v>0</v>
      </c>
    </row>
    <row r="2469" spans="18:23">
      <c r="R2469">
        <v>2451</v>
      </c>
      <c r="S2469">
        <f ca="1"/>
        <v>1.3484047171543569</v>
      </c>
      <c r="T2469">
        <f ca="1"/>
        <v>3.8096593698093928E-2</v>
      </c>
      <c r="U2469">
        <f ca="1"/>
        <v>3.9352322333280343E-3</v>
      </c>
      <c r="V2469">
        <f ca="1"/>
        <v>4.0101917050784043E-3</v>
      </c>
      <c r="W2469">
        <f ca="1"/>
        <v>4.0101917050784043E-3</v>
      </c>
    </row>
    <row r="2470" spans="18:23">
      <c r="R2470">
        <v>2452</v>
      </c>
      <c r="S2470">
        <f ca="1"/>
        <v>-0.4816935034464383</v>
      </c>
      <c r="T2470">
        <f ca="1"/>
        <v>2.3757325007288513E-2</v>
      </c>
      <c r="U2470">
        <f ca="1"/>
        <v>0</v>
      </c>
      <c r="V2470">
        <f ca="1"/>
        <v>0</v>
      </c>
      <c r="W2470">
        <f ca="1"/>
        <v>0</v>
      </c>
    </row>
    <row r="2471" spans="18:23">
      <c r="R2471">
        <v>2453</v>
      </c>
      <c r="S2471">
        <f ca="1"/>
        <v>-0.92672656685461041</v>
      </c>
      <c r="T2471">
        <f ca="1"/>
        <v>2.117996494746004E-2</v>
      </c>
      <c r="U2471">
        <f ca="1"/>
        <v>0</v>
      </c>
      <c r="V2471">
        <f ca="1"/>
        <v>0</v>
      </c>
      <c r="W2471">
        <f ca="1"/>
        <v>0</v>
      </c>
    </row>
    <row r="2472" spans="18:23">
      <c r="R2472">
        <v>2454</v>
      </c>
      <c r="S2472">
        <f ca="1"/>
        <v>-1.439512160904624</v>
      </c>
      <c r="T2472">
        <f ca="1"/>
        <v>1.8554971758414335E-2</v>
      </c>
      <c r="U2472">
        <f ca="1"/>
        <v>0</v>
      </c>
      <c r="V2472">
        <f ca="1"/>
        <v>0</v>
      </c>
      <c r="W2472">
        <f ca="1"/>
        <v>0</v>
      </c>
    </row>
    <row r="2473" spans="18:23">
      <c r="R2473">
        <v>2455</v>
      </c>
      <c r="S2473">
        <f ca="1"/>
        <v>-2.8518056451449532</v>
      </c>
      <c r="T2473">
        <f ca="1"/>
        <v>1.2888211966166616E-2</v>
      </c>
      <c r="U2473">
        <f ca="1"/>
        <v>0</v>
      </c>
      <c r="V2473">
        <f ca="1"/>
        <v>0</v>
      </c>
      <c r="W2473">
        <f ca="1"/>
        <v>0</v>
      </c>
    </row>
    <row r="2474" spans="18:23">
      <c r="R2474">
        <v>2456</v>
      </c>
      <c r="S2474">
        <f ca="1"/>
        <v>0.15525759786306381</v>
      </c>
      <c r="T2474">
        <f ca="1"/>
        <v>2.8001222616368556E-2</v>
      </c>
      <c r="U2474">
        <f ca="1"/>
        <v>0</v>
      </c>
      <c r="V2474">
        <f ca="1"/>
        <v>0</v>
      </c>
      <c r="W2474">
        <f ca="1"/>
        <v>0</v>
      </c>
    </row>
    <row r="2475" spans="18:23">
      <c r="R2475">
        <v>2457</v>
      </c>
      <c r="S2475">
        <f ca="1"/>
        <v>0.36218367576529314</v>
      </c>
      <c r="T2475">
        <f ca="1"/>
        <v>2.9536974810370792E-2</v>
      </c>
      <c r="U2475">
        <f ca="1"/>
        <v>0</v>
      </c>
      <c r="V2475">
        <f ca="1"/>
        <v>0</v>
      </c>
      <c r="W2475">
        <f ca="1"/>
        <v>0</v>
      </c>
    </row>
    <row r="2476" spans="18:23">
      <c r="R2476">
        <v>2458</v>
      </c>
      <c r="S2476">
        <f ca="1"/>
        <v>-0.8151145622916387</v>
      </c>
      <c r="T2476">
        <f ca="1"/>
        <v>2.1798818428885602E-2</v>
      </c>
      <c r="U2476">
        <f ca="1"/>
        <v>0</v>
      </c>
      <c r="V2476">
        <f ca="1"/>
        <v>0</v>
      </c>
      <c r="W2476">
        <f ca="1"/>
        <v>0</v>
      </c>
    </row>
    <row r="2477" spans="18:23">
      <c r="R2477">
        <v>2459</v>
      </c>
      <c r="S2477">
        <f ca="1"/>
        <v>-7.9841002926460833E-2</v>
      </c>
      <c r="T2477">
        <f ca="1"/>
        <v>2.635304739306343E-2</v>
      </c>
      <c r="U2477">
        <f ca="1"/>
        <v>0</v>
      </c>
      <c r="V2477">
        <f ca="1"/>
        <v>0</v>
      </c>
      <c r="W2477">
        <f ca="1"/>
        <v>0</v>
      </c>
    </row>
    <row r="2478" spans="18:23">
      <c r="R2478">
        <v>2460</v>
      </c>
      <c r="S2478">
        <f ca="1"/>
        <v>-1.7862212417058472</v>
      </c>
      <c r="T2478">
        <f ca="1"/>
        <v>1.6967060181481593E-2</v>
      </c>
      <c r="U2478">
        <f ca="1"/>
        <v>0</v>
      </c>
      <c r="V2478">
        <f ca="1"/>
        <v>0</v>
      </c>
      <c r="W2478">
        <f ca="1"/>
        <v>0</v>
      </c>
    </row>
    <row r="2479" spans="18:23">
      <c r="R2479">
        <v>2461</v>
      </c>
      <c r="S2479">
        <f ca="1"/>
        <v>1.1722201215949148</v>
      </c>
      <c r="T2479">
        <f ca="1"/>
        <v>3.6403416907042747E-2</v>
      </c>
      <c r="U2479">
        <f ca="1"/>
        <v>3.088643837802444E-3</v>
      </c>
      <c r="V2479">
        <f ca="1"/>
        <v>3.1448624324548892E-3</v>
      </c>
      <c r="W2479">
        <f ca="1"/>
        <v>3.1448624324548892E-3</v>
      </c>
    </row>
    <row r="2480" spans="18:23">
      <c r="R2480">
        <v>2462</v>
      </c>
      <c r="S2480">
        <f ca="1"/>
        <v>0.17548001631036445</v>
      </c>
      <c r="T2480">
        <f ca="1"/>
        <v>2.8147718867287116E-2</v>
      </c>
      <c r="U2480">
        <f ca="1"/>
        <v>0</v>
      </c>
      <c r="V2480">
        <f ca="1"/>
        <v>0</v>
      </c>
      <c r="W2480">
        <f ca="1"/>
        <v>0</v>
      </c>
    </row>
    <row r="2481" spans="18:23">
      <c r="R2481">
        <v>2463</v>
      </c>
      <c r="S2481">
        <f ca="1"/>
        <v>-0.30039000663679344</v>
      </c>
      <c r="T2481">
        <f ca="1"/>
        <v>2.4895174894261601E-2</v>
      </c>
      <c r="U2481">
        <f ca="1"/>
        <v>0</v>
      </c>
      <c r="V2481">
        <f ca="1"/>
        <v>0</v>
      </c>
      <c r="W2481">
        <f ca="1"/>
        <v>0</v>
      </c>
    </row>
    <row r="2482" spans="18:23">
      <c r="R2482">
        <v>2464</v>
      </c>
      <c r="S2482">
        <f ca="1"/>
        <v>0.76837389731293471</v>
      </c>
      <c r="T2482">
        <f ca="1"/>
        <v>3.2800874322595576E-2</v>
      </c>
      <c r="U2482">
        <f ca="1"/>
        <v>1.2873725455788583E-3</v>
      </c>
      <c r="V2482">
        <f ca="1"/>
        <v>1.3084860181158044E-3</v>
      </c>
      <c r="W2482">
        <f ca="1"/>
        <v>1.3084860181158044E-3</v>
      </c>
    </row>
    <row r="2483" spans="18:23">
      <c r="R2483">
        <v>2465</v>
      </c>
      <c r="S2483">
        <f ca="1"/>
        <v>-2.6931638512933942</v>
      </c>
      <c r="T2483">
        <f ca="1"/>
        <v>1.3426745148760414E-2</v>
      </c>
      <c r="U2483">
        <f ca="1"/>
        <v>0</v>
      </c>
      <c r="V2483">
        <f ca="1"/>
        <v>0</v>
      </c>
      <c r="W2483">
        <f ca="1"/>
        <v>0</v>
      </c>
    </row>
    <row r="2484" spans="18:23">
      <c r="R2484">
        <v>2466</v>
      </c>
      <c r="S2484">
        <f ca="1"/>
        <v>2.3798862145820392</v>
      </c>
      <c r="T2484">
        <f ca="1"/>
        <v>4.9713960089748065E-2</v>
      </c>
      <c r="U2484">
        <f ca="1"/>
        <v>9.7439154291551026E-3</v>
      </c>
      <c r="V2484">
        <f ca="1"/>
        <v>9.9861197405365521E-3</v>
      </c>
      <c r="W2484">
        <f ca="1"/>
        <v>9.9861197405365521E-3</v>
      </c>
    </row>
    <row r="2485" spans="18:23">
      <c r="R2485">
        <v>2467</v>
      </c>
      <c r="S2485">
        <f ca="1"/>
        <v>1.6797865988446146</v>
      </c>
      <c r="T2485">
        <f ca="1"/>
        <v>4.1497526629982032E-2</v>
      </c>
      <c r="U2485">
        <f ca="1"/>
        <v>5.6356986992720862E-3</v>
      </c>
      <c r="V2485">
        <f ca="1"/>
        <v>5.7526324776978853E-3</v>
      </c>
      <c r="W2485">
        <f ca="1"/>
        <v>5.7526324776978853E-3</v>
      </c>
    </row>
    <row r="2486" spans="18:23">
      <c r="R2486">
        <v>2468</v>
      </c>
      <c r="S2486">
        <f ca="1"/>
        <v>-1.8723398163344047</v>
      </c>
      <c r="T2486">
        <f ca="1"/>
        <v>1.6594179582636179E-2</v>
      </c>
      <c r="U2486">
        <f ca="1"/>
        <v>0</v>
      </c>
      <c r="V2486">
        <f ca="1"/>
        <v>0</v>
      </c>
      <c r="W2486">
        <f ca="1"/>
        <v>0</v>
      </c>
    </row>
    <row r="2487" spans="18:23">
      <c r="R2487">
        <v>2469</v>
      </c>
      <c r="S2487">
        <f ca="1"/>
        <v>-1.9214184103970302</v>
      </c>
      <c r="T2487">
        <f ca="1"/>
        <v>1.6385354025672278E-2</v>
      </c>
      <c r="U2487">
        <f ca="1"/>
        <v>0</v>
      </c>
      <c r="V2487">
        <f ca="1"/>
        <v>0</v>
      </c>
      <c r="W2487">
        <f ca="1"/>
        <v>0</v>
      </c>
    </row>
    <row r="2488" spans="18:23">
      <c r="R2488">
        <v>2470</v>
      </c>
      <c r="S2488">
        <f ca="1"/>
        <v>-0.62093967930106253</v>
      </c>
      <c r="T2488">
        <f ca="1"/>
        <v>2.291886038495277E-2</v>
      </c>
      <c r="U2488">
        <f ca="1"/>
        <v>0</v>
      </c>
      <c r="V2488">
        <f ca="1"/>
        <v>0</v>
      </c>
      <c r="W2488">
        <f ca="1"/>
        <v>0</v>
      </c>
    </row>
    <row r="2489" spans="18:23">
      <c r="R2489">
        <v>2471</v>
      </c>
      <c r="S2489">
        <f ca="1"/>
        <v>-1.4118880860512966</v>
      </c>
      <c r="T2489">
        <f ca="1"/>
        <v>1.868770497549618E-2</v>
      </c>
      <c r="U2489">
        <f ca="1"/>
        <v>0</v>
      </c>
      <c r="V2489">
        <f ca="1"/>
        <v>0</v>
      </c>
      <c r="W2489">
        <f ca="1"/>
        <v>0</v>
      </c>
    </row>
    <row r="2490" spans="18:23">
      <c r="R2490">
        <v>2472</v>
      </c>
      <c r="S2490">
        <f ca="1"/>
        <v>4.3929901307983688</v>
      </c>
      <c r="T2490">
        <f ca="1"/>
        <v>8.3574803620155153E-2</v>
      </c>
      <c r="U2490">
        <f ca="1"/>
        <v>2.6674337194358647E-2</v>
      </c>
      <c r="V2490">
        <f ca="1"/>
        <v>2.7788988440716811E-2</v>
      </c>
      <c r="W2490">
        <f ca="1"/>
        <v>2.7788988440716811E-2</v>
      </c>
    </row>
    <row r="2491" spans="18:23">
      <c r="R2491">
        <v>2473</v>
      </c>
      <c r="S2491">
        <f ca="1"/>
        <v>-1.2151393035212266</v>
      </c>
      <c r="T2491">
        <f ca="1"/>
        <v>1.9660948990111369E-2</v>
      </c>
      <c r="U2491">
        <f ca="1"/>
        <v>0</v>
      </c>
      <c r="V2491">
        <f ca="1"/>
        <v>0</v>
      </c>
      <c r="W2491">
        <f ca="1"/>
        <v>0</v>
      </c>
    </row>
    <row r="2492" spans="18:23">
      <c r="R2492">
        <v>2474</v>
      </c>
      <c r="S2492">
        <f ca="1"/>
        <v>-1.2145154297544329</v>
      </c>
      <c r="T2492">
        <f ca="1"/>
        <v>1.9664114320038291E-2</v>
      </c>
      <c r="U2492">
        <f ca="1"/>
        <v>0</v>
      </c>
      <c r="V2492">
        <f ca="1"/>
        <v>0</v>
      </c>
      <c r="W2492">
        <f ca="1"/>
        <v>0</v>
      </c>
    </row>
    <row r="2493" spans="18:23">
      <c r="R2493">
        <v>2475</v>
      </c>
      <c r="S2493">
        <f ca="1"/>
        <v>-0.42983458813036746</v>
      </c>
      <c r="T2493">
        <f ca="1"/>
        <v>2.4077371298788466E-2</v>
      </c>
      <c r="U2493">
        <f ca="1"/>
        <v>0</v>
      </c>
      <c r="V2493">
        <f ca="1"/>
        <v>0</v>
      </c>
      <c r="W2493">
        <f ca="1"/>
        <v>0</v>
      </c>
    </row>
    <row r="2494" spans="18:23">
      <c r="R2494">
        <v>2476</v>
      </c>
      <c r="S2494">
        <f ca="1"/>
        <v>0.69297250242591957</v>
      </c>
      <c r="T2494">
        <f ca="1"/>
        <v>3.2168856136443984E-2</v>
      </c>
      <c r="U2494">
        <f ca="1"/>
        <v>9.7136345250306219E-4</v>
      </c>
      <c r="V2494">
        <f ca="1"/>
        <v>9.8698727808294744E-4</v>
      </c>
      <c r="W2494">
        <f ca="1"/>
        <v>9.8698727808294744E-4</v>
      </c>
    </row>
    <row r="2495" spans="18:23">
      <c r="R2495">
        <v>2477</v>
      </c>
      <c r="S2495">
        <f ca="1"/>
        <v>1.3998904765752291</v>
      </c>
      <c r="T2495">
        <f ca="1"/>
        <v>3.8606093647739169E-2</v>
      </c>
      <c r="U2495">
        <f ca="1"/>
        <v>4.1899822081506548E-3</v>
      </c>
      <c r="V2495">
        <f ca="1"/>
        <v>4.2708616309057668E-3</v>
      </c>
      <c r="W2495">
        <f ca="1"/>
        <v>4.2708616309057668E-3</v>
      </c>
    </row>
    <row r="2496" spans="18:23">
      <c r="R2496">
        <v>2478</v>
      </c>
      <c r="S2496">
        <f ca="1"/>
        <v>1.6587861878902541</v>
      </c>
      <c r="T2496">
        <f ca="1"/>
        <v>4.1273264127025103E-2</v>
      </c>
      <c r="U2496">
        <f ca="1"/>
        <v>5.5235674477936217E-3</v>
      </c>
      <c r="V2496">
        <f ca="1"/>
        <v>5.6375552768917333E-3</v>
      </c>
      <c r="W2496">
        <f ca="1"/>
        <v>5.6375552768917333E-3</v>
      </c>
    </row>
    <row r="2497" spans="18:23">
      <c r="R2497">
        <v>2479</v>
      </c>
      <c r="S2497">
        <f ca="1"/>
        <v>1.1717694626368487</v>
      </c>
      <c r="T2497">
        <f ca="1"/>
        <v>3.6399183912270427E-2</v>
      </c>
      <c r="U2497">
        <f ca="1"/>
        <v>3.0865273404162841E-3</v>
      </c>
      <c r="V2497">
        <f ca="1"/>
        <v>3.1427008785733161E-3</v>
      </c>
      <c r="W2497">
        <f ca="1"/>
        <v>3.1427008785733161E-3</v>
      </c>
    </row>
    <row r="2498" spans="18:23">
      <c r="R2498">
        <v>2480</v>
      </c>
      <c r="S2498">
        <f ca="1"/>
        <v>-0.7005785786236991</v>
      </c>
      <c r="T2498">
        <f ca="1"/>
        <v>2.2452688155860538E-2</v>
      </c>
      <c r="U2498">
        <f ca="1"/>
        <v>0</v>
      </c>
      <c r="V2498">
        <f ca="1"/>
        <v>0</v>
      </c>
      <c r="W2498">
        <f ca="1"/>
        <v>0</v>
      </c>
    </row>
    <row r="2499" spans="18:23">
      <c r="R2499">
        <v>2481</v>
      </c>
      <c r="S2499">
        <f ca="1"/>
        <v>0.88525798566475467</v>
      </c>
      <c r="T2499">
        <f ca="1"/>
        <v>3.3805234222707904E-2</v>
      </c>
      <c r="U2499">
        <f ca="1"/>
        <v>1.7895524956350224E-3</v>
      </c>
      <c r="V2499">
        <f ca="1"/>
        <v>1.8198006162694091E-3</v>
      </c>
      <c r="W2499">
        <f ca="1"/>
        <v>1.8198006162694091E-3</v>
      </c>
    </row>
    <row r="2500" spans="18:23">
      <c r="R2500">
        <v>2482</v>
      </c>
      <c r="S2500">
        <f ca="1"/>
        <v>-2.88815158284077</v>
      </c>
      <c r="T2500">
        <f ca="1"/>
        <v>1.2767903434945787E-2</v>
      </c>
      <c r="U2500">
        <f ca="1"/>
        <v>0</v>
      </c>
      <c r="V2500">
        <f ca="1"/>
        <v>0</v>
      </c>
      <c r="W2500">
        <f ca="1"/>
        <v>0</v>
      </c>
    </row>
    <row r="2501" spans="18:23">
      <c r="R2501">
        <v>2483</v>
      </c>
      <c r="S2501">
        <f ca="1"/>
        <v>-9.1060829561915441E-3</v>
      </c>
      <c r="T2501">
        <f ca="1"/>
        <v>2.6838466639692329E-2</v>
      </c>
      <c r="U2501">
        <f ca="1"/>
        <v>0</v>
      </c>
      <c r="V2501">
        <f ca="1"/>
        <v>0</v>
      </c>
      <c r="W2501">
        <f ca="1"/>
        <v>0</v>
      </c>
    </row>
    <row r="2502" spans="18:23">
      <c r="R2502">
        <v>2484</v>
      </c>
      <c r="S2502">
        <f ca="1"/>
        <v>-1.492748046685844</v>
      </c>
      <c r="T2502">
        <f ca="1"/>
        <v>1.8301827487876881E-2</v>
      </c>
      <c r="U2502">
        <f ca="1"/>
        <v>0</v>
      </c>
      <c r="V2502">
        <f ca="1"/>
        <v>0</v>
      </c>
      <c r="W2502">
        <f ca="1"/>
        <v>0</v>
      </c>
    </row>
    <row r="2503" spans="18:23">
      <c r="R2503">
        <v>2485</v>
      </c>
      <c r="S2503">
        <f ca="1"/>
        <v>1.4981585432744544</v>
      </c>
      <c r="T2503">
        <f ca="1"/>
        <v>3.9597539274379333E-2</v>
      </c>
      <c r="U2503">
        <f ca="1"/>
        <v>4.6857050214707367E-3</v>
      </c>
      <c r="V2503">
        <f ca="1"/>
        <v>4.7784762157786591E-3</v>
      </c>
      <c r="W2503">
        <f ca="1"/>
        <v>4.7784762157786591E-3</v>
      </c>
    </row>
    <row r="2504" spans="18:23">
      <c r="R2504">
        <v>2486</v>
      </c>
      <c r="S2504">
        <f ca="1"/>
        <v>-0.82745599310533358</v>
      </c>
      <c r="T2504">
        <f ca="1"/>
        <v>2.172950937678466E-2</v>
      </c>
      <c r="U2504">
        <f ca="1"/>
        <v>0</v>
      </c>
      <c r="V2504">
        <f ca="1"/>
        <v>0</v>
      </c>
      <c r="W2504">
        <f ca="1"/>
        <v>0</v>
      </c>
    </row>
    <row r="2505" spans="18:23">
      <c r="R2505">
        <v>2487</v>
      </c>
      <c r="S2505">
        <f ca="1"/>
        <v>-0.69615978503477705</v>
      </c>
      <c r="T2505">
        <f ca="1"/>
        <v>2.2478303636148139E-2</v>
      </c>
      <c r="U2505">
        <f ca="1"/>
        <v>0</v>
      </c>
      <c r="V2505">
        <f ca="1"/>
        <v>0</v>
      </c>
      <c r="W2505">
        <f ca="1"/>
        <v>0</v>
      </c>
    </row>
    <row r="2506" spans="18:23">
      <c r="R2506">
        <v>2488</v>
      </c>
      <c r="S2506">
        <f ca="1"/>
        <v>2.8420720638308854</v>
      </c>
      <c r="T2506">
        <f ca="1"/>
        <v>5.6010941851504056E-2</v>
      </c>
      <c r="U2506">
        <f ca="1"/>
        <v>1.2892406310033099E-2</v>
      </c>
      <c r="V2506">
        <f ca="1"/>
        <v>1.3253464220111711E-2</v>
      </c>
      <c r="W2506">
        <f ca="1"/>
        <v>1.3253464220111711E-2</v>
      </c>
    </row>
    <row r="2507" spans="18:23">
      <c r="R2507">
        <v>2489</v>
      </c>
      <c r="S2507">
        <f ca="1"/>
        <v>-4.6809585004011041</v>
      </c>
      <c r="T2507">
        <f ca="1"/>
        <v>8.0391476399265544E-3</v>
      </c>
      <c r="U2507">
        <f ca="1"/>
        <v>0</v>
      </c>
      <c r="V2507">
        <f ca="1"/>
        <v>0</v>
      </c>
      <c r="W2507">
        <f ca="1"/>
        <v>0</v>
      </c>
    </row>
    <row r="2508" spans="18:23">
      <c r="R2508">
        <v>2490</v>
      </c>
      <c r="S2508">
        <f ca="1"/>
        <v>-0.98653583518389454</v>
      </c>
      <c r="T2508">
        <f ca="1"/>
        <v>2.0855603207553919E-2</v>
      </c>
      <c r="U2508">
        <f ca="1"/>
        <v>0</v>
      </c>
      <c r="V2508">
        <f ca="1"/>
        <v>0</v>
      </c>
      <c r="W2508">
        <f ca="1"/>
        <v>0</v>
      </c>
    </row>
    <row r="2509" spans="18:23">
      <c r="R2509">
        <v>2491</v>
      </c>
      <c r="S2509">
        <f ca="1"/>
        <v>0.36137636155194419</v>
      </c>
      <c r="T2509">
        <f ca="1"/>
        <v>2.9530822387157922E-2</v>
      </c>
      <c r="U2509">
        <f ca="1"/>
        <v>0</v>
      </c>
      <c r="V2509">
        <f ca="1"/>
        <v>0</v>
      </c>
      <c r="W2509">
        <f ca="1"/>
        <v>0</v>
      </c>
    </row>
    <row r="2510" spans="18:23">
      <c r="R2510">
        <v>2492</v>
      </c>
      <c r="S2510">
        <f ca="1"/>
        <v>2.2346597541431867</v>
      </c>
      <c r="T2510">
        <f ca="1"/>
        <v>4.7885459938580857E-2</v>
      </c>
      <c r="U2510">
        <f ca="1"/>
        <v>8.8296653535714989E-3</v>
      </c>
      <c r="V2510">
        <f ca="1"/>
        <v>9.0410716468512613E-3</v>
      </c>
      <c r="W2510">
        <f ca="1"/>
        <v>9.0410716468512613E-3</v>
      </c>
    </row>
    <row r="2511" spans="18:23">
      <c r="R2511">
        <v>2493</v>
      </c>
      <c r="S2511">
        <f ca="1"/>
        <v>-0.93082742559565246</v>
      </c>
      <c r="T2511">
        <f ca="1"/>
        <v>2.1157564684698819E-2</v>
      </c>
      <c r="U2511">
        <f ca="1"/>
        <v>0</v>
      </c>
      <c r="V2511">
        <f ca="1"/>
        <v>0</v>
      </c>
      <c r="W2511">
        <f ca="1"/>
        <v>0</v>
      </c>
    </row>
    <row r="2512" spans="18:23">
      <c r="R2512">
        <v>2494</v>
      </c>
      <c r="S2512">
        <f ca="1"/>
        <v>0.33159407546702258</v>
      </c>
      <c r="T2512">
        <f ca="1"/>
        <v>2.9304749384816128E-2</v>
      </c>
      <c r="U2512">
        <f ca="1"/>
        <v>0</v>
      </c>
      <c r="V2512">
        <f ca="1"/>
        <v>0</v>
      </c>
      <c r="W2512">
        <f ca="1"/>
        <v>0</v>
      </c>
    </row>
    <row r="2513" spans="18:23">
      <c r="R2513">
        <v>2495</v>
      </c>
      <c r="S2513">
        <f ca="1"/>
        <v>-2.3953174427030279</v>
      </c>
      <c r="T2513">
        <f ca="1"/>
        <v>1.4499355020061788E-2</v>
      </c>
      <c r="U2513">
        <f ca="1"/>
        <v>0</v>
      </c>
      <c r="V2513">
        <f ca="1"/>
        <v>0</v>
      </c>
      <c r="W2513">
        <f ca="1"/>
        <v>0</v>
      </c>
    </row>
    <row r="2514" spans="18:23">
      <c r="R2514">
        <v>2496</v>
      </c>
      <c r="S2514">
        <f ca="1"/>
        <v>0.24734496072249956</v>
      </c>
      <c r="T2514">
        <f ca="1"/>
        <v>2.8674555654800735E-2</v>
      </c>
      <c r="U2514">
        <f ca="1"/>
        <v>0</v>
      </c>
      <c r="V2514">
        <f ca="1"/>
        <v>0</v>
      </c>
      <c r="W2514">
        <f ca="1"/>
        <v>0</v>
      </c>
    </row>
    <row r="2515" spans="18:23">
      <c r="R2515">
        <v>2497</v>
      </c>
      <c r="S2515">
        <f ca="1"/>
        <v>1.1187218565947001</v>
      </c>
      <c r="T2515">
        <f ca="1"/>
        <v>3.590433652454364E-2</v>
      </c>
      <c r="U2515">
        <f ca="1"/>
        <v>2.8391036465528902E-3</v>
      </c>
      <c r="V2515">
        <f ca="1"/>
        <v>2.8900717129298373E-3</v>
      </c>
      <c r="W2515">
        <f ca="1"/>
        <v>2.8900717129298373E-3</v>
      </c>
    </row>
    <row r="2516" spans="18:23">
      <c r="R2516">
        <v>2498</v>
      </c>
      <c r="S2516">
        <f ca="1"/>
        <v>-3.1966202924339466</v>
      </c>
      <c r="T2516">
        <f ca="1"/>
        <v>1.1791017148609121E-2</v>
      </c>
      <c r="U2516">
        <f ca="1"/>
        <v>0</v>
      </c>
      <c r="V2516">
        <f ca="1"/>
        <v>0</v>
      </c>
      <c r="W2516">
        <f ca="1"/>
        <v>0</v>
      </c>
    </row>
    <row r="2517" spans="18:23">
      <c r="R2517">
        <v>2499</v>
      </c>
      <c r="S2517">
        <f ca="1"/>
        <v>0.45164358543995803</v>
      </c>
      <c r="T2517">
        <f ca="1"/>
        <v>3.0226737288042416E-2</v>
      </c>
      <c r="U2517">
        <f ca="1"/>
        <v>3.0402830227850564E-7</v>
      </c>
      <c r="V2517">
        <f ca="1"/>
        <v>3.0862319408905663E-7</v>
      </c>
      <c r="W2517">
        <f ca="1"/>
        <v>3.0862319408905663E-7</v>
      </c>
    </row>
    <row r="2518" spans="18:23">
      <c r="R2518">
        <v>2500</v>
      </c>
      <c r="S2518">
        <f ca="1"/>
        <v>-1.3393030403113204</v>
      </c>
      <c r="T2518">
        <f ca="1"/>
        <v>1.9041017792430181E-2</v>
      </c>
      <c r="U2518">
        <f ca="1"/>
        <v>0</v>
      </c>
      <c r="V2518">
        <f ca="1"/>
        <v>0</v>
      </c>
      <c r="W2518">
        <f ca="1"/>
        <v>0</v>
      </c>
    </row>
    <row r="2519" spans="18:23">
      <c r="R2519">
        <v>2501</v>
      </c>
      <c r="S2519">
        <f ca="1"/>
        <v>2.452734978402149</v>
      </c>
      <c r="T2519">
        <f ca="1"/>
        <v>5.0657307446939741E-2</v>
      </c>
      <c r="U2519">
        <f ca="1"/>
        <v>1.0215589107750941E-2</v>
      </c>
      <c r="V2519">
        <f ca="1"/>
        <v>1.0474336226842414E-2</v>
      </c>
      <c r="W2519">
        <f ca="1"/>
        <v>1.0474336226842414E-2</v>
      </c>
    </row>
    <row r="2520" spans="18:23">
      <c r="R2520">
        <v>2502</v>
      </c>
      <c r="S2520">
        <f ca="1"/>
        <v>-2.1798021753580503</v>
      </c>
      <c r="T2520">
        <f ca="1"/>
        <v>1.5328520649365011E-2</v>
      </c>
      <c r="U2520">
        <f ca="1"/>
        <v>0</v>
      </c>
      <c r="V2520">
        <f ca="1"/>
        <v>0</v>
      </c>
      <c r="W2520">
        <f ca="1"/>
        <v>0</v>
      </c>
    </row>
    <row r="2521" spans="18:23">
      <c r="R2521">
        <v>2503</v>
      </c>
      <c r="S2521">
        <f ca="1"/>
        <v>-1.0101733143725966</v>
      </c>
      <c r="T2521">
        <f ca="1"/>
        <v>2.0728784607299832E-2</v>
      </c>
      <c r="U2521">
        <f ca="1"/>
        <v>0</v>
      </c>
      <c r="V2521">
        <f ca="1"/>
        <v>0</v>
      </c>
      <c r="W2521">
        <f ca="1"/>
        <v>0</v>
      </c>
    </row>
    <row r="2522" spans="18:23">
      <c r="R2522">
        <v>2504</v>
      </c>
      <c r="S2522">
        <f ca="1"/>
        <v>0.8741375397199993</v>
      </c>
      <c r="T2522">
        <f ca="1"/>
        <v>3.3708369414030936E-2</v>
      </c>
      <c r="U2522">
        <f ca="1"/>
        <v>1.7411200912965386E-3</v>
      </c>
      <c r="V2522">
        <f ca="1"/>
        <v>1.770465250912346E-3</v>
      </c>
      <c r="W2522">
        <f ca="1"/>
        <v>1.770465250912346E-3</v>
      </c>
    </row>
    <row r="2523" spans="18:23">
      <c r="R2523">
        <v>2505</v>
      </c>
      <c r="S2523">
        <f ca="1"/>
        <v>-5.0815684033214961</v>
      </c>
      <c r="T2523">
        <f ca="1"/>
        <v>7.2496318249499125E-3</v>
      </c>
      <c r="U2523">
        <f ca="1"/>
        <v>0</v>
      </c>
      <c r="V2523">
        <f ca="1"/>
        <v>0</v>
      </c>
      <c r="W2523">
        <f ca="1"/>
        <v>0</v>
      </c>
    </row>
    <row r="2524" spans="18:23">
      <c r="R2524">
        <v>2506</v>
      </c>
      <c r="S2524">
        <f ca="1"/>
        <v>1.8298013112156026</v>
      </c>
      <c r="T2524">
        <f ca="1"/>
        <v>4.3135367295997762E-2</v>
      </c>
      <c r="U2524">
        <f ca="1"/>
        <v>6.4546190322799513E-3</v>
      </c>
      <c r="V2524">
        <f ca="1"/>
        <v>6.5938302136365175E-3</v>
      </c>
      <c r="W2524">
        <f ca="1"/>
        <v>6.5938302136365175E-3</v>
      </c>
    </row>
    <row r="2525" spans="18:23">
      <c r="R2525">
        <v>2507</v>
      </c>
      <c r="S2525">
        <f ca="1"/>
        <v>-0.21891651940663262</v>
      </c>
      <c r="T2525">
        <f ca="1"/>
        <v>2.542409179384536E-2</v>
      </c>
      <c r="U2525">
        <f ca="1"/>
        <v>0</v>
      </c>
      <c r="V2525">
        <f ca="1"/>
        <v>0</v>
      </c>
      <c r="W2525">
        <f ca="1"/>
        <v>0</v>
      </c>
    </row>
    <row r="2526" spans="18:23">
      <c r="R2526">
        <v>2508</v>
      </c>
      <c r="S2526">
        <f ca="1"/>
        <v>-1.3574534398447358</v>
      </c>
      <c r="T2526">
        <f ca="1"/>
        <v>1.8952048002505422E-2</v>
      </c>
      <c r="U2526">
        <f ca="1"/>
        <v>0</v>
      </c>
      <c r="V2526">
        <f ca="1"/>
        <v>0</v>
      </c>
      <c r="W2526">
        <f ca="1"/>
        <v>0</v>
      </c>
    </row>
    <row r="2527" spans="18:23">
      <c r="R2527">
        <v>2509</v>
      </c>
      <c r="S2527">
        <f ca="1"/>
        <v>-4.8464557905807055</v>
      </c>
      <c r="T2527">
        <f ca="1"/>
        <v>7.7030669566992135E-3</v>
      </c>
      <c r="U2527">
        <f ca="1"/>
        <v>0</v>
      </c>
      <c r="V2527">
        <f ca="1"/>
        <v>0</v>
      </c>
      <c r="W2527">
        <f ca="1"/>
        <v>0</v>
      </c>
    </row>
    <row r="2528" spans="18:23">
      <c r="R2528">
        <v>2510</v>
      </c>
      <c r="S2528">
        <f ca="1"/>
        <v>-1.509026159969951</v>
      </c>
      <c r="T2528">
        <f ca="1"/>
        <v>1.8225114381108985E-2</v>
      </c>
      <c r="U2528">
        <f ca="1"/>
        <v>0</v>
      </c>
      <c r="V2528">
        <f ca="1"/>
        <v>0</v>
      </c>
      <c r="W2528">
        <f ca="1"/>
        <v>0</v>
      </c>
    </row>
    <row r="2529" spans="18:23">
      <c r="R2529">
        <v>2511</v>
      </c>
      <c r="S2529">
        <f ca="1"/>
        <v>-0.28124606472591368</v>
      </c>
      <c r="T2529">
        <f ca="1"/>
        <v>2.5018457695096339E-2</v>
      </c>
      <c r="U2529">
        <f ca="1"/>
        <v>0</v>
      </c>
      <c r="V2529">
        <f ca="1"/>
        <v>0</v>
      </c>
      <c r="W2529">
        <f ca="1"/>
        <v>0</v>
      </c>
    </row>
    <row r="2530" spans="18:23">
      <c r="R2530">
        <v>2512</v>
      </c>
      <c r="S2530">
        <f ca="1"/>
        <v>3.028934785287106</v>
      </c>
      <c r="T2530">
        <f ca="1"/>
        <v>5.877782461310993E-2</v>
      </c>
      <c r="U2530">
        <f ca="1"/>
        <v>1.4275847690836035E-2</v>
      </c>
      <c r="V2530">
        <f ca="1"/>
        <v>1.469539932672375E-2</v>
      </c>
      <c r="W2530">
        <f ca="1"/>
        <v>1.469539932672375E-2</v>
      </c>
    </row>
    <row r="2531" spans="18:23">
      <c r="R2531">
        <v>2513</v>
      </c>
      <c r="S2531">
        <f ca="1"/>
        <v>-0.90747535624217113</v>
      </c>
      <c r="T2531">
        <f ca="1"/>
        <v>2.1285438904783589E-2</v>
      </c>
      <c r="U2531">
        <f ca="1"/>
        <v>0</v>
      </c>
      <c r="V2531">
        <f ca="1"/>
        <v>0</v>
      </c>
      <c r="W2531">
        <f ca="1"/>
        <v>0</v>
      </c>
    </row>
    <row r="2532" spans="18:23">
      <c r="R2532">
        <v>2514</v>
      </c>
      <c r="S2532">
        <f ca="1"/>
        <v>3.0673605342757972</v>
      </c>
      <c r="T2532">
        <f ca="1"/>
        <v>5.9363522330282699E-2</v>
      </c>
      <c r="U2532">
        <f ca="1"/>
        <v>1.456869654942242E-2</v>
      </c>
      <c r="V2532">
        <f ca="1"/>
        <v>1.5001121120889796E-2</v>
      </c>
      <c r="W2532">
        <f ca="1"/>
        <v>1.5001121120889796E-2</v>
      </c>
    </row>
    <row r="2533" spans="18:23">
      <c r="R2533">
        <v>2515</v>
      </c>
      <c r="S2533">
        <f ca="1"/>
        <v>0.34104509160466789</v>
      </c>
      <c r="T2533">
        <f ca="1"/>
        <v>2.9376302576429168E-2</v>
      </c>
      <c r="U2533">
        <f ca="1"/>
        <v>0</v>
      </c>
      <c r="V2533">
        <f ca="1"/>
        <v>0</v>
      </c>
      <c r="W2533">
        <f ca="1"/>
        <v>0</v>
      </c>
    </row>
    <row r="2534" spans="18:23">
      <c r="R2534">
        <v>2516</v>
      </c>
      <c r="S2534">
        <f ca="1"/>
        <v>-1.8665532942651255</v>
      </c>
      <c r="T2534">
        <f ca="1"/>
        <v>1.6618975518059145E-2</v>
      </c>
      <c r="U2534">
        <f ca="1"/>
        <v>0</v>
      </c>
      <c r="V2534">
        <f ca="1"/>
        <v>0</v>
      </c>
      <c r="W2534">
        <f ca="1"/>
        <v>0</v>
      </c>
    </row>
    <row r="2535" spans="18:23">
      <c r="R2535">
        <v>2517</v>
      </c>
      <c r="S2535">
        <f ca="1"/>
        <v>2.6828268833067161</v>
      </c>
      <c r="T2535">
        <f ca="1"/>
        <v>5.3756029291656453E-2</v>
      </c>
      <c r="U2535">
        <f ca="1"/>
        <v>1.1764950030109297E-2</v>
      </c>
      <c r="V2535">
        <f ca="1"/>
        <v>1.2081168529326012E-2</v>
      </c>
      <c r="W2535">
        <f ca="1"/>
        <v>1.2081168529326012E-2</v>
      </c>
    </row>
    <row r="2536" spans="18:23">
      <c r="R2536">
        <v>2518</v>
      </c>
      <c r="S2536">
        <f ca="1"/>
        <v>1.725964966648194</v>
      </c>
      <c r="T2536">
        <f ca="1"/>
        <v>4.1994958558830751E-2</v>
      </c>
      <c r="U2536">
        <f ca="1"/>
        <v>5.884414663696446E-3</v>
      </c>
      <c r="V2536">
        <f ca="1"/>
        <v>6.0079725386689006E-3</v>
      </c>
      <c r="W2536">
        <f ca="1"/>
        <v>6.0079725386689006E-3</v>
      </c>
    </row>
    <row r="2537" spans="18:23">
      <c r="R2537">
        <v>2519</v>
      </c>
      <c r="S2537">
        <f ca="1"/>
        <v>2.5425804167060324</v>
      </c>
      <c r="T2537">
        <f ca="1"/>
        <v>5.1845440059592726E-2</v>
      </c>
      <c r="U2537">
        <f ca="1"/>
        <v>1.0809655414077433E-2</v>
      </c>
      <c r="V2537">
        <f ca="1"/>
        <v>1.1089871084995135E-2</v>
      </c>
      <c r="W2537">
        <f ca="1"/>
        <v>1.1089871084995135E-2</v>
      </c>
    </row>
    <row r="2538" spans="18:23">
      <c r="R2538">
        <v>2520</v>
      </c>
      <c r="S2538">
        <f ca="1"/>
        <v>4.6029805957102417</v>
      </c>
      <c r="T2538">
        <f ca="1"/>
        <v>8.8228275642249082E-2</v>
      </c>
      <c r="U2538">
        <f ca="1"/>
        <v>2.9001073205405611E-2</v>
      </c>
      <c r="V2538">
        <f ca="1"/>
        <v>3.0280430545749394E-2</v>
      </c>
      <c r="W2538">
        <f ca="1"/>
        <v>3.0280430545749394E-2</v>
      </c>
    </row>
    <row r="2539" spans="18:23">
      <c r="R2539">
        <v>2521</v>
      </c>
      <c r="S2539">
        <f ca="1"/>
        <v>-1.6962287266511828</v>
      </c>
      <c r="T2539">
        <f ca="1"/>
        <v>1.7365670048994374E-2</v>
      </c>
      <c r="U2539">
        <f ca="1"/>
        <v>0</v>
      </c>
      <c r="V2539">
        <f ca="1"/>
        <v>0</v>
      </c>
      <c r="W2539">
        <f ca="1"/>
        <v>0</v>
      </c>
    </row>
    <row r="2540" spans="18:23">
      <c r="R2540">
        <v>2522</v>
      </c>
      <c r="S2540">
        <f ca="1"/>
        <v>-1.426282223712094</v>
      </c>
      <c r="T2540">
        <f ca="1"/>
        <v>1.8618423335092258E-2</v>
      </c>
      <c r="U2540">
        <f ca="1"/>
        <v>0</v>
      </c>
      <c r="V2540">
        <f ca="1"/>
        <v>0</v>
      </c>
      <c r="W2540">
        <f ca="1"/>
        <v>0</v>
      </c>
    </row>
    <row r="2541" spans="18:23">
      <c r="R2541">
        <v>2523</v>
      </c>
      <c r="S2541">
        <f ca="1"/>
        <v>2.3323813750032283</v>
      </c>
      <c r="T2541">
        <f ca="1"/>
        <v>4.9108284651292557E-2</v>
      </c>
      <c r="U2541">
        <f ca="1"/>
        <v>9.4410777099273487E-3</v>
      </c>
      <c r="V2541">
        <f ca="1"/>
        <v>9.672895275724392E-3</v>
      </c>
      <c r="W2541">
        <f ca="1"/>
        <v>9.672895275724392E-3</v>
      </c>
    </row>
    <row r="2542" spans="18:23">
      <c r="R2542">
        <v>2524</v>
      </c>
      <c r="S2542">
        <f ca="1"/>
        <v>-3.3791301009044572</v>
      </c>
      <c r="T2542">
        <f ca="1"/>
        <v>1.1248599232950908E-2</v>
      </c>
      <c r="U2542">
        <f ca="1"/>
        <v>0</v>
      </c>
      <c r="V2542">
        <f ca="1"/>
        <v>0</v>
      </c>
      <c r="W2542">
        <f ca="1"/>
        <v>0</v>
      </c>
    </row>
    <row r="2543" spans="18:23">
      <c r="R2543">
        <v>2525</v>
      </c>
      <c r="S2543">
        <f ca="1"/>
        <v>-1.6840699063982068</v>
      </c>
      <c r="T2543">
        <f ca="1"/>
        <v>1.7420239209372836E-2</v>
      </c>
      <c r="U2543">
        <f ca="1"/>
        <v>0</v>
      </c>
      <c r="V2543">
        <f ca="1"/>
        <v>0</v>
      </c>
      <c r="W2543">
        <f ca="1"/>
        <v>0</v>
      </c>
    </row>
    <row r="2544" spans="18:23">
      <c r="R2544">
        <v>2526</v>
      </c>
      <c r="S2544">
        <f ca="1"/>
        <v>2.6088329212287191</v>
      </c>
      <c r="T2544">
        <f ca="1"/>
        <v>5.273939010076506E-2</v>
      </c>
      <c r="U2544">
        <f ca="1"/>
        <v>1.12566304346636E-2</v>
      </c>
      <c r="V2544">
        <f ca="1"/>
        <v>1.1553464346520534E-2</v>
      </c>
      <c r="W2544">
        <f ca="1"/>
        <v>1.1553464346520534E-2</v>
      </c>
    </row>
    <row r="2545" spans="18:23">
      <c r="R2545">
        <v>2527</v>
      </c>
      <c r="S2545">
        <f ca="1"/>
        <v>1.6804921454723689</v>
      </c>
      <c r="T2545">
        <f ca="1"/>
        <v>4.1505082253194832E-2</v>
      </c>
      <c r="U2545">
        <f ca="1"/>
        <v>5.6394765108784863E-3</v>
      </c>
      <c r="V2545">
        <f ca="1"/>
        <v>5.7565099791029722E-3</v>
      </c>
      <c r="W2545">
        <f ca="1"/>
        <v>5.7565099791029722E-3</v>
      </c>
    </row>
    <row r="2546" spans="18:23">
      <c r="R2546">
        <v>2528</v>
      </c>
      <c r="S2546">
        <f ca="1"/>
        <v>3.3783401562935449</v>
      </c>
      <c r="T2546">
        <f ca="1"/>
        <v>6.4323455034679552E-2</v>
      </c>
      <c r="U2546">
        <f ca="1"/>
        <v>1.7048662901620847E-2</v>
      </c>
      <c r="V2546">
        <f ca="1"/>
        <v>1.7596977352397757E-2</v>
      </c>
      <c r="W2546">
        <f ca="1"/>
        <v>1.7596977352397757E-2</v>
      </c>
    </row>
    <row r="2547" spans="18:23">
      <c r="R2547">
        <v>2529</v>
      </c>
      <c r="S2547">
        <f ca="1"/>
        <v>-4.2746328609840036</v>
      </c>
      <c r="T2547">
        <f ca="1"/>
        <v>8.9278027753242738E-3</v>
      </c>
      <c r="U2547">
        <f ca="1"/>
        <v>0</v>
      </c>
      <c r="V2547">
        <f ca="1"/>
        <v>0</v>
      </c>
      <c r="W2547">
        <f ca="1"/>
        <v>0</v>
      </c>
    </row>
    <row r="2548" spans="18:23">
      <c r="R2548">
        <v>2530</v>
      </c>
      <c r="S2548">
        <f ca="1"/>
        <v>-1.9055220765781213</v>
      </c>
      <c r="T2548">
        <f ca="1"/>
        <v>1.645270232587057E-2</v>
      </c>
      <c r="U2548">
        <f ca="1"/>
        <v>0</v>
      </c>
      <c r="V2548">
        <f ca="1"/>
        <v>0</v>
      </c>
      <c r="W2548">
        <f ca="1"/>
        <v>0</v>
      </c>
    </row>
    <row r="2549" spans="18:23">
      <c r="R2549">
        <v>2531</v>
      </c>
      <c r="S2549">
        <f ca="1"/>
        <v>6.3844103025853208E-2</v>
      </c>
      <c r="T2549">
        <f ca="1"/>
        <v>2.73484557408957E-2</v>
      </c>
      <c r="U2549">
        <f ca="1"/>
        <v>0</v>
      </c>
      <c r="V2549">
        <f ca="1"/>
        <v>0</v>
      </c>
      <c r="W2549">
        <f ca="1"/>
        <v>0</v>
      </c>
    </row>
    <row r="2550" spans="18:23">
      <c r="R2550">
        <v>2532</v>
      </c>
      <c r="S2550">
        <f ca="1"/>
        <v>-0.66786978683822384</v>
      </c>
      <c r="T2550">
        <f ca="1"/>
        <v>2.2642992939279332E-2</v>
      </c>
      <c r="U2550">
        <f ca="1"/>
        <v>0</v>
      </c>
      <c r="V2550">
        <f ca="1"/>
        <v>0</v>
      </c>
      <c r="W2550">
        <f ca="1"/>
        <v>0</v>
      </c>
    </row>
    <row r="2551" spans="18:23">
      <c r="R2551">
        <v>2533</v>
      </c>
      <c r="S2551">
        <f ca="1"/>
        <v>1.42385128372428</v>
      </c>
      <c r="T2551">
        <f ca="1"/>
        <v>3.8845526310790142E-2</v>
      </c>
      <c r="U2551">
        <f ca="1"/>
        <v>4.3096985396761413E-3</v>
      </c>
      <c r="V2551">
        <f ca="1"/>
        <v>4.3934047936834237E-3</v>
      </c>
      <c r="W2551">
        <f ca="1"/>
        <v>4.3934047936834237E-3</v>
      </c>
    </row>
    <row r="2552" spans="18:23">
      <c r="R2552">
        <v>2534</v>
      </c>
      <c r="S2552">
        <f ca="1"/>
        <v>2.9728617286149297</v>
      </c>
      <c r="T2552">
        <f ca="1"/>
        <v>5.7933494145941913E-2</v>
      </c>
      <c r="U2552">
        <f ca="1"/>
        <v>1.3853682457252027E-2</v>
      </c>
      <c r="V2552">
        <f ca="1"/>
        <v>1.4254978573020501E-2</v>
      </c>
      <c r="W2552">
        <f ca="1"/>
        <v>1.4254978573020501E-2</v>
      </c>
    </row>
    <row r="2553" spans="18:23">
      <c r="R2553">
        <v>2535</v>
      </c>
      <c r="S2553">
        <f ca="1"/>
        <v>-2.1288898921726047</v>
      </c>
      <c r="T2553">
        <f ca="1"/>
        <v>1.5531224262181237E-2</v>
      </c>
      <c r="U2553">
        <f ca="1"/>
        <v>0</v>
      </c>
      <c r="V2553">
        <f ca="1"/>
        <v>0</v>
      </c>
      <c r="W2553">
        <f ca="1"/>
        <v>0</v>
      </c>
    </row>
    <row r="2554" spans="18:23">
      <c r="R2554">
        <v>2536</v>
      </c>
      <c r="S2554">
        <f ca="1"/>
        <v>0.98065430721385605</v>
      </c>
      <c r="T2554">
        <f ca="1"/>
        <v>3.4647704577478386E-2</v>
      </c>
      <c r="U2554">
        <f ca="1"/>
        <v>2.2107876730202633E-3</v>
      </c>
      <c r="V2554">
        <f ca="1"/>
        <v>2.2490870321094317E-3</v>
      </c>
      <c r="W2554">
        <f ca="1"/>
        <v>2.2490870321094317E-3</v>
      </c>
    </row>
    <row r="2555" spans="18:23">
      <c r="R2555">
        <v>2537</v>
      </c>
      <c r="S2555">
        <f ca="1"/>
        <v>-0.66203182691990015</v>
      </c>
      <c r="T2555">
        <f ca="1"/>
        <v>2.2677128333285102E-2</v>
      </c>
      <c r="U2555">
        <f ca="1"/>
        <v>0</v>
      </c>
      <c r="V2555">
        <f ca="1"/>
        <v>0</v>
      </c>
      <c r="W2555">
        <f ca="1"/>
        <v>0</v>
      </c>
    </row>
    <row r="2556" spans="18:23">
      <c r="R2556">
        <v>2538</v>
      </c>
      <c r="S2556">
        <f ca="1"/>
        <v>1.1709806996271348</v>
      </c>
      <c r="T2556">
        <f ca="1"/>
        <v>3.6391776324391147E-2</v>
      </c>
      <c r="U2556">
        <f ca="1"/>
        <v>3.0828235464766436E-3</v>
      </c>
      <c r="V2556">
        <f ca="1"/>
        <v>3.1389182589521155E-3</v>
      </c>
      <c r="W2556">
        <f ca="1"/>
        <v>3.1389182589521155E-3</v>
      </c>
    </row>
    <row r="2557" spans="18:23">
      <c r="R2557">
        <v>2539</v>
      </c>
      <c r="S2557">
        <f ca="1"/>
        <v>1.2433587532804637</v>
      </c>
      <c r="T2557">
        <f ca="1"/>
        <v>3.7077824776194736E-2</v>
      </c>
      <c r="U2557">
        <f ca="1"/>
        <v>3.4258477723784382E-3</v>
      </c>
      <c r="V2557">
        <f ca="1"/>
        <v>3.4893592640855208E-3</v>
      </c>
      <c r="W2557">
        <f ca="1"/>
        <v>3.4893592640855208E-3</v>
      </c>
    </row>
    <row r="2558" spans="18:23">
      <c r="R2558">
        <v>2540</v>
      </c>
      <c r="S2558">
        <f ca="1"/>
        <v>0.65493992338273843</v>
      </c>
      <c r="T2558">
        <f ca="1"/>
        <v>3.1854700455943949E-2</v>
      </c>
      <c r="U2558">
        <f ca="1"/>
        <v>8.142856122530448E-4</v>
      </c>
      <c r="V2558">
        <f ca="1"/>
        <v>8.2725502438499765E-4</v>
      </c>
      <c r="W2558">
        <f ca="1"/>
        <v>8.2725502438499765E-4</v>
      </c>
    </row>
    <row r="2559" spans="18:23">
      <c r="R2559">
        <v>2541</v>
      </c>
      <c r="S2559">
        <f ca="1"/>
        <v>0.15967336147455496</v>
      </c>
      <c r="T2559">
        <f ca="1"/>
        <v>2.8033146306331393E-2</v>
      </c>
      <c r="U2559">
        <f ca="1"/>
        <v>0</v>
      </c>
      <c r="V2559">
        <f ca="1"/>
        <v>0</v>
      </c>
      <c r="W2559">
        <f ca="1"/>
        <v>0</v>
      </c>
    </row>
    <row r="2560" spans="18:23">
      <c r="R2560">
        <v>2542</v>
      </c>
      <c r="S2560">
        <f ca="1"/>
        <v>0.6927669669735752</v>
      </c>
      <c r="T2560">
        <f ca="1"/>
        <v>3.2167150078918946E-2</v>
      </c>
      <c r="U2560">
        <f ca="1"/>
        <v>9.7051042374054347E-4</v>
      </c>
      <c r="V2560">
        <f ca="1"/>
        <v>9.8611970096735202E-4</v>
      </c>
      <c r="W2560">
        <f ca="1"/>
        <v>9.8611970096735202E-4</v>
      </c>
    </row>
    <row r="2561" spans="18:23">
      <c r="R2561">
        <v>2543</v>
      </c>
      <c r="S2561">
        <f ca="1"/>
        <v>2.0067391425762717</v>
      </c>
      <c r="T2561">
        <f ca="1"/>
        <v>4.5150431786105637E-2</v>
      </c>
      <c r="U2561">
        <f ca="1"/>
        <v>7.4621512773338887E-3</v>
      </c>
      <c r="V2561">
        <f ca="1"/>
        <v>7.6306109534463205E-3</v>
      </c>
      <c r="W2561">
        <f ca="1"/>
        <v>7.6306109534463205E-3</v>
      </c>
    </row>
    <row r="2562" spans="18:23">
      <c r="R2562">
        <v>2544</v>
      </c>
      <c r="S2562">
        <f ca="1"/>
        <v>1.0759810338509668</v>
      </c>
      <c r="T2562">
        <f ca="1"/>
        <v>3.5510532680661844E-2</v>
      </c>
      <c r="U2562">
        <f ca="1"/>
        <v>2.6422017246119922E-3</v>
      </c>
      <c r="V2562">
        <f ca="1"/>
        <v>2.6891147199573596E-3</v>
      </c>
      <c r="W2562">
        <f ca="1"/>
        <v>2.6891147199573596E-3</v>
      </c>
    </row>
    <row r="2563" spans="18:23">
      <c r="R2563">
        <v>2545</v>
      </c>
      <c r="S2563">
        <f ca="1"/>
        <v>1.401154578405267</v>
      </c>
      <c r="T2563">
        <f ca="1"/>
        <v>3.861868845650359E-2</v>
      </c>
      <c r="U2563">
        <f ca="1"/>
        <v>4.1962796125328654E-3</v>
      </c>
      <c r="V2563">
        <f ca="1"/>
        <v>4.2773070200492576E-3</v>
      </c>
      <c r="W2563">
        <f ca="1"/>
        <v>4.2773070200492576E-3</v>
      </c>
    </row>
    <row r="2564" spans="18:23">
      <c r="R2564">
        <v>2546</v>
      </c>
      <c r="S2564">
        <f ca="1"/>
        <v>-2.5002040343927878</v>
      </c>
      <c r="T2564">
        <f ca="1"/>
        <v>1.4112197483221976E-2</v>
      </c>
      <c r="U2564">
        <f ca="1"/>
        <v>0</v>
      </c>
      <c r="V2564">
        <f ca="1"/>
        <v>0</v>
      </c>
      <c r="W2564">
        <f ca="1"/>
        <v>0</v>
      </c>
    </row>
    <row r="2565" spans="18:23">
      <c r="R2565">
        <v>2547</v>
      </c>
      <c r="S2565">
        <f ca="1"/>
        <v>-0.3185058422132937</v>
      </c>
      <c r="T2565">
        <f ca="1"/>
        <v>2.4779072358797821E-2</v>
      </c>
      <c r="U2565">
        <f ca="1"/>
        <v>0</v>
      </c>
      <c r="V2565">
        <f ca="1"/>
        <v>0</v>
      </c>
      <c r="W2565">
        <f ca="1"/>
        <v>0</v>
      </c>
    </row>
    <row r="2566" spans="18:23">
      <c r="R2566">
        <v>2548</v>
      </c>
      <c r="S2566">
        <f ca="1"/>
        <v>-1.4873041837884391</v>
      </c>
      <c r="T2566">
        <f ca="1"/>
        <v>1.8327554510532886E-2</v>
      </c>
      <c r="U2566">
        <f ca="1"/>
        <v>0</v>
      </c>
      <c r="V2566">
        <f ca="1"/>
        <v>0</v>
      </c>
      <c r="W2566">
        <f ca="1"/>
        <v>0</v>
      </c>
    </row>
    <row r="2567" spans="18:23">
      <c r="R2567">
        <v>2549</v>
      </c>
      <c r="S2567">
        <f ca="1"/>
        <v>1.6592933166291166</v>
      </c>
      <c r="T2567">
        <f ca="1"/>
        <v>4.1278665426790311E-2</v>
      </c>
      <c r="U2567">
        <f ca="1"/>
        <v>5.5262680976762256E-3</v>
      </c>
      <c r="V2567">
        <f ca="1"/>
        <v>5.6403265836075861E-3</v>
      </c>
      <c r="W2567">
        <f ca="1"/>
        <v>5.6403265836075861E-3</v>
      </c>
    </row>
    <row r="2568" spans="18:23">
      <c r="R2568">
        <v>2550</v>
      </c>
      <c r="S2568">
        <f ca="1"/>
        <v>1.3881305113762037</v>
      </c>
      <c r="T2568">
        <f ca="1"/>
        <v>3.8489120560397862E-2</v>
      </c>
      <c r="U2568">
        <f ca="1"/>
        <v>4.1314956644800012E-3</v>
      </c>
      <c r="V2568">
        <f ca="1"/>
        <v>4.2110044818424669E-3</v>
      </c>
      <c r="W2568">
        <f ca="1"/>
        <v>4.2110044818424669E-3</v>
      </c>
    </row>
    <row r="2569" spans="18:23">
      <c r="R2569">
        <v>2551</v>
      </c>
      <c r="S2569">
        <f ca="1"/>
        <v>1.0290479309544642</v>
      </c>
      <c r="T2569">
        <f ca="1"/>
        <v>3.5083075937435759E-2</v>
      </c>
      <c r="U2569">
        <f ca="1"/>
        <v>2.42847335299895E-3</v>
      </c>
      <c r="V2569">
        <f ca="1"/>
        <v>2.4710725105266005E-3</v>
      </c>
      <c r="W2569">
        <f ca="1"/>
        <v>2.4710725105266005E-3</v>
      </c>
    </row>
    <row r="2570" spans="18:23">
      <c r="R2570">
        <v>2552</v>
      </c>
      <c r="S2570">
        <f ca="1"/>
        <v>3.6863716002419222E-2</v>
      </c>
      <c r="T2570">
        <f ca="1"/>
        <v>2.7158718352858525E-2</v>
      </c>
      <c r="U2570">
        <f ca="1"/>
        <v>0</v>
      </c>
      <c r="V2570">
        <f ca="1"/>
        <v>0</v>
      </c>
      <c r="W2570">
        <f ca="1"/>
        <v>0</v>
      </c>
    </row>
    <row r="2571" spans="18:23">
      <c r="R2571">
        <v>2553</v>
      </c>
      <c r="S2571">
        <f ca="1"/>
        <v>2.7798618113904063</v>
      </c>
      <c r="T2571">
        <f ca="1"/>
        <v>5.5118999974346584E-2</v>
      </c>
      <c r="U2571">
        <f ca="1"/>
        <v>1.2446435371454363E-2</v>
      </c>
      <c r="V2571">
        <f ca="1"/>
        <v>1.2789452906914313E-2</v>
      </c>
      <c r="W2571">
        <f ca="1"/>
        <v>1.2789452906914313E-2</v>
      </c>
    </row>
    <row r="2572" spans="18:23">
      <c r="R2572">
        <v>2554</v>
      </c>
      <c r="S2572">
        <f ca="1"/>
        <v>-1.1087921566355596</v>
      </c>
      <c r="T2572">
        <f ca="1"/>
        <v>2.0207946852174141E-2</v>
      </c>
      <c r="U2572">
        <f ca="1"/>
        <v>0</v>
      </c>
      <c r="V2572">
        <f ca="1"/>
        <v>0</v>
      </c>
      <c r="W2572">
        <f ca="1"/>
        <v>0</v>
      </c>
    </row>
    <row r="2573" spans="18:23">
      <c r="R2573">
        <v>2555</v>
      </c>
      <c r="S2573">
        <f ca="1"/>
        <v>-1.3295387347487349</v>
      </c>
      <c r="T2573">
        <f ca="1"/>
        <v>1.9089053210607165E-2</v>
      </c>
      <c r="U2573">
        <f ca="1"/>
        <v>0</v>
      </c>
      <c r="V2573">
        <f ca="1"/>
        <v>0</v>
      </c>
      <c r="W2573">
        <f ca="1"/>
        <v>0</v>
      </c>
    </row>
    <row r="2574" spans="18:23">
      <c r="R2574">
        <v>2556</v>
      </c>
      <c r="S2574">
        <f ca="1"/>
        <v>0.53414784994616016</v>
      </c>
      <c r="T2574">
        <f ca="1"/>
        <v>3.0877138864556019E-2</v>
      </c>
      <c r="U2574">
        <f ca="1"/>
        <v>3.255048165590798E-4</v>
      </c>
      <c r="V2574">
        <f ca="1"/>
        <v>3.3053014527006811E-4</v>
      </c>
      <c r="W2574">
        <f ca="1"/>
        <v>3.3053014527006811E-4</v>
      </c>
    </row>
    <row r="2575" spans="18:23">
      <c r="R2575">
        <v>2557</v>
      </c>
      <c r="S2575">
        <f ca="1"/>
        <v>0.45901687419243437</v>
      </c>
      <c r="T2575">
        <f ca="1"/>
        <v>3.0284300967430955E-2</v>
      </c>
      <c r="U2575">
        <f ca="1"/>
        <v>2.9085867996547776E-5</v>
      </c>
      <c r="V2575">
        <f ca="1"/>
        <v>2.9526290586700988E-5</v>
      </c>
      <c r="W2575">
        <f ca="1"/>
        <v>2.9526290586700988E-5</v>
      </c>
    </row>
    <row r="2576" spans="18:23">
      <c r="R2576">
        <v>2558</v>
      </c>
      <c r="S2576">
        <f ca="1"/>
        <v>2.7960534219361843</v>
      </c>
      <c r="T2576">
        <f ca="1"/>
        <v>5.5349771260611483E-2</v>
      </c>
      <c r="U2576">
        <f ca="1"/>
        <v>1.2561821014586812E-2</v>
      </c>
      <c r="V2576">
        <f ca="1"/>
        <v>1.2909467974473872E-2</v>
      </c>
      <c r="W2576">
        <f ca="1"/>
        <v>1.2909467974473872E-2</v>
      </c>
    </row>
    <row r="2577" spans="18:23">
      <c r="R2577">
        <v>2559</v>
      </c>
      <c r="S2577">
        <f ca="1"/>
        <v>-1.1368113551397498</v>
      </c>
      <c r="T2577">
        <f ca="1"/>
        <v>2.0062370210921738E-2</v>
      </c>
      <c r="U2577">
        <f ca="1"/>
        <v>0</v>
      </c>
      <c r="V2577">
        <f ca="1"/>
        <v>0</v>
      </c>
      <c r="W2577">
        <f ca="1"/>
        <v>0</v>
      </c>
    </row>
    <row r="2578" spans="18:23">
      <c r="R2578">
        <v>2560</v>
      </c>
      <c r="S2578">
        <f ca="1"/>
        <v>4.8842589459518351</v>
      </c>
      <c r="T2578">
        <f ca="1"/>
        <v>9.4870030931884508E-2</v>
      </c>
      <c r="U2578">
        <f ca="1"/>
        <v>3.2321950850223324E-2</v>
      </c>
      <c r="V2578">
        <f ca="1"/>
        <v>3.3855143088693092E-2</v>
      </c>
      <c r="W2578">
        <f ca="1"/>
        <v>3.3855143088693092E-2</v>
      </c>
    </row>
    <row r="2579" spans="18:23">
      <c r="R2579">
        <v>2561</v>
      </c>
      <c r="S2579">
        <f ca="1"/>
        <v>0.61178084879898431</v>
      </c>
      <c r="T2579">
        <f ca="1"/>
        <v>3.1501913576777618E-2</v>
      </c>
      <c r="U2579">
        <f ca="1"/>
        <v>6.3789217266987941E-4</v>
      </c>
      <c r="V2579">
        <f ca="1"/>
        <v>6.4793958471725415E-4</v>
      </c>
      <c r="W2579">
        <f ca="1"/>
        <v>6.4793958471725415E-4</v>
      </c>
    </row>
    <row r="2580" spans="18:23">
      <c r="R2580">
        <v>2562</v>
      </c>
      <c r="S2580">
        <f ca="1"/>
        <v>-1.2765331190328175</v>
      </c>
      <c r="T2580">
        <f ca="1"/>
        <v>1.9351936209594318E-2</v>
      </c>
      <c r="U2580">
        <f ca="1"/>
        <v>0</v>
      </c>
      <c r="V2580">
        <f ca="1"/>
        <v>0</v>
      </c>
      <c r="W2580">
        <f ca="1"/>
        <v>0</v>
      </c>
    </row>
    <row r="2581" spans="18:23">
      <c r="R2581">
        <v>2563</v>
      </c>
      <c r="S2581">
        <f ca="1"/>
        <v>2.0254306911831299</v>
      </c>
      <c r="T2581">
        <f ca="1"/>
        <v>4.536872375912137E-2</v>
      </c>
      <c r="U2581">
        <f ca="1"/>
        <v>7.5712972638417551E-3</v>
      </c>
      <c r="V2581">
        <f ca="1"/>
        <v>7.7430473108724696E-3</v>
      </c>
      <c r="W2581">
        <f ca="1"/>
        <v>7.7430473108724696E-3</v>
      </c>
    </row>
    <row r="2582" spans="18:23">
      <c r="R2582">
        <v>2564</v>
      </c>
      <c r="S2582">
        <f ca="1"/>
        <v>2.6906952841155265</v>
      </c>
      <c r="T2582">
        <f ca="1"/>
        <v>5.3865283315155707E-2</v>
      </c>
      <c r="U2582">
        <f ca="1"/>
        <v>1.1819577041858924E-2</v>
      </c>
      <c r="V2582">
        <f ca="1"/>
        <v>1.2137909474871445E-2</v>
      </c>
      <c r="W2582">
        <f ca="1"/>
        <v>1.2137909474871445E-2</v>
      </c>
    </row>
    <row r="2583" spans="18:23">
      <c r="R2583">
        <v>2565</v>
      </c>
      <c r="S2583">
        <f ca="1"/>
        <v>9.5928472136333903E-2</v>
      </c>
      <c r="T2583">
        <f ca="1"/>
        <v>2.7575812638205618E-2</v>
      </c>
      <c r="U2583">
        <f ca="1"/>
        <v>0</v>
      </c>
      <c r="V2583">
        <f ca="1"/>
        <v>0</v>
      </c>
      <c r="W2583">
        <f ca="1"/>
        <v>0</v>
      </c>
    </row>
    <row r="2584" spans="18:23">
      <c r="R2584">
        <v>2566</v>
      </c>
      <c r="S2584">
        <f ca="1"/>
        <v>-0.94890992482374181</v>
      </c>
      <c r="T2584">
        <f ca="1"/>
        <v>2.1059074228036684E-2</v>
      </c>
      <c r="U2584">
        <f ca="1"/>
        <v>0</v>
      </c>
      <c r="V2584">
        <f ca="1"/>
        <v>0</v>
      </c>
      <c r="W2584">
        <f ca="1"/>
        <v>0</v>
      </c>
    </row>
    <row r="2585" spans="18:23">
      <c r="R2585">
        <v>2567</v>
      </c>
      <c r="S2585">
        <f ca="1"/>
        <v>-1.0185164884500211E-2</v>
      </c>
      <c r="T2585">
        <f ca="1"/>
        <v>2.6830994680648017E-2</v>
      </c>
      <c r="U2585">
        <f ca="1"/>
        <v>0</v>
      </c>
      <c r="V2585">
        <f ca="1"/>
        <v>0</v>
      </c>
      <c r="W2585">
        <f ca="1"/>
        <v>0</v>
      </c>
    </row>
    <row r="2586" spans="18:23">
      <c r="R2586">
        <v>2568</v>
      </c>
      <c r="S2586">
        <f ca="1"/>
        <v>2.461981276602716</v>
      </c>
      <c r="T2586">
        <f ca="1"/>
        <v>5.0778314592467566E-2</v>
      </c>
      <c r="U2586">
        <f ca="1"/>
        <v>1.0276092680514853E-2</v>
      </c>
      <c r="V2586">
        <f ca="1"/>
        <v>1.053699401397112E-2</v>
      </c>
      <c r="W2586">
        <f ca="1"/>
        <v>1.053699401397112E-2</v>
      </c>
    </row>
    <row r="2587" spans="18:23">
      <c r="R2587">
        <v>2569</v>
      </c>
      <c r="S2587">
        <f ca="1"/>
        <v>1.7926219190334298</v>
      </c>
      <c r="T2587">
        <f ca="1"/>
        <v>4.2723519224781188E-2</v>
      </c>
      <c r="U2587">
        <f ca="1"/>
        <v>6.2486949966716644E-3</v>
      </c>
      <c r="V2587">
        <f ca="1"/>
        <v>6.382178117081712E-3</v>
      </c>
      <c r="W2587">
        <f ca="1"/>
        <v>6.382178117081712E-3</v>
      </c>
    </row>
    <row r="2588" spans="18:23">
      <c r="R2588">
        <v>2570</v>
      </c>
      <c r="S2588">
        <f ca="1"/>
        <v>0.76452441540164551</v>
      </c>
      <c r="T2588">
        <f ca="1"/>
        <v>3.2768309039932018E-2</v>
      </c>
      <c r="U2588">
        <f ca="1"/>
        <v>1.2710899042470795E-3</v>
      </c>
      <c r="V2588">
        <f ca="1"/>
        <v>1.2919156376470326E-3</v>
      </c>
      <c r="W2588">
        <f ca="1"/>
        <v>1.2919156376470326E-3</v>
      </c>
    </row>
    <row r="2589" spans="18:23">
      <c r="R2589">
        <v>2571</v>
      </c>
      <c r="S2589">
        <f ca="1"/>
        <v>2.5671632626828917</v>
      </c>
      <c r="T2589">
        <f ca="1"/>
        <v>5.217535631028701E-2</v>
      </c>
      <c r="U2589">
        <f ca="1"/>
        <v>1.0974613539424576E-2</v>
      </c>
      <c r="V2589">
        <f ca="1"/>
        <v>1.1260915725318165E-2</v>
      </c>
      <c r="W2589">
        <f ca="1"/>
        <v>1.1260915725318165E-2</v>
      </c>
    </row>
    <row r="2590" spans="18:23">
      <c r="R2590">
        <v>2572</v>
      </c>
      <c r="S2590">
        <f ca="1"/>
        <v>3.8387282902238877</v>
      </c>
      <c r="T2590">
        <f ca="1"/>
        <v>7.2437327727336742E-2</v>
      </c>
      <c r="U2590">
        <f ca="1"/>
        <v>2.1105599247949441E-2</v>
      </c>
      <c r="V2590">
        <f ca="1"/>
        <v>2.1870015852752212E-2</v>
      </c>
      <c r="W2590">
        <f ca="1"/>
        <v>2.1870015852752212E-2</v>
      </c>
    </row>
    <row r="2591" spans="18:23">
      <c r="R2591">
        <v>2573</v>
      </c>
      <c r="S2591">
        <f ca="1"/>
        <v>3.0530437695797099</v>
      </c>
      <c r="T2591">
        <f ca="1"/>
        <v>5.9144622501077444E-2</v>
      </c>
      <c r="U2591">
        <f ca="1"/>
        <v>1.4459246634819792E-2</v>
      </c>
      <c r="V2591">
        <f ca="1"/>
        <v>1.488683997675299E-2</v>
      </c>
      <c r="W2591">
        <f ca="1"/>
        <v>1.488683997675299E-2</v>
      </c>
    </row>
    <row r="2592" spans="18:23">
      <c r="R2592">
        <v>2574</v>
      </c>
      <c r="S2592">
        <f ca="1"/>
        <v>1.8210888420814502</v>
      </c>
      <c r="T2592">
        <f ca="1"/>
        <v>4.3038501714100216E-2</v>
      </c>
      <c r="U2592">
        <f ca="1"/>
        <v>6.4061862413311785E-3</v>
      </c>
      <c r="V2592">
        <f ca="1"/>
        <v>6.5440425700953667E-3</v>
      </c>
      <c r="W2592">
        <f ca="1"/>
        <v>6.5440425700953667E-3</v>
      </c>
    </row>
    <row r="2593" spans="18:23">
      <c r="R2593">
        <v>2575</v>
      </c>
      <c r="S2593">
        <f ca="1"/>
        <v>2.4315757994827196</v>
      </c>
      <c r="T2593">
        <f ca="1"/>
        <v>5.0381479234850542E-2</v>
      </c>
      <c r="U2593">
        <f ca="1"/>
        <v>1.0077675001706341E-2</v>
      </c>
      <c r="V2593">
        <f ca="1"/>
        <v>1.0331539088623363E-2</v>
      </c>
      <c r="W2593">
        <f ca="1"/>
        <v>1.0331539088623363E-2</v>
      </c>
    </row>
    <row r="2594" spans="18:23">
      <c r="R2594">
        <v>2576</v>
      </c>
      <c r="S2594">
        <f ca="1"/>
        <v>-1.9603934495272639</v>
      </c>
      <c r="T2594">
        <f ca="1"/>
        <v>1.6221392031971756E-2</v>
      </c>
      <c r="U2594">
        <f ca="1"/>
        <v>0</v>
      </c>
      <c r="V2594">
        <f ca="1"/>
        <v>0</v>
      </c>
      <c r="W2594">
        <f ca="1"/>
        <v>0</v>
      </c>
    </row>
    <row r="2595" spans="18:23">
      <c r="R2595">
        <v>2577</v>
      </c>
      <c r="S2595">
        <f ca="1"/>
        <v>-1.6882634822078775</v>
      </c>
      <c r="T2595">
        <f ca="1"/>
        <v>1.7401398967044863E-2</v>
      </c>
      <c r="U2595">
        <f ca="1"/>
        <v>0</v>
      </c>
      <c r="V2595">
        <f ca="1"/>
        <v>0</v>
      </c>
      <c r="W2595">
        <f ca="1"/>
        <v>0</v>
      </c>
    </row>
    <row r="2596" spans="18:23">
      <c r="R2596">
        <v>2578</v>
      </c>
      <c r="S2596">
        <f ca="1"/>
        <v>-0.22345577326745833</v>
      </c>
      <c r="T2596">
        <f ca="1"/>
        <v>2.5394330046478134E-2</v>
      </c>
      <c r="U2596">
        <f ca="1"/>
        <v>0</v>
      </c>
      <c r="V2596">
        <f ca="1"/>
        <v>0</v>
      </c>
      <c r="W2596">
        <f ca="1"/>
        <v>0</v>
      </c>
    </row>
    <row r="2597" spans="18:23">
      <c r="R2597">
        <v>2579</v>
      </c>
      <c r="S2597">
        <f ca="1"/>
        <v>1.1930756063796133</v>
      </c>
      <c r="T2597">
        <f ca="1"/>
        <v>3.6599849869212248E-2</v>
      </c>
      <c r="U2597">
        <f ca="1"/>
        <v>3.1868603188871941E-3</v>
      </c>
      <c r="V2597">
        <f ca="1"/>
        <v>3.2451796234999044E-3</v>
      </c>
      <c r="W2597">
        <f ca="1"/>
        <v>3.2451796234999044E-3</v>
      </c>
    </row>
    <row r="2598" spans="18:23">
      <c r="R2598">
        <v>2580</v>
      </c>
      <c r="S2598">
        <f ca="1"/>
        <v>1.7175423560714587</v>
      </c>
      <c r="T2598">
        <f ca="1"/>
        <v>4.1903787950501627E-2</v>
      </c>
      <c r="U2598">
        <f ca="1"/>
        <v>5.8388293595318837E-3</v>
      </c>
      <c r="V2598">
        <f ca="1"/>
        <v>5.9611638932123776E-3</v>
      </c>
      <c r="W2598">
        <f ca="1"/>
        <v>5.9611638932123776E-3</v>
      </c>
    </row>
    <row r="2599" spans="18:23">
      <c r="R2599">
        <v>2581</v>
      </c>
      <c r="S2599">
        <f ca="1"/>
        <v>1.1207060063512964</v>
      </c>
      <c r="T2599">
        <f ca="1"/>
        <v>3.592272371439794E-2</v>
      </c>
      <c r="U2599">
        <f ca="1"/>
        <v>2.8482972414800405E-3</v>
      </c>
      <c r="V2599">
        <f ca="1"/>
        <v>2.8994565389111253E-3</v>
      </c>
      <c r="W2599">
        <f ca="1"/>
        <v>2.8994565389111253E-3</v>
      </c>
    </row>
    <row r="2600" spans="18:23">
      <c r="R2600">
        <v>2582</v>
      </c>
      <c r="S2600">
        <f ca="1"/>
        <v>-2.9850906136738682</v>
      </c>
      <c r="T2600">
        <f ca="1"/>
        <v>1.2452489620751737E-2</v>
      </c>
      <c r="U2600">
        <f ca="1"/>
        <v>0</v>
      </c>
      <c r="V2600">
        <f ca="1"/>
        <v>0</v>
      </c>
      <c r="W2600">
        <f ca="1"/>
        <v>0</v>
      </c>
    </row>
    <row r="2601" spans="18:23">
      <c r="R2601">
        <v>2583</v>
      </c>
      <c r="S2601">
        <f ca="1"/>
        <v>-0.52289632456826873</v>
      </c>
      <c r="T2601">
        <f ca="1"/>
        <v>2.3506078125193012E-2</v>
      </c>
      <c r="U2601">
        <f ca="1"/>
        <v>0</v>
      </c>
      <c r="V2601">
        <f ca="1"/>
        <v>0</v>
      </c>
      <c r="W2601">
        <f ca="1"/>
        <v>0</v>
      </c>
    </row>
    <row r="2602" spans="18:23">
      <c r="R2602">
        <v>2584</v>
      </c>
      <c r="S2602">
        <f ca="1"/>
        <v>0.49109501162646307</v>
      </c>
      <c r="T2602">
        <f ca="1"/>
        <v>3.053601542994459E-2</v>
      </c>
      <c r="U2602">
        <f ca="1"/>
        <v>1.5494309925336534E-4</v>
      </c>
      <c r="V2602">
        <f ca="1"/>
        <v>1.5730877168814743E-4</v>
      </c>
      <c r="W2602">
        <f ca="1"/>
        <v>1.5730877168814743E-4</v>
      </c>
    </row>
    <row r="2603" spans="18:23">
      <c r="R2603">
        <v>2585</v>
      </c>
      <c r="S2603">
        <f ca="1"/>
        <v>0.55842284220413796</v>
      </c>
      <c r="T2603">
        <f ca="1"/>
        <v>3.1071155900812553E-2</v>
      </c>
      <c r="U2603">
        <f ca="1"/>
        <v>4.2251333468734664E-4</v>
      </c>
      <c r="V2603">
        <f ca="1"/>
        <v>4.2907732353346801E-4</v>
      </c>
      <c r="W2603">
        <f ca="1"/>
        <v>4.2907732353346801E-4</v>
      </c>
    </row>
    <row r="2604" spans="18:23">
      <c r="R2604">
        <v>2586</v>
      </c>
      <c r="S2604">
        <f ca="1"/>
        <v>-4.4368716998605029</v>
      </c>
      <c r="T2604">
        <f ca="1"/>
        <v>8.5617671399535848E-3</v>
      </c>
      <c r="U2604">
        <f ca="1"/>
        <v>0</v>
      </c>
      <c r="V2604">
        <f ca="1"/>
        <v>0</v>
      </c>
      <c r="W2604">
        <f ca="1"/>
        <v>0</v>
      </c>
    </row>
    <row r="2605" spans="18:23">
      <c r="R2605">
        <v>2587</v>
      </c>
      <c r="S2605">
        <f ca="1"/>
        <v>-0.41608483480830982</v>
      </c>
      <c r="T2605">
        <f ca="1"/>
        <v>2.4162948377701721E-2</v>
      </c>
      <c r="U2605">
        <f ca="1"/>
        <v>0</v>
      </c>
      <c r="V2605">
        <f ca="1"/>
        <v>0</v>
      </c>
      <c r="W2605">
        <f ca="1"/>
        <v>0</v>
      </c>
    </row>
    <row r="2606" spans="18:23">
      <c r="R2606">
        <v>2588</v>
      </c>
      <c r="S2606">
        <f ca="1"/>
        <v>-4.5933964614688305</v>
      </c>
      <c r="T2606">
        <f ca="1"/>
        <v>8.222854012362734E-3</v>
      </c>
      <c r="U2606">
        <f ca="1"/>
        <v>0</v>
      </c>
      <c r="V2606">
        <f ca="1"/>
        <v>0</v>
      </c>
      <c r="W2606">
        <f ca="1"/>
        <v>0</v>
      </c>
    </row>
    <row r="2607" spans="18:23">
      <c r="R2607">
        <v>2589</v>
      </c>
      <c r="S2607">
        <f ca="1"/>
        <v>3.1701308301403799</v>
      </c>
      <c r="T2607">
        <f ca="1"/>
        <v>6.0958818264522104E-2</v>
      </c>
      <c r="U2607">
        <f ca="1"/>
        <v>1.5366344516542122E-2</v>
      </c>
      <c r="V2607">
        <f ca="1"/>
        <v>1.5834701617929086E-2</v>
      </c>
      <c r="W2607">
        <f ca="1"/>
        <v>1.5834701617929086E-2</v>
      </c>
    </row>
    <row r="2608" spans="18:23">
      <c r="R2608">
        <v>2590</v>
      </c>
      <c r="S2608">
        <f ca="1"/>
        <v>-0.129815040081462</v>
      </c>
      <c r="T2608">
        <f ca="1"/>
        <v>2.6015401896777479E-2</v>
      </c>
      <c r="U2608">
        <f ca="1"/>
        <v>0</v>
      </c>
      <c r="V2608">
        <f ca="1"/>
        <v>0</v>
      </c>
      <c r="W2608">
        <f ca="1"/>
        <v>0</v>
      </c>
    </row>
    <row r="2609" spans="18:23">
      <c r="R2609">
        <v>2591</v>
      </c>
      <c r="S2609">
        <f ca="1"/>
        <v>-1.6346628989648777</v>
      </c>
      <c r="T2609">
        <f ca="1"/>
        <v>1.7643749133203598E-2</v>
      </c>
      <c r="U2609">
        <f ca="1"/>
        <v>0</v>
      </c>
      <c r="V2609">
        <f ca="1"/>
        <v>0</v>
      </c>
      <c r="W2609">
        <f ca="1"/>
        <v>0</v>
      </c>
    </row>
    <row r="2610" spans="18:23">
      <c r="R2610">
        <v>2592</v>
      </c>
      <c r="S2610">
        <f ca="1"/>
        <v>2.9445546550757999</v>
      </c>
      <c r="T2610">
        <f ca="1"/>
        <v>5.7511873002785263E-2</v>
      </c>
      <c r="U2610">
        <f ca="1"/>
        <v>1.3642871885673702E-2</v>
      </c>
      <c r="V2610">
        <f ca="1"/>
        <v>1.4035185443314771E-2</v>
      </c>
      <c r="W2610">
        <f ca="1"/>
        <v>1.4035185443314771E-2</v>
      </c>
    </row>
    <row r="2611" spans="18:23">
      <c r="R2611">
        <v>2593</v>
      </c>
      <c r="S2611">
        <f ca="1"/>
        <v>-1.5985495754181418</v>
      </c>
      <c r="T2611">
        <f ca="1"/>
        <v>1.7808932470587138E-2</v>
      </c>
      <c r="U2611">
        <f ca="1"/>
        <v>0</v>
      </c>
      <c r="V2611">
        <f ca="1"/>
        <v>0</v>
      </c>
      <c r="W2611">
        <f ca="1"/>
        <v>0</v>
      </c>
    </row>
    <row r="2612" spans="18:23">
      <c r="R2612">
        <v>2594</v>
      </c>
      <c r="S2612">
        <f ca="1"/>
        <v>-0.63423840652417085</v>
      </c>
      <c r="T2612">
        <f ca="1"/>
        <v>2.2840347492055768E-2</v>
      </c>
      <c r="U2612">
        <f ca="1"/>
        <v>0</v>
      </c>
      <c r="V2612">
        <f ca="1"/>
        <v>0</v>
      </c>
      <c r="W2612">
        <f ca="1"/>
        <v>0</v>
      </c>
    </row>
    <row r="2613" spans="18:23">
      <c r="R2613">
        <v>2595</v>
      </c>
      <c r="S2613">
        <f ca="1"/>
        <v>-0.37155216869702307</v>
      </c>
      <c r="T2613">
        <f ca="1"/>
        <v>2.4442208611836765E-2</v>
      </c>
      <c r="U2613">
        <f ca="1"/>
        <v>0</v>
      </c>
      <c r="V2613">
        <f ca="1"/>
        <v>0</v>
      </c>
      <c r="W2613">
        <f ca="1"/>
        <v>0</v>
      </c>
    </row>
    <row r="2614" spans="18:23">
      <c r="R2614">
        <v>2596</v>
      </c>
      <c r="S2614">
        <f ca="1"/>
        <v>-1.1204320893745774</v>
      </c>
      <c r="T2614">
        <f ca="1"/>
        <v>2.014734255203526E-2</v>
      </c>
      <c r="U2614">
        <f ca="1"/>
        <v>0</v>
      </c>
      <c r="V2614">
        <f ca="1"/>
        <v>0</v>
      </c>
      <c r="W2614">
        <f ca="1"/>
        <v>0</v>
      </c>
    </row>
    <row r="2615" spans="18:23">
      <c r="R2615">
        <v>2597</v>
      </c>
      <c r="S2615">
        <f ca="1"/>
        <v>1.312584824222883</v>
      </c>
      <c r="T2615">
        <f ca="1"/>
        <v>3.7746093929078892E-2</v>
      </c>
      <c r="U2615">
        <f ca="1"/>
        <v>3.7599823488205161E-3</v>
      </c>
      <c r="V2615">
        <f ca="1"/>
        <v>3.8309446722756455E-3</v>
      </c>
      <c r="W2615">
        <f ca="1"/>
        <v>3.8309446722756455E-3</v>
      </c>
    </row>
    <row r="2616" spans="18:23">
      <c r="R2616">
        <v>2598</v>
      </c>
      <c r="S2616">
        <f ca="1"/>
        <v>2.3618644054757403</v>
      </c>
      <c r="T2616">
        <f ca="1"/>
        <v>4.9483311841238067E-2</v>
      </c>
      <c r="U2616">
        <f ca="1"/>
        <v>9.628591304900104E-3</v>
      </c>
      <c r="V2616">
        <f ca="1"/>
        <v>9.8668185979662072E-3</v>
      </c>
      <c r="W2616">
        <f ca="1"/>
        <v>9.8668185979662072E-3</v>
      </c>
    </row>
    <row r="2617" spans="18:23">
      <c r="R2617">
        <v>2599</v>
      </c>
      <c r="S2617">
        <f ca="1"/>
        <v>-2.2887751886073531</v>
      </c>
      <c r="T2617">
        <f ca="1"/>
        <v>1.4903499690865969E-2</v>
      </c>
      <c r="U2617">
        <f ca="1"/>
        <v>0</v>
      </c>
      <c r="V2617">
        <f ca="1"/>
        <v>0</v>
      </c>
      <c r="W2617">
        <f ca="1"/>
        <v>0</v>
      </c>
    </row>
    <row r="2618" spans="18:23">
      <c r="R2618">
        <v>2600</v>
      </c>
      <c r="S2618">
        <f ca="1"/>
        <v>8.081769154731594E-2</v>
      </c>
      <c r="T2618">
        <f ca="1"/>
        <v>2.7468499812490825E-2</v>
      </c>
      <c r="U2618">
        <f ca="1"/>
        <v>0</v>
      </c>
      <c r="V2618">
        <f ca="1"/>
        <v>0</v>
      </c>
      <c r="W2618">
        <f ca="1"/>
        <v>0</v>
      </c>
    </row>
    <row r="2619" spans="18:23">
      <c r="R2619">
        <v>2601</v>
      </c>
      <c r="S2619">
        <f ca="1"/>
        <v>1.3184449970239958</v>
      </c>
      <c r="T2619">
        <f ca="1"/>
        <v>3.7803214647840921E-2</v>
      </c>
      <c r="U2619">
        <f ca="1"/>
        <v>3.7885427082015311E-3</v>
      </c>
      <c r="V2619">
        <f ca="1"/>
        <v>3.8601522548018588E-3</v>
      </c>
      <c r="W2619">
        <f ca="1"/>
        <v>3.8601522548018588E-3</v>
      </c>
    </row>
    <row r="2620" spans="18:23">
      <c r="R2620">
        <v>2602</v>
      </c>
      <c r="S2620">
        <f ca="1"/>
        <v>-1.8551028581730087</v>
      </c>
      <c r="T2620">
        <f ca="1"/>
        <v>1.6668151252078926E-2</v>
      </c>
      <c r="U2620">
        <f ca="1"/>
        <v>0</v>
      </c>
      <c r="V2620">
        <f ca="1"/>
        <v>0</v>
      </c>
      <c r="W2620">
        <f ca="1"/>
        <v>0</v>
      </c>
    </row>
    <row r="2621" spans="18:23">
      <c r="R2621">
        <v>2603</v>
      </c>
      <c r="S2621">
        <f ca="1"/>
        <v>1.8193806097343337</v>
      </c>
      <c r="T2621">
        <f ca="1"/>
        <v>4.3019535039271389E-2</v>
      </c>
      <c r="U2621">
        <f ca="1"/>
        <v>6.396702903916765E-3</v>
      </c>
      <c r="V2621">
        <f ca="1"/>
        <v>6.534294496272193E-3</v>
      </c>
      <c r="W2621">
        <f ca="1"/>
        <v>6.534294496272193E-3</v>
      </c>
    </row>
    <row r="2622" spans="18:23">
      <c r="R2622">
        <v>2604</v>
      </c>
      <c r="S2622">
        <f ca="1"/>
        <v>4.1481034257566725</v>
      </c>
      <c r="T2622">
        <f ca="1"/>
        <v>7.8457111832748519E-2</v>
      </c>
      <c r="U2622">
        <f ca="1"/>
        <v>2.411549130065533E-2</v>
      </c>
      <c r="V2622">
        <f ca="1"/>
        <v>2.5061507199593925E-2</v>
      </c>
      <c r="W2622">
        <f ca="1"/>
        <v>2.5061507199593925E-2</v>
      </c>
    </row>
    <row r="2623" spans="18:23">
      <c r="R2623">
        <v>2605</v>
      </c>
      <c r="S2623">
        <f ca="1"/>
        <v>3.480031777941045E-2</v>
      </c>
      <c r="T2623">
        <f ca="1"/>
        <v>2.7144261973456305E-2</v>
      </c>
      <c r="U2623">
        <f ca="1"/>
        <v>0</v>
      </c>
      <c r="V2623">
        <f ca="1"/>
        <v>0</v>
      </c>
      <c r="W2623">
        <f ca="1"/>
        <v>0</v>
      </c>
    </row>
    <row r="2624" spans="18:23">
      <c r="R2624">
        <v>2606</v>
      </c>
      <c r="S2624">
        <f ca="1"/>
        <v>-0.53905118828759679</v>
      </c>
      <c r="T2624">
        <f ca="1"/>
        <v>2.3408295560826905E-2</v>
      </c>
      <c r="U2624">
        <f ca="1"/>
        <v>0</v>
      </c>
      <c r="V2624">
        <f ca="1"/>
        <v>0</v>
      </c>
      <c r="W2624">
        <f ca="1"/>
        <v>0</v>
      </c>
    </row>
    <row r="2625" spans="18:23">
      <c r="R2625">
        <v>2607</v>
      </c>
      <c r="S2625">
        <f ca="1"/>
        <v>1.0547891907783831</v>
      </c>
      <c r="T2625">
        <f ca="1"/>
        <v>3.5316880737627579E-2</v>
      </c>
      <c r="U2625">
        <f ca="1"/>
        <v>2.5453757530948598E-3</v>
      </c>
      <c r="V2625">
        <f ca="1"/>
        <v>2.5903231190471101E-3</v>
      </c>
      <c r="W2625">
        <f ca="1"/>
        <v>2.5903231190471101E-3</v>
      </c>
    </row>
    <row r="2626" spans="18:23">
      <c r="R2626">
        <v>2608</v>
      </c>
      <c r="S2626">
        <f ca="1"/>
        <v>0.65865212854709732</v>
      </c>
      <c r="T2626">
        <f ca="1"/>
        <v>3.1885228314519683E-2</v>
      </c>
      <c r="U2626">
        <f ca="1"/>
        <v>8.2954954154091168E-4</v>
      </c>
      <c r="V2626">
        <f ca="1"/>
        <v>8.4277472980603019E-4</v>
      </c>
      <c r="W2626">
        <f ca="1"/>
        <v>8.4277472980603019E-4</v>
      </c>
    </row>
    <row r="2627" spans="18:23">
      <c r="R2627">
        <v>2609</v>
      </c>
      <c r="S2627">
        <f ca="1"/>
        <v>-0.6433660477128772</v>
      </c>
      <c r="T2627">
        <f ca="1"/>
        <v>2.2786615523592121E-2</v>
      </c>
      <c r="U2627">
        <f ca="1"/>
        <v>0</v>
      </c>
      <c r="V2627">
        <f ca="1"/>
        <v>0</v>
      </c>
      <c r="W2627">
        <f ca="1"/>
        <v>0</v>
      </c>
    </row>
    <row r="2628" spans="18:23">
      <c r="R2628">
        <v>2610</v>
      </c>
      <c r="S2628">
        <f ca="1"/>
        <v>0.69605696363458491</v>
      </c>
      <c r="T2628">
        <f ca="1"/>
        <v>3.2194469734924291E-2</v>
      </c>
      <c r="U2628">
        <f ca="1"/>
        <v>9.8417025174321604E-4</v>
      </c>
      <c r="V2628">
        <f ca="1"/>
        <v>1.0000126714350959E-3</v>
      </c>
      <c r="W2628">
        <f ca="1"/>
        <v>1.0000126714350959E-3</v>
      </c>
    </row>
    <row r="2629" spans="18:23">
      <c r="R2629">
        <v>2611</v>
      </c>
      <c r="S2629">
        <f ca="1"/>
        <v>2.6007496565947648</v>
      </c>
      <c r="T2629">
        <f ca="1"/>
        <v>5.2629501692651966E-2</v>
      </c>
      <c r="U2629">
        <f ca="1"/>
        <v>1.1201686230607053E-2</v>
      </c>
      <c r="V2629">
        <f ca="1"/>
        <v>1.1496455812824198E-2</v>
      </c>
      <c r="W2629">
        <f ca="1"/>
        <v>1.1496455812824198E-2</v>
      </c>
    </row>
    <row r="2630" spans="18:23">
      <c r="R2630">
        <v>2612</v>
      </c>
      <c r="S2630">
        <f ca="1"/>
        <v>-0.11892767576943433</v>
      </c>
      <c r="T2630">
        <f ca="1"/>
        <v>2.6088590979729865E-2</v>
      </c>
      <c r="U2630">
        <f ca="1"/>
        <v>0</v>
      </c>
      <c r="V2630">
        <f ca="1"/>
        <v>0</v>
      </c>
      <c r="W2630">
        <f ca="1"/>
        <v>0</v>
      </c>
    </row>
    <row r="2631" spans="18:23">
      <c r="R2631">
        <v>2613</v>
      </c>
      <c r="S2631">
        <f ca="1"/>
        <v>-0.91597607127296665</v>
      </c>
      <c r="T2631">
        <f ca="1"/>
        <v>2.1238800394828596E-2</v>
      </c>
      <c r="U2631">
        <f ca="1"/>
        <v>0</v>
      </c>
      <c r="V2631">
        <f ca="1"/>
        <v>0</v>
      </c>
      <c r="W2631">
        <f ca="1"/>
        <v>0</v>
      </c>
    </row>
    <row r="2632" spans="18:23">
      <c r="R2632">
        <v>2614</v>
      </c>
      <c r="S2632">
        <f ca="1"/>
        <v>-0.76900249714882807</v>
      </c>
      <c r="T2632">
        <f ca="1"/>
        <v>2.2059744017250495E-2</v>
      </c>
      <c r="U2632">
        <f ca="1"/>
        <v>0</v>
      </c>
      <c r="V2632">
        <f ca="1"/>
        <v>0</v>
      </c>
      <c r="W2632">
        <f ca="1"/>
        <v>0</v>
      </c>
    </row>
    <row r="2633" spans="18:23">
      <c r="R2633">
        <v>2615</v>
      </c>
      <c r="S2633">
        <f ca="1"/>
        <v>4.1111252688322129</v>
      </c>
      <c r="T2633">
        <f ca="1"/>
        <v>7.7712053826189426E-2</v>
      </c>
      <c r="U2633">
        <f ca="1"/>
        <v>2.3742962297375783E-2</v>
      </c>
      <c r="V2633">
        <f ca="1"/>
        <v>2.4665519479399208E-2</v>
      </c>
      <c r="W2633">
        <f ca="1"/>
        <v>2.4665519479399208E-2</v>
      </c>
    </row>
    <row r="2634" spans="18:23">
      <c r="R2634">
        <v>2616</v>
      </c>
      <c r="S2634">
        <f ca="1"/>
        <v>-1.7015795466170076</v>
      </c>
      <c r="T2634">
        <f ca="1"/>
        <v>1.7341709601423855E-2</v>
      </c>
      <c r="U2634">
        <f ca="1"/>
        <v>0</v>
      </c>
      <c r="V2634">
        <f ca="1"/>
        <v>0</v>
      </c>
      <c r="W2634">
        <f ca="1"/>
        <v>0</v>
      </c>
    </row>
    <row r="2635" spans="18:23">
      <c r="R2635">
        <v>2617</v>
      </c>
      <c r="S2635">
        <f ca="1"/>
        <v>1.2110821361306727</v>
      </c>
      <c r="T2635">
        <f ca="1"/>
        <v>3.6770301628204667E-2</v>
      </c>
      <c r="U2635">
        <f ca="1"/>
        <v>3.2720861983834039E-3</v>
      </c>
      <c r="V2635">
        <f ca="1"/>
        <v>3.3322439966174257E-3</v>
      </c>
      <c r="W2635">
        <f ca="1"/>
        <v>3.3322439966174257E-3</v>
      </c>
    </row>
    <row r="2636" spans="18:23">
      <c r="R2636">
        <v>2618</v>
      </c>
      <c r="S2636">
        <f ca="1"/>
        <v>-0.81981381816869692</v>
      </c>
      <c r="T2636">
        <f ca="1"/>
        <v>2.1772401544828981E-2</v>
      </c>
      <c r="U2636">
        <f ca="1"/>
        <v>0</v>
      </c>
      <c r="V2636">
        <f ca="1"/>
        <v>0</v>
      </c>
      <c r="W2636">
        <f ca="1"/>
        <v>0</v>
      </c>
    </row>
    <row r="2637" spans="18:23">
      <c r="R2637">
        <v>2619</v>
      </c>
      <c r="S2637">
        <f ca="1"/>
        <v>0.58351614475773284</v>
      </c>
      <c r="T2637">
        <f ca="1"/>
        <v>3.1272994790523041E-2</v>
      </c>
      <c r="U2637">
        <f ca="1"/>
        <v>5.2343277954259096E-4</v>
      </c>
      <c r="V2637">
        <f ca="1"/>
        <v>5.3161743483650325E-4</v>
      </c>
      <c r="W2637">
        <f ca="1"/>
        <v>5.3161743483650325E-4</v>
      </c>
    </row>
    <row r="2638" spans="18:23">
      <c r="R2638">
        <v>2620</v>
      </c>
      <c r="S2638">
        <f ca="1"/>
        <v>-1.1346248884114485</v>
      </c>
      <c r="T2638">
        <f ca="1"/>
        <v>2.0073692401399897E-2</v>
      </c>
      <c r="U2638">
        <f ca="1"/>
        <v>0</v>
      </c>
      <c r="V2638">
        <f ca="1"/>
        <v>0</v>
      </c>
      <c r="W2638">
        <f ca="1"/>
        <v>0</v>
      </c>
    </row>
    <row r="2639" spans="18:23">
      <c r="R2639">
        <v>2621</v>
      </c>
      <c r="S2639">
        <f ca="1"/>
        <v>-2.6989336711834979</v>
      </c>
      <c r="T2639">
        <f ca="1"/>
        <v>1.3406769882701175E-2</v>
      </c>
      <c r="U2639">
        <f ca="1"/>
        <v>0</v>
      </c>
      <c r="V2639">
        <f ca="1"/>
        <v>0</v>
      </c>
      <c r="W2639">
        <f ca="1"/>
        <v>0</v>
      </c>
    </row>
    <row r="2640" spans="18:23">
      <c r="R2640">
        <v>2622</v>
      </c>
      <c r="S2640">
        <f ca="1"/>
        <v>2.5684616410471306</v>
      </c>
      <c r="T2640">
        <f ca="1"/>
        <v>5.2192839564484422E-2</v>
      </c>
      <c r="U2640">
        <f ca="1"/>
        <v>1.0983355166523281E-2</v>
      </c>
      <c r="V2640">
        <f ca="1"/>
        <v>1.1269981413566332E-2</v>
      </c>
      <c r="W2640">
        <f ca="1"/>
        <v>1.1269981413566332E-2</v>
      </c>
    </row>
    <row r="2641" spans="18:23">
      <c r="R2641">
        <v>2623</v>
      </c>
      <c r="S2641">
        <f ca="1"/>
        <v>0.16549505856025359</v>
      </c>
      <c r="T2641">
        <f ca="1"/>
        <v>2.8075289798169496E-2</v>
      </c>
      <c r="U2641">
        <f ca="1"/>
        <v>0</v>
      </c>
      <c r="V2641">
        <f ca="1"/>
        <v>0</v>
      </c>
      <c r="W2641">
        <f ca="1"/>
        <v>0</v>
      </c>
    </row>
    <row r="2642" spans="18:23">
      <c r="R2642">
        <v>2624</v>
      </c>
      <c r="S2642">
        <f ca="1"/>
        <v>0.19567367228954688</v>
      </c>
      <c r="T2642">
        <f ca="1"/>
        <v>2.8294771555653225E-2</v>
      </c>
      <c r="U2642">
        <f ca="1"/>
        <v>0</v>
      </c>
      <c r="V2642">
        <f ca="1"/>
        <v>0</v>
      </c>
      <c r="W2642">
        <f ca="1"/>
        <v>0</v>
      </c>
    </row>
    <row r="2643" spans="18:23">
      <c r="R2643">
        <v>2625</v>
      </c>
      <c r="S2643">
        <f ca="1"/>
        <v>5.2245133687766794</v>
      </c>
      <c r="T2643">
        <f ca="1"/>
        <v>0.1035760639398671</v>
      </c>
      <c r="U2643">
        <f ca="1"/>
        <v>3.6674967354214619E-2</v>
      </c>
      <c r="V2643">
        <f ca="1"/>
        <v>3.8574291736050953E-2</v>
      </c>
      <c r="W2643">
        <f ca="1"/>
        <v>3.8574291736050953E-2</v>
      </c>
    </row>
    <row r="2644" spans="18:23">
      <c r="R2644">
        <v>2626</v>
      </c>
      <c r="S2644">
        <f ca="1"/>
        <v>0.28691590482464541</v>
      </c>
      <c r="T2644">
        <f ca="1"/>
        <v>2.896884535684327E-2</v>
      </c>
      <c r="U2644">
        <f ca="1"/>
        <v>0</v>
      </c>
      <c r="V2644">
        <f ca="1"/>
        <v>0</v>
      </c>
      <c r="W2644">
        <f ca="1"/>
        <v>0</v>
      </c>
    </row>
    <row r="2645" spans="18:23">
      <c r="R2645">
        <v>2627</v>
      </c>
      <c r="S2645">
        <f ca="1"/>
        <v>5.4024569041048007</v>
      </c>
      <c r="T2645">
        <f ca="1"/>
        <v>0.10844274795279368</v>
      </c>
      <c r="U2645">
        <f ca="1"/>
        <v>3.9108309360677912E-2</v>
      </c>
      <c r="V2645">
        <f ca="1"/>
        <v>4.1228815628107852E-2</v>
      </c>
      <c r="W2645">
        <f ca="1"/>
        <v>4.1228815628107852E-2</v>
      </c>
    </row>
    <row r="2646" spans="18:23">
      <c r="R2646">
        <v>2628</v>
      </c>
      <c r="S2646">
        <f ca="1"/>
        <v>-1.2001436551880411</v>
      </c>
      <c r="T2646">
        <f ca="1"/>
        <v>1.9737173222265935E-2</v>
      </c>
      <c r="U2646">
        <f ca="1"/>
        <v>0</v>
      </c>
      <c r="V2646">
        <f ca="1"/>
        <v>0</v>
      </c>
      <c r="W2646">
        <f ca="1"/>
        <v>0</v>
      </c>
    </row>
    <row r="2647" spans="18:23">
      <c r="R2647">
        <v>2629</v>
      </c>
      <c r="S2647">
        <f ca="1"/>
        <v>-3.543779494796278</v>
      </c>
      <c r="T2647">
        <f ca="1"/>
        <v>1.0780704224499471E-2</v>
      </c>
      <c r="U2647">
        <f ca="1"/>
        <v>0</v>
      </c>
      <c r="V2647">
        <f ca="1"/>
        <v>0</v>
      </c>
      <c r="W2647">
        <f ca="1"/>
        <v>0</v>
      </c>
    </row>
    <row r="2648" spans="18:23">
      <c r="R2648">
        <v>2630</v>
      </c>
      <c r="S2648">
        <f ca="1"/>
        <v>-0.30054058261127603</v>
      </c>
      <c r="T2648">
        <f ca="1"/>
        <v>2.4894207629753164E-2</v>
      </c>
      <c r="U2648">
        <f ca="1"/>
        <v>0</v>
      </c>
      <c r="V2648">
        <f ca="1"/>
        <v>0</v>
      </c>
      <c r="W2648">
        <f ca="1"/>
        <v>0</v>
      </c>
    </row>
    <row r="2649" spans="18:23">
      <c r="R2649">
        <v>2631</v>
      </c>
      <c r="S2649">
        <f ca="1"/>
        <v>-8.8602535764382859E-2</v>
      </c>
      <c r="T2649">
        <f ca="1"/>
        <v>2.629353561490539E-2</v>
      </c>
      <c r="U2649">
        <f ca="1"/>
        <v>0</v>
      </c>
      <c r="V2649">
        <f ca="1"/>
        <v>0</v>
      </c>
      <c r="W2649">
        <f ca="1"/>
        <v>0</v>
      </c>
    </row>
    <row r="2650" spans="18:23">
      <c r="R2650">
        <v>2632</v>
      </c>
      <c r="S2650">
        <f ca="1"/>
        <v>-3.0837098991393099</v>
      </c>
      <c r="T2650">
        <f ca="1"/>
        <v>1.2139603185736311E-2</v>
      </c>
      <c r="U2650">
        <f ca="1"/>
        <v>0</v>
      </c>
      <c r="V2650">
        <f ca="1"/>
        <v>0</v>
      </c>
      <c r="W2650">
        <f ca="1"/>
        <v>0</v>
      </c>
    </row>
    <row r="2651" spans="18:23">
      <c r="R2651">
        <v>2633</v>
      </c>
      <c r="S2651">
        <f ca="1"/>
        <v>2.6404646144402784</v>
      </c>
      <c r="T2651">
        <f ca="1"/>
        <v>5.3171619163662288E-2</v>
      </c>
      <c r="U2651">
        <f ca="1"/>
        <v>1.1472744966112215E-2</v>
      </c>
      <c r="V2651">
        <f ca="1"/>
        <v>1.1777757179162187E-2</v>
      </c>
      <c r="W2651">
        <f ca="1"/>
        <v>1.1777757179162187E-2</v>
      </c>
    </row>
    <row r="2652" spans="18:23">
      <c r="R2652">
        <v>2634</v>
      </c>
      <c r="S2652">
        <f ca="1"/>
        <v>1.3578711728186232</v>
      </c>
      <c r="T2652">
        <f ca="1"/>
        <v>3.8189766018316328E-2</v>
      </c>
      <c r="U2652">
        <f ca="1"/>
        <v>3.9818183934392341E-3</v>
      </c>
      <c r="V2652">
        <f ca="1"/>
        <v>4.0578507498256703E-3</v>
      </c>
      <c r="W2652">
        <f ca="1"/>
        <v>4.0578507498256703E-3</v>
      </c>
    </row>
    <row r="2653" spans="18:23">
      <c r="R2653">
        <v>2635</v>
      </c>
      <c r="S2653">
        <f ca="1"/>
        <v>-4.0657674409103217</v>
      </c>
      <c r="T2653">
        <f ca="1"/>
        <v>9.4221700250280236E-3</v>
      </c>
      <c r="U2653">
        <f ca="1"/>
        <v>0</v>
      </c>
      <c r="V2653">
        <f ca="1"/>
        <v>0</v>
      </c>
      <c r="W2653">
        <f ca="1"/>
        <v>0</v>
      </c>
    </row>
    <row r="2654" spans="18:23">
      <c r="R2654">
        <v>2636</v>
      </c>
      <c r="S2654">
        <f ca="1"/>
        <v>2.275431927471891</v>
      </c>
      <c r="T2654">
        <f ca="1"/>
        <v>4.839191032312827E-2</v>
      </c>
      <c r="U2654">
        <f ca="1"/>
        <v>9.0828905458452056E-3</v>
      </c>
      <c r="V2654">
        <f ca="1"/>
        <v>9.3026597582298708E-3</v>
      </c>
      <c r="W2654">
        <f ca="1"/>
        <v>9.3026597582298708E-3</v>
      </c>
    </row>
    <row r="2655" spans="18:23">
      <c r="R2655">
        <v>2637</v>
      </c>
      <c r="S2655">
        <f ca="1"/>
        <v>-4.637545705231493</v>
      </c>
      <c r="T2655">
        <f ca="1"/>
        <v>8.1297095057392688E-3</v>
      </c>
      <c r="U2655">
        <f ca="1"/>
        <v>0</v>
      </c>
      <c r="V2655">
        <f ca="1"/>
        <v>0</v>
      </c>
      <c r="W2655">
        <f ca="1"/>
        <v>0</v>
      </c>
    </row>
    <row r="2656" spans="18:23">
      <c r="R2656">
        <v>2638</v>
      </c>
      <c r="S2656">
        <f ca="1"/>
        <v>0.74400389591571525</v>
      </c>
      <c r="T2656">
        <f ca="1"/>
        <v>3.2595257325485967E-2</v>
      </c>
      <c r="U2656">
        <f ca="1"/>
        <v>1.1845640470240539E-3</v>
      </c>
      <c r="V2656">
        <f ca="1"/>
        <v>1.203869631989688E-3</v>
      </c>
      <c r="W2656">
        <f ca="1"/>
        <v>1.203869631989688E-3</v>
      </c>
    </row>
    <row r="2657" spans="18:23">
      <c r="R2657">
        <v>2639</v>
      </c>
      <c r="S2657">
        <f ca="1"/>
        <v>-1.5834733558928913</v>
      </c>
      <c r="T2657">
        <f ca="1"/>
        <v>1.7878348248001982E-2</v>
      </c>
      <c r="U2657">
        <f ca="1"/>
        <v>0</v>
      </c>
      <c r="V2657">
        <f ca="1"/>
        <v>0</v>
      </c>
      <c r="W2657">
        <f ca="1"/>
        <v>0</v>
      </c>
    </row>
    <row r="2658" spans="18:23">
      <c r="R2658">
        <v>2640</v>
      </c>
      <c r="S2658">
        <f ca="1"/>
        <v>-3.2502344282186786</v>
      </c>
      <c r="T2658">
        <f ca="1"/>
        <v>1.1629017991254388E-2</v>
      </c>
      <c r="U2658">
        <f ca="1"/>
        <v>0</v>
      </c>
      <c r="V2658">
        <f ca="1"/>
        <v>0</v>
      </c>
      <c r="W2658">
        <f ca="1"/>
        <v>0</v>
      </c>
    </row>
    <row r="2659" spans="18:23">
      <c r="R2659">
        <v>2641</v>
      </c>
      <c r="S2659">
        <f ca="1"/>
        <v>-2.3429537735024684</v>
      </c>
      <c r="T2659">
        <f ca="1"/>
        <v>1.4696596808458015E-2</v>
      </c>
      <c r="U2659">
        <f ca="1"/>
        <v>0</v>
      </c>
      <c r="V2659">
        <f ca="1"/>
        <v>0</v>
      </c>
      <c r="W2659">
        <f ca="1"/>
        <v>0</v>
      </c>
    </row>
    <row r="2660" spans="18:23">
      <c r="R2660">
        <v>2642</v>
      </c>
      <c r="S2660">
        <f ca="1"/>
        <v>0.60531628372168256</v>
      </c>
      <c r="T2660">
        <f ca="1"/>
        <v>3.144940903168518E-2</v>
      </c>
      <c r="U2660">
        <f ca="1"/>
        <v>6.1163990012366026E-4</v>
      </c>
      <c r="V2660">
        <f ca="1"/>
        <v>6.2125775682320432E-4</v>
      </c>
      <c r="W2660">
        <f ca="1"/>
        <v>6.2125775682320432E-4</v>
      </c>
    </row>
    <row r="2661" spans="18:23">
      <c r="R2661">
        <v>2643</v>
      </c>
      <c r="S2661">
        <f ca="1"/>
        <v>0.12492917615121139</v>
      </c>
      <c r="T2661">
        <f ca="1"/>
        <v>2.7782943909472269E-2</v>
      </c>
      <c r="U2661">
        <f ca="1"/>
        <v>0</v>
      </c>
      <c r="V2661">
        <f ca="1"/>
        <v>0</v>
      </c>
      <c r="W2661">
        <f ca="1"/>
        <v>0</v>
      </c>
    </row>
    <row r="2662" spans="18:23">
      <c r="R2662">
        <v>2644</v>
      </c>
      <c r="S2662">
        <f ca="1"/>
        <v>-2.4494531672489899</v>
      </c>
      <c r="T2662">
        <f ca="1"/>
        <v>1.4298220944339702E-2</v>
      </c>
      <c r="U2662">
        <f ca="1"/>
        <v>0</v>
      </c>
      <c r="V2662">
        <f ca="1"/>
        <v>0</v>
      </c>
      <c r="W2662">
        <f ca="1"/>
        <v>0</v>
      </c>
    </row>
    <row r="2663" spans="18:23">
      <c r="R2663">
        <v>2645</v>
      </c>
      <c r="S2663">
        <f ca="1"/>
        <v>1.6517027796506014</v>
      </c>
      <c r="T2663">
        <f ca="1"/>
        <v>4.1197894376696874E-2</v>
      </c>
      <c r="U2663">
        <f ca="1"/>
        <v>5.4858825726295073E-3</v>
      </c>
      <c r="V2663">
        <f ca="1"/>
        <v>5.5988859780245837E-3</v>
      </c>
      <c r="W2663">
        <f ca="1"/>
        <v>5.5988859780245837E-3</v>
      </c>
    </row>
    <row r="2664" spans="18:23">
      <c r="R2664">
        <v>2646</v>
      </c>
      <c r="S2664">
        <f ca="1"/>
        <v>-2.6300066141059172E-2</v>
      </c>
      <c r="T2664">
        <f ca="1"/>
        <v>2.6719656374948622E-2</v>
      </c>
      <c r="U2664">
        <f ca="1"/>
        <v>0</v>
      </c>
      <c r="V2664">
        <f ca="1"/>
        <v>0</v>
      </c>
      <c r="W2664">
        <f ca="1"/>
        <v>0</v>
      </c>
    </row>
    <row r="2665" spans="18:23">
      <c r="R2665">
        <v>2647</v>
      </c>
      <c r="S2665">
        <f ca="1"/>
        <v>-2.204565444486442</v>
      </c>
      <c r="T2665">
        <f ca="1"/>
        <v>1.523088593803603E-2</v>
      </c>
      <c r="U2665">
        <f ca="1"/>
        <v>0</v>
      </c>
      <c r="V2665">
        <f ca="1"/>
        <v>0</v>
      </c>
      <c r="W2665">
        <f ca="1"/>
        <v>0</v>
      </c>
    </row>
    <row r="2666" spans="18:23">
      <c r="R2666">
        <v>2648</v>
      </c>
      <c r="S2666">
        <f ca="1"/>
        <v>-0.19593090892036399</v>
      </c>
      <c r="T2666">
        <f ca="1"/>
        <v>2.5575333958878458E-2</v>
      </c>
      <c r="U2666">
        <f ca="1"/>
        <v>0</v>
      </c>
      <c r="V2666">
        <f ca="1"/>
        <v>0</v>
      </c>
      <c r="W2666">
        <f ca="1"/>
        <v>0</v>
      </c>
    </row>
    <row r="2667" spans="18:23">
      <c r="R2667">
        <v>2649</v>
      </c>
      <c r="S2667">
        <f ca="1"/>
        <v>1.2692507427714117</v>
      </c>
      <c r="T2667">
        <f ca="1"/>
        <v>3.7326374958744808E-2</v>
      </c>
      <c r="U2667">
        <f ca="1"/>
        <v>3.5501228636534744E-3</v>
      </c>
      <c r="V2667">
        <f ca="1"/>
        <v>3.6163794722326456E-3</v>
      </c>
      <c r="W2667">
        <f ca="1"/>
        <v>3.6163794722326456E-3</v>
      </c>
    </row>
    <row r="2668" spans="18:23">
      <c r="R2668">
        <v>2650</v>
      </c>
      <c r="S2668">
        <f ca="1"/>
        <v>1.4823910011260559</v>
      </c>
      <c r="T2668">
        <f ca="1"/>
        <v>3.9436759344489709E-2</v>
      </c>
      <c r="U2668">
        <f ca="1"/>
        <v>4.605315056525925E-3</v>
      </c>
      <c r="V2668">
        <f ca="1"/>
        <v>4.6961244073208093E-3</v>
      </c>
      <c r="W2668">
        <f ca="1"/>
        <v>4.6961244073208093E-3</v>
      </c>
    </row>
    <row r="2669" spans="18:23">
      <c r="R2669">
        <v>2651</v>
      </c>
      <c r="S2669">
        <f ca="1"/>
        <v>-3.7459585981945787</v>
      </c>
      <c r="T2669">
        <f ca="1"/>
        <v>1.0232696164201435E-2</v>
      </c>
      <c r="U2669">
        <f ca="1"/>
        <v>0</v>
      </c>
      <c r="V2669">
        <f ca="1"/>
        <v>0</v>
      </c>
      <c r="W2669">
        <f ca="1"/>
        <v>0</v>
      </c>
    </row>
    <row r="2670" spans="18:23">
      <c r="R2670">
        <v>2652</v>
      </c>
      <c r="S2670">
        <f ca="1"/>
        <v>1.7029566734170767</v>
      </c>
      <c r="T2670">
        <f ca="1"/>
        <v>4.1746373042953436E-2</v>
      </c>
      <c r="U2670">
        <f ca="1"/>
        <v>5.7601219057577882E-3</v>
      </c>
      <c r="V2670">
        <f ca="1"/>
        <v>5.8803540046831141E-3</v>
      </c>
      <c r="W2670">
        <f ca="1"/>
        <v>5.8803540046831141E-3</v>
      </c>
    </row>
    <row r="2671" spans="18:23">
      <c r="R2671">
        <v>2653</v>
      </c>
      <c r="S2671">
        <f ca="1"/>
        <v>0.10797545718663541</v>
      </c>
      <c r="T2671">
        <f ca="1"/>
        <v>2.7661667463678423E-2</v>
      </c>
      <c r="U2671">
        <f ca="1"/>
        <v>0</v>
      </c>
      <c r="V2671">
        <f ca="1"/>
        <v>0</v>
      </c>
      <c r="W2671">
        <f ca="1"/>
        <v>0</v>
      </c>
    </row>
    <row r="2672" spans="18:23">
      <c r="R2672">
        <v>2654</v>
      </c>
      <c r="S2672">
        <f ca="1"/>
        <v>-0.35818703080770964</v>
      </c>
      <c r="T2672">
        <f ca="1"/>
        <v>2.4526648142002977E-2</v>
      </c>
      <c r="U2672">
        <f ca="1"/>
        <v>0</v>
      </c>
      <c r="V2672">
        <f ca="1"/>
        <v>0</v>
      </c>
      <c r="W2672">
        <f ca="1"/>
        <v>0</v>
      </c>
    </row>
    <row r="2673" spans="18:23">
      <c r="R2673">
        <v>2655</v>
      </c>
      <c r="S2673">
        <f ca="1"/>
        <v>4.1628369423757885</v>
      </c>
      <c r="T2673">
        <f ca="1"/>
        <v>7.8755957780679384E-2</v>
      </c>
      <c r="U2673">
        <f ca="1"/>
        <v>2.4264914274620762E-2</v>
      </c>
      <c r="V2673">
        <f ca="1"/>
        <v>2.5220417556702679E-2</v>
      </c>
      <c r="W2673">
        <f ca="1"/>
        <v>2.5220417556702679E-2</v>
      </c>
    </row>
    <row r="2674" spans="18:23">
      <c r="R2674">
        <v>2656</v>
      </c>
      <c r="S2674">
        <f ca="1"/>
        <v>-0.63808231344286515</v>
      </c>
      <c r="T2674">
        <f ca="1"/>
        <v>2.2817704019474992E-2</v>
      </c>
      <c r="U2674">
        <f ca="1"/>
        <v>0</v>
      </c>
      <c r="V2674">
        <f ca="1"/>
        <v>0</v>
      </c>
      <c r="W2674">
        <f ca="1"/>
        <v>0</v>
      </c>
    </row>
    <row r="2675" spans="18:23">
      <c r="R2675">
        <v>2657</v>
      </c>
      <c r="S2675">
        <f ca="1"/>
        <v>-2.1617442519827086</v>
      </c>
      <c r="T2675">
        <f ca="1"/>
        <v>1.5400112417993517E-2</v>
      </c>
      <c r="U2675">
        <f ca="1"/>
        <v>0</v>
      </c>
      <c r="V2675">
        <f ca="1"/>
        <v>0</v>
      </c>
      <c r="W2675">
        <f ca="1"/>
        <v>0</v>
      </c>
    </row>
    <row r="2676" spans="18:23">
      <c r="R2676">
        <v>2658</v>
      </c>
      <c r="S2676">
        <f ca="1"/>
        <v>1.7197045960354023</v>
      </c>
      <c r="T2676">
        <f ca="1"/>
        <v>4.1927174231277016E-2</v>
      </c>
      <c r="U2676">
        <f ca="1"/>
        <v>5.8505224999195783E-3</v>
      </c>
      <c r="V2676">
        <f ca="1"/>
        <v>5.9731704380186464E-3</v>
      </c>
      <c r="W2676">
        <f ca="1"/>
        <v>5.9731704380186464E-3</v>
      </c>
    </row>
    <row r="2677" spans="18:23">
      <c r="R2677">
        <v>2659</v>
      </c>
      <c r="S2677">
        <f ca="1"/>
        <v>2.0801383419055557</v>
      </c>
      <c r="T2677">
        <f ca="1"/>
        <v>4.6013718904660064E-2</v>
      </c>
      <c r="U2677">
        <f ca="1"/>
        <v>7.8937948366111024E-3</v>
      </c>
      <c r="V2677">
        <f ca="1"/>
        <v>8.0754062649625435E-3</v>
      </c>
      <c r="W2677">
        <f ca="1"/>
        <v>8.0754062649625435E-3</v>
      </c>
    </row>
    <row r="2678" spans="18:23">
      <c r="R2678">
        <v>2660</v>
      </c>
      <c r="S2678">
        <f ca="1"/>
        <v>1.4060865077656517</v>
      </c>
      <c r="T2678">
        <f ca="1"/>
        <v>3.8667866763017783E-2</v>
      </c>
      <c r="U2678">
        <f ca="1"/>
        <v>4.2208687657899618E-3</v>
      </c>
      <c r="V2678">
        <f ca="1"/>
        <v>4.3024747613198359E-3</v>
      </c>
      <c r="W2678">
        <f ca="1"/>
        <v>4.3024747613198359E-3</v>
      </c>
    </row>
    <row r="2679" spans="18:23">
      <c r="R2679">
        <v>2661</v>
      </c>
      <c r="S2679">
        <f ca="1"/>
        <v>3.354187474733251</v>
      </c>
      <c r="T2679">
        <f ca="1"/>
        <v>6.3923818741981442E-2</v>
      </c>
      <c r="U2679">
        <f ca="1"/>
        <v>1.6848844755271791E-2</v>
      </c>
      <c r="V2679">
        <f ca="1"/>
        <v>1.7387366004345678E-2</v>
      </c>
      <c r="W2679">
        <f ca="1"/>
        <v>1.7387366004345678E-2</v>
      </c>
    </row>
    <row r="2680" spans="18:23">
      <c r="R2680">
        <v>2662</v>
      </c>
      <c r="S2680">
        <f ca="1"/>
        <v>1.7809821479965997</v>
      </c>
      <c r="T2680">
        <f ca="1"/>
        <v>4.2595391756642245E-2</v>
      </c>
      <c r="U2680">
        <f ca="1"/>
        <v>6.1846312626021929E-3</v>
      </c>
      <c r="V2680">
        <f ca="1"/>
        <v>6.3163496583526517E-3</v>
      </c>
      <c r="W2680">
        <f ca="1"/>
        <v>6.3163496583526517E-3</v>
      </c>
    </row>
    <row r="2681" spans="18:23">
      <c r="R2681">
        <v>2663</v>
      </c>
      <c r="S2681">
        <f ca="1"/>
        <v>1.6088760256630898</v>
      </c>
      <c r="T2681">
        <f ca="1"/>
        <v>4.0745126569792012E-2</v>
      </c>
      <c r="U2681">
        <f ca="1"/>
        <v>5.2594986691770762E-3</v>
      </c>
      <c r="V2681">
        <f ca="1"/>
        <v>5.3666481386617131E-3</v>
      </c>
      <c r="W2681">
        <f ca="1"/>
        <v>5.3666481386617131E-3</v>
      </c>
    </row>
    <row r="2682" spans="18:23">
      <c r="R2682">
        <v>2664</v>
      </c>
      <c r="S2682">
        <f ca="1"/>
        <v>1.647230700969732</v>
      </c>
      <c r="T2682">
        <f ca="1"/>
        <v>4.1150380909290692E-2</v>
      </c>
      <c r="U2682">
        <f ca="1"/>
        <v>5.4621258389264161E-3</v>
      </c>
      <c r="V2682">
        <f ca="1"/>
        <v>5.5745101183495667E-3</v>
      </c>
      <c r="W2682">
        <f ca="1"/>
        <v>5.5745101183495667E-3</v>
      </c>
    </row>
    <row r="2683" spans="18:23">
      <c r="R2683">
        <v>2665</v>
      </c>
      <c r="S2683">
        <f ca="1"/>
        <v>2.0962960144982605</v>
      </c>
      <c r="T2683">
        <f ca="1"/>
        <v>4.6205963716270518E-2</v>
      </c>
      <c r="U2683">
        <f ca="1"/>
        <v>7.9899172424163292E-3</v>
      </c>
      <c r="V2683">
        <f ca="1"/>
        <v>8.174508155515875E-3</v>
      </c>
      <c r="W2683">
        <f ca="1"/>
        <v>8.174508155515875E-3</v>
      </c>
    </row>
    <row r="2684" spans="18:23">
      <c r="R2684">
        <v>2666</v>
      </c>
      <c r="S2684">
        <f ca="1"/>
        <v>0.91557314948138069</v>
      </c>
      <c r="T2684">
        <f ca="1"/>
        <v>3.4070710931459372E-2</v>
      </c>
      <c r="U2684">
        <f ca="1"/>
        <v>1.9222908500107563E-3</v>
      </c>
      <c r="V2684">
        <f ca="1"/>
        <v>1.9550377579492092E-3</v>
      </c>
      <c r="W2684">
        <f ca="1"/>
        <v>1.9550377579492092E-3</v>
      </c>
    </row>
    <row r="2685" spans="18:23">
      <c r="R2685">
        <v>2667</v>
      </c>
      <c r="S2685">
        <f ca="1"/>
        <v>-1.9629282156592835</v>
      </c>
      <c r="T2685">
        <f ca="1"/>
        <v>1.6210785660807317E-2</v>
      </c>
      <c r="U2685">
        <f ca="1"/>
        <v>0</v>
      </c>
      <c r="V2685">
        <f ca="1"/>
        <v>0</v>
      </c>
      <c r="W2685">
        <f ca="1"/>
        <v>0</v>
      </c>
    </row>
    <row r="2686" spans="18:23">
      <c r="R2686">
        <v>2668</v>
      </c>
      <c r="S2686">
        <f ca="1"/>
        <v>0.61109561898040365</v>
      </c>
      <c r="T2686">
        <f ca="1"/>
        <v>3.1496344058666879E-2</v>
      </c>
      <c r="U2686">
        <f ca="1"/>
        <v>6.3510741361451004E-4</v>
      </c>
      <c r="V2686">
        <f ca="1"/>
        <v>6.4510919442121648E-4</v>
      </c>
      <c r="W2686">
        <f ca="1"/>
        <v>6.4510919442121648E-4</v>
      </c>
    </row>
    <row r="2687" spans="18:23">
      <c r="R2687">
        <v>2669</v>
      </c>
      <c r="S2687">
        <f ca="1"/>
        <v>-4.0039742801320353</v>
      </c>
      <c r="T2687">
        <f ca="1"/>
        <v>9.5736102255379128E-3</v>
      </c>
      <c r="U2687">
        <f ca="1"/>
        <v>0</v>
      </c>
      <c r="V2687">
        <f ca="1"/>
        <v>0</v>
      </c>
      <c r="W2687">
        <f ca="1"/>
        <v>0</v>
      </c>
    </row>
    <row r="2688" spans="18:23">
      <c r="R2688">
        <v>2670</v>
      </c>
      <c r="S2688">
        <f ca="1"/>
        <v>1.8125959981923279</v>
      </c>
      <c r="T2688">
        <f ca="1"/>
        <v>4.2944287305681686E-2</v>
      </c>
      <c r="U2688">
        <f ca="1"/>
        <v>6.3590790371219133E-3</v>
      </c>
      <c r="V2688">
        <f ca="1"/>
        <v>6.4956220957067641E-3</v>
      </c>
      <c r="W2688">
        <f ca="1"/>
        <v>6.4956220957067641E-3</v>
      </c>
    </row>
    <row r="2689" spans="18:23">
      <c r="R2689">
        <v>2671</v>
      </c>
      <c r="S2689">
        <f ca="1"/>
        <v>-1.3604247903078481</v>
      </c>
      <c r="T2689">
        <f ca="1"/>
        <v>1.8937522660341755E-2</v>
      </c>
      <c r="U2689">
        <f ca="1"/>
        <v>0</v>
      </c>
      <c r="V2689">
        <f ca="1"/>
        <v>0</v>
      </c>
      <c r="W2689">
        <f ca="1"/>
        <v>0</v>
      </c>
    </row>
    <row r="2690" spans="18:23">
      <c r="R2690">
        <v>2672</v>
      </c>
      <c r="S2690">
        <f ca="1"/>
        <v>1.0450810583008561</v>
      </c>
      <c r="T2690">
        <f ca="1"/>
        <v>3.5228520473650743E-2</v>
      </c>
      <c r="U2690">
        <f ca="1"/>
        <v>2.5011956211064418E-3</v>
      </c>
      <c r="V2690">
        <f ca="1"/>
        <v>2.545252331679819E-3</v>
      </c>
      <c r="W2690">
        <f ca="1"/>
        <v>2.545252331679819E-3</v>
      </c>
    </row>
    <row r="2691" spans="18:23">
      <c r="R2691">
        <v>2673</v>
      </c>
      <c r="S2691">
        <f ca="1"/>
        <v>-1.2495650089747439</v>
      </c>
      <c r="T2691">
        <f ca="1"/>
        <v>1.9487071792156179E-2</v>
      </c>
      <c r="U2691">
        <f ca="1"/>
        <v>0</v>
      </c>
      <c r="V2691">
        <f ca="1"/>
        <v>0</v>
      </c>
      <c r="W2691">
        <f ca="1"/>
        <v>0</v>
      </c>
    </row>
    <row r="2692" spans="18:23">
      <c r="R2692">
        <v>2674</v>
      </c>
      <c r="S2692">
        <f ca="1"/>
        <v>-1.0302472831165708</v>
      </c>
      <c r="T2692">
        <f ca="1"/>
        <v>2.0621690492306888E-2</v>
      </c>
      <c r="U2692">
        <f ca="1"/>
        <v>0</v>
      </c>
      <c r="V2692">
        <f ca="1"/>
        <v>0</v>
      </c>
      <c r="W2692">
        <f ca="1"/>
        <v>0</v>
      </c>
    </row>
    <row r="2693" spans="18:23">
      <c r="R2693">
        <v>2675</v>
      </c>
      <c r="S2693">
        <f ca="1"/>
        <v>0.44869216154157915</v>
      </c>
      <c r="T2693">
        <f ca="1"/>
        <v>3.0203726032122562E-2</v>
      </c>
      <c r="U2693">
        <f ca="1"/>
        <v>0</v>
      </c>
      <c r="V2693">
        <f ca="1"/>
        <v>0</v>
      </c>
      <c r="W2693">
        <f ca="1"/>
        <v>0</v>
      </c>
    </row>
    <row r="2694" spans="18:23">
      <c r="R2694">
        <v>2676</v>
      </c>
      <c r="S2694">
        <f ca="1"/>
        <v>1.6753262492037022</v>
      </c>
      <c r="T2694">
        <f ca="1"/>
        <v>4.1449793046106249E-2</v>
      </c>
      <c r="U2694">
        <f ca="1"/>
        <v>5.611831907334195E-3</v>
      </c>
      <c r="V2694">
        <f ca="1"/>
        <v>5.7281365429184637E-3</v>
      </c>
      <c r="W2694">
        <f ca="1"/>
        <v>5.7281365429184637E-3</v>
      </c>
    </row>
    <row r="2695" spans="18:23">
      <c r="R2695">
        <v>2677</v>
      </c>
      <c r="S2695">
        <f ca="1"/>
        <v>-3.8588752941183109</v>
      </c>
      <c r="T2695">
        <f ca="1"/>
        <v>9.9388503793378449E-3</v>
      </c>
      <c r="U2695">
        <f ca="1"/>
        <v>0</v>
      </c>
      <c r="V2695">
        <f ca="1"/>
        <v>0</v>
      </c>
      <c r="W2695">
        <f ca="1"/>
        <v>0</v>
      </c>
    </row>
    <row r="2696" spans="18:23">
      <c r="R2696">
        <v>2678</v>
      </c>
      <c r="S2696">
        <f ca="1"/>
        <v>-0.9914957574157689</v>
      </c>
      <c r="T2696">
        <f ca="1"/>
        <v>2.0828928322123352E-2</v>
      </c>
      <c r="U2696">
        <f ca="1"/>
        <v>0</v>
      </c>
      <c r="V2696">
        <f ca="1"/>
        <v>0</v>
      </c>
      <c r="W2696">
        <f ca="1"/>
        <v>0</v>
      </c>
    </row>
    <row r="2697" spans="18:23">
      <c r="R2697">
        <v>2679</v>
      </c>
      <c r="S2697">
        <f ca="1"/>
        <v>1.358856695406278</v>
      </c>
      <c r="T2697">
        <f ca="1"/>
        <v>3.8199478978931785E-2</v>
      </c>
      <c r="U2697">
        <f ca="1"/>
        <v>3.9866748737469627E-3</v>
      </c>
      <c r="V2697">
        <f ca="1"/>
        <v>4.0628193252647288E-3</v>
      </c>
      <c r="W2697">
        <f ca="1"/>
        <v>4.0628193252647288E-3</v>
      </c>
    </row>
    <row r="2698" spans="18:23">
      <c r="R2698">
        <v>2680</v>
      </c>
      <c r="S2698">
        <f ca="1"/>
        <v>-2.1990031438837345</v>
      </c>
      <c r="T2698">
        <f ca="1"/>
        <v>1.525276225221228E-2</v>
      </c>
      <c r="U2698">
        <f ca="1"/>
        <v>0</v>
      </c>
      <c r="V2698">
        <f ca="1"/>
        <v>0</v>
      </c>
      <c r="W2698">
        <f ca="1"/>
        <v>0</v>
      </c>
    </row>
    <row r="2699" spans="18:23">
      <c r="R2699">
        <v>2681</v>
      </c>
      <c r="S2699">
        <f ca="1"/>
        <v>-4.9390005835590047</v>
      </c>
      <c r="T2699">
        <f ca="1"/>
        <v>7.5212964893743017E-3</v>
      </c>
      <c r="U2699">
        <f ca="1"/>
        <v>0</v>
      </c>
      <c r="V2699">
        <f ca="1"/>
        <v>0</v>
      </c>
      <c r="W2699">
        <f ca="1"/>
        <v>0</v>
      </c>
    </row>
    <row r="2700" spans="18:23">
      <c r="R2700">
        <v>2682</v>
      </c>
      <c r="S2700">
        <f ca="1"/>
        <v>-0.49995392827744989</v>
      </c>
      <c r="T2700">
        <f ca="1"/>
        <v>2.36456467899177E-2</v>
      </c>
      <c r="U2700">
        <f ca="1"/>
        <v>0</v>
      </c>
      <c r="V2700">
        <f ca="1"/>
        <v>0</v>
      </c>
      <c r="W2700">
        <f ca="1"/>
        <v>0</v>
      </c>
    </row>
    <row r="2701" spans="18:23">
      <c r="R2701">
        <v>2683</v>
      </c>
      <c r="S2701">
        <f ca="1"/>
        <v>2.207757402655266</v>
      </c>
      <c r="T2701">
        <f ca="1"/>
        <v>4.7554199015860159E-2</v>
      </c>
      <c r="U2701">
        <f ca="1"/>
        <v>8.6640348922111497E-3</v>
      </c>
      <c r="V2701">
        <f ca="1"/>
        <v>8.8700405119834323E-3</v>
      </c>
      <c r="W2701">
        <f ca="1"/>
        <v>8.8700405119834323E-3</v>
      </c>
    </row>
    <row r="2702" spans="18:23">
      <c r="R2702">
        <v>2684</v>
      </c>
      <c r="S2702">
        <f ca="1"/>
        <v>0.67957397280061982</v>
      </c>
      <c r="T2702">
        <f ca="1"/>
        <v>3.2057830044530319E-2</v>
      </c>
      <c r="U2702">
        <f ca="1"/>
        <v>9.1585040654623001E-4</v>
      </c>
      <c r="V2702">
        <f ca="1"/>
        <v>9.305304948858666E-4</v>
      </c>
      <c r="W2702">
        <f ca="1"/>
        <v>9.305304948858666E-4</v>
      </c>
    </row>
    <row r="2703" spans="18:23">
      <c r="R2703">
        <v>2685</v>
      </c>
      <c r="S2703">
        <f ca="1"/>
        <v>-0.24692683482480332</v>
      </c>
      <c r="T2703">
        <f ca="1"/>
        <v>2.524099626440824E-2</v>
      </c>
      <c r="U2703">
        <f ca="1"/>
        <v>0</v>
      </c>
      <c r="V2703">
        <f ca="1"/>
        <v>0</v>
      </c>
      <c r="W2703">
        <f ca="1"/>
        <v>0</v>
      </c>
    </row>
    <row r="2704" spans="18:23">
      <c r="R2704">
        <v>2686</v>
      </c>
      <c r="S2704">
        <f ca="1"/>
        <v>2.8756274023774924</v>
      </c>
      <c r="T2704">
        <f ca="1"/>
        <v>5.6498020239216871E-2</v>
      </c>
      <c r="U2704">
        <f ca="1"/>
        <v>1.3135945503889506E-2</v>
      </c>
      <c r="V2704">
        <f ca="1"/>
        <v>1.3507022961359506E-2</v>
      </c>
      <c r="W2704">
        <f ca="1"/>
        <v>1.3507022961359506E-2</v>
      </c>
    </row>
    <row r="2705" spans="18:23">
      <c r="R2705">
        <v>2687</v>
      </c>
      <c r="S2705">
        <f ca="1"/>
        <v>-2.3540786028697851</v>
      </c>
      <c r="T2705">
        <f ca="1"/>
        <v>1.4654468912903569E-2</v>
      </c>
      <c r="U2705">
        <f ca="1"/>
        <v>0</v>
      </c>
      <c r="V2705">
        <f ca="1"/>
        <v>0</v>
      </c>
      <c r="W2705">
        <f ca="1"/>
        <v>0</v>
      </c>
    </row>
    <row r="2706" spans="18:23">
      <c r="R2706">
        <v>2688</v>
      </c>
      <c r="S2706">
        <f ca="1"/>
        <v>0.47422334201355426</v>
      </c>
      <c r="T2706">
        <f ca="1"/>
        <v>3.0403365128380728E-2</v>
      </c>
      <c r="U2706">
        <f ca="1"/>
        <v>8.8617948471434241E-5</v>
      </c>
      <c r="V2706">
        <f ca="1"/>
        <v>8.996509039358675E-5</v>
      </c>
      <c r="W2706">
        <f ca="1"/>
        <v>8.996509039358675E-5</v>
      </c>
    </row>
    <row r="2707" spans="18:23">
      <c r="R2707">
        <v>2689</v>
      </c>
      <c r="S2707">
        <f ca="1"/>
        <v>2.2298459047263925</v>
      </c>
      <c r="T2707">
        <f ca="1"/>
        <v>4.7826015765873725E-2</v>
      </c>
      <c r="U2707">
        <f ca="1"/>
        <v>8.7999432672179329E-3</v>
      </c>
      <c r="V2707">
        <f ca="1"/>
        <v>9.0103763799363121E-3</v>
      </c>
      <c r="W2707">
        <f ca="1"/>
        <v>9.0103763799363121E-3</v>
      </c>
    </row>
    <row r="2708" spans="18:23">
      <c r="R2708">
        <v>2690</v>
      </c>
      <c r="S2708">
        <f ca="1"/>
        <v>-1.788206426825016</v>
      </c>
      <c r="T2708">
        <f ca="1"/>
        <v>1.6958370993206011E-2</v>
      </c>
      <c r="U2708">
        <f ca="1"/>
        <v>0</v>
      </c>
      <c r="V2708">
        <f ca="1"/>
        <v>0</v>
      </c>
      <c r="W2708">
        <f ca="1"/>
        <v>0</v>
      </c>
    </row>
    <row r="2709" spans="18:23">
      <c r="R2709">
        <v>2691</v>
      </c>
      <c r="S2709">
        <f ca="1"/>
        <v>3.3224810056208192</v>
      </c>
      <c r="T2709">
        <f ca="1"/>
        <v>6.3402962290179263E-2</v>
      </c>
      <c r="U2709">
        <f ca="1"/>
        <v>1.6588416529370702E-2</v>
      </c>
      <c r="V2709">
        <f ca="1"/>
        <v>1.7114293903203438E-2</v>
      </c>
      <c r="W2709">
        <f ca="1"/>
        <v>1.7114293903203438E-2</v>
      </c>
    </row>
    <row r="2710" spans="18:23">
      <c r="R2710">
        <v>2692</v>
      </c>
      <c r="S2710">
        <f ca="1"/>
        <v>1.4262675343467628</v>
      </c>
      <c r="T2710">
        <f ca="1"/>
        <v>3.8869753398366298E-2</v>
      </c>
      <c r="U2710">
        <f ca="1"/>
        <v>4.3218120834642194E-3</v>
      </c>
      <c r="V2710">
        <f ca="1"/>
        <v>4.4058059684233862E-3</v>
      </c>
      <c r="W2710">
        <f ca="1"/>
        <v>4.4058059684233862E-3</v>
      </c>
    </row>
    <row r="2711" spans="18:23">
      <c r="R2711">
        <v>2693</v>
      </c>
      <c r="S2711">
        <f ca="1"/>
        <v>2.73140853270329</v>
      </c>
      <c r="T2711">
        <f ca="1"/>
        <v>5.4434150363807783E-2</v>
      </c>
      <c r="U2711">
        <f ca="1"/>
        <v>1.2104010566184962E-2</v>
      </c>
      <c r="V2711">
        <f ca="1"/>
        <v>1.2433446331767376E-2</v>
      </c>
      <c r="W2711">
        <f ca="1"/>
        <v>1.2433446331767376E-2</v>
      </c>
    </row>
    <row r="2712" spans="18:23">
      <c r="R2712">
        <v>2694</v>
      </c>
      <c r="S2712">
        <f ca="1"/>
        <v>0.65106005293389058</v>
      </c>
      <c r="T2712">
        <f ca="1"/>
        <v>3.1822825015357256E-2</v>
      </c>
      <c r="U2712">
        <f ca="1"/>
        <v>7.9834789195969841E-4</v>
      </c>
      <c r="V2712">
        <f ca="1"/>
        <v>8.1105073459330492E-4</v>
      </c>
      <c r="W2712">
        <f ca="1"/>
        <v>8.1105073459330492E-4</v>
      </c>
    </row>
    <row r="2713" spans="18:23">
      <c r="R2713">
        <v>2695</v>
      </c>
      <c r="S2713">
        <f ca="1"/>
        <v>3.2714488730505358</v>
      </c>
      <c r="T2713">
        <f ca="1"/>
        <v>6.2573532192034736E-2</v>
      </c>
      <c r="U2713">
        <f ca="1"/>
        <v>1.6173701480298439E-2</v>
      </c>
      <c r="V2713">
        <f ca="1"/>
        <v>1.6679724295419345E-2</v>
      </c>
      <c r="W2713">
        <f ca="1"/>
        <v>1.6679724295419345E-2</v>
      </c>
    </row>
    <row r="2714" spans="18:23">
      <c r="R2714">
        <v>2696</v>
      </c>
      <c r="S2714">
        <f ca="1"/>
        <v>-0.44789523644486617</v>
      </c>
      <c r="T2714">
        <f ca="1"/>
        <v>2.3965423992480295E-2</v>
      </c>
      <c r="U2714">
        <f ca="1"/>
        <v>0</v>
      </c>
      <c r="V2714">
        <f ca="1"/>
        <v>0</v>
      </c>
      <c r="W2714">
        <f ca="1"/>
        <v>0</v>
      </c>
    </row>
    <row r="2715" spans="18:23">
      <c r="R2715">
        <v>2697</v>
      </c>
      <c r="S2715">
        <f ca="1"/>
        <v>0.83083988336254622</v>
      </c>
      <c r="T2715">
        <f ca="1"/>
        <v>3.3333861363076117E-2</v>
      </c>
      <c r="U2715">
        <f ca="1"/>
        <v>1.5538660658191289E-3</v>
      </c>
      <c r="V2715">
        <f ca="1"/>
        <v>1.5797642438265306E-3</v>
      </c>
      <c r="W2715">
        <f ca="1"/>
        <v>1.5797642438265306E-3</v>
      </c>
    </row>
    <row r="2716" spans="18:23">
      <c r="R2716">
        <v>2698</v>
      </c>
      <c r="S2716">
        <f ca="1"/>
        <v>-0.90282566513551077</v>
      </c>
      <c r="T2716">
        <f ca="1"/>
        <v>2.1310992387308172E-2</v>
      </c>
      <c r="U2716">
        <f ca="1"/>
        <v>0</v>
      </c>
      <c r="V2716">
        <f ca="1"/>
        <v>0</v>
      </c>
      <c r="W2716">
        <f ca="1"/>
        <v>0</v>
      </c>
    </row>
    <row r="2717" spans="18:23">
      <c r="R2717">
        <v>2699</v>
      </c>
      <c r="S2717">
        <f ca="1"/>
        <v>-1.8047584029700428</v>
      </c>
      <c r="T2717">
        <f ca="1"/>
        <v>1.6886095727511007E-2</v>
      </c>
      <c r="U2717">
        <f ca="1"/>
        <v>0</v>
      </c>
      <c r="V2717">
        <f ca="1"/>
        <v>0</v>
      </c>
      <c r="W2717">
        <f ca="1"/>
        <v>0</v>
      </c>
    </row>
    <row r="2718" spans="18:23">
      <c r="R2718">
        <v>2700</v>
      </c>
      <c r="S2718">
        <f ca="1"/>
        <v>0.882341450852416</v>
      </c>
      <c r="T2718">
        <f ca="1"/>
        <v>3.3779802807403975E-2</v>
      </c>
      <c r="U2718">
        <f ca="1"/>
        <v>1.7768367879830577E-3</v>
      </c>
      <c r="V2718">
        <f ca="1"/>
        <v>1.8068473861425622E-3</v>
      </c>
      <c r="W2718">
        <f ca="1"/>
        <v>1.8068473861425622E-3</v>
      </c>
    </row>
    <row r="2719" spans="18:23">
      <c r="R2719">
        <v>2701</v>
      </c>
      <c r="S2719">
        <f ca="1"/>
        <v>-1.7444959939724971</v>
      </c>
      <c r="T2719">
        <f ca="1"/>
        <v>1.7150726026780558E-2</v>
      </c>
      <c r="U2719">
        <f ca="1"/>
        <v>0</v>
      </c>
      <c r="V2719">
        <f ca="1"/>
        <v>0</v>
      </c>
      <c r="W2719">
        <f ca="1"/>
        <v>0</v>
      </c>
    </row>
    <row r="2720" spans="18:23">
      <c r="R2720">
        <v>2702</v>
      </c>
      <c r="S2720">
        <f ca="1"/>
        <v>-4.04935573471914</v>
      </c>
      <c r="T2720">
        <f ca="1"/>
        <v>9.4621559736229634E-3</v>
      </c>
      <c r="U2720">
        <f ca="1"/>
        <v>0</v>
      </c>
      <c r="V2720">
        <f ca="1"/>
        <v>0</v>
      </c>
      <c r="W2720">
        <f ca="1"/>
        <v>0</v>
      </c>
    </row>
    <row r="2721" spans="18:23">
      <c r="R2721">
        <v>2703</v>
      </c>
      <c r="S2721">
        <f ca="1"/>
        <v>-2.2752732021254225</v>
      </c>
      <c r="T2721">
        <f ca="1"/>
        <v>1.4955514321886319E-2</v>
      </c>
      <c r="U2721">
        <f ca="1"/>
        <v>0</v>
      </c>
      <c r="V2721">
        <f ca="1"/>
        <v>0</v>
      </c>
      <c r="W2721">
        <f ca="1"/>
        <v>0</v>
      </c>
    </row>
    <row r="2722" spans="18:23">
      <c r="R2722">
        <v>2704</v>
      </c>
      <c r="S2722">
        <f ca="1"/>
        <v>-1.7486184023034652</v>
      </c>
      <c r="T2722">
        <f ca="1"/>
        <v>1.7132491882990306E-2</v>
      </c>
      <c r="U2722">
        <f ca="1"/>
        <v>0</v>
      </c>
      <c r="V2722">
        <f ca="1"/>
        <v>0</v>
      </c>
      <c r="W2722">
        <f ca="1"/>
        <v>0</v>
      </c>
    </row>
    <row r="2723" spans="18:23">
      <c r="R2723">
        <v>2705</v>
      </c>
      <c r="S2723">
        <f ca="1"/>
        <v>-0.20883461488996768</v>
      </c>
      <c r="T2723">
        <f ca="1"/>
        <v>2.5490318916458008E-2</v>
      </c>
      <c r="U2723">
        <f ca="1"/>
        <v>0</v>
      </c>
      <c r="V2723">
        <f ca="1"/>
        <v>0</v>
      </c>
      <c r="W2723">
        <f ca="1"/>
        <v>0</v>
      </c>
    </row>
    <row r="2724" spans="18:23">
      <c r="R2724">
        <v>2706</v>
      </c>
      <c r="S2724">
        <f ca="1"/>
        <v>-2.3375730993090063</v>
      </c>
      <c r="T2724">
        <f ca="1"/>
        <v>1.471701596631585E-2</v>
      </c>
      <c r="U2724">
        <f ca="1"/>
        <v>0</v>
      </c>
      <c r="V2724">
        <f ca="1"/>
        <v>0</v>
      </c>
      <c r="W2724">
        <f ca="1"/>
        <v>0</v>
      </c>
    </row>
    <row r="2725" spans="18:23">
      <c r="R2725">
        <v>2707</v>
      </c>
      <c r="S2725">
        <f ca="1"/>
        <v>-0.21175464651094658</v>
      </c>
      <c r="T2725">
        <f ca="1"/>
        <v>2.5471119764597844E-2</v>
      </c>
      <c r="U2725">
        <f ca="1"/>
        <v>0</v>
      </c>
      <c r="V2725">
        <f ca="1"/>
        <v>0</v>
      </c>
      <c r="W2725">
        <f ca="1"/>
        <v>0</v>
      </c>
    </row>
    <row r="2726" spans="18:23">
      <c r="R2726">
        <v>2708</v>
      </c>
      <c r="S2726">
        <f ca="1"/>
        <v>1.5712430977321015</v>
      </c>
      <c r="T2726">
        <f ca="1"/>
        <v>4.0351377483690581E-2</v>
      </c>
      <c r="U2726">
        <f ca="1"/>
        <v>5.062624126126361E-3</v>
      </c>
      <c r="V2726">
        <f ca="1"/>
        <v>5.1647660547120434E-3</v>
      </c>
      <c r="W2726">
        <f ca="1"/>
        <v>5.1647660547120434E-3</v>
      </c>
    </row>
    <row r="2727" spans="18:23">
      <c r="R2727">
        <v>2709</v>
      </c>
      <c r="S2727">
        <f ca="1"/>
        <v>1.0405255928647961</v>
      </c>
      <c r="T2727">
        <f ca="1"/>
        <v>3.5187134349324897E-2</v>
      </c>
      <c r="U2727">
        <f ca="1"/>
        <v>2.480502558943519E-3</v>
      </c>
      <c r="V2727">
        <f ca="1"/>
        <v>2.5241434473412139E-3</v>
      </c>
      <c r="W2727">
        <f ca="1"/>
        <v>2.5241434473412139E-3</v>
      </c>
    </row>
    <row r="2728" spans="18:23">
      <c r="R2728">
        <v>2710</v>
      </c>
      <c r="S2728">
        <f ca="1"/>
        <v>-1.8634135902097555</v>
      </c>
      <c r="T2728">
        <f ca="1"/>
        <v>1.6632445025786032E-2</v>
      </c>
      <c r="U2728">
        <f ca="1"/>
        <v>0</v>
      </c>
      <c r="V2728">
        <f ca="1"/>
        <v>0</v>
      </c>
      <c r="W2728">
        <f ca="1"/>
        <v>0</v>
      </c>
    </row>
    <row r="2729" spans="18:23">
      <c r="R2729">
        <v>2711</v>
      </c>
      <c r="S2729">
        <f ca="1"/>
        <v>1.3544396586624139</v>
      </c>
      <c r="T2729">
        <f ca="1"/>
        <v>3.8155965500229497E-2</v>
      </c>
      <c r="U2729">
        <f ca="1"/>
        <v>3.9649181343958187E-3</v>
      </c>
      <c r="V2729">
        <f ca="1"/>
        <v>4.0405607741694398E-3</v>
      </c>
      <c r="W2729">
        <f ca="1"/>
        <v>4.0405607741694398E-3</v>
      </c>
    </row>
    <row r="2730" spans="18:23">
      <c r="R2730">
        <v>2712</v>
      </c>
      <c r="S2730">
        <f ca="1"/>
        <v>2.6556789570275416</v>
      </c>
      <c r="T2730">
        <f ca="1"/>
        <v>5.3380774366923976E-2</v>
      </c>
      <c r="U2730">
        <f ca="1"/>
        <v>1.1577322567743058E-2</v>
      </c>
      <c r="V2730">
        <f ca="1"/>
        <v>1.1886325789623954E-2</v>
      </c>
      <c r="W2730">
        <f ca="1"/>
        <v>1.1886325789623954E-2</v>
      </c>
    </row>
    <row r="2731" spans="18:23">
      <c r="R2731">
        <v>2713</v>
      </c>
      <c r="S2731">
        <f ca="1"/>
        <v>4.6363827927400711</v>
      </c>
      <c r="T2731">
        <f ca="1"/>
        <v>8.8992003427415561E-2</v>
      </c>
      <c r="U2731">
        <f ca="1"/>
        <v>2.9382937097988851E-2</v>
      </c>
      <c r="V2731">
        <f ca="1"/>
        <v>3.0690360317454729E-2</v>
      </c>
      <c r="W2731">
        <f ca="1"/>
        <v>3.0690360317454729E-2</v>
      </c>
    </row>
    <row r="2732" spans="18:23">
      <c r="R2732">
        <v>2714</v>
      </c>
      <c r="S2732">
        <f ca="1"/>
        <v>1.7251765439222864</v>
      </c>
      <c r="T2732">
        <f ca="1"/>
        <v>4.1986415863054773E-2</v>
      </c>
      <c r="U2732">
        <f ca="1"/>
        <v>5.8801433158084566E-3</v>
      </c>
      <c r="V2732">
        <f ca="1"/>
        <v>6.0035863871044041E-3</v>
      </c>
      <c r="W2732">
        <f ca="1"/>
        <v>6.0035863871044041E-3</v>
      </c>
    </row>
    <row r="2733" spans="18:23">
      <c r="R2733">
        <v>2715</v>
      </c>
      <c r="S2733">
        <f ca="1"/>
        <v>0.37562409562321669</v>
      </c>
      <c r="T2733">
        <f ca="1"/>
        <v>2.9639590787949772E-2</v>
      </c>
      <c r="U2733">
        <f ca="1"/>
        <v>0</v>
      </c>
      <c r="V2733">
        <f ca="1"/>
        <v>0</v>
      </c>
      <c r="W2733">
        <f ca="1"/>
        <v>0</v>
      </c>
    </row>
    <row r="2734" spans="18:23">
      <c r="R2734">
        <v>2716</v>
      </c>
      <c r="S2734">
        <f ca="1"/>
        <v>-0.88071609327508649</v>
      </c>
      <c r="T2734">
        <f ca="1"/>
        <v>2.1432921178362131E-2</v>
      </c>
      <c r="U2734">
        <f ca="1"/>
        <v>0</v>
      </c>
      <c r="V2734">
        <f ca="1"/>
        <v>0</v>
      </c>
      <c r="W2734">
        <f ca="1"/>
        <v>0</v>
      </c>
    </row>
    <row r="2735" spans="18:23">
      <c r="R2735">
        <v>2717</v>
      </c>
      <c r="S2735">
        <f ca="1"/>
        <v>0.545469750077888</v>
      </c>
      <c r="T2735">
        <f ca="1"/>
        <v>3.0967477544642154E-2</v>
      </c>
      <c r="U2735">
        <f ca="1"/>
        <v>3.7067415660214757E-4</v>
      </c>
      <c r="V2735">
        <f ca="1"/>
        <v>3.7641357841262566E-4</v>
      </c>
      <c r="W2735">
        <f ca="1"/>
        <v>3.7641357841262566E-4</v>
      </c>
    </row>
    <row r="2736" spans="18:23">
      <c r="R2736">
        <v>2718</v>
      </c>
      <c r="S2736">
        <f ca="1"/>
        <v>1.605880991451978</v>
      </c>
      <c r="T2736">
        <f ca="1"/>
        <v>4.0713649631911035E-2</v>
      </c>
      <c r="U2736">
        <f ca="1"/>
        <v>5.2437602002365878E-3</v>
      </c>
      <c r="V2736">
        <f ca="1"/>
        <v>5.3505065080096843E-3</v>
      </c>
      <c r="W2736">
        <f ca="1"/>
        <v>5.3505065080096843E-3</v>
      </c>
    </row>
    <row r="2737" spans="18:23">
      <c r="R2737">
        <v>2719</v>
      </c>
      <c r="S2737">
        <f ca="1"/>
        <v>0.52294967719904684</v>
      </c>
      <c r="T2737">
        <f ca="1"/>
        <v>3.0788046654379137E-2</v>
      </c>
      <c r="U2737">
        <f ca="1"/>
        <v>2.809587114706389E-4</v>
      </c>
      <c r="V2737">
        <f ca="1"/>
        <v>2.8528379642899507E-4</v>
      </c>
      <c r="W2737">
        <f ca="1"/>
        <v>2.8528379642899507E-4</v>
      </c>
    </row>
    <row r="2738" spans="18:23">
      <c r="R2738">
        <v>2720</v>
      </c>
      <c r="S2738">
        <f ca="1"/>
        <v>-3.1406002749956872</v>
      </c>
      <c r="T2738">
        <f ca="1"/>
        <v>1.1962697280541886E-2</v>
      </c>
      <c r="U2738">
        <f ca="1"/>
        <v>0</v>
      </c>
      <c r="V2738">
        <f ca="1"/>
        <v>0</v>
      </c>
      <c r="W2738">
        <f ca="1"/>
        <v>0</v>
      </c>
    </row>
    <row r="2739" spans="18:23">
      <c r="R2739">
        <v>2721</v>
      </c>
      <c r="S2739">
        <f ca="1"/>
        <v>0.58050031116761136</v>
      </c>
      <c r="T2739">
        <f ca="1"/>
        <v>3.1248667670406769E-2</v>
      </c>
      <c r="U2739">
        <f ca="1"/>
        <v>5.1126921948445488E-4</v>
      </c>
      <c r="V2739">
        <f ca="1"/>
        <v>5.1925746044934387E-4</v>
      </c>
      <c r="W2739">
        <f ca="1"/>
        <v>5.1925746044934387E-4</v>
      </c>
    </row>
    <row r="2740" spans="18:23">
      <c r="R2740">
        <v>2722</v>
      </c>
      <c r="S2740">
        <f ca="1"/>
        <v>-3.95977704252864</v>
      </c>
      <c r="T2740">
        <f ca="1"/>
        <v>9.6834178541188778E-3</v>
      </c>
      <c r="U2740">
        <f ca="1"/>
        <v>0</v>
      </c>
      <c r="V2740">
        <f ca="1"/>
        <v>0</v>
      </c>
      <c r="W2740">
        <f ca="1"/>
        <v>0</v>
      </c>
    </row>
    <row r="2741" spans="18:23">
      <c r="R2741">
        <v>2723</v>
      </c>
      <c r="S2741">
        <f ca="1"/>
        <v>-2.2465119087387859</v>
      </c>
      <c r="T2741">
        <f ca="1"/>
        <v>1.5066919440180168E-2</v>
      </c>
      <c r="U2741">
        <f ca="1"/>
        <v>0</v>
      </c>
      <c r="V2741">
        <f ca="1"/>
        <v>0</v>
      </c>
      <c r="W2741">
        <f ca="1"/>
        <v>0</v>
      </c>
    </row>
    <row r="2742" spans="18:23">
      <c r="R2742">
        <v>2724</v>
      </c>
      <c r="S2742">
        <f ca="1"/>
        <v>0.75941983557812864</v>
      </c>
      <c r="T2742">
        <f ca="1"/>
        <v>3.2725175920604338E-2</v>
      </c>
      <c r="U2742">
        <f ca="1"/>
        <v>1.2495233445832393E-3</v>
      </c>
      <c r="V2742">
        <f ca="1"/>
        <v>1.2699687802174336E-3</v>
      </c>
      <c r="W2742">
        <f ca="1"/>
        <v>1.2699687802174336E-3</v>
      </c>
    </row>
    <row r="2743" spans="18:23">
      <c r="R2743">
        <v>2725</v>
      </c>
      <c r="S2743">
        <f ca="1"/>
        <v>-0.6149056500782476</v>
      </c>
      <c r="T2743">
        <f ca="1"/>
        <v>2.2954572979002229E-2</v>
      </c>
      <c r="U2743">
        <f ca="1"/>
        <v>0</v>
      </c>
      <c r="V2743">
        <f ca="1"/>
        <v>0</v>
      </c>
      <c r="W2743">
        <f ca="1"/>
        <v>0</v>
      </c>
    </row>
    <row r="2744" spans="18:23">
      <c r="R2744">
        <v>2726</v>
      </c>
      <c r="S2744">
        <f ca="1"/>
        <v>-0.15670699955587786</v>
      </c>
      <c r="T2744">
        <f ca="1"/>
        <v>2.5835502432251641E-2</v>
      </c>
      <c r="U2744">
        <f ca="1"/>
        <v>0</v>
      </c>
      <c r="V2744">
        <f ca="1"/>
        <v>0</v>
      </c>
      <c r="W2744">
        <f ca="1"/>
        <v>0</v>
      </c>
    </row>
    <row r="2745" spans="18:23">
      <c r="R2745">
        <v>2727</v>
      </c>
      <c r="S2745">
        <f ca="1"/>
        <v>-1.3613816316718679</v>
      </c>
      <c r="T2745">
        <f ca="1"/>
        <v>1.893284754510954E-2</v>
      </c>
      <c r="U2745">
        <f ca="1"/>
        <v>0</v>
      </c>
      <c r="V2745">
        <f ca="1"/>
        <v>0</v>
      </c>
      <c r="W2745">
        <f ca="1"/>
        <v>0</v>
      </c>
    </row>
    <row r="2746" spans="18:23">
      <c r="R2746">
        <v>2728</v>
      </c>
      <c r="S2746">
        <f ca="1"/>
        <v>2.9400890335402425</v>
      </c>
      <c r="T2746">
        <f ca="1"/>
        <v>5.7445640364264618E-2</v>
      </c>
      <c r="U2746">
        <f ca="1"/>
        <v>1.3609755566413379E-2</v>
      </c>
      <c r="V2746">
        <f ca="1"/>
        <v>1.4000666128270245E-2</v>
      </c>
      <c r="W2746">
        <f ca="1"/>
        <v>1.4000666128270245E-2</v>
      </c>
    </row>
    <row r="2747" spans="18:23">
      <c r="R2747">
        <v>2729</v>
      </c>
      <c r="S2747">
        <f ca="1"/>
        <v>3.6583207227230581</v>
      </c>
      <c r="T2747">
        <f ca="1"/>
        <v>6.9142516097382992E-2</v>
      </c>
      <c r="U2747">
        <f ca="1"/>
        <v>1.9458193432972566E-2</v>
      </c>
      <c r="V2747">
        <f ca="1"/>
        <v>2.0130887659305215E-2</v>
      </c>
      <c r="W2747">
        <f ca="1"/>
        <v>2.0130887659305215E-2</v>
      </c>
    </row>
    <row r="2748" spans="18:23">
      <c r="R2748">
        <v>2730</v>
      </c>
      <c r="S2748">
        <f ca="1"/>
        <v>-0.10092540086501089</v>
      </c>
      <c r="T2748">
        <f ca="1"/>
        <v>2.6210061232466299E-2</v>
      </c>
      <c r="U2748">
        <f ca="1"/>
        <v>0</v>
      </c>
      <c r="V2748">
        <f ca="1"/>
        <v>0</v>
      </c>
      <c r="W2748">
        <f ca="1"/>
        <v>0</v>
      </c>
    </row>
    <row r="2749" spans="18:23">
      <c r="R2749">
        <v>2731</v>
      </c>
      <c r="S2749">
        <f ca="1"/>
        <v>0.75451172974340008</v>
      </c>
      <c r="T2749">
        <f ca="1"/>
        <v>3.2683756525529073E-2</v>
      </c>
      <c r="U2749">
        <f ca="1"/>
        <v>1.2288136470456068E-3</v>
      </c>
      <c r="V2749">
        <f ca="1"/>
        <v>1.2488947700732497E-3</v>
      </c>
      <c r="W2749">
        <f ca="1"/>
        <v>1.2488947700732497E-3</v>
      </c>
    </row>
    <row r="2750" spans="18:23">
      <c r="R2750">
        <v>2732</v>
      </c>
      <c r="S2750">
        <f ca="1"/>
        <v>-0.25758149861224094</v>
      </c>
      <c r="T2750">
        <f ca="1"/>
        <v>2.5171696429292532E-2</v>
      </c>
      <c r="U2750">
        <f ca="1"/>
        <v>0</v>
      </c>
      <c r="V2750">
        <f ca="1"/>
        <v>0</v>
      </c>
      <c r="W2750">
        <f ca="1"/>
        <v>0</v>
      </c>
    </row>
    <row r="2751" spans="18:23">
      <c r="R2751">
        <v>2733</v>
      </c>
      <c r="S2751">
        <f ca="1"/>
        <v>-2.1462242831952398</v>
      </c>
      <c r="T2751">
        <f ca="1"/>
        <v>1.5461909428668085E-2</v>
      </c>
      <c r="U2751">
        <f ca="1"/>
        <v>0</v>
      </c>
      <c r="V2751">
        <f ca="1"/>
        <v>0</v>
      </c>
      <c r="W2751">
        <f ca="1"/>
        <v>0</v>
      </c>
    </row>
    <row r="2752" spans="18:23">
      <c r="R2752">
        <v>2734</v>
      </c>
      <c r="S2752">
        <f ca="1"/>
        <v>-5.899960521418171</v>
      </c>
      <c r="T2752">
        <f ca="1"/>
        <v>5.8695315621575114E-3</v>
      </c>
      <c r="U2752">
        <f ca="1"/>
        <v>0</v>
      </c>
      <c r="V2752">
        <f ca="1"/>
        <v>0</v>
      </c>
      <c r="W2752">
        <f ca="1"/>
        <v>0</v>
      </c>
    </row>
    <row r="2753" spans="18:23">
      <c r="R2753">
        <v>2735</v>
      </c>
      <c r="S2753">
        <f ca="1"/>
        <v>0.46058946998690603</v>
      </c>
      <c r="T2753">
        <f ca="1"/>
        <v>3.0296592487878114E-2</v>
      </c>
      <c r="U2753">
        <f ca="1"/>
        <v>3.5231628220127112E-5</v>
      </c>
      <c r="V2753">
        <f ca="1"/>
        <v>3.5765327361561924E-5</v>
      </c>
      <c r="W2753">
        <f ca="1"/>
        <v>3.5765327361561924E-5</v>
      </c>
    </row>
    <row r="2754" spans="18:23">
      <c r="R2754">
        <v>2736</v>
      </c>
      <c r="S2754">
        <f ca="1"/>
        <v>1.3763254786757049</v>
      </c>
      <c r="T2754">
        <f ca="1"/>
        <v>3.8372055656006231E-2</v>
      </c>
      <c r="U2754">
        <f ca="1"/>
        <v>4.0729632122841856E-3</v>
      </c>
      <c r="V2754">
        <f ca="1"/>
        <v>4.1511071978175031E-3</v>
      </c>
      <c r="W2754">
        <f ca="1"/>
        <v>4.1511071978175031E-3</v>
      </c>
    </row>
    <row r="2755" spans="18:23">
      <c r="R2755">
        <v>2737</v>
      </c>
      <c r="S2755">
        <f ca="1"/>
        <v>2.7332660244331533</v>
      </c>
      <c r="T2755">
        <f ca="1"/>
        <v>5.4460247042975876E-2</v>
      </c>
      <c r="U2755">
        <f ca="1"/>
        <v>1.2117058905769008E-2</v>
      </c>
      <c r="V2755">
        <f ca="1"/>
        <v>1.2447007916490244E-2</v>
      </c>
      <c r="W2755">
        <f ca="1"/>
        <v>1.2447007916490244E-2</v>
      </c>
    </row>
    <row r="2756" spans="18:23">
      <c r="R2756">
        <v>2738</v>
      </c>
      <c r="S2756">
        <f ca="1"/>
        <v>-0.36168947155208492</v>
      </c>
      <c r="T2756">
        <f ca="1"/>
        <v>2.4504491926108037E-2</v>
      </c>
      <c r="U2756">
        <f ca="1"/>
        <v>0</v>
      </c>
      <c r="V2756">
        <f ca="1"/>
        <v>0</v>
      </c>
      <c r="W2756">
        <f ca="1"/>
        <v>0</v>
      </c>
    </row>
    <row r="2757" spans="18:23">
      <c r="R2757">
        <v>2739</v>
      </c>
      <c r="S2757">
        <f ca="1"/>
        <v>2.3273002532608822</v>
      </c>
      <c r="T2757">
        <f ca="1"/>
        <v>4.9043939990499691E-2</v>
      </c>
      <c r="U2757">
        <f ca="1"/>
        <v>9.4089053795309158E-3</v>
      </c>
      <c r="V2757">
        <f ca="1"/>
        <v>9.6396302749359192E-3</v>
      </c>
      <c r="W2757">
        <f ca="1"/>
        <v>9.6396302749359192E-3</v>
      </c>
    </row>
    <row r="2758" spans="18:23">
      <c r="R2758">
        <v>2740</v>
      </c>
      <c r="S2758">
        <f ca="1"/>
        <v>-0.44768165084959211</v>
      </c>
      <c r="T2758">
        <f ca="1"/>
        <v>2.3966744837520142E-2</v>
      </c>
      <c r="U2758">
        <f ca="1"/>
        <v>0</v>
      </c>
      <c r="V2758">
        <f ca="1"/>
        <v>0</v>
      </c>
      <c r="W2758">
        <f ca="1"/>
        <v>0</v>
      </c>
    </row>
    <row r="2759" spans="18:23">
      <c r="R2759">
        <v>2741</v>
      </c>
      <c r="S2759">
        <f ca="1"/>
        <v>1.4379349466226858</v>
      </c>
      <c r="T2759">
        <f ca="1"/>
        <v>3.8986952172507944E-2</v>
      </c>
      <c r="U2759">
        <f ca="1"/>
        <v>4.3804114705350422E-3</v>
      </c>
      <c r="V2759">
        <f ca="1"/>
        <v>4.46580091678387E-3</v>
      </c>
      <c r="W2759">
        <f ca="1"/>
        <v>4.46580091678387E-3</v>
      </c>
    </row>
    <row r="2760" spans="18:23">
      <c r="R2760">
        <v>2742</v>
      </c>
      <c r="S2760">
        <f ca="1"/>
        <v>0.74956102990831841</v>
      </c>
      <c r="T2760">
        <f ca="1"/>
        <v>3.2642030788278605E-2</v>
      </c>
      <c r="U2760">
        <f ca="1"/>
        <v>1.2079507784203726E-3</v>
      </c>
      <c r="V2760">
        <f ca="1"/>
        <v>1.2276657616703342E-3</v>
      </c>
      <c r="W2760">
        <f ca="1"/>
        <v>1.2276657616703342E-3</v>
      </c>
    </row>
    <row r="2761" spans="18:23">
      <c r="R2761">
        <v>2743</v>
      </c>
      <c r="S2761">
        <f ca="1"/>
        <v>2.3534894797849071</v>
      </c>
      <c r="T2761">
        <f ca="1"/>
        <v>4.9376491646334744E-2</v>
      </c>
      <c r="U2761">
        <f ca="1"/>
        <v>9.5751812074484424E-3</v>
      </c>
      <c r="V2761">
        <f ca="1"/>
        <v>9.8115756348993027E-3</v>
      </c>
      <c r="W2761">
        <f ca="1"/>
        <v>9.8115756348993027E-3</v>
      </c>
    </row>
    <row r="2762" spans="18:23">
      <c r="R2762">
        <v>2744</v>
      </c>
      <c r="S2762">
        <f ca="1"/>
        <v>-0.35645266134103731</v>
      </c>
      <c r="T2762">
        <f ca="1"/>
        <v>2.4537627067288612E-2</v>
      </c>
      <c r="U2762">
        <f ca="1"/>
        <v>0</v>
      </c>
      <c r="V2762">
        <f ca="1"/>
        <v>0</v>
      </c>
      <c r="W2762">
        <f ca="1"/>
        <v>0</v>
      </c>
    </row>
    <row r="2763" spans="18:23">
      <c r="R2763">
        <v>2745</v>
      </c>
      <c r="S2763">
        <f ca="1"/>
        <v>2.3388310904561469</v>
      </c>
      <c r="T2763">
        <f ca="1"/>
        <v>4.9190082067678997E-2</v>
      </c>
      <c r="U2763">
        <f ca="1"/>
        <v>9.481976418120569E-3</v>
      </c>
      <c r="V2763">
        <f ca="1"/>
        <v>9.7151860172061434E-3</v>
      </c>
      <c r="W2763">
        <f ca="1"/>
        <v>9.7151860172061434E-3</v>
      </c>
    </row>
    <row r="2764" spans="18:23">
      <c r="R2764">
        <v>2746</v>
      </c>
      <c r="S2764">
        <f ca="1"/>
        <v>0.41685024852176511</v>
      </c>
      <c r="T2764">
        <f ca="1"/>
        <v>2.9956576637564264E-2</v>
      </c>
      <c r="U2764">
        <f ca="1"/>
        <v>0</v>
      </c>
      <c r="V2764">
        <f ca="1"/>
        <v>0</v>
      </c>
      <c r="W2764">
        <f ca="1"/>
        <v>0</v>
      </c>
    </row>
    <row r="2765" spans="18:23">
      <c r="R2765">
        <v>2747</v>
      </c>
      <c r="S2765">
        <f ca="1"/>
        <v>4.9327870048969116</v>
      </c>
      <c r="T2765">
        <f ca="1"/>
        <v>9.6065468104372567E-2</v>
      </c>
      <c r="U2765">
        <f ca="1"/>
        <v>3.2919669436467354E-2</v>
      </c>
      <c r="V2765">
        <f ca="1"/>
        <v>3.4500891163595074E-2</v>
      </c>
      <c r="W2765">
        <f ca="1"/>
        <v>3.4500891163595074E-2</v>
      </c>
    </row>
    <row r="2766" spans="18:23">
      <c r="R2766">
        <v>2748</v>
      </c>
      <c r="S2766">
        <f ca="1"/>
        <v>1.7152053159634368</v>
      </c>
      <c r="T2766">
        <f ca="1"/>
        <v>4.1878525741028183E-2</v>
      </c>
      <c r="U2766">
        <f ca="1"/>
        <v>5.8261982547951618E-3</v>
      </c>
      <c r="V2766">
        <f ca="1"/>
        <v>5.9481945515880482E-3</v>
      </c>
      <c r="W2766">
        <f ca="1"/>
        <v>5.9481945515880482E-3</v>
      </c>
    </row>
    <row r="2767" spans="18:23">
      <c r="R2767">
        <v>2749</v>
      </c>
      <c r="S2767">
        <f ca="1"/>
        <v>-0.56559215768024196</v>
      </c>
      <c r="T2767">
        <f ca="1"/>
        <v>2.3248530024832754E-2</v>
      </c>
      <c r="U2767">
        <f ca="1"/>
        <v>0</v>
      </c>
      <c r="V2767">
        <f ca="1"/>
        <v>0</v>
      </c>
      <c r="W2767">
        <f ca="1"/>
        <v>0</v>
      </c>
    </row>
    <row r="2768" spans="18:23">
      <c r="R2768">
        <v>2750</v>
      </c>
      <c r="S2768">
        <f ca="1"/>
        <v>1.679765035109674</v>
      </c>
      <c r="T2768">
        <f ca="1"/>
        <v>4.1497295727918319E-2</v>
      </c>
      <c r="U2768">
        <f ca="1"/>
        <v>5.63558324824023E-3</v>
      </c>
      <c r="V2768">
        <f ca="1"/>
        <v>5.7525139805659938E-3</v>
      </c>
      <c r="W2768">
        <f ca="1"/>
        <v>5.7525139805659938E-3</v>
      </c>
    </row>
    <row r="2769" spans="18:23">
      <c r="R2769">
        <v>2751</v>
      </c>
      <c r="S2769">
        <f ca="1"/>
        <v>-2.5285706188990016</v>
      </c>
      <c r="T2769">
        <f ca="1"/>
        <v>1.4009278367136301E-2</v>
      </c>
      <c r="U2769">
        <f ca="1"/>
        <v>0</v>
      </c>
      <c r="V2769">
        <f ca="1"/>
        <v>0</v>
      </c>
      <c r="W2769">
        <f ca="1"/>
        <v>0</v>
      </c>
    </row>
    <row r="2770" spans="18:23">
      <c r="R2770">
        <v>2752</v>
      </c>
      <c r="S2770">
        <f ca="1"/>
        <v>1.0345015718316999</v>
      </c>
      <c r="T2770">
        <f ca="1"/>
        <v>3.5132481134990706E-2</v>
      </c>
      <c r="U2770">
        <f ca="1"/>
        <v>2.4531759517764234E-3</v>
      </c>
      <c r="V2770">
        <f ca="1"/>
        <v>2.4962690306997229E-3</v>
      </c>
      <c r="W2770">
        <f ca="1"/>
        <v>2.4962690306997229E-3</v>
      </c>
    </row>
    <row r="2771" spans="18:23">
      <c r="R2771">
        <v>2753</v>
      </c>
      <c r="S2771">
        <f ca="1"/>
        <v>-0.68718818411731353</v>
      </c>
      <c r="T2771">
        <f ca="1"/>
        <v>2.2530401402118146E-2</v>
      </c>
      <c r="U2771">
        <f ca="1"/>
        <v>0</v>
      </c>
      <c r="V2771">
        <f ca="1"/>
        <v>0</v>
      </c>
      <c r="W2771">
        <f ca="1"/>
        <v>0</v>
      </c>
    </row>
    <row r="2772" spans="18:23">
      <c r="R2772">
        <v>2754</v>
      </c>
      <c r="S2772">
        <f ca="1"/>
        <v>-0.23841722304365146</v>
      </c>
      <c r="T2772">
        <f ca="1"/>
        <v>2.5296481312213324E-2</v>
      </c>
      <c r="U2772">
        <f ca="1"/>
        <v>0</v>
      </c>
      <c r="V2772">
        <f ca="1"/>
        <v>0</v>
      </c>
      <c r="W2772">
        <f ca="1"/>
        <v>0</v>
      </c>
    </row>
    <row r="2773" spans="18:23">
      <c r="R2773">
        <v>2755</v>
      </c>
      <c r="S2773">
        <f ca="1"/>
        <v>0.96754534143204929</v>
      </c>
      <c r="T2773">
        <f ca="1"/>
        <v>3.4530703083589499E-2</v>
      </c>
      <c r="U2773">
        <f ca="1"/>
        <v>2.15228692607582E-3</v>
      </c>
      <c r="V2773">
        <f ca="1"/>
        <v>2.1894469164733276E-3</v>
      </c>
      <c r="W2773">
        <f ca="1"/>
        <v>2.1894469164733276E-3</v>
      </c>
    </row>
    <row r="2774" spans="18:23">
      <c r="R2774">
        <v>2756</v>
      </c>
      <c r="S2774">
        <f ca="1"/>
        <v>2.147679784075768</v>
      </c>
      <c r="T2774">
        <f ca="1"/>
        <v>4.6822685293163004E-2</v>
      </c>
      <c r="U2774">
        <f ca="1"/>
        <v>8.2982780308625721E-3</v>
      </c>
      <c r="V2774">
        <f ca="1"/>
        <v>8.4925518612196937E-3</v>
      </c>
      <c r="W2774">
        <f ca="1"/>
        <v>8.4925518612196937E-3</v>
      </c>
    </row>
    <row r="2775" spans="18:23">
      <c r="R2775">
        <v>2757</v>
      </c>
      <c r="S2775">
        <f ca="1"/>
        <v>0.36850990922211574</v>
      </c>
      <c r="T2775">
        <f ca="1"/>
        <v>2.9585230505203196E-2</v>
      </c>
      <c r="U2775">
        <f ca="1"/>
        <v>0</v>
      </c>
      <c r="V2775">
        <f ca="1"/>
        <v>0</v>
      </c>
      <c r="W2775">
        <f ca="1"/>
        <v>0</v>
      </c>
    </row>
    <row r="2776" spans="18:23">
      <c r="R2776">
        <v>2758</v>
      </c>
      <c r="S2776">
        <f ca="1"/>
        <v>0.87148311551616797</v>
      </c>
      <c r="T2776">
        <f ca="1"/>
        <v>3.3685289075502271E-2</v>
      </c>
      <c r="U2776">
        <f ca="1"/>
        <v>1.729579922032206E-3</v>
      </c>
      <c r="V2776">
        <f ca="1"/>
        <v>1.7587106218586259E-3</v>
      </c>
      <c r="W2776">
        <f ca="1"/>
        <v>1.7587106218586259E-3</v>
      </c>
    </row>
    <row r="2777" spans="18:23">
      <c r="R2777">
        <v>2759</v>
      </c>
      <c r="S2777">
        <f ca="1"/>
        <v>-2.0146344973437009</v>
      </c>
      <c r="T2777">
        <f ca="1"/>
        <v>1.5995935241776553E-2</v>
      </c>
      <c r="U2777">
        <f ca="1"/>
        <v>0</v>
      </c>
      <c r="V2777">
        <f ca="1"/>
        <v>0</v>
      </c>
      <c r="W2777">
        <f ca="1"/>
        <v>0</v>
      </c>
    </row>
    <row r="2778" spans="18:23">
      <c r="R2778">
        <v>2760</v>
      </c>
      <c r="S2778">
        <f ca="1"/>
        <v>0.24398603673006081</v>
      </c>
      <c r="T2778">
        <f ca="1"/>
        <v>2.8649713371810333E-2</v>
      </c>
      <c r="U2778">
        <f ca="1"/>
        <v>0</v>
      </c>
      <c r="V2778">
        <f ca="1"/>
        <v>0</v>
      </c>
      <c r="W2778">
        <f ca="1"/>
        <v>0</v>
      </c>
    </row>
    <row r="2779" spans="18:23">
      <c r="R2779">
        <v>2761</v>
      </c>
      <c r="S2779">
        <f ca="1"/>
        <v>-2.0622519351991371</v>
      </c>
      <c r="T2779">
        <f ca="1"/>
        <v>1.5800594374343429E-2</v>
      </c>
      <c r="U2779">
        <f ca="1"/>
        <v>0</v>
      </c>
      <c r="V2779">
        <f ca="1"/>
        <v>0</v>
      </c>
      <c r="W2779">
        <f ca="1"/>
        <v>0</v>
      </c>
    </row>
    <row r="2780" spans="18:23">
      <c r="R2780">
        <v>2762</v>
      </c>
      <c r="S2780">
        <f ca="1"/>
        <v>-1.2071719495616826</v>
      </c>
      <c r="T2780">
        <f ca="1"/>
        <v>1.9701411043423704E-2</v>
      </c>
      <c r="U2780">
        <f ca="1"/>
        <v>0</v>
      </c>
      <c r="V2780">
        <f ca="1"/>
        <v>0</v>
      </c>
      <c r="W2780">
        <f ca="1"/>
        <v>0</v>
      </c>
    </row>
    <row r="2781" spans="18:23">
      <c r="R2781">
        <v>2763</v>
      </c>
      <c r="S2781">
        <f ca="1"/>
        <v>-2.0824994179624065E-2</v>
      </c>
      <c r="T2781">
        <f ca="1"/>
        <v>2.6757431885435268E-2</v>
      </c>
      <c r="U2781">
        <f ca="1"/>
        <v>0</v>
      </c>
      <c r="V2781">
        <f ca="1"/>
        <v>0</v>
      </c>
      <c r="W2781">
        <f ca="1"/>
        <v>0</v>
      </c>
    </row>
    <row r="2782" spans="18:23">
      <c r="R2782">
        <v>2764</v>
      </c>
      <c r="S2782">
        <f ca="1"/>
        <v>-0.69590549386836409</v>
      </c>
      <c r="T2782">
        <f ca="1"/>
        <v>2.2479778635676215E-2</v>
      </c>
      <c r="U2782">
        <f ca="1"/>
        <v>0</v>
      </c>
      <c r="V2782">
        <f ca="1"/>
        <v>0</v>
      </c>
      <c r="W2782">
        <f ca="1"/>
        <v>0</v>
      </c>
    </row>
    <row r="2783" spans="18:23">
      <c r="R2783">
        <v>2765</v>
      </c>
      <c r="S2783">
        <f ca="1"/>
        <v>-2.926774010185397</v>
      </c>
      <c r="T2783">
        <f ca="1"/>
        <v>1.2641290032325584E-2</v>
      </c>
      <c r="U2783">
        <f ca="1"/>
        <v>0</v>
      </c>
      <c r="V2783">
        <f ca="1"/>
        <v>0</v>
      </c>
      <c r="W2783">
        <f ca="1"/>
        <v>0</v>
      </c>
    </row>
    <row r="2784" spans="18:23">
      <c r="R2784">
        <v>2766</v>
      </c>
      <c r="S2784">
        <f ca="1"/>
        <v>0.4599071386665286</v>
      </c>
      <c r="T2784">
        <f ca="1"/>
        <v>3.0291258725229656E-2</v>
      </c>
      <c r="U2784">
        <f ca="1"/>
        <v>3.2564746895898111E-5</v>
      </c>
      <c r="V2784">
        <f ca="1"/>
        <v>3.3057960482670746E-5</v>
      </c>
      <c r="W2784">
        <f ca="1"/>
        <v>3.3057960482670746E-5</v>
      </c>
    </row>
    <row r="2785" spans="18:23">
      <c r="R2785">
        <v>2767</v>
      </c>
      <c r="S2785">
        <f ca="1"/>
        <v>-2.4055821954637486</v>
      </c>
      <c r="T2785">
        <f ca="1"/>
        <v>1.4461001522584373E-2</v>
      </c>
      <c r="U2785">
        <f ca="1"/>
        <v>0</v>
      </c>
      <c r="V2785">
        <f ca="1"/>
        <v>0</v>
      </c>
      <c r="W2785">
        <f ca="1"/>
        <v>0</v>
      </c>
    </row>
    <row r="2786" spans="18:23">
      <c r="R2786">
        <v>2768</v>
      </c>
      <c r="S2786">
        <f ca="1"/>
        <v>-1.7696291099026142</v>
      </c>
      <c r="T2786">
        <f ca="1"/>
        <v>1.7039858548752052E-2</v>
      </c>
      <c r="U2786">
        <f ca="1"/>
        <v>0</v>
      </c>
      <c r="V2786">
        <f ca="1"/>
        <v>0</v>
      </c>
      <c r="W2786">
        <f ca="1"/>
        <v>0</v>
      </c>
    </row>
    <row r="2787" spans="18:23">
      <c r="R2787">
        <v>2769</v>
      </c>
      <c r="S2787">
        <f ca="1"/>
        <v>-1.240525371553401</v>
      </c>
      <c r="T2787">
        <f ca="1"/>
        <v>1.9532579716839672E-2</v>
      </c>
      <c r="U2787">
        <f ca="1"/>
        <v>0</v>
      </c>
      <c r="V2787">
        <f ca="1"/>
        <v>0</v>
      </c>
      <c r="W2787">
        <f ca="1"/>
        <v>0</v>
      </c>
    </row>
    <row r="2788" spans="18:23">
      <c r="R2788">
        <v>2770</v>
      </c>
      <c r="S2788">
        <f ca="1"/>
        <v>-0.5061800412678692</v>
      </c>
      <c r="T2788">
        <f ca="1"/>
        <v>2.3607688887429569E-2</v>
      </c>
      <c r="U2788">
        <f ca="1"/>
        <v>0</v>
      </c>
      <c r="V2788">
        <f ca="1"/>
        <v>0</v>
      </c>
      <c r="W2788">
        <f ca="1"/>
        <v>0</v>
      </c>
    </row>
    <row r="2789" spans="18:23">
      <c r="R2789">
        <v>2771</v>
      </c>
      <c r="S2789">
        <f ca="1"/>
        <v>2.4051178114352583</v>
      </c>
      <c r="T2789">
        <f ca="1"/>
        <v>5.0038688636575006E-2</v>
      </c>
      <c r="U2789">
        <f ca="1"/>
        <v>9.9062797025685732E-3</v>
      </c>
      <c r="V2789">
        <f ca="1"/>
        <v>1.01541283253604E-2</v>
      </c>
      <c r="W2789">
        <f ca="1"/>
        <v>1.01541283253604E-2</v>
      </c>
    </row>
    <row r="2790" spans="18:23">
      <c r="R2790">
        <v>2772</v>
      </c>
      <c r="S2790">
        <f ca="1"/>
        <v>-2.0471771696091103</v>
      </c>
      <c r="T2790">
        <f ca="1"/>
        <v>1.5862176086934854E-2</v>
      </c>
      <c r="U2790">
        <f ca="1"/>
        <v>0</v>
      </c>
      <c r="V2790">
        <f ca="1"/>
        <v>0</v>
      </c>
      <c r="W2790">
        <f ca="1"/>
        <v>0</v>
      </c>
    </row>
    <row r="2791" spans="18:23">
      <c r="R2791">
        <v>2773</v>
      </c>
      <c r="S2791">
        <f ca="1"/>
        <v>0.31910637422108279</v>
      </c>
      <c r="T2791">
        <f ca="1"/>
        <v>2.9210472806293845E-2</v>
      </c>
      <c r="U2791">
        <f ca="1"/>
        <v>0</v>
      </c>
      <c r="V2791">
        <f ca="1"/>
        <v>0</v>
      </c>
      <c r="W2791">
        <f ca="1"/>
        <v>0</v>
      </c>
    </row>
    <row r="2792" spans="18:23">
      <c r="R2792">
        <v>2774</v>
      </c>
      <c r="S2792">
        <f ca="1"/>
        <v>-1.5368223777104615</v>
      </c>
      <c r="T2792">
        <f ca="1"/>
        <v>1.8094863028234875E-2</v>
      </c>
      <c r="U2792">
        <f ca="1"/>
        <v>0</v>
      </c>
      <c r="V2792">
        <f ca="1"/>
        <v>0</v>
      </c>
      <c r="W2792">
        <f ca="1"/>
        <v>0</v>
      </c>
    </row>
    <row r="2793" spans="18:23">
      <c r="R2793">
        <v>2775</v>
      </c>
      <c r="S2793">
        <f ca="1"/>
        <v>-0.10973668355176512</v>
      </c>
      <c r="T2793">
        <f ca="1"/>
        <v>2.6150536647718665E-2</v>
      </c>
      <c r="U2793">
        <f ca="1"/>
        <v>0</v>
      </c>
      <c r="V2793">
        <f ca="1"/>
        <v>0</v>
      </c>
      <c r="W2793">
        <f ca="1"/>
        <v>0</v>
      </c>
    </row>
    <row r="2794" spans="18:23">
      <c r="R2794">
        <v>2776</v>
      </c>
      <c r="S2794">
        <f ca="1"/>
        <v>1.6120900794954234</v>
      </c>
      <c r="T2794">
        <f ca="1"/>
        <v>4.0778932410911281E-2</v>
      </c>
      <c r="U2794">
        <f ca="1"/>
        <v>5.2764015897367109E-3</v>
      </c>
      <c r="V2794">
        <f ca="1"/>
        <v>5.3839846016370593E-3</v>
      </c>
      <c r="W2794">
        <f ca="1"/>
        <v>5.3839846016370593E-3</v>
      </c>
    </row>
    <row r="2795" spans="18:23">
      <c r="R2795">
        <v>2777</v>
      </c>
      <c r="S2795">
        <f ca="1"/>
        <v>-1.4606244072197714</v>
      </c>
      <c r="T2795">
        <f ca="1"/>
        <v>1.8454163725524084E-2</v>
      </c>
      <c r="U2795">
        <f ca="1"/>
        <v>0</v>
      </c>
      <c r="V2795">
        <f ca="1"/>
        <v>0</v>
      </c>
      <c r="W2795">
        <f ca="1"/>
        <v>0</v>
      </c>
    </row>
    <row r="2796" spans="18:23">
      <c r="R2796">
        <v>2778</v>
      </c>
      <c r="S2796">
        <f ca="1"/>
        <v>-1.1867135315089663</v>
      </c>
      <c r="T2796">
        <f ca="1"/>
        <v>1.9805690567293432E-2</v>
      </c>
      <c r="U2796">
        <f ca="1"/>
        <v>0</v>
      </c>
      <c r="V2796">
        <f ca="1"/>
        <v>0</v>
      </c>
      <c r="W2796">
        <f ca="1"/>
        <v>0</v>
      </c>
    </row>
    <row r="2797" spans="18:23">
      <c r="R2797">
        <v>2779</v>
      </c>
      <c r="S2797">
        <f ca="1"/>
        <v>2.8121179295241703</v>
      </c>
      <c r="T2797">
        <f ca="1"/>
        <v>5.5579685840988977E-2</v>
      </c>
      <c r="U2797">
        <f ca="1"/>
        <v>1.2676778304775559E-2</v>
      </c>
      <c r="V2797">
        <f ca="1"/>
        <v>1.3029063982603204E-2</v>
      </c>
      <c r="W2797">
        <f ca="1"/>
        <v>1.3029063982603204E-2</v>
      </c>
    </row>
    <row r="2798" spans="18:23">
      <c r="R2798">
        <v>2780</v>
      </c>
      <c r="S2798">
        <f ca="1"/>
        <v>-3.4359057705181617</v>
      </c>
      <c r="T2798">
        <f ca="1"/>
        <v>1.1085005690544755E-2</v>
      </c>
      <c r="U2798">
        <f ca="1"/>
        <v>0</v>
      </c>
      <c r="V2798">
        <f ca="1"/>
        <v>0</v>
      </c>
      <c r="W2798">
        <f ca="1"/>
        <v>0</v>
      </c>
    </row>
    <row r="2799" spans="18:23">
      <c r="R2799">
        <v>2781</v>
      </c>
      <c r="S2799">
        <f ca="1"/>
        <v>-1.4291866658522492</v>
      </c>
      <c r="T2799">
        <f ca="1"/>
        <v>1.8604474892359172E-2</v>
      </c>
      <c r="U2799">
        <f ca="1"/>
        <v>0</v>
      </c>
      <c r="V2799">
        <f ca="1"/>
        <v>0</v>
      </c>
      <c r="W2799">
        <f ca="1"/>
        <v>0</v>
      </c>
    </row>
    <row r="2800" spans="18:23">
      <c r="R2800">
        <v>2782</v>
      </c>
      <c r="S2800">
        <f ca="1"/>
        <v>-3.0188161342556925</v>
      </c>
      <c r="T2800">
        <f ca="1"/>
        <v>1.2344592629665405E-2</v>
      </c>
      <c r="U2800">
        <f ca="1"/>
        <v>0</v>
      </c>
      <c r="V2800">
        <f ca="1"/>
        <v>0</v>
      </c>
      <c r="W2800">
        <f ca="1"/>
        <v>0</v>
      </c>
    </row>
    <row r="2801" spans="18:23">
      <c r="R2801">
        <v>2783</v>
      </c>
      <c r="S2801">
        <f ca="1"/>
        <v>0.55551083934407963</v>
      </c>
      <c r="T2801">
        <f ca="1"/>
        <v>3.104781761912789E-2</v>
      </c>
      <c r="U2801">
        <f ca="1"/>
        <v>4.1084419384501518E-4</v>
      </c>
      <c r="V2801">
        <f ca="1"/>
        <v>4.1722210164520405E-4</v>
      </c>
      <c r="W2801">
        <f ca="1"/>
        <v>4.1722210164520405E-4</v>
      </c>
    </row>
    <row r="2802" spans="18:23">
      <c r="R2802">
        <v>2784</v>
      </c>
      <c r="S2802">
        <f ca="1"/>
        <v>-0.46416515712381612</v>
      </c>
      <c r="T2802">
        <f ca="1"/>
        <v>2.3865022063070007E-2</v>
      </c>
      <c r="U2802">
        <f ca="1"/>
        <v>0</v>
      </c>
      <c r="V2802">
        <f ca="1"/>
        <v>0</v>
      </c>
      <c r="W2802">
        <f ca="1"/>
        <v>0</v>
      </c>
    </row>
    <row r="2803" spans="18:23">
      <c r="R2803">
        <v>2785</v>
      </c>
      <c r="S2803">
        <f ca="1"/>
        <v>1.461222098618671</v>
      </c>
      <c r="T2803">
        <f ca="1"/>
        <v>3.9221928423731782E-2</v>
      </c>
      <c r="U2803">
        <f ca="1"/>
        <v>4.4978995961469613E-3</v>
      </c>
      <c r="V2803">
        <f ca="1"/>
        <v>4.5861077441555652E-3</v>
      </c>
      <c r="W2803">
        <f ca="1"/>
        <v>4.5861077441555652E-3</v>
      </c>
    </row>
    <row r="2804" spans="18:23">
      <c r="R2804">
        <v>2786</v>
      </c>
      <c r="S2804">
        <f ca="1"/>
        <v>1.0370285148184544</v>
      </c>
      <c r="T2804">
        <f ca="1"/>
        <v>3.515539660073224E-2</v>
      </c>
      <c r="U2804">
        <f ca="1"/>
        <v>2.4646336846471904E-3</v>
      </c>
      <c r="V2804">
        <f ca="1"/>
        <v>2.5079562719768386E-3</v>
      </c>
      <c r="W2804">
        <f ca="1"/>
        <v>2.5079562719768386E-3</v>
      </c>
    </row>
    <row r="2805" spans="18:23">
      <c r="R2805">
        <v>2787</v>
      </c>
      <c r="S2805">
        <f ca="1"/>
        <v>2.9297076946741454</v>
      </c>
      <c r="T2805">
        <f ca="1"/>
        <v>5.7291962360915639E-2</v>
      </c>
      <c r="U2805">
        <f ca="1"/>
        <v>1.353291656473889E-2</v>
      </c>
      <c r="V2805">
        <f ca="1"/>
        <v>1.3920580237969106E-2</v>
      </c>
      <c r="W2805">
        <f ca="1"/>
        <v>1.3920580237969106E-2</v>
      </c>
    </row>
    <row r="2806" spans="18:23">
      <c r="R2806">
        <v>2788</v>
      </c>
      <c r="S2806">
        <f ca="1"/>
        <v>-0.74603986562524371</v>
      </c>
      <c r="T2806">
        <f ca="1"/>
        <v>2.2190840859667577E-2</v>
      </c>
      <c r="U2806">
        <f ca="1"/>
        <v>0</v>
      </c>
      <c r="V2806">
        <f ca="1"/>
        <v>0</v>
      </c>
      <c r="W2806">
        <f ca="1"/>
        <v>0</v>
      </c>
    </row>
    <row r="2807" spans="18:23">
      <c r="R2807">
        <v>2789</v>
      </c>
      <c r="S2807">
        <f ca="1"/>
        <v>-6.9278368270167086</v>
      </c>
      <c r="T2807">
        <f ca="1"/>
        <v>4.5021010888077863E-3</v>
      </c>
      <c r="U2807">
        <f ca="1"/>
        <v>0</v>
      </c>
      <c r="V2807">
        <f ca="1"/>
        <v>0</v>
      </c>
      <c r="W2807">
        <f ca="1"/>
        <v>0</v>
      </c>
    </row>
    <row r="2808" spans="18:23">
      <c r="R2808">
        <v>2790</v>
      </c>
      <c r="S2808">
        <f ca="1"/>
        <v>2.0746025086585833</v>
      </c>
      <c r="T2808">
        <f ca="1"/>
        <v>4.5948037412184881E-2</v>
      </c>
      <c r="U2808">
        <f ca="1"/>
        <v>7.8609540903735106E-3</v>
      </c>
      <c r="V2808">
        <f ca="1"/>
        <v>8.0415517966934864E-3</v>
      </c>
      <c r="W2808">
        <f ca="1"/>
        <v>8.0415517966934864E-3</v>
      </c>
    </row>
    <row r="2809" spans="18:23">
      <c r="R2809">
        <v>2791</v>
      </c>
      <c r="S2809">
        <f ca="1"/>
        <v>-1.7773197032790218</v>
      </c>
      <c r="T2809">
        <f ca="1"/>
        <v>1.7006077135737624E-2</v>
      </c>
      <c r="U2809">
        <f ca="1"/>
        <v>0</v>
      </c>
      <c r="V2809">
        <f ca="1"/>
        <v>0</v>
      </c>
      <c r="W2809">
        <f ca="1"/>
        <v>0</v>
      </c>
    </row>
    <row r="2810" spans="18:23">
      <c r="R2810">
        <v>2792</v>
      </c>
      <c r="S2810">
        <f ca="1"/>
        <v>-0.34485405318857659</v>
      </c>
      <c r="T2810">
        <f ca="1"/>
        <v>2.4611175144014581E-2</v>
      </c>
      <c r="U2810">
        <f ca="1"/>
        <v>0</v>
      </c>
      <c r="V2810">
        <f ca="1"/>
        <v>0</v>
      </c>
      <c r="W2810">
        <f ca="1"/>
        <v>0</v>
      </c>
    </row>
    <row r="2811" spans="18:23">
      <c r="R2811">
        <v>2793</v>
      </c>
      <c r="S2811">
        <f ca="1"/>
        <v>2.1688877863251079</v>
      </c>
      <c r="T2811">
        <f ca="1"/>
        <v>4.7079622959231217E-2</v>
      </c>
      <c r="U2811">
        <f ca="1"/>
        <v>8.4267468638966787E-3</v>
      </c>
      <c r="V2811">
        <f ca="1"/>
        <v>8.6251108964592489E-3</v>
      </c>
      <c r="W2811">
        <f ca="1"/>
        <v>8.6251108964592489E-3</v>
      </c>
    </row>
    <row r="2812" spans="18:23">
      <c r="R2812">
        <v>2794</v>
      </c>
      <c r="S2812">
        <f ca="1"/>
        <v>-0.81823259039434615</v>
      </c>
      <c r="T2812">
        <f ca="1"/>
        <v>2.178128684691347E-2</v>
      </c>
      <c r="U2812">
        <f ca="1"/>
        <v>0</v>
      </c>
      <c r="V2812">
        <f ca="1"/>
        <v>0</v>
      </c>
      <c r="W2812">
        <f ca="1"/>
        <v>0</v>
      </c>
    </row>
    <row r="2813" spans="18:23">
      <c r="R2813">
        <v>2795</v>
      </c>
      <c r="S2813">
        <f ca="1"/>
        <v>-0.53701191235492152</v>
      </c>
      <c r="T2813">
        <f ca="1"/>
        <v>2.3420616473563926E-2</v>
      </c>
      <c r="U2813">
        <f ca="1"/>
        <v>0</v>
      </c>
      <c r="V2813">
        <f ca="1"/>
        <v>0</v>
      </c>
      <c r="W2813">
        <f ca="1"/>
        <v>0</v>
      </c>
    </row>
    <row r="2814" spans="18:23">
      <c r="R2814">
        <v>2796</v>
      </c>
      <c r="S2814">
        <f ca="1"/>
        <v>0.50472049152297549</v>
      </c>
      <c r="T2814">
        <f ca="1"/>
        <v>3.0643565497527208E-2</v>
      </c>
      <c r="U2814">
        <f ca="1"/>
        <v>2.0871813304467433E-4</v>
      </c>
      <c r="V2814">
        <f ca="1"/>
        <v>2.1191606693491235E-4</v>
      </c>
      <c r="W2814">
        <f ca="1"/>
        <v>2.1191606693491235E-4</v>
      </c>
    </row>
    <row r="2815" spans="18:23">
      <c r="R2815">
        <v>2797</v>
      </c>
      <c r="S2815">
        <f ca="1"/>
        <v>-4.0622758325775941</v>
      </c>
      <c r="T2815">
        <f ca="1"/>
        <v>9.4306629041073734E-3</v>
      </c>
      <c r="U2815">
        <f ca="1"/>
        <v>0</v>
      </c>
      <c r="V2815">
        <f ca="1"/>
        <v>0</v>
      </c>
      <c r="W2815">
        <f ca="1"/>
        <v>0</v>
      </c>
    </row>
    <row r="2816" spans="18:23">
      <c r="R2816">
        <v>2798</v>
      </c>
      <c r="S2816">
        <f ca="1"/>
        <v>2.567410632260223</v>
      </c>
      <c r="T2816">
        <f ca="1"/>
        <v>5.2178686802303018E-2</v>
      </c>
      <c r="U2816">
        <f ca="1"/>
        <v>1.0976278785432579E-2</v>
      </c>
      <c r="V2816">
        <f ca="1"/>
        <v>1.1262642691932504E-2</v>
      </c>
      <c r="W2816">
        <f ca="1"/>
        <v>1.1262642691932504E-2</v>
      </c>
    </row>
    <row r="2817" spans="18:23">
      <c r="R2817">
        <v>2799</v>
      </c>
      <c r="S2817">
        <f ca="1"/>
        <v>1.3062256022841177</v>
      </c>
      <c r="T2817">
        <f ca="1"/>
        <v>3.7684206484263093E-2</v>
      </c>
      <c r="U2817">
        <f ca="1"/>
        <v>3.7290386264126167E-3</v>
      </c>
      <c r="V2817">
        <f ca="1"/>
        <v>3.7993015572053796E-3</v>
      </c>
      <c r="W2817">
        <f ca="1"/>
        <v>3.7993015572053796E-3</v>
      </c>
    </row>
    <row r="2818" spans="18:23">
      <c r="R2818">
        <v>2800</v>
      </c>
      <c r="S2818">
        <f ca="1"/>
        <v>-0.40358413537269539</v>
      </c>
      <c r="T2818">
        <f ca="1"/>
        <v>2.4241015414294565E-2</v>
      </c>
      <c r="U2818">
        <f ca="1"/>
        <v>0</v>
      </c>
      <c r="V2818">
        <f ca="1"/>
        <v>0</v>
      </c>
      <c r="W2818">
        <f ca="1"/>
        <v>0</v>
      </c>
    </row>
    <row r="2819" spans="18:23">
      <c r="R2819">
        <v>2801</v>
      </c>
      <c r="S2819">
        <f ca="1"/>
        <v>-2.0621828507837745</v>
      </c>
      <c r="T2819">
        <f ca="1"/>
        <v>1.5800876044092832E-2</v>
      </c>
      <c r="U2819">
        <f ca="1"/>
        <v>0</v>
      </c>
      <c r="V2819">
        <f ca="1"/>
        <v>0</v>
      </c>
      <c r="W2819">
        <f ca="1"/>
        <v>0</v>
      </c>
    </row>
    <row r="2820" spans="18:23">
      <c r="R2820">
        <v>2802</v>
      </c>
      <c r="S2820">
        <f ca="1"/>
        <v>0.14704635786084957</v>
      </c>
      <c r="T2820">
        <f ca="1"/>
        <v>2.7941956215531125E-2</v>
      </c>
      <c r="U2820">
        <f ca="1"/>
        <v>0</v>
      </c>
      <c r="V2820">
        <f ca="1"/>
        <v>0</v>
      </c>
      <c r="W2820">
        <f ca="1"/>
        <v>0</v>
      </c>
    </row>
    <row r="2821" spans="18:23">
      <c r="R2821">
        <v>2803</v>
      </c>
      <c r="S2821">
        <f ca="1"/>
        <v>-2.0442954306795276</v>
      </c>
      <c r="T2821">
        <f ca="1"/>
        <v>1.5873975535343154E-2</v>
      </c>
      <c r="U2821">
        <f ca="1"/>
        <v>0</v>
      </c>
      <c r="V2821">
        <f ca="1"/>
        <v>0</v>
      </c>
      <c r="W2821">
        <f ca="1"/>
        <v>0</v>
      </c>
    </row>
    <row r="2822" spans="18:23">
      <c r="R2822">
        <v>2804</v>
      </c>
      <c r="S2822">
        <f ca="1"/>
        <v>-2.548218889453334</v>
      </c>
      <c r="T2822">
        <f ca="1"/>
        <v>1.3938431206297241E-2</v>
      </c>
      <c r="U2822">
        <f ca="1"/>
        <v>0</v>
      </c>
      <c r="V2822">
        <f ca="1"/>
        <v>0</v>
      </c>
      <c r="W2822">
        <f ca="1"/>
        <v>0</v>
      </c>
    </row>
    <row r="2823" spans="18:23">
      <c r="R2823">
        <v>2805</v>
      </c>
      <c r="S2823">
        <f ca="1"/>
        <v>0.67563935661817676</v>
      </c>
      <c r="T2823">
        <f ca="1"/>
        <v>3.2025298935049233E-2</v>
      </c>
      <c r="U2823">
        <f ca="1"/>
        <v>8.995848518056869E-4</v>
      </c>
      <c r="V2823">
        <f ca="1"/>
        <v>9.1398958870394641E-4</v>
      </c>
      <c r="W2823">
        <f ca="1"/>
        <v>9.1398958870394641E-4</v>
      </c>
    </row>
    <row r="2824" spans="18:23">
      <c r="R2824">
        <v>2806</v>
      </c>
      <c r="S2824">
        <f ca="1"/>
        <v>3.1532972467605265</v>
      </c>
      <c r="T2824">
        <f ca="1"/>
        <v>6.069460594778267E-2</v>
      </c>
      <c r="U2824">
        <f ca="1"/>
        <v>1.5234238358172406E-2</v>
      </c>
      <c r="V2824">
        <f ca="1"/>
        <v>1.5696556405204343E-2</v>
      </c>
      <c r="W2824">
        <f ca="1"/>
        <v>1.5696556405204343E-2</v>
      </c>
    </row>
    <row r="2825" spans="18:23">
      <c r="R2825">
        <v>2807</v>
      </c>
      <c r="S2825">
        <f ca="1"/>
        <v>-1.0326751451210587</v>
      </c>
      <c r="T2825">
        <f ca="1"/>
        <v>2.060877547307394E-2</v>
      </c>
      <c r="U2825">
        <f ca="1"/>
        <v>0</v>
      </c>
      <c r="V2825">
        <f ca="1"/>
        <v>0</v>
      </c>
      <c r="W2825">
        <f ca="1"/>
        <v>0</v>
      </c>
    </row>
    <row r="2826" spans="18:23">
      <c r="R2826">
        <v>2808</v>
      </c>
      <c r="S2826">
        <f ca="1"/>
        <v>0.32280395165794612</v>
      </c>
      <c r="T2826">
        <f ca="1"/>
        <v>2.9238356216622574E-2</v>
      </c>
      <c r="U2826">
        <f ca="1"/>
        <v>0</v>
      </c>
      <c r="V2826">
        <f ca="1"/>
        <v>0</v>
      </c>
      <c r="W2826">
        <f ca="1"/>
        <v>0</v>
      </c>
    </row>
    <row r="2827" spans="18:23">
      <c r="R2827">
        <v>2809</v>
      </c>
      <c r="S2827">
        <f ca="1"/>
        <v>-4.9649188129322264</v>
      </c>
      <c r="T2827">
        <f ca="1"/>
        <v>7.4711628284687302E-3</v>
      </c>
      <c r="U2827">
        <f ca="1"/>
        <v>0</v>
      </c>
      <c r="V2827">
        <f ca="1"/>
        <v>0</v>
      </c>
      <c r="W2827">
        <f ca="1"/>
        <v>0</v>
      </c>
    </row>
    <row r="2828" spans="18:23">
      <c r="R2828">
        <v>2810</v>
      </c>
      <c r="S2828">
        <f ca="1"/>
        <v>-2.8994599265549148</v>
      </c>
      <c r="T2828">
        <f ca="1"/>
        <v>1.2730701293577866E-2</v>
      </c>
      <c r="U2828">
        <f ca="1"/>
        <v>0</v>
      </c>
      <c r="V2828">
        <f ca="1"/>
        <v>0</v>
      </c>
      <c r="W2828">
        <f ca="1"/>
        <v>0</v>
      </c>
    </row>
    <row r="2829" spans="18:23">
      <c r="R2829">
        <v>2811</v>
      </c>
      <c r="S2829">
        <f ca="1"/>
        <v>1.3988849439908451</v>
      </c>
      <c r="T2829">
        <f ca="1"/>
        <v>3.8596078012650518E-2</v>
      </c>
      <c r="U2829">
        <f ca="1"/>
        <v>4.1849743906063296E-3</v>
      </c>
      <c r="V2829">
        <f ca="1"/>
        <v>4.265736189636723E-3</v>
      </c>
      <c r="W2829">
        <f ca="1"/>
        <v>4.265736189636723E-3</v>
      </c>
    </row>
    <row r="2830" spans="18:23">
      <c r="R2830">
        <v>2812</v>
      </c>
      <c r="S2830">
        <f ca="1"/>
        <v>0.78498458480578492</v>
      </c>
      <c r="T2830">
        <f ca="1"/>
        <v>3.2941766512048401E-2</v>
      </c>
      <c r="U2830">
        <f ca="1"/>
        <v>1.3578186403052708E-3</v>
      </c>
      <c r="V2830">
        <f ca="1"/>
        <v>1.3801831126125925E-3</v>
      </c>
      <c r="W2830">
        <f ca="1"/>
        <v>1.3801831126125925E-3</v>
      </c>
    </row>
    <row r="2831" spans="18:23">
      <c r="R2831">
        <v>2813</v>
      </c>
      <c r="S2831">
        <f ca="1"/>
        <v>-2.9489068613960536</v>
      </c>
      <c r="T2831">
        <f ca="1"/>
        <v>1.2569300056951735E-2</v>
      </c>
      <c r="U2831">
        <f ca="1"/>
        <v>0</v>
      </c>
      <c r="V2831">
        <f ca="1"/>
        <v>0</v>
      </c>
      <c r="W2831">
        <f ca="1"/>
        <v>0</v>
      </c>
    </row>
    <row r="2832" spans="18:23">
      <c r="R2832">
        <v>2814</v>
      </c>
      <c r="S2832">
        <f ca="1"/>
        <v>-0.66569790933201378</v>
      </c>
      <c r="T2832">
        <f ca="1"/>
        <v>2.2655686214150331E-2</v>
      </c>
      <c r="U2832">
        <f ca="1"/>
        <v>0</v>
      </c>
      <c r="V2832">
        <f ca="1"/>
        <v>0</v>
      </c>
      <c r="W2832">
        <f ca="1"/>
        <v>0</v>
      </c>
    </row>
    <row r="2833" spans="18:23">
      <c r="R2833">
        <v>2815</v>
      </c>
      <c r="S2833">
        <f ca="1"/>
        <v>-1.0295486958576052</v>
      </c>
      <c r="T2833">
        <f ca="1"/>
        <v>2.0625408128558391E-2</v>
      </c>
      <c r="U2833">
        <f ca="1"/>
        <v>0</v>
      </c>
      <c r="V2833">
        <f ca="1"/>
        <v>0</v>
      </c>
      <c r="W2833">
        <f ca="1"/>
        <v>0</v>
      </c>
    </row>
    <row r="2834" spans="18:23">
      <c r="R2834">
        <v>2816</v>
      </c>
      <c r="S2834">
        <f ca="1"/>
        <v>0.60416849801617345</v>
      </c>
      <c r="T2834">
        <f ca="1"/>
        <v>3.1440095984249336E-2</v>
      </c>
      <c r="U2834">
        <f ca="1"/>
        <v>6.0698337640573835E-4</v>
      </c>
      <c r="V2834">
        <f ca="1"/>
        <v>6.165251842132584E-4</v>
      </c>
      <c r="W2834">
        <f ca="1"/>
        <v>6.165251842132584E-4</v>
      </c>
    </row>
    <row r="2835" spans="18:23">
      <c r="R2835">
        <v>2817</v>
      </c>
      <c r="S2835">
        <f ca="1"/>
        <v>1.4644718487588355</v>
      </c>
      <c r="T2835">
        <f ca="1"/>
        <v>3.9254832055988176E-2</v>
      </c>
      <c r="U2835">
        <f ca="1"/>
        <v>4.5143514122751582E-3</v>
      </c>
      <c r="V2835">
        <f ca="1"/>
        <v>4.6029564655404457E-3</v>
      </c>
      <c r="W2835">
        <f ca="1"/>
        <v>4.6029564655404457E-3</v>
      </c>
    </row>
    <row r="2836" spans="18:23">
      <c r="R2836">
        <v>2818</v>
      </c>
      <c r="S2836">
        <f ca="1"/>
        <v>0.85926474923419893</v>
      </c>
      <c r="T2836">
        <f ca="1"/>
        <v>3.3579253449839461E-2</v>
      </c>
      <c r="U2836">
        <f ca="1"/>
        <v>1.6765621092008007E-3</v>
      </c>
      <c r="V2836">
        <f ca="1"/>
        <v>1.7047109611954261E-3</v>
      </c>
      <c r="W2836">
        <f ca="1"/>
        <v>1.7047109611954261E-3</v>
      </c>
    </row>
    <row r="2837" spans="18:23">
      <c r="R2837">
        <v>2819</v>
      </c>
      <c r="S2837">
        <f ca="1"/>
        <v>0.70294127324684996</v>
      </c>
      <c r="T2837">
        <f ca="1"/>
        <v>3.2251711141296387E-2</v>
      </c>
      <c r="U2837">
        <f ca="1"/>
        <v>1.0127909549292637E-3</v>
      </c>
      <c r="V2837">
        <f ca="1"/>
        <v>1.029123075591712E-3</v>
      </c>
      <c r="W2837">
        <f ca="1"/>
        <v>1.029123075591712E-3</v>
      </c>
    </row>
    <row r="2838" spans="18:23">
      <c r="R2838">
        <v>2820</v>
      </c>
      <c r="S2838">
        <f ca="1"/>
        <v>-0.34903046549480499</v>
      </c>
      <c r="T2838">
        <f ca="1"/>
        <v>2.458466668078697E-2</v>
      </c>
      <c r="U2838">
        <f ca="1"/>
        <v>0</v>
      </c>
      <c r="V2838">
        <f ca="1"/>
        <v>0</v>
      </c>
      <c r="W2838">
        <f ca="1"/>
        <v>0</v>
      </c>
    </row>
    <row r="2839" spans="18:23">
      <c r="R2839">
        <v>2821</v>
      </c>
      <c r="S2839">
        <f ca="1"/>
        <v>-0.44988092026684934</v>
      </c>
      <c r="T2839">
        <f ca="1"/>
        <v>2.3953147712558801E-2</v>
      </c>
      <c r="U2839">
        <f ca="1"/>
        <v>0</v>
      </c>
      <c r="V2839">
        <f ca="1"/>
        <v>0</v>
      </c>
      <c r="W2839">
        <f ca="1"/>
        <v>0</v>
      </c>
    </row>
    <row r="2840" spans="18:23">
      <c r="R2840">
        <v>2822</v>
      </c>
      <c r="S2840">
        <f ca="1"/>
        <v>-2.7055100128902416</v>
      </c>
      <c r="T2840">
        <f ca="1"/>
        <v>1.3384038653689551E-2</v>
      </c>
      <c r="U2840">
        <f ca="1"/>
        <v>0</v>
      </c>
      <c r="V2840">
        <f ca="1"/>
        <v>0</v>
      </c>
      <c r="W2840">
        <f ca="1"/>
        <v>0</v>
      </c>
    </row>
    <row r="2841" spans="18:23">
      <c r="R2841">
        <v>2823</v>
      </c>
      <c r="S2841">
        <f ca="1"/>
        <v>0.16076878088177143</v>
      </c>
      <c r="T2841">
        <f ca="1"/>
        <v>2.8041071255408216E-2</v>
      </c>
      <c r="U2841">
        <f ca="1"/>
        <v>0</v>
      </c>
      <c r="V2841">
        <f ca="1"/>
        <v>0</v>
      </c>
      <c r="W2841">
        <f ca="1"/>
        <v>0</v>
      </c>
    </row>
    <row r="2842" spans="18:23">
      <c r="R2842">
        <v>2824</v>
      </c>
      <c r="S2842">
        <f ca="1"/>
        <v>-0.99150188014794938</v>
      </c>
      <c r="T2842">
        <f ca="1"/>
        <v>2.0828895414639944E-2</v>
      </c>
      <c r="U2842">
        <f ca="1"/>
        <v>0</v>
      </c>
      <c r="V2842">
        <f ca="1"/>
        <v>0</v>
      </c>
      <c r="W2842">
        <f ca="1"/>
        <v>0</v>
      </c>
    </row>
    <row r="2843" spans="18:23">
      <c r="R2843">
        <v>2825</v>
      </c>
      <c r="S2843">
        <f ca="1"/>
        <v>1.8217421109506677</v>
      </c>
      <c r="T2843">
        <f ca="1"/>
        <v>4.304575723398972E-2</v>
      </c>
      <c r="U2843">
        <f ca="1"/>
        <v>6.4098140012759305E-3</v>
      </c>
      <c r="V2843">
        <f ca="1"/>
        <v>6.547771649982906E-3</v>
      </c>
      <c r="W2843">
        <f ca="1"/>
        <v>6.547771649982906E-3</v>
      </c>
    </row>
    <row r="2844" spans="18:23">
      <c r="R2844">
        <v>2826</v>
      </c>
      <c r="S2844">
        <f ca="1"/>
        <v>-2.9343535209188873</v>
      </c>
      <c r="T2844">
        <f ca="1"/>
        <v>1.2616590384186192E-2</v>
      </c>
      <c r="U2844">
        <f ca="1"/>
        <v>0</v>
      </c>
      <c r="V2844">
        <f ca="1"/>
        <v>0</v>
      </c>
      <c r="W2844">
        <f ca="1"/>
        <v>0</v>
      </c>
    </row>
    <row r="2845" spans="18:23">
      <c r="R2845">
        <v>2827</v>
      </c>
      <c r="S2845">
        <f ca="1"/>
        <v>1.8699043951382013</v>
      </c>
      <c r="T2845">
        <f ca="1"/>
        <v>4.3584053892392997E-2</v>
      </c>
      <c r="U2845">
        <f ca="1"/>
        <v>6.678962330477569E-3</v>
      </c>
      <c r="V2845">
        <f ca="1"/>
        <v>6.8245104575559669E-3</v>
      </c>
      <c r="W2845">
        <f ca="1"/>
        <v>6.8245104575559669E-3</v>
      </c>
    </row>
    <row r="2846" spans="18:23">
      <c r="R2846">
        <v>2828</v>
      </c>
      <c r="S2846">
        <f ca="1"/>
        <v>-1.0287152424301147</v>
      </c>
      <c r="T2846">
        <f ca="1"/>
        <v>2.062984435202158E-2</v>
      </c>
      <c r="U2846">
        <f ca="1"/>
        <v>0</v>
      </c>
      <c r="V2846">
        <f ca="1"/>
        <v>0</v>
      </c>
      <c r="W2846">
        <f ca="1"/>
        <v>0</v>
      </c>
    </row>
    <row r="2847" spans="18:23">
      <c r="R2847">
        <v>2829</v>
      </c>
      <c r="S2847">
        <f ca="1"/>
        <v>0.48376022461005741</v>
      </c>
      <c r="T2847">
        <f ca="1"/>
        <v>3.0478276094557961E-2</v>
      </c>
      <c r="U2847">
        <f ca="1"/>
        <v>1.260734315600507E-4</v>
      </c>
      <c r="V2847">
        <f ca="1"/>
        <v>1.279946819876885E-4</v>
      </c>
      <c r="W2847">
        <f ca="1"/>
        <v>1.279946819876885E-4</v>
      </c>
    </row>
    <row r="2848" spans="18:23">
      <c r="R2848">
        <v>2830</v>
      </c>
      <c r="S2848">
        <f ca="1"/>
        <v>1.0264662393376787</v>
      </c>
      <c r="T2848">
        <f ca="1"/>
        <v>3.5059712313673289E-2</v>
      </c>
      <c r="U2848">
        <f ca="1"/>
        <v>2.4167915411177146E-3</v>
      </c>
      <c r="V2848">
        <f ca="1"/>
        <v>2.4591575491945679E-3</v>
      </c>
      <c r="W2848">
        <f ca="1"/>
        <v>2.4591575491945679E-3</v>
      </c>
    </row>
    <row r="2849" spans="18:23">
      <c r="R2849">
        <v>2831</v>
      </c>
      <c r="S2849">
        <f ca="1"/>
        <v>-1.3909985356255778</v>
      </c>
      <c r="T2849">
        <f ca="1"/>
        <v>1.8788709051501908E-2</v>
      </c>
      <c r="U2849">
        <f ca="1"/>
        <v>0</v>
      </c>
      <c r="V2849">
        <f ca="1"/>
        <v>0</v>
      </c>
      <c r="W2849">
        <f ca="1"/>
        <v>0</v>
      </c>
    </row>
    <row r="2850" spans="18:23">
      <c r="R2850">
        <v>2832</v>
      </c>
      <c r="S2850">
        <f ca="1"/>
        <v>0.60530360913210446</v>
      </c>
      <c r="T2850">
        <f ca="1"/>
        <v>3.1449306175950757E-2</v>
      </c>
      <c r="U2850">
        <f ca="1"/>
        <v>6.1158847225644894E-4</v>
      </c>
      <c r="V2850">
        <f ca="1"/>
        <v>6.2120548881528642E-4</v>
      </c>
      <c r="W2850">
        <f ca="1"/>
        <v>6.2120548881528642E-4</v>
      </c>
    </row>
    <row r="2851" spans="18:23">
      <c r="R2851">
        <v>2833</v>
      </c>
      <c r="S2851">
        <f ca="1"/>
        <v>0.25889934321739572</v>
      </c>
      <c r="T2851">
        <f ca="1"/>
        <v>2.8760175382070478E-2</v>
      </c>
      <c r="U2851">
        <f ca="1"/>
        <v>0</v>
      </c>
      <c r="V2851">
        <f ca="1"/>
        <v>0</v>
      </c>
      <c r="W2851">
        <f ca="1"/>
        <v>0</v>
      </c>
    </row>
    <row r="2852" spans="18:23">
      <c r="R2852">
        <v>2834</v>
      </c>
      <c r="S2852">
        <f ca="1"/>
        <v>2.6802967369610267</v>
      </c>
      <c r="T2852">
        <f ca="1"/>
        <v>5.3720944905086034E-2</v>
      </c>
      <c r="U2852">
        <f ca="1"/>
        <v>1.1747407836824087E-2</v>
      </c>
      <c r="V2852">
        <f ca="1"/>
        <v>1.2062948761413887E-2</v>
      </c>
      <c r="W2852">
        <f ca="1"/>
        <v>1.2062948761413887E-2</v>
      </c>
    </row>
    <row r="2853" spans="18:23">
      <c r="R2853">
        <v>2835</v>
      </c>
      <c r="S2853">
        <f ca="1"/>
        <v>-0.75207671840740498</v>
      </c>
      <c r="T2853">
        <f ca="1"/>
        <v>2.2156300332968296E-2</v>
      </c>
      <c r="U2853">
        <f ca="1"/>
        <v>0</v>
      </c>
      <c r="V2853">
        <f ca="1"/>
        <v>0</v>
      </c>
      <c r="W2853">
        <f ca="1"/>
        <v>0</v>
      </c>
    </row>
    <row r="2854" spans="18:23">
      <c r="R2854">
        <v>2836</v>
      </c>
      <c r="S2854">
        <f ca="1"/>
        <v>3.3295120886322445</v>
      </c>
      <c r="T2854">
        <f ca="1"/>
        <v>6.3518097624509356E-2</v>
      </c>
      <c r="U2854">
        <f ca="1"/>
        <v>1.6645984196535749E-2</v>
      </c>
      <c r="V2854">
        <f ca="1"/>
        <v>1.7174644821161548E-2</v>
      </c>
      <c r="W2854">
        <f ca="1"/>
        <v>1.7174644821161548E-2</v>
      </c>
    </row>
    <row r="2855" spans="18:23">
      <c r="R2855">
        <v>2837</v>
      </c>
      <c r="S2855">
        <f ca="1"/>
        <v>0.60075479757832839</v>
      </c>
      <c r="T2855">
        <f ca="1"/>
        <v>3.141241376947751E-2</v>
      </c>
      <c r="U2855">
        <f ca="1"/>
        <v>5.9314226901982514E-4</v>
      </c>
      <c r="V2855">
        <f ca="1"/>
        <v>6.0245828420913382E-4</v>
      </c>
      <c r="W2855">
        <f ca="1"/>
        <v>6.0245828420913382E-4</v>
      </c>
    </row>
    <row r="2856" spans="18:23">
      <c r="R2856">
        <v>2838</v>
      </c>
      <c r="S2856">
        <f ca="1"/>
        <v>-2.8170956108037442</v>
      </c>
      <c r="T2856">
        <f ca="1"/>
        <v>1.3004163598751041E-2</v>
      </c>
      <c r="U2856">
        <f ca="1"/>
        <v>0</v>
      </c>
      <c r="V2856">
        <f ca="1"/>
        <v>0</v>
      </c>
      <c r="W2856">
        <f ca="1"/>
        <v>0</v>
      </c>
    </row>
    <row r="2857" spans="18:23">
      <c r="R2857">
        <v>2839</v>
      </c>
      <c r="S2857">
        <f ca="1"/>
        <v>-3.612730242693778</v>
      </c>
      <c r="T2857">
        <f ca="1"/>
        <v>1.0590591489952093E-2</v>
      </c>
      <c r="U2857">
        <f ca="1"/>
        <v>0</v>
      </c>
      <c r="V2857">
        <f ca="1"/>
        <v>0</v>
      </c>
      <c r="W2857">
        <f ca="1"/>
        <v>0</v>
      </c>
    </row>
    <row r="2858" spans="18:23">
      <c r="R2858">
        <v>2840</v>
      </c>
      <c r="S2858">
        <f ca="1"/>
        <v>-1.1594414369733197</v>
      </c>
      <c r="T2858">
        <f ca="1"/>
        <v>1.9945559196494867E-2</v>
      </c>
      <c r="U2858">
        <f ca="1"/>
        <v>0</v>
      </c>
      <c r="V2858">
        <f ca="1"/>
        <v>0</v>
      </c>
      <c r="W2858">
        <f ca="1"/>
        <v>0</v>
      </c>
    </row>
    <row r="2859" spans="18:23">
      <c r="R2859">
        <v>2841</v>
      </c>
      <c r="S2859">
        <f ca="1"/>
        <v>5.952309477620138E-2</v>
      </c>
      <c r="T2859">
        <f ca="1"/>
        <v>2.731797969375277E-2</v>
      </c>
      <c r="U2859">
        <f ca="1"/>
        <v>0</v>
      </c>
      <c r="V2859">
        <f ca="1"/>
        <v>0</v>
      </c>
      <c r="W2859">
        <f ca="1"/>
        <v>0</v>
      </c>
    </row>
    <row r="2860" spans="18:23">
      <c r="R2860">
        <v>2842</v>
      </c>
      <c r="S2860">
        <f ca="1"/>
        <v>-1.2613981911669521</v>
      </c>
      <c r="T2860">
        <f ca="1"/>
        <v>1.9427660623914503E-2</v>
      </c>
      <c r="U2860">
        <f ca="1"/>
        <v>0</v>
      </c>
      <c r="V2860">
        <f ca="1"/>
        <v>0</v>
      </c>
      <c r="W2860">
        <f ca="1"/>
        <v>0</v>
      </c>
    </row>
    <row r="2861" spans="18:23">
      <c r="R2861">
        <v>2843</v>
      </c>
      <c r="S2861">
        <f ca="1"/>
        <v>1.0020650441561614</v>
      </c>
      <c r="T2861">
        <f ca="1"/>
        <v>3.483965503452021E-2</v>
      </c>
      <c r="U2861">
        <f ca="1"/>
        <v>2.3067629015411754E-3</v>
      </c>
      <c r="V2861">
        <f ca="1"/>
        <v>2.3469463134092373E-3</v>
      </c>
      <c r="W2861">
        <f ca="1"/>
        <v>2.3469463134092373E-3</v>
      </c>
    </row>
    <row r="2862" spans="18:23">
      <c r="R2862">
        <v>2844</v>
      </c>
      <c r="S2862">
        <f ca="1"/>
        <v>1.7800324755132086</v>
      </c>
      <c r="T2862">
        <f ca="1"/>
        <v>4.258495498728837E-2</v>
      </c>
      <c r="U2862">
        <f ca="1"/>
        <v>6.1794128779252555E-3</v>
      </c>
      <c r="V2862">
        <f ca="1"/>
        <v>6.3109878875524149E-3</v>
      </c>
      <c r="W2862">
        <f ca="1"/>
        <v>6.3109878875524149E-3</v>
      </c>
    </row>
    <row r="2863" spans="18:23">
      <c r="R2863">
        <v>2845</v>
      </c>
      <c r="S2863">
        <f ca="1"/>
        <v>-3.0932431599840489</v>
      </c>
      <c r="T2863">
        <f ca="1"/>
        <v>1.2109777204985159E-2</v>
      </c>
      <c r="U2863">
        <f ca="1"/>
        <v>0</v>
      </c>
      <c r="V2863">
        <f ca="1"/>
        <v>0</v>
      </c>
      <c r="W2863">
        <f ca="1"/>
        <v>0</v>
      </c>
    </row>
    <row r="2864" spans="18:23">
      <c r="R2864">
        <v>2846</v>
      </c>
      <c r="S2864">
        <f ca="1"/>
        <v>3.1349546626053395</v>
      </c>
      <c r="T2864">
        <f ca="1"/>
        <v>6.0408012621318861E-2</v>
      </c>
      <c r="U2864">
        <f ca="1"/>
        <v>1.5090941694940501E-2</v>
      </c>
      <c r="V2864">
        <f ca="1"/>
        <v>1.5546748593128278E-2</v>
      </c>
      <c r="W2864">
        <f ca="1"/>
        <v>1.5546748593128278E-2</v>
      </c>
    </row>
    <row r="2865" spans="18:23">
      <c r="R2865">
        <v>2847</v>
      </c>
      <c r="S2865">
        <f ca="1"/>
        <v>0.95975779615667234</v>
      </c>
      <c r="T2865">
        <f ca="1"/>
        <v>3.4461384041659243E-2</v>
      </c>
      <c r="U2865">
        <f ca="1"/>
        <v>2.1176274051106919E-3</v>
      </c>
      <c r="V2865">
        <f ca="1"/>
        <v>2.1541155907430229E-3</v>
      </c>
      <c r="W2865">
        <f ca="1"/>
        <v>2.1541155907430229E-3</v>
      </c>
    </row>
    <row r="2866" spans="18:23">
      <c r="R2866">
        <v>2848</v>
      </c>
      <c r="S2866">
        <f ca="1"/>
        <v>-4.8754659845265991</v>
      </c>
      <c r="T2866">
        <f ca="1"/>
        <v>7.6456192572379698E-3</v>
      </c>
      <c r="U2866">
        <f ca="1"/>
        <v>0</v>
      </c>
      <c r="V2866">
        <f ca="1"/>
        <v>0</v>
      </c>
      <c r="W2866">
        <f ca="1"/>
        <v>0</v>
      </c>
    </row>
    <row r="2867" spans="18:23">
      <c r="R2867">
        <v>2849</v>
      </c>
      <c r="S2867">
        <f ca="1"/>
        <v>-1.6055724415484833</v>
      </c>
      <c r="T2867">
        <f ca="1"/>
        <v>1.7776689009340534E-2</v>
      </c>
      <c r="U2867">
        <f ca="1"/>
        <v>0</v>
      </c>
      <c r="V2867">
        <f ca="1"/>
        <v>0</v>
      </c>
      <c r="W2867">
        <f ca="1"/>
        <v>0</v>
      </c>
    </row>
    <row r="2868" spans="18:23">
      <c r="R2868">
        <v>2850</v>
      </c>
      <c r="S2868">
        <f ca="1"/>
        <v>1.4313480815867843</v>
      </c>
      <c r="T2868">
        <f ca="1"/>
        <v>3.8920743961675913E-2</v>
      </c>
      <c r="U2868">
        <f ca="1"/>
        <v>4.3473073651190269E-3</v>
      </c>
      <c r="V2868">
        <f ca="1"/>
        <v>4.4319075835592796E-3</v>
      </c>
      <c r="W2868">
        <f ca="1"/>
        <v>4.4319075835592796E-3</v>
      </c>
    </row>
    <row r="2869" spans="18:23">
      <c r="R2869">
        <v>2851</v>
      </c>
      <c r="S2869">
        <f ca="1"/>
        <v>1.6372031981126907</v>
      </c>
      <c r="T2869">
        <f ca="1"/>
        <v>4.1044043092802719E-2</v>
      </c>
      <c r="U2869">
        <f ca="1"/>
        <v>5.4089569306824299E-3</v>
      </c>
      <c r="V2869">
        <f ca="1"/>
        <v>5.5199596613574511E-3</v>
      </c>
      <c r="W2869">
        <f ca="1"/>
        <v>5.5199596613574511E-3</v>
      </c>
    </row>
    <row r="2870" spans="18:23">
      <c r="R2870">
        <v>2852</v>
      </c>
      <c r="S2870">
        <f ca="1"/>
        <v>-0.61737972760437831</v>
      </c>
      <c r="T2870">
        <f ca="1"/>
        <v>2.293992334659286E-2</v>
      </c>
      <c r="U2870">
        <f ca="1"/>
        <v>0</v>
      </c>
      <c r="V2870">
        <f ca="1"/>
        <v>0</v>
      </c>
      <c r="W2870">
        <f ca="1"/>
        <v>0</v>
      </c>
    </row>
    <row r="2871" spans="18:23">
      <c r="R2871">
        <v>2853</v>
      </c>
      <c r="S2871">
        <f ca="1"/>
        <v>2.4776975031175414</v>
      </c>
      <c r="T2871">
        <f ca="1"/>
        <v>5.0984657857543234E-2</v>
      </c>
      <c r="U2871">
        <f ca="1"/>
        <v>1.0379264313052687E-2</v>
      </c>
      <c r="V2871">
        <f ca="1"/>
        <v>1.0643855932959688E-2</v>
      </c>
      <c r="W2871">
        <f ca="1"/>
        <v>1.0643855932959688E-2</v>
      </c>
    </row>
    <row r="2872" spans="18:23">
      <c r="R2872">
        <v>2854</v>
      </c>
      <c r="S2872">
        <f ca="1"/>
        <v>-0.40291319715595802</v>
      </c>
      <c r="T2872">
        <f ca="1"/>
        <v>2.4245212557215033E-2</v>
      </c>
      <c r="U2872">
        <f ca="1"/>
        <v>0</v>
      </c>
      <c r="V2872">
        <f ca="1"/>
        <v>0</v>
      </c>
      <c r="W2872">
        <f ca="1"/>
        <v>0</v>
      </c>
    </row>
    <row r="2873" spans="18:23">
      <c r="R2873">
        <v>2855</v>
      </c>
      <c r="S2873">
        <f ca="1"/>
        <v>-2.8521771164423662</v>
      </c>
      <c r="T2873">
        <f ca="1"/>
        <v>1.2886976644825819E-2</v>
      </c>
      <c r="U2873">
        <f ca="1"/>
        <v>0</v>
      </c>
      <c r="V2873">
        <f ca="1"/>
        <v>0</v>
      </c>
      <c r="W2873">
        <f ca="1"/>
        <v>0</v>
      </c>
    </row>
    <row r="2874" spans="18:23">
      <c r="R2874">
        <v>2856</v>
      </c>
      <c r="S2874">
        <f ca="1"/>
        <v>-2.1417758925299308E-2</v>
      </c>
      <c r="T2874">
        <f ca="1"/>
        <v>2.6753339501162245E-2</v>
      </c>
      <c r="U2874">
        <f ca="1"/>
        <v>0</v>
      </c>
      <c r="V2874">
        <f ca="1"/>
        <v>0</v>
      </c>
      <c r="W2874">
        <f ca="1"/>
        <v>0</v>
      </c>
    </row>
    <row r="2875" spans="18:23">
      <c r="R2875">
        <v>2857</v>
      </c>
      <c r="S2875">
        <f ca="1"/>
        <v>-0.31271007226184644</v>
      </c>
      <c r="T2875">
        <f ca="1"/>
        <v>2.4816157829720593E-2</v>
      </c>
      <c r="U2875">
        <f ca="1"/>
        <v>0</v>
      </c>
      <c r="V2875">
        <f ca="1"/>
        <v>0</v>
      </c>
      <c r="W2875">
        <f ca="1"/>
        <v>0</v>
      </c>
    </row>
    <row r="2876" spans="18:23">
      <c r="R2876">
        <v>2858</v>
      </c>
      <c r="S2876">
        <f ca="1"/>
        <v>-1.9152364078507833</v>
      </c>
      <c r="T2876">
        <f ca="1"/>
        <v>1.6411512612078853E-2</v>
      </c>
      <c r="U2876">
        <f ca="1"/>
        <v>0</v>
      </c>
      <c r="V2876">
        <f ca="1"/>
        <v>0</v>
      </c>
      <c r="W2876">
        <f ca="1"/>
        <v>0</v>
      </c>
    </row>
    <row r="2877" spans="18:23">
      <c r="R2877">
        <v>2859</v>
      </c>
      <c r="S2877">
        <f ca="1"/>
        <v>0.89470056393425268</v>
      </c>
      <c r="T2877">
        <f ca="1"/>
        <v>3.3887702431823083E-2</v>
      </c>
      <c r="U2877">
        <f ca="1"/>
        <v>1.8307866001926118E-3</v>
      </c>
      <c r="V2877">
        <f ca="1"/>
        <v>1.8618071759543599E-3</v>
      </c>
      <c r="W2877">
        <f ca="1"/>
        <v>1.8618071759543599E-3</v>
      </c>
    </row>
    <row r="2878" spans="18:23">
      <c r="R2878">
        <v>2860</v>
      </c>
      <c r="S2878">
        <f ca="1"/>
        <v>0.34028416369452319</v>
      </c>
      <c r="T2878">
        <f ca="1"/>
        <v>2.937053516629038E-2</v>
      </c>
      <c r="U2878">
        <f ca="1"/>
        <v>0</v>
      </c>
      <c r="V2878">
        <f ca="1"/>
        <v>0</v>
      </c>
      <c r="W2878">
        <f ca="1"/>
        <v>0</v>
      </c>
    </row>
    <row r="2879" spans="18:23">
      <c r="R2879">
        <v>2861</v>
      </c>
      <c r="S2879">
        <f ca="1"/>
        <v>-0.6477304821215033</v>
      </c>
      <c r="T2879">
        <f ca="1"/>
        <v>2.2760967961164648E-2</v>
      </c>
      <c r="U2879">
        <f ca="1"/>
        <v>0</v>
      </c>
      <c r="V2879">
        <f ca="1"/>
        <v>0</v>
      </c>
      <c r="W2879">
        <f ca="1"/>
        <v>0</v>
      </c>
    </row>
    <row r="2880" spans="18:23">
      <c r="R2880">
        <v>2862</v>
      </c>
      <c r="S2880">
        <f ca="1"/>
        <v>1.0840805847871136</v>
      </c>
      <c r="T2880">
        <f ca="1"/>
        <v>3.5584826873325592E-2</v>
      </c>
      <c r="U2880">
        <f ca="1"/>
        <v>2.6793488209438665E-3</v>
      </c>
      <c r="V2880">
        <f ca="1"/>
        <v>2.7270209029071346E-3</v>
      </c>
      <c r="W2880">
        <f ca="1"/>
        <v>2.7270209029071346E-3</v>
      </c>
    </row>
    <row r="2881" spans="18:23">
      <c r="R2881">
        <v>2863</v>
      </c>
      <c r="S2881">
        <f ca="1"/>
        <v>3.6881066817375463</v>
      </c>
      <c r="T2881">
        <f ca="1"/>
        <v>6.9675985643768465E-2</v>
      </c>
      <c r="U2881">
        <f ca="1"/>
        <v>1.9724928206165303E-2</v>
      </c>
      <c r="V2881">
        <f ca="1"/>
        <v>2.0412105113423871E-2</v>
      </c>
      <c r="W2881">
        <f ca="1"/>
        <v>2.0412105113423871E-2</v>
      </c>
    </row>
    <row r="2882" spans="18:23">
      <c r="R2882">
        <v>2864</v>
      </c>
      <c r="S2882">
        <f ca="1"/>
        <v>-1.9032840228726324</v>
      </c>
      <c r="T2882">
        <f ca="1"/>
        <v>1.6462206534884106E-2</v>
      </c>
      <c r="U2882">
        <f ca="1"/>
        <v>0</v>
      </c>
      <c r="V2882">
        <f ca="1"/>
        <v>0</v>
      </c>
      <c r="W2882">
        <f ca="1"/>
        <v>0</v>
      </c>
    </row>
    <row r="2883" spans="18:23">
      <c r="R2883">
        <v>2865</v>
      </c>
      <c r="S2883">
        <f ca="1"/>
        <v>1.4274888774221204</v>
      </c>
      <c r="T2883">
        <f ca="1"/>
        <v>3.888200522158073E-2</v>
      </c>
      <c r="U2883">
        <f ca="1"/>
        <v>4.3279379950714354E-3</v>
      </c>
      <c r="V2883">
        <f ca="1"/>
        <v>4.412077448932958E-3</v>
      </c>
      <c r="W2883">
        <f ca="1"/>
        <v>4.412077448932958E-3</v>
      </c>
    </row>
    <row r="2884" spans="18:23">
      <c r="R2884">
        <v>2866</v>
      </c>
      <c r="S2884">
        <f ca="1"/>
        <v>0.84358960077275258</v>
      </c>
      <c r="T2884">
        <f ca="1"/>
        <v>3.3443707199236457E-2</v>
      </c>
      <c r="U2884">
        <f ca="1"/>
        <v>1.6087889838992987E-3</v>
      </c>
      <c r="V2884">
        <f ca="1"/>
        <v>1.6356909177607415E-3</v>
      </c>
      <c r="W2884">
        <f ca="1"/>
        <v>1.6356909177607415E-3</v>
      </c>
    </row>
    <row r="2885" spans="18:23">
      <c r="R2885">
        <v>2867</v>
      </c>
      <c r="S2885">
        <f ca="1"/>
        <v>-2.778670477375763E-2</v>
      </c>
      <c r="T2885">
        <f ca="1"/>
        <v>2.6709408452934406E-2</v>
      </c>
      <c r="U2885">
        <f ca="1"/>
        <v>0</v>
      </c>
      <c r="V2885">
        <f ca="1"/>
        <v>0</v>
      </c>
      <c r="W2885">
        <f ca="1"/>
        <v>0</v>
      </c>
    </row>
    <row r="2886" spans="18:23">
      <c r="R2886">
        <v>2868</v>
      </c>
      <c r="S2886">
        <f ca="1"/>
        <v>2.6435917895399568</v>
      </c>
      <c r="T2886">
        <f ca="1"/>
        <v>5.3214542171189434E-2</v>
      </c>
      <c r="U2886">
        <f ca="1"/>
        <v>1.1494206469875787E-2</v>
      </c>
      <c r="V2886">
        <f ca="1"/>
        <v>1.1800035937333569E-2</v>
      </c>
      <c r="W2886">
        <f ca="1"/>
        <v>1.1800035937333569E-2</v>
      </c>
    </row>
    <row r="2887" spans="18:23">
      <c r="R2887">
        <v>2869</v>
      </c>
      <c r="S2887">
        <f ca="1"/>
        <v>-0.23724844133925044</v>
      </c>
      <c r="T2887">
        <f ca="1"/>
        <v>2.5304111616144924E-2</v>
      </c>
      <c r="U2887">
        <f ca="1"/>
        <v>0</v>
      </c>
      <c r="V2887">
        <f ca="1"/>
        <v>0</v>
      </c>
      <c r="W2887">
        <f ca="1"/>
        <v>0</v>
      </c>
    </row>
    <row r="2888" spans="18:23">
      <c r="R2888">
        <v>2870</v>
      </c>
      <c r="S2888">
        <f ca="1"/>
        <v>-2.8122758541962725</v>
      </c>
      <c r="T2888">
        <f ca="1"/>
        <v>1.3020346651386709E-2</v>
      </c>
      <c r="U2888">
        <f ca="1"/>
        <v>0</v>
      </c>
      <c r="V2888">
        <f ca="1"/>
        <v>0</v>
      </c>
      <c r="W2888">
        <f ca="1"/>
        <v>0</v>
      </c>
    </row>
    <row r="2889" spans="18:23">
      <c r="R2889">
        <v>2871</v>
      </c>
      <c r="S2889">
        <f ca="1"/>
        <v>-2.2229701856971746</v>
      </c>
      <c r="T2889">
        <f ca="1"/>
        <v>1.5158724221096197E-2</v>
      </c>
      <c r="U2889">
        <f ca="1"/>
        <v>0</v>
      </c>
      <c r="V2889">
        <f ca="1"/>
        <v>0</v>
      </c>
      <c r="W2889">
        <f ca="1"/>
        <v>0</v>
      </c>
    </row>
    <row r="2890" spans="18:23">
      <c r="R2890">
        <v>2872</v>
      </c>
      <c r="S2890">
        <f ca="1"/>
        <v>2.9344273589489331</v>
      </c>
      <c r="T2890">
        <f ca="1"/>
        <v>5.7361777902304907E-2</v>
      </c>
      <c r="U2890">
        <f ca="1"/>
        <v>1.3567824335433524E-2</v>
      </c>
      <c r="V2890">
        <f ca="1"/>
        <v>1.3956961598506836E-2</v>
      </c>
      <c r="W2890">
        <f ca="1"/>
        <v>1.3956961598506836E-2</v>
      </c>
    </row>
    <row r="2891" spans="18:23">
      <c r="R2891">
        <v>2873</v>
      </c>
      <c r="S2891">
        <f ca="1"/>
        <v>-1.124954549426598</v>
      </c>
      <c r="T2891">
        <f ca="1"/>
        <v>2.0123845035873479E-2</v>
      </c>
      <c r="U2891">
        <f ca="1"/>
        <v>0</v>
      </c>
      <c r="V2891">
        <f ca="1"/>
        <v>0</v>
      </c>
      <c r="W2891">
        <f ca="1"/>
        <v>0</v>
      </c>
    </row>
    <row r="2892" spans="18:23">
      <c r="R2892">
        <v>2874</v>
      </c>
      <c r="S2892">
        <f ca="1"/>
        <v>-1.6772647630604269</v>
      </c>
      <c r="T2892">
        <f ca="1"/>
        <v>1.7450855712041063E-2</v>
      </c>
      <c r="U2892">
        <f ca="1"/>
        <v>0</v>
      </c>
      <c r="V2892">
        <f ca="1"/>
        <v>0</v>
      </c>
      <c r="W2892">
        <f ca="1"/>
        <v>0</v>
      </c>
    </row>
    <row r="2893" spans="18:23">
      <c r="R2893">
        <v>2875</v>
      </c>
      <c r="S2893">
        <f ca="1"/>
        <v>-1.1466234141390683</v>
      </c>
      <c r="T2893">
        <f ca="1"/>
        <v>2.0011638963398113E-2</v>
      </c>
      <c r="U2893">
        <f ca="1"/>
        <v>0</v>
      </c>
      <c r="V2893">
        <f ca="1"/>
        <v>0</v>
      </c>
      <c r="W2893">
        <f ca="1"/>
        <v>0</v>
      </c>
    </row>
    <row r="2894" spans="18:23">
      <c r="R2894">
        <v>2876</v>
      </c>
      <c r="S2894">
        <f ca="1"/>
        <v>-1.9497987289802874</v>
      </c>
      <c r="T2894">
        <f ca="1"/>
        <v>1.6265799317995808E-2</v>
      </c>
      <c r="U2894">
        <f ca="1"/>
        <v>0</v>
      </c>
      <c r="V2894">
        <f ca="1"/>
        <v>0</v>
      </c>
      <c r="W2894">
        <f ca="1"/>
        <v>0</v>
      </c>
    </row>
    <row r="2895" spans="18:23">
      <c r="R2895">
        <v>2877</v>
      </c>
      <c r="S2895">
        <f ca="1"/>
        <v>-1.4106963225744555</v>
      </c>
      <c r="T2895">
        <f ca="1"/>
        <v>1.8693452696052094E-2</v>
      </c>
      <c r="U2895">
        <f ca="1"/>
        <v>0</v>
      </c>
      <c r="V2895">
        <f ca="1"/>
        <v>0</v>
      </c>
      <c r="W2895">
        <f ca="1"/>
        <v>0</v>
      </c>
    </row>
    <row r="2896" spans="18:23">
      <c r="R2896">
        <v>2878</v>
      </c>
      <c r="S2896">
        <f ca="1"/>
        <v>-0.37218522535819354</v>
      </c>
      <c r="T2896">
        <f ca="1"/>
        <v>2.4438216245510343E-2</v>
      </c>
      <c r="U2896">
        <f ca="1"/>
        <v>0</v>
      </c>
      <c r="V2896">
        <f ca="1"/>
        <v>0</v>
      </c>
      <c r="W2896">
        <f ca="1"/>
        <v>0</v>
      </c>
    </row>
    <row r="2897" spans="18:23">
      <c r="R2897">
        <v>2879</v>
      </c>
      <c r="S2897">
        <f ca="1"/>
        <v>-1.7877995315104553</v>
      </c>
      <c r="T2897">
        <f ca="1"/>
        <v>1.6960151618121155E-2</v>
      </c>
      <c r="U2897">
        <f ca="1"/>
        <v>0</v>
      </c>
      <c r="V2897">
        <f ca="1"/>
        <v>0</v>
      </c>
      <c r="W2897">
        <f ca="1"/>
        <v>0</v>
      </c>
    </row>
    <row r="2898" spans="18:23">
      <c r="R2898">
        <v>2880</v>
      </c>
      <c r="S2898">
        <f ca="1"/>
        <v>0.99626441867503956</v>
      </c>
      <c r="T2898">
        <f ca="1"/>
        <v>3.4787546781060864E-2</v>
      </c>
      <c r="U2898">
        <f ca="1"/>
        <v>2.2807087748115025E-3</v>
      </c>
      <c r="V2898">
        <f ca="1"/>
        <v>2.3203789064103683E-3</v>
      </c>
      <c r="W2898">
        <f ca="1"/>
        <v>2.3203789064103683E-3</v>
      </c>
    </row>
    <row r="2899" spans="18:23">
      <c r="R2899">
        <v>2881</v>
      </c>
      <c r="S2899">
        <f ca="1"/>
        <v>2.8717504391308615</v>
      </c>
      <c r="T2899">
        <f ca="1"/>
        <v>5.6441527774507415E-2</v>
      </c>
      <c r="U2899">
        <f ca="1"/>
        <v>1.3107699271534778E-2</v>
      </c>
      <c r="V2899">
        <f ca="1"/>
        <v>1.3477608557781889E-2</v>
      </c>
      <c r="W2899">
        <f ca="1"/>
        <v>1.3477608557781889E-2</v>
      </c>
    </row>
    <row r="2900" spans="18:23">
      <c r="R2900">
        <v>2882</v>
      </c>
      <c r="S2900">
        <f ca="1"/>
        <v>1.1726728975391327</v>
      </c>
      <c r="T2900">
        <f ca="1"/>
        <v>3.6407670282200155E-2</v>
      </c>
      <c r="U2900">
        <f ca="1"/>
        <v>3.0907705253811479E-3</v>
      </c>
      <c r="V2900">
        <f ca="1"/>
        <v>3.1470344024841575E-3</v>
      </c>
      <c r="W2900">
        <f ca="1"/>
        <v>3.1470344024841575E-3</v>
      </c>
    </row>
    <row r="2901" spans="18:23">
      <c r="R2901">
        <v>2883</v>
      </c>
      <c r="S2901">
        <f ca="1"/>
        <v>-0.28448037078140814</v>
      </c>
      <c r="T2901">
        <f ca="1"/>
        <v>2.4997586694986522E-2</v>
      </c>
      <c r="U2901">
        <f ca="1"/>
        <v>0</v>
      </c>
      <c r="V2901">
        <f ca="1"/>
        <v>0</v>
      </c>
      <c r="W2901">
        <f ca="1"/>
        <v>0</v>
      </c>
    </row>
    <row r="2902" spans="18:23">
      <c r="R2902">
        <v>2884</v>
      </c>
      <c r="S2902">
        <f ca="1"/>
        <v>9.4233669406419279E-2</v>
      </c>
      <c r="T2902">
        <f ca="1"/>
        <v>2.7563755747055007E-2</v>
      </c>
      <c r="U2902">
        <f ca="1"/>
        <v>0</v>
      </c>
      <c r="V2902">
        <f ca="1"/>
        <v>0</v>
      </c>
      <c r="W2902">
        <f ca="1"/>
        <v>0</v>
      </c>
    </row>
    <row r="2903" spans="18:23">
      <c r="R2903">
        <v>2885</v>
      </c>
      <c r="S2903">
        <f ca="1"/>
        <v>0.24116821943605102</v>
      </c>
      <c r="T2903">
        <f ca="1"/>
        <v>2.8628889664136518E-2</v>
      </c>
      <c r="U2903">
        <f ca="1"/>
        <v>0</v>
      </c>
      <c r="V2903">
        <f ca="1"/>
        <v>0</v>
      </c>
      <c r="W2903">
        <f ca="1"/>
        <v>0</v>
      </c>
    </row>
    <row r="2904" spans="18:23">
      <c r="R2904">
        <v>2886</v>
      </c>
      <c r="S2904">
        <f ca="1"/>
        <v>1.3711097615556684</v>
      </c>
      <c r="T2904">
        <f ca="1"/>
        <v>3.8320447337967224E-2</v>
      </c>
      <c r="U2904">
        <f ca="1"/>
        <v>4.0471590532646824E-3</v>
      </c>
      <c r="V2904">
        <f ca="1"/>
        <v>4.1247035259491856E-3</v>
      </c>
      <c r="W2904">
        <f ca="1"/>
        <v>4.1247035259491856E-3</v>
      </c>
    </row>
    <row r="2905" spans="18:23">
      <c r="R2905">
        <v>2887</v>
      </c>
      <c r="S2905">
        <f ca="1"/>
        <v>-0.8509651473449944</v>
      </c>
      <c r="T2905">
        <f ca="1"/>
        <v>2.1598091892450901E-2</v>
      </c>
      <c r="U2905">
        <f ca="1"/>
        <v>0</v>
      </c>
      <c r="V2905">
        <f ca="1"/>
        <v>0</v>
      </c>
      <c r="W2905">
        <f ca="1"/>
        <v>0</v>
      </c>
    </row>
    <row r="2906" spans="18:23">
      <c r="R2906">
        <v>2888</v>
      </c>
      <c r="S2906">
        <f ca="1"/>
        <v>-8.5831749861057002E-2</v>
      </c>
      <c r="T2906">
        <f ca="1"/>
        <v>2.6312341338373176E-2</v>
      </c>
      <c r="U2906">
        <f ca="1"/>
        <v>0</v>
      </c>
      <c r="V2906">
        <f ca="1"/>
        <v>0</v>
      </c>
      <c r="W2906">
        <f ca="1"/>
        <v>0</v>
      </c>
    </row>
    <row r="2907" spans="18:23">
      <c r="R2907">
        <v>2889</v>
      </c>
      <c r="S2907">
        <f ca="1"/>
        <v>-2.6378760526010421</v>
      </c>
      <c r="T2907">
        <f ca="1"/>
        <v>1.3619668343952384E-2</v>
      </c>
      <c r="U2907">
        <f ca="1"/>
        <v>0</v>
      </c>
      <c r="V2907">
        <f ca="1"/>
        <v>0</v>
      </c>
      <c r="W2907">
        <f ca="1"/>
        <v>0</v>
      </c>
    </row>
    <row r="2908" spans="18:23">
      <c r="R2908">
        <v>2890</v>
      </c>
      <c r="S2908">
        <f ca="1"/>
        <v>-2.7491253186167857</v>
      </c>
      <c r="T2908">
        <f ca="1"/>
        <v>1.3234253985278404E-2</v>
      </c>
      <c r="U2908">
        <f ca="1"/>
        <v>0</v>
      </c>
      <c r="V2908">
        <f ca="1"/>
        <v>0</v>
      </c>
      <c r="W2908">
        <f ca="1"/>
        <v>0</v>
      </c>
    </row>
    <row r="2909" spans="18:23">
      <c r="R2909">
        <v>2891</v>
      </c>
      <c r="S2909">
        <f ca="1"/>
        <v>-1.156822613301715</v>
      </c>
      <c r="T2909">
        <f ca="1"/>
        <v>1.9959042057168801E-2</v>
      </c>
      <c r="U2909">
        <f ca="1"/>
        <v>0</v>
      </c>
      <c r="V2909">
        <f ca="1"/>
        <v>0</v>
      </c>
      <c r="W2909">
        <f ca="1"/>
        <v>0</v>
      </c>
    </row>
    <row r="2910" spans="18:23">
      <c r="R2910">
        <v>2892</v>
      </c>
      <c r="S2910">
        <f ca="1"/>
        <v>0.63205661384916889</v>
      </c>
      <c r="T2910">
        <f ca="1"/>
        <v>3.1667160583350021E-2</v>
      </c>
      <c r="U2910">
        <f ca="1"/>
        <v>7.2051567595608074E-4</v>
      </c>
      <c r="V2910">
        <f ca="1"/>
        <v>7.319240187627418E-4</v>
      </c>
      <c r="W2910">
        <f ca="1"/>
        <v>7.319240187627418E-4</v>
      </c>
    </row>
    <row r="2911" spans="18:23">
      <c r="R2911">
        <v>2893</v>
      </c>
      <c r="S2911">
        <f ca="1"/>
        <v>2.637154260943019</v>
      </c>
      <c r="T2911">
        <f ca="1"/>
        <v>5.3126219607128551E-2</v>
      </c>
      <c r="U2911">
        <f ca="1"/>
        <v>1.1450045187845346E-2</v>
      </c>
      <c r="V2911">
        <f ca="1"/>
        <v>1.1754193995425856E-2</v>
      </c>
      <c r="W2911">
        <f ca="1"/>
        <v>1.1754193995425856E-2</v>
      </c>
    </row>
    <row r="2912" spans="18:23">
      <c r="R2912">
        <v>2894</v>
      </c>
      <c r="S2912">
        <f ca="1"/>
        <v>1.154116315526277</v>
      </c>
      <c r="T2912">
        <f ca="1"/>
        <v>3.6233756359686578E-2</v>
      </c>
      <c r="U2912">
        <f ca="1"/>
        <v>3.0038135641243593E-3</v>
      </c>
      <c r="V2912">
        <f ca="1"/>
        <v>3.0582332885405613E-3</v>
      </c>
      <c r="W2912">
        <f ca="1"/>
        <v>3.0582332885405613E-3</v>
      </c>
    </row>
    <row r="2913" spans="18:23">
      <c r="R2913">
        <v>2895</v>
      </c>
      <c r="S2913">
        <f ca="1"/>
        <v>-2.5930704480435107</v>
      </c>
      <c r="T2913">
        <f ca="1"/>
        <v>1.3778046277288004E-2</v>
      </c>
      <c r="U2913">
        <f ca="1"/>
        <v>0</v>
      </c>
      <c r="V2913">
        <f ca="1"/>
        <v>0</v>
      </c>
      <c r="W2913">
        <f ca="1"/>
        <v>0</v>
      </c>
    </row>
    <row r="2914" spans="18:23">
      <c r="R2914">
        <v>2896</v>
      </c>
      <c r="S2914">
        <f ca="1"/>
        <v>2.4571156818640771</v>
      </c>
      <c r="T2914">
        <f ca="1"/>
        <v>5.0714602122844218E-2</v>
      </c>
      <c r="U2914">
        <f ca="1"/>
        <v>1.024423644570318E-2</v>
      </c>
      <c r="V2914">
        <f ca="1"/>
        <v>1.0504002633401267E-2</v>
      </c>
      <c r="W2914">
        <f ca="1"/>
        <v>1.0504002633401267E-2</v>
      </c>
    </row>
    <row r="2915" spans="18:23">
      <c r="R2915">
        <v>2897</v>
      </c>
      <c r="S2915">
        <f ca="1"/>
        <v>0.25008987151270295</v>
      </c>
      <c r="T2915">
        <f ca="1"/>
        <v>2.8694872747821631E-2</v>
      </c>
      <c r="U2915">
        <f ca="1"/>
        <v>0</v>
      </c>
      <c r="V2915">
        <f ca="1"/>
        <v>0</v>
      </c>
      <c r="W2915">
        <f ca="1"/>
        <v>0</v>
      </c>
    </row>
    <row r="2916" spans="18:23">
      <c r="R2916">
        <v>2898</v>
      </c>
      <c r="S2916">
        <f ca="1"/>
        <v>-0.67674144572021333</v>
      </c>
      <c r="T2916">
        <f ca="1"/>
        <v>2.2591217417022722E-2</v>
      </c>
      <c r="U2916">
        <f ca="1"/>
        <v>0</v>
      </c>
      <c r="V2916">
        <f ca="1"/>
        <v>0</v>
      </c>
      <c r="W2916">
        <f ca="1"/>
        <v>0</v>
      </c>
    </row>
    <row r="2917" spans="18:23">
      <c r="R2917">
        <v>2899</v>
      </c>
      <c r="S2917">
        <f ca="1"/>
        <v>1.2651907745602731</v>
      </c>
      <c r="T2917">
        <f ca="1"/>
        <v>3.7287291426738735E-2</v>
      </c>
      <c r="U2917">
        <f ca="1"/>
        <v>3.5305810976504377E-3</v>
      </c>
      <c r="V2917">
        <f ca="1"/>
        <v>3.5964040007973514E-3</v>
      </c>
      <c r="W2917">
        <f ca="1"/>
        <v>3.5964040007973514E-3</v>
      </c>
    </row>
    <row r="2918" spans="18:23">
      <c r="R2918">
        <v>2900</v>
      </c>
      <c r="S2918">
        <f ca="1"/>
        <v>3.1208686836171071</v>
      </c>
      <c r="T2918">
        <f ca="1"/>
        <v>6.0188845511064341E-2</v>
      </c>
      <c r="U2918">
        <f ca="1"/>
        <v>1.4981358139813241E-2</v>
      </c>
      <c r="V2918">
        <f ca="1"/>
        <v>1.5432213465124814E-2</v>
      </c>
      <c r="W2918">
        <f ca="1"/>
        <v>1.5432213465124814E-2</v>
      </c>
    </row>
    <row r="2919" spans="18:23">
      <c r="R2919">
        <v>2901</v>
      </c>
      <c r="S2919">
        <f ca="1"/>
        <v>-3.1389351574838495</v>
      </c>
      <c r="T2919">
        <f ca="1"/>
        <v>1.1967838310447478E-2</v>
      </c>
      <c r="U2919">
        <f ca="1"/>
        <v>0</v>
      </c>
      <c r="V2919">
        <f ca="1"/>
        <v>0</v>
      </c>
      <c r="W2919">
        <f ca="1"/>
        <v>0</v>
      </c>
    </row>
    <row r="2920" spans="18:23">
      <c r="R2920">
        <v>2902</v>
      </c>
      <c r="S2920">
        <f ca="1"/>
        <v>8.4484171334405139E-2</v>
      </c>
      <c r="T2920">
        <f ca="1"/>
        <v>2.7494499762845629E-2</v>
      </c>
      <c r="U2920">
        <f ca="1"/>
        <v>0</v>
      </c>
      <c r="V2920">
        <f ca="1"/>
        <v>0</v>
      </c>
      <c r="W2920">
        <f ca="1"/>
        <v>0</v>
      </c>
    </row>
    <row r="2921" spans="18:23">
      <c r="R2921">
        <v>2903</v>
      </c>
      <c r="S2921">
        <f ca="1"/>
        <v>3.1043221077028944</v>
      </c>
      <c r="T2921">
        <f ca="1"/>
        <v>5.9932408819688719E-2</v>
      </c>
      <c r="U2921">
        <f ca="1"/>
        <v>1.485313979412543E-2</v>
      </c>
      <c r="V2921">
        <f ca="1"/>
        <v>1.5298232017324186E-2</v>
      </c>
      <c r="W2921">
        <f ca="1"/>
        <v>1.5298232017324186E-2</v>
      </c>
    </row>
    <row r="2922" spans="18:23">
      <c r="R2922">
        <v>2904</v>
      </c>
      <c r="S2922">
        <f ca="1"/>
        <v>0.81043516048601028</v>
      </c>
      <c r="T2922">
        <f ca="1"/>
        <v>3.3158813693718051E-2</v>
      </c>
      <c r="U2922">
        <f ca="1"/>
        <v>1.4663422311400956E-3</v>
      </c>
      <c r="V2922">
        <f ca="1"/>
        <v>1.4906533155668981E-3</v>
      </c>
      <c r="W2922">
        <f ca="1"/>
        <v>1.4906533155668981E-3</v>
      </c>
    </row>
    <row r="2923" spans="18:23">
      <c r="R2923">
        <v>2905</v>
      </c>
      <c r="S2923">
        <f ca="1"/>
        <v>-3.8669294917944717</v>
      </c>
      <c r="T2923">
        <f ca="1"/>
        <v>9.9182160647712687E-3</v>
      </c>
      <c r="U2923">
        <f ca="1"/>
        <v>0</v>
      </c>
      <c r="V2923">
        <f ca="1"/>
        <v>0</v>
      </c>
      <c r="W2923">
        <f ca="1"/>
        <v>0</v>
      </c>
    </row>
    <row r="2924" spans="18:23">
      <c r="R2924">
        <v>2906</v>
      </c>
      <c r="S2924">
        <f ca="1"/>
        <v>-3.4672109875166934</v>
      </c>
      <c r="T2924">
        <f ca="1"/>
        <v>1.0995822594048646E-2</v>
      </c>
      <c r="U2924">
        <f ca="1"/>
        <v>0</v>
      </c>
      <c r="V2924">
        <f ca="1"/>
        <v>0</v>
      </c>
      <c r="W2924">
        <f ca="1"/>
        <v>0</v>
      </c>
    </row>
    <row r="2925" spans="18:23">
      <c r="R2925">
        <v>2907</v>
      </c>
      <c r="S2925">
        <f ca="1"/>
        <v>-1.7866616460136657</v>
      </c>
      <c r="T2925">
        <f ca="1"/>
        <v>1.6965132140292129E-2</v>
      </c>
      <c r="U2925">
        <f ca="1"/>
        <v>0</v>
      </c>
      <c r="V2925">
        <f ca="1"/>
        <v>0</v>
      </c>
      <c r="W2925">
        <f ca="1"/>
        <v>0</v>
      </c>
    </row>
    <row r="2926" spans="18:23">
      <c r="R2926">
        <v>2908</v>
      </c>
      <c r="S2926">
        <f ca="1"/>
        <v>-1.0112810234816683</v>
      </c>
      <c r="T2926">
        <f ca="1"/>
        <v>2.0722860535334869E-2</v>
      </c>
      <c r="U2926">
        <f ca="1"/>
        <v>0</v>
      </c>
      <c r="V2926">
        <f ca="1"/>
        <v>0</v>
      </c>
      <c r="W2926">
        <f ca="1"/>
        <v>0</v>
      </c>
    </row>
    <row r="2927" spans="18:23">
      <c r="R2927">
        <v>2909</v>
      </c>
      <c r="S2927">
        <f ca="1"/>
        <v>-2.1320522136624631</v>
      </c>
      <c r="T2927">
        <f ca="1"/>
        <v>1.5518555990865062E-2</v>
      </c>
      <c r="U2927">
        <f ca="1"/>
        <v>0</v>
      </c>
      <c r="V2927">
        <f ca="1"/>
        <v>0</v>
      </c>
      <c r="W2927">
        <f ca="1"/>
        <v>0</v>
      </c>
    </row>
    <row r="2928" spans="18:23">
      <c r="R2928">
        <v>2910</v>
      </c>
      <c r="S2928">
        <f ca="1"/>
        <v>1.0316544529084637</v>
      </c>
      <c r="T2928">
        <f ca="1"/>
        <v>3.5106680063935108E-2</v>
      </c>
      <c r="U2928">
        <f ca="1"/>
        <v>2.4402754162486245E-3</v>
      </c>
      <c r="V2928">
        <f ca="1"/>
        <v>2.4831104004016881E-3</v>
      </c>
      <c r="W2928">
        <f ca="1"/>
        <v>2.4831104004016881E-3</v>
      </c>
    </row>
    <row r="2929" spans="18:23">
      <c r="R2929">
        <v>2911</v>
      </c>
      <c r="S2929">
        <f ca="1"/>
        <v>0.3059609529535231</v>
      </c>
      <c r="T2929">
        <f ca="1"/>
        <v>2.9111558396769963E-2</v>
      </c>
      <c r="U2929">
        <f ca="1"/>
        <v>0</v>
      </c>
      <c r="V2929">
        <f ca="1"/>
        <v>0</v>
      </c>
      <c r="W2929">
        <f ca="1"/>
        <v>0</v>
      </c>
    </row>
    <row r="2930" spans="18:23">
      <c r="R2930">
        <v>2912</v>
      </c>
      <c r="S2930">
        <f ca="1"/>
        <v>-1.3265843647678055</v>
      </c>
      <c r="T2930">
        <f ca="1"/>
        <v>1.9103611074213538E-2</v>
      </c>
      <c r="U2930">
        <f ca="1"/>
        <v>0</v>
      </c>
      <c r="V2930">
        <f ca="1"/>
        <v>0</v>
      </c>
      <c r="W2930">
        <f ca="1"/>
        <v>0</v>
      </c>
    </row>
    <row r="2931" spans="18:23">
      <c r="R2931">
        <v>2913</v>
      </c>
      <c r="S2931">
        <f ca="1"/>
        <v>0.25422838426904415</v>
      </c>
      <c r="T2931">
        <f ca="1"/>
        <v>2.8725532125633255E-2</v>
      </c>
      <c r="U2931">
        <f ca="1"/>
        <v>0</v>
      </c>
      <c r="V2931">
        <f ca="1"/>
        <v>0</v>
      </c>
      <c r="W2931">
        <f ca="1"/>
        <v>0</v>
      </c>
    </row>
    <row r="2932" spans="18:23">
      <c r="R2932">
        <v>2914</v>
      </c>
      <c r="S2932">
        <f ca="1"/>
        <v>0.53731592984505205</v>
      </c>
      <c r="T2932">
        <f ca="1"/>
        <v>3.0902390733625263E-2</v>
      </c>
      <c r="U2932">
        <f ca="1"/>
        <v>3.3813075109370185E-4</v>
      </c>
      <c r="V2932">
        <f ca="1"/>
        <v>3.4335527538837773E-4</v>
      </c>
      <c r="W2932">
        <f ca="1"/>
        <v>3.4335527538837773E-4</v>
      </c>
    </row>
    <row r="2933" spans="18:23">
      <c r="R2933">
        <v>2915</v>
      </c>
      <c r="S2933">
        <f ca="1"/>
        <v>-1.1004831881121442</v>
      </c>
      <c r="T2933">
        <f ca="1"/>
        <v>2.0251319684441455E-2</v>
      </c>
      <c r="U2933">
        <f ca="1"/>
        <v>0</v>
      </c>
      <c r="V2933">
        <f ca="1"/>
        <v>0</v>
      </c>
      <c r="W2933">
        <f ca="1"/>
        <v>0</v>
      </c>
    </row>
    <row r="2934" spans="18:23">
      <c r="R2934">
        <v>2916</v>
      </c>
      <c r="S2934">
        <f ca="1"/>
        <v>0.54882386186954191</v>
      </c>
      <c r="T2934">
        <f ca="1"/>
        <v>3.0994291083862723E-2</v>
      </c>
      <c r="U2934">
        <f ca="1"/>
        <v>3.8408092621243159E-4</v>
      </c>
      <c r="V2934">
        <f ca="1"/>
        <v>3.9003308422582539E-4</v>
      </c>
      <c r="W2934">
        <f ca="1"/>
        <v>3.9003308422582539E-4</v>
      </c>
    </row>
    <row r="2935" spans="18:23">
      <c r="R2935">
        <v>2917</v>
      </c>
      <c r="S2935">
        <f ca="1"/>
        <v>-2.0300116384702771</v>
      </c>
      <c r="T2935">
        <f ca="1"/>
        <v>1.5932591059525218E-2</v>
      </c>
      <c r="U2935">
        <f ca="1"/>
        <v>0</v>
      </c>
      <c r="V2935">
        <f ca="1"/>
        <v>0</v>
      </c>
      <c r="W2935">
        <f ca="1"/>
        <v>0</v>
      </c>
    </row>
    <row r="2936" spans="18:23">
      <c r="R2936">
        <v>2918</v>
      </c>
      <c r="S2936">
        <f ca="1"/>
        <v>-2.063607575549733</v>
      </c>
      <c r="T2936">
        <f ca="1"/>
        <v>1.5795068197487001E-2</v>
      </c>
      <c r="U2936">
        <f ca="1"/>
        <v>0</v>
      </c>
      <c r="V2936">
        <f ca="1"/>
        <v>0</v>
      </c>
      <c r="W2936">
        <f ca="1"/>
        <v>0</v>
      </c>
    </row>
    <row r="2937" spans="18:23">
      <c r="R2937">
        <v>2919</v>
      </c>
      <c r="S2937">
        <f ca="1"/>
        <v>3.988432049514858</v>
      </c>
      <c r="T2937">
        <f ca="1"/>
        <v>7.5290271255172334E-2</v>
      </c>
      <c r="U2937">
        <f ca="1"/>
        <v>2.2532071011867237E-2</v>
      </c>
      <c r="V2937">
        <f ca="1"/>
        <v>2.3380293881079383E-2</v>
      </c>
      <c r="W2937">
        <f ca="1"/>
        <v>2.3380293881079383E-2</v>
      </c>
    </row>
    <row r="2938" spans="18:23">
      <c r="R2938">
        <v>2920</v>
      </c>
      <c r="S2938">
        <f ca="1"/>
        <v>-0.46357087959137505</v>
      </c>
      <c r="T2938">
        <f ca="1"/>
        <v>2.3868681946695842E-2</v>
      </c>
      <c r="U2938">
        <f ca="1"/>
        <v>0</v>
      </c>
      <c r="V2938">
        <f ca="1"/>
        <v>0</v>
      </c>
      <c r="W2938">
        <f ca="1"/>
        <v>0</v>
      </c>
    </row>
    <row r="2939" spans="18:23">
      <c r="R2939">
        <v>2921</v>
      </c>
      <c r="S2939">
        <f ca="1"/>
        <v>-1.1626281448760953</v>
      </c>
      <c r="T2939">
        <f ca="1"/>
        <v>1.9929164901179047E-2</v>
      </c>
      <c r="U2939">
        <f ca="1"/>
        <v>0</v>
      </c>
      <c r="V2939">
        <f ca="1"/>
        <v>0</v>
      </c>
      <c r="W2939">
        <f ca="1"/>
        <v>0</v>
      </c>
    </row>
    <row r="2940" spans="18:23">
      <c r="R2940">
        <v>2922</v>
      </c>
      <c r="S2940">
        <f ca="1"/>
        <v>-1.0154893182813416</v>
      </c>
      <c r="T2940">
        <f ca="1"/>
        <v>2.0700369838742072E-2</v>
      </c>
      <c r="U2940">
        <f ca="1"/>
        <v>0</v>
      </c>
      <c r="V2940">
        <f ca="1"/>
        <v>0</v>
      </c>
      <c r="W2940">
        <f ca="1"/>
        <v>0</v>
      </c>
    </row>
    <row r="2941" spans="18:23">
      <c r="R2941">
        <v>2923</v>
      </c>
      <c r="S2941">
        <f ca="1"/>
        <v>-1.2700428539021507</v>
      </c>
      <c r="T2941">
        <f ca="1"/>
        <v>1.9384372665937528E-2</v>
      </c>
      <c r="U2941">
        <f ca="1"/>
        <v>0</v>
      </c>
      <c r="V2941">
        <f ca="1"/>
        <v>0</v>
      </c>
      <c r="W2941">
        <f ca="1"/>
        <v>0</v>
      </c>
    </row>
    <row r="2942" spans="18:23">
      <c r="R2942">
        <v>2924</v>
      </c>
      <c r="S2942">
        <f ca="1"/>
        <v>-2.5763440310481656</v>
      </c>
      <c r="T2942">
        <f ca="1"/>
        <v>1.3837641430175011E-2</v>
      </c>
      <c r="U2942">
        <f ca="1"/>
        <v>0</v>
      </c>
      <c r="V2942">
        <f ca="1"/>
        <v>0</v>
      </c>
      <c r="W2942">
        <f ca="1"/>
        <v>0</v>
      </c>
    </row>
    <row r="2943" spans="18:23">
      <c r="R2943">
        <v>2925</v>
      </c>
      <c r="S2943">
        <f ca="1"/>
        <v>-3.6112663209083191</v>
      </c>
      <c r="T2943">
        <f ca="1"/>
        <v>1.0594592806820664E-2</v>
      </c>
      <c r="U2943">
        <f ca="1"/>
        <v>0</v>
      </c>
      <c r="V2943">
        <f ca="1"/>
        <v>0</v>
      </c>
      <c r="W2943">
        <f ca="1"/>
        <v>0</v>
      </c>
    </row>
    <row r="2944" spans="18:23">
      <c r="R2944">
        <v>2926</v>
      </c>
      <c r="S2944">
        <f ca="1"/>
        <v>1.9945192113768568</v>
      </c>
      <c r="T2944">
        <f ca="1"/>
        <v>4.5008287644427297E-2</v>
      </c>
      <c r="U2944">
        <f ca="1"/>
        <v>7.3910792064947189E-3</v>
      </c>
      <c r="V2944">
        <f ca="1"/>
        <v>7.5574091159590481E-3</v>
      </c>
      <c r="W2944">
        <f ca="1"/>
        <v>7.5574091159590481E-3</v>
      </c>
    </row>
    <row r="2945" spans="18:23">
      <c r="R2945">
        <v>2927</v>
      </c>
      <c r="S2945">
        <f ca="1"/>
        <v>0.90972736227017414</v>
      </c>
      <c r="T2945">
        <f ca="1"/>
        <v>3.4019356312230964E-2</v>
      </c>
      <c r="U2945">
        <f ca="1"/>
        <v>1.8966135403965523E-3</v>
      </c>
      <c r="V2945">
        <f ca="1"/>
        <v>1.9288743263052284E-3</v>
      </c>
      <c r="W2945">
        <f ca="1"/>
        <v>1.9288743263052284E-3</v>
      </c>
    </row>
    <row r="2946" spans="18:23">
      <c r="R2946">
        <v>2928</v>
      </c>
      <c r="S2946">
        <f ca="1"/>
        <v>-0.83833352028263031</v>
      </c>
      <c r="T2946">
        <f ca="1"/>
        <v>2.1668604288818262E-2</v>
      </c>
      <c r="U2946">
        <f ca="1"/>
        <v>0</v>
      </c>
      <c r="V2946">
        <f ca="1"/>
        <v>0</v>
      </c>
      <c r="W2946">
        <f ca="1"/>
        <v>0</v>
      </c>
    </row>
    <row r="2947" spans="18:23">
      <c r="R2947">
        <v>2929</v>
      </c>
      <c r="S2947">
        <f ca="1"/>
        <v>1.7306396738989736</v>
      </c>
      <c r="T2947">
        <f ca="1"/>
        <v>4.2045645532456086E-2</v>
      </c>
      <c r="U2947">
        <f ca="1"/>
        <v>5.9097581505091132E-3</v>
      </c>
      <c r="V2947">
        <f ca="1"/>
        <v>6.0339979486985383E-3</v>
      </c>
      <c r="W2947">
        <f ca="1"/>
        <v>6.0339979486985383E-3</v>
      </c>
    </row>
    <row r="2948" spans="18:23">
      <c r="R2948">
        <v>2930</v>
      </c>
      <c r="S2948">
        <f ca="1"/>
        <v>2.7184479056412583</v>
      </c>
      <c r="T2948">
        <f ca="1"/>
        <v>5.4252408792262979E-2</v>
      </c>
      <c r="U2948">
        <f ca="1"/>
        <v>1.201313978041256E-2</v>
      </c>
      <c r="V2948">
        <f ca="1"/>
        <v>1.2339010665535331E-2</v>
      </c>
      <c r="W2948">
        <f ca="1"/>
        <v>1.2339010665535331E-2</v>
      </c>
    </row>
    <row r="2949" spans="18:23">
      <c r="R2949">
        <v>2931</v>
      </c>
      <c r="S2949">
        <f ca="1"/>
        <v>-2.1927816672028215</v>
      </c>
      <c r="T2949">
        <f ca="1"/>
        <v>1.5277268310003408E-2</v>
      </c>
      <c r="U2949">
        <f ca="1"/>
        <v>0</v>
      </c>
      <c r="V2949">
        <f ca="1"/>
        <v>0</v>
      </c>
      <c r="W2949">
        <f ca="1"/>
        <v>0</v>
      </c>
    </row>
    <row r="2950" spans="18:23">
      <c r="R2950">
        <v>2932</v>
      </c>
      <c r="S2950">
        <f ca="1"/>
        <v>1.1052533366294333</v>
      </c>
      <c r="T2950">
        <f ca="1"/>
        <v>3.577977177633699E-2</v>
      </c>
      <c r="U2950">
        <f ca="1"/>
        <v>2.7768212724495651E-3</v>
      </c>
      <c r="V2950">
        <f ca="1"/>
        <v>2.8264982881455263E-3</v>
      </c>
      <c r="W2950">
        <f ca="1"/>
        <v>2.8264982881455263E-3</v>
      </c>
    </row>
    <row r="2951" spans="18:23">
      <c r="R2951">
        <v>2933</v>
      </c>
      <c r="S2951">
        <f ca="1"/>
        <v>-1.1123432384797702</v>
      </c>
      <c r="T2951">
        <f ca="1"/>
        <v>2.0189438543282492E-2</v>
      </c>
      <c r="U2951">
        <f ca="1"/>
        <v>0</v>
      </c>
      <c r="V2951">
        <f ca="1"/>
        <v>0</v>
      </c>
      <c r="W2951">
        <f ca="1"/>
        <v>0</v>
      </c>
    </row>
    <row r="2952" spans="18:23">
      <c r="R2952">
        <v>2934</v>
      </c>
      <c r="S2952">
        <f ca="1"/>
        <v>1.5518516746433302</v>
      </c>
      <c r="T2952">
        <f ca="1"/>
        <v>4.0149975018141534E-2</v>
      </c>
      <c r="U2952">
        <f ca="1"/>
        <v>4.9619228933518375E-3</v>
      </c>
      <c r="V2952">
        <f ca="1"/>
        <v>5.0615334334568477E-3</v>
      </c>
      <c r="W2952">
        <f ca="1"/>
        <v>5.0615334334568477E-3</v>
      </c>
    </row>
    <row r="2953" spans="18:23">
      <c r="R2953">
        <v>2935</v>
      </c>
      <c r="S2953">
        <f ca="1"/>
        <v>2.2774366634422956</v>
      </c>
      <c r="T2953">
        <f ca="1"/>
        <v>4.8416949791831025E-2</v>
      </c>
      <c r="U2953">
        <f ca="1"/>
        <v>9.0954102801965829E-3</v>
      </c>
      <c r="V2953">
        <f ca="1"/>
        <v>9.3155962916327741E-3</v>
      </c>
      <c r="W2953">
        <f ca="1"/>
        <v>9.3155962916327741E-3</v>
      </c>
    </row>
    <row r="2954" spans="18:23">
      <c r="R2954">
        <v>2936</v>
      </c>
      <c r="S2954">
        <f ca="1"/>
        <v>1.8029786968615626</v>
      </c>
      <c r="T2954">
        <f ca="1"/>
        <v>4.2837847840812369E-2</v>
      </c>
      <c r="U2954">
        <f ca="1"/>
        <v>6.3058593046872551E-3</v>
      </c>
      <c r="V2954">
        <f ca="1"/>
        <v>6.4409240253871366E-3</v>
      </c>
      <c r="W2954">
        <f ca="1"/>
        <v>6.4409240253871366E-3</v>
      </c>
    </row>
    <row r="2955" spans="18:23">
      <c r="R2955">
        <v>2937</v>
      </c>
      <c r="S2955">
        <f ca="1"/>
        <v>-7.2289569987025654E-2</v>
      </c>
      <c r="T2955">
        <f ca="1"/>
        <v>2.6404447761286157E-2</v>
      </c>
      <c r="U2955">
        <f ca="1"/>
        <v>0</v>
      </c>
      <c r="V2955">
        <f ca="1"/>
        <v>0</v>
      </c>
      <c r="W2955">
        <f ca="1"/>
        <v>0</v>
      </c>
    </row>
    <row r="2956" spans="18:23">
      <c r="R2956">
        <v>2938</v>
      </c>
      <c r="S2956">
        <f ca="1"/>
        <v>-1.7450697917315012</v>
      </c>
      <c r="T2956">
        <f ca="1"/>
        <v>1.7148186855297315E-2</v>
      </c>
      <c r="U2956">
        <f ca="1"/>
        <v>0</v>
      </c>
      <c r="V2956">
        <f ca="1"/>
        <v>0</v>
      </c>
      <c r="W2956">
        <f ca="1"/>
        <v>0</v>
      </c>
    </row>
    <row r="2957" spans="18:23">
      <c r="R2957">
        <v>2939</v>
      </c>
      <c r="S2957">
        <f ca="1"/>
        <v>-2.7771971524964907</v>
      </c>
      <c r="T2957">
        <f ca="1"/>
        <v>1.3138736891356051E-2</v>
      </c>
      <c r="U2957">
        <f ca="1"/>
        <v>0</v>
      </c>
      <c r="V2957">
        <f ca="1"/>
        <v>0</v>
      </c>
      <c r="W2957">
        <f ca="1"/>
        <v>0</v>
      </c>
    </row>
    <row r="2958" spans="18:23">
      <c r="R2958">
        <v>2940</v>
      </c>
      <c r="S2958">
        <f ca="1"/>
        <v>-4.3578298088107621</v>
      </c>
      <c r="T2958">
        <f ca="1"/>
        <v>8.7381839531185303E-3</v>
      </c>
      <c r="U2958">
        <f ca="1"/>
        <v>0</v>
      </c>
      <c r="V2958">
        <f ca="1"/>
        <v>0</v>
      </c>
      <c r="W2958">
        <f ca="1"/>
        <v>0</v>
      </c>
    </row>
    <row r="2959" spans="18:23">
      <c r="R2959">
        <v>2941</v>
      </c>
      <c r="S2959">
        <f ca="1"/>
        <v>-0.18751255481194518</v>
      </c>
      <c r="T2959">
        <f ca="1"/>
        <v>2.5630950389435143E-2</v>
      </c>
      <c r="U2959">
        <f ca="1"/>
        <v>0</v>
      </c>
      <c r="V2959">
        <f ca="1"/>
        <v>0</v>
      </c>
      <c r="W2959">
        <f ca="1"/>
        <v>0</v>
      </c>
    </row>
    <row r="2960" spans="18:23">
      <c r="R2960">
        <v>2942</v>
      </c>
      <c r="S2960">
        <f ca="1"/>
        <v>1.2361141236871773</v>
      </c>
      <c r="T2960">
        <f ca="1"/>
        <v>3.7008576751432112E-2</v>
      </c>
      <c r="U2960">
        <f ca="1"/>
        <v>3.3912237599971265E-3</v>
      </c>
      <c r="V2960">
        <f ca="1"/>
        <v>3.4539759423986936E-3</v>
      </c>
      <c r="W2960">
        <f ca="1"/>
        <v>3.4539759423986936E-3</v>
      </c>
    </row>
    <row r="2961" spans="18:23">
      <c r="R2961">
        <v>2943</v>
      </c>
      <c r="S2961">
        <f ca="1"/>
        <v>2.1639864653201579</v>
      </c>
      <c r="T2961">
        <f ca="1"/>
        <v>4.7020117837757877E-2</v>
      </c>
      <c r="U2961">
        <f ca="1"/>
        <v>8.3969943031600089E-3</v>
      </c>
      <c r="V2961">
        <f ca="1"/>
        <v>8.5944081339687922E-3</v>
      </c>
      <c r="W2961">
        <f ca="1"/>
        <v>8.5944081339687922E-3</v>
      </c>
    </row>
    <row r="2962" spans="18:23">
      <c r="R2962">
        <v>2944</v>
      </c>
      <c r="S2962">
        <f ca="1"/>
        <v>-2.0906558637200372</v>
      </c>
      <c r="T2962">
        <f ca="1"/>
        <v>1.5685210770271497E-2</v>
      </c>
      <c r="U2962">
        <f ca="1"/>
        <v>0</v>
      </c>
      <c r="V2962">
        <f ca="1"/>
        <v>0</v>
      </c>
      <c r="W2962">
        <f ca="1"/>
        <v>0</v>
      </c>
    </row>
    <row r="2963" spans="18:23">
      <c r="R2963">
        <v>2945</v>
      </c>
      <c r="S2963">
        <f ca="1"/>
        <v>-1.8888972378239088</v>
      </c>
      <c r="T2963">
        <f ca="1"/>
        <v>1.6523433255425029E-2</v>
      </c>
      <c r="U2963">
        <f ca="1"/>
        <v>0</v>
      </c>
      <c r="V2963">
        <f ca="1"/>
        <v>0</v>
      </c>
      <c r="W2963">
        <f ca="1"/>
        <v>0</v>
      </c>
    </row>
    <row r="2964" spans="18:23">
      <c r="R2964">
        <v>2946</v>
      </c>
      <c r="S2964">
        <f ca="1"/>
        <v>-0.77750852657590575</v>
      </c>
      <c r="T2964">
        <f ca="1"/>
        <v>2.2011378743395378E-2</v>
      </c>
      <c r="U2964">
        <f ca="1"/>
        <v>0</v>
      </c>
      <c r="V2964">
        <f ca="1"/>
        <v>0</v>
      </c>
      <c r="W2964">
        <f ca="1"/>
        <v>0</v>
      </c>
    </row>
    <row r="2965" spans="18:23">
      <c r="R2965">
        <v>2947</v>
      </c>
      <c r="S2965">
        <f ca="1"/>
        <v>8.3327738550970351E-2</v>
      </c>
      <c r="T2965">
        <f ca="1"/>
        <v>2.7486296544956636E-2</v>
      </c>
      <c r="U2965">
        <f ca="1"/>
        <v>0</v>
      </c>
      <c r="V2965">
        <f ca="1"/>
        <v>0</v>
      </c>
      <c r="W2965">
        <f ca="1"/>
        <v>0</v>
      </c>
    </row>
    <row r="2966" spans="18:23">
      <c r="R2966">
        <v>2948</v>
      </c>
      <c r="S2966">
        <f ca="1"/>
        <v>0.25101573141280564</v>
      </c>
      <c r="T2966">
        <f ca="1"/>
        <v>2.870172896052493E-2</v>
      </c>
      <c r="U2966">
        <f ca="1"/>
        <v>0</v>
      </c>
      <c r="V2966">
        <f ca="1"/>
        <v>0</v>
      </c>
      <c r="W2966">
        <f ca="1"/>
        <v>0</v>
      </c>
    </row>
    <row r="2967" spans="18:23">
      <c r="R2967">
        <v>2949</v>
      </c>
      <c r="S2967">
        <f ca="1"/>
        <v>-2.1891380503592557</v>
      </c>
      <c r="T2967">
        <f ca="1"/>
        <v>1.5291638595893633E-2</v>
      </c>
      <c r="U2967">
        <f ca="1"/>
        <v>0</v>
      </c>
      <c r="V2967">
        <f ca="1"/>
        <v>0</v>
      </c>
      <c r="W2967">
        <f ca="1"/>
        <v>0</v>
      </c>
    </row>
    <row r="2968" spans="18:23">
      <c r="R2968">
        <v>2950</v>
      </c>
      <c r="S2968">
        <f ca="1"/>
        <v>0.57662398182685159</v>
      </c>
      <c r="T2968">
        <f ca="1"/>
        <v>3.1217427181742335E-2</v>
      </c>
      <c r="U2968">
        <f ca="1"/>
        <v>4.9564897515223805E-4</v>
      </c>
      <c r="V2968">
        <f ca="1"/>
        <v>5.0338541804699813E-4</v>
      </c>
      <c r="W2968">
        <f ca="1"/>
        <v>5.0338541804699813E-4</v>
      </c>
    </row>
    <row r="2969" spans="18:23">
      <c r="R2969">
        <v>2951</v>
      </c>
      <c r="S2969">
        <f ca="1"/>
        <v>0.75815654395607834</v>
      </c>
      <c r="T2969">
        <f ca="1"/>
        <v>3.2714510017145079E-2</v>
      </c>
      <c r="U2969">
        <f ca="1"/>
        <v>1.2441903928536099E-3</v>
      </c>
      <c r="V2969">
        <f ca="1"/>
        <v>1.2645419323887323E-3</v>
      </c>
      <c r="W2969">
        <f ca="1"/>
        <v>1.2645419323887323E-3</v>
      </c>
    </row>
    <row r="2970" spans="18:23">
      <c r="R2970">
        <v>2952</v>
      </c>
      <c r="S2970">
        <f ca="1"/>
        <v>-0.31806571942310452</v>
      </c>
      <c r="T2970">
        <f ca="1"/>
        <v>2.478188663286152E-2</v>
      </c>
      <c r="U2970">
        <f ca="1"/>
        <v>0</v>
      </c>
      <c r="V2970">
        <f ca="1"/>
        <v>0</v>
      </c>
      <c r="W2970">
        <f ca="1"/>
        <v>0</v>
      </c>
    </row>
    <row r="2971" spans="18:23">
      <c r="R2971">
        <v>2953</v>
      </c>
      <c r="S2971">
        <f ca="1"/>
        <v>-0.10767252968926617</v>
      </c>
      <c r="T2971">
        <f ca="1"/>
        <v>2.6164468894608561E-2</v>
      </c>
      <c r="U2971">
        <f ca="1"/>
        <v>0</v>
      </c>
      <c r="V2971">
        <f ca="1"/>
        <v>0</v>
      </c>
      <c r="W2971">
        <f ca="1"/>
        <v>0</v>
      </c>
    </row>
    <row r="2972" spans="18:23">
      <c r="R2972">
        <v>2954</v>
      </c>
      <c r="S2972">
        <f ca="1"/>
        <v>3.0969935762021037</v>
      </c>
      <c r="T2972">
        <f ca="1"/>
        <v>5.9819181572351617E-2</v>
      </c>
      <c r="U2972">
        <f ca="1"/>
        <v>1.4796526170456879E-2</v>
      </c>
      <c r="V2972">
        <f ca="1"/>
        <v>1.5239084213272183E-2</v>
      </c>
      <c r="W2972">
        <f ca="1"/>
        <v>1.5239084213272183E-2</v>
      </c>
    </row>
    <row r="2973" spans="18:23">
      <c r="R2973">
        <v>2955</v>
      </c>
      <c r="S2973">
        <f ca="1"/>
        <v>1.7360310509489523</v>
      </c>
      <c r="T2973">
        <f ca="1"/>
        <v>4.2104179192537977E-2</v>
      </c>
      <c r="U2973">
        <f ca="1"/>
        <v>5.9390249805500589E-3</v>
      </c>
      <c r="V2973">
        <f ca="1"/>
        <v>6.0640538665550784E-3</v>
      </c>
      <c r="W2973">
        <f ca="1"/>
        <v>6.0640538665550784E-3</v>
      </c>
    </row>
    <row r="2974" spans="18:23">
      <c r="R2974">
        <v>2956</v>
      </c>
      <c r="S2974">
        <f ca="1"/>
        <v>1.3368506027483891</v>
      </c>
      <c r="T2974">
        <f ca="1"/>
        <v>3.7983181858637055E-2</v>
      </c>
      <c r="U2974">
        <f ca="1"/>
        <v>3.8785263135995979E-3</v>
      </c>
      <c r="V2974">
        <f ca="1"/>
        <v>3.9521856987560795E-3</v>
      </c>
      <c r="W2974">
        <f ca="1"/>
        <v>3.9521856987560795E-3</v>
      </c>
    </row>
    <row r="2975" spans="18:23">
      <c r="R2975">
        <v>2957</v>
      </c>
      <c r="S2975">
        <f ca="1"/>
        <v>0.19562534639790471</v>
      </c>
      <c r="T2975">
        <f ca="1"/>
        <v>2.8294418725100159E-2</v>
      </c>
      <c r="U2975">
        <f ca="1"/>
        <v>0</v>
      </c>
      <c r="V2975">
        <f ca="1"/>
        <v>0</v>
      </c>
      <c r="W2975">
        <f ca="1"/>
        <v>0</v>
      </c>
    </row>
    <row r="2976" spans="18:23">
      <c r="R2976">
        <v>2958</v>
      </c>
      <c r="S2976">
        <f ca="1"/>
        <v>-1.9643081993379883</v>
      </c>
      <c r="T2976">
        <f ca="1"/>
        <v>1.6205014229672649E-2</v>
      </c>
      <c r="U2976">
        <f ca="1"/>
        <v>0</v>
      </c>
      <c r="V2976">
        <f ca="1"/>
        <v>0</v>
      </c>
      <c r="W2976">
        <f ca="1"/>
        <v>0</v>
      </c>
    </row>
    <row r="2977" spans="18:23">
      <c r="R2977">
        <v>2959</v>
      </c>
      <c r="S2977">
        <f ca="1"/>
        <v>-0.70734223029186294</v>
      </c>
      <c r="T2977">
        <f ca="1"/>
        <v>2.2413536198729881E-2</v>
      </c>
      <c r="U2977">
        <f ca="1"/>
        <v>0</v>
      </c>
      <c r="V2977">
        <f ca="1"/>
        <v>0</v>
      </c>
      <c r="W2977">
        <f ca="1"/>
        <v>0</v>
      </c>
    </row>
    <row r="2978" spans="18:23">
      <c r="R2978">
        <v>2960</v>
      </c>
      <c r="S2978">
        <f ca="1"/>
        <v>2.2610820128510198</v>
      </c>
      <c r="T2978">
        <f ca="1"/>
        <v>4.8213055316717747E-2</v>
      </c>
      <c r="U2978">
        <f ca="1"/>
        <v>8.9934630426399438E-3</v>
      </c>
      <c r="V2978">
        <f ca="1"/>
        <v>9.2102642082217724E-3</v>
      </c>
      <c r="W2978">
        <f ca="1"/>
        <v>9.2102642082217724E-3</v>
      </c>
    </row>
    <row r="2979" spans="18:23">
      <c r="R2979">
        <v>2961</v>
      </c>
      <c r="S2979">
        <f ca="1"/>
        <v>0.18797160606171917</v>
      </c>
      <c r="T2979">
        <f ca="1"/>
        <v>2.8238593749597016E-2</v>
      </c>
      <c r="U2979">
        <f ca="1"/>
        <v>0</v>
      </c>
      <c r="V2979">
        <f ca="1"/>
        <v>0</v>
      </c>
      <c r="W2979">
        <f ca="1"/>
        <v>0</v>
      </c>
    </row>
    <row r="2980" spans="18:23">
      <c r="R2980">
        <v>2962</v>
      </c>
      <c r="S2980">
        <f ca="1"/>
        <v>0.46285211143552557</v>
      </c>
      <c r="T2980">
        <f ca="1"/>
        <v>3.0314286207305481E-2</v>
      </c>
      <c r="U2980">
        <f ca="1"/>
        <v>4.4078487933810889E-5</v>
      </c>
      <c r="V2980">
        <f ca="1"/>
        <v>4.4746591883216296E-5</v>
      </c>
      <c r="W2980">
        <f ca="1"/>
        <v>4.4746591883216296E-5</v>
      </c>
    </row>
    <row r="2981" spans="18:23">
      <c r="R2981">
        <v>2963</v>
      </c>
      <c r="S2981">
        <f ca="1"/>
        <v>1.6317026317363337</v>
      </c>
      <c r="T2981">
        <f ca="1"/>
        <v>4.0985828455199276E-2</v>
      </c>
      <c r="U2981">
        <f ca="1"/>
        <v>5.3798496118807083E-3</v>
      </c>
      <c r="V2981">
        <f ca="1"/>
        <v>5.4900984085343649E-3</v>
      </c>
      <c r="W2981">
        <f ca="1"/>
        <v>5.4900984085343649E-3</v>
      </c>
    </row>
    <row r="2982" spans="18:23">
      <c r="R2982">
        <v>2964</v>
      </c>
      <c r="S2982">
        <f ca="1"/>
        <v>1.911396172502861</v>
      </c>
      <c r="T2982">
        <f ca="1"/>
        <v>4.4053190620204588E-2</v>
      </c>
      <c r="U2982">
        <f ca="1"/>
        <v>6.9135306943833644E-3</v>
      </c>
      <c r="V2982">
        <f ca="1"/>
        <v>7.0658122371525167E-3</v>
      </c>
      <c r="W2982">
        <f ca="1"/>
        <v>7.0658122371525167E-3</v>
      </c>
    </row>
    <row r="2983" spans="18:23">
      <c r="R2983">
        <v>2965</v>
      </c>
      <c r="S2983">
        <f ca="1"/>
        <v>-1.40511145048718</v>
      </c>
      <c r="T2983">
        <f ca="1"/>
        <v>1.8720411371448711E-2</v>
      </c>
      <c r="U2983">
        <f ca="1"/>
        <v>0</v>
      </c>
      <c r="V2983">
        <f ca="1"/>
        <v>0</v>
      </c>
      <c r="W2983">
        <f ca="1"/>
        <v>0</v>
      </c>
    </row>
    <row r="2984" spans="18:23">
      <c r="R2984">
        <v>2966</v>
      </c>
      <c r="S2984">
        <f ca="1"/>
        <v>-1.0695137221829993</v>
      </c>
      <c r="T2984">
        <f ca="1"/>
        <v>2.0413802079360558E-2</v>
      </c>
      <c r="U2984">
        <f ca="1"/>
        <v>0</v>
      </c>
      <c r="V2984">
        <f ca="1"/>
        <v>0</v>
      </c>
      <c r="W2984">
        <f ca="1"/>
        <v>0</v>
      </c>
    </row>
    <row r="2985" spans="18:23">
      <c r="R2985">
        <v>2967</v>
      </c>
      <c r="S2985">
        <f ca="1"/>
        <v>-0.81721932986942736</v>
      </c>
      <c r="T2985">
        <f ca="1"/>
        <v>2.1786982509583323E-2</v>
      </c>
      <c r="U2985">
        <f ca="1"/>
        <v>0</v>
      </c>
      <c r="V2985">
        <f ca="1"/>
        <v>0</v>
      </c>
      <c r="W2985">
        <f ca="1"/>
        <v>0</v>
      </c>
    </row>
    <row r="2986" spans="18:23">
      <c r="R2986">
        <v>2968</v>
      </c>
      <c r="S2986">
        <f ca="1"/>
        <v>-2.4616100814768975</v>
      </c>
      <c r="T2986">
        <f ca="1"/>
        <v>1.4253438563171343E-2</v>
      </c>
      <c r="U2986">
        <f ca="1"/>
        <v>0</v>
      </c>
      <c r="V2986">
        <f ca="1"/>
        <v>0</v>
      </c>
      <c r="W2986">
        <f ca="1"/>
        <v>0</v>
      </c>
    </row>
    <row r="2987" spans="18:23">
      <c r="R2987">
        <v>2969</v>
      </c>
      <c r="S2987">
        <f ca="1"/>
        <v>0.8072238178820047</v>
      </c>
      <c r="T2987">
        <f ca="1"/>
        <v>3.3131348129487051E-2</v>
      </c>
      <c r="U2987">
        <f ca="1"/>
        <v>1.4526094490245958E-3</v>
      </c>
      <c r="V2987">
        <f ca="1"/>
        <v>1.476672903700504E-3</v>
      </c>
      <c r="W2987">
        <f ca="1"/>
        <v>1.476672903700504E-3</v>
      </c>
    </row>
    <row r="2988" spans="18:23">
      <c r="R2988">
        <v>2970</v>
      </c>
      <c r="S2988">
        <f ca="1"/>
        <v>0.8710883694173267</v>
      </c>
      <c r="T2988">
        <f ca="1"/>
        <v>3.368185809039715E-2</v>
      </c>
      <c r="U2988">
        <f ca="1"/>
        <v>1.7278644294796454E-3</v>
      </c>
      <c r="V2988">
        <f ca="1"/>
        <v>1.7569632717362345E-3</v>
      </c>
      <c r="W2988">
        <f ca="1"/>
        <v>1.7569632717362345E-3</v>
      </c>
    </row>
    <row r="2989" spans="18:23">
      <c r="R2989">
        <v>2971</v>
      </c>
      <c r="S2989">
        <f ca="1"/>
        <v>2.3394373528098931</v>
      </c>
      <c r="T2989">
        <f ca="1"/>
        <v>4.9197777888446204E-2</v>
      </c>
      <c r="U2989">
        <f ca="1"/>
        <v>9.4858243285041721E-3</v>
      </c>
      <c r="V2989">
        <f ca="1"/>
        <v>9.7191650677054559E-3</v>
      </c>
      <c r="W2989">
        <f ca="1"/>
        <v>9.7191650677054559E-3</v>
      </c>
    </row>
    <row r="2990" spans="18:23">
      <c r="R2990">
        <v>2972</v>
      </c>
      <c r="S2990">
        <f ca="1"/>
        <v>2.4114167208628352</v>
      </c>
      <c r="T2990">
        <f ca="1"/>
        <v>5.0120085392795242E-2</v>
      </c>
      <c r="U2990">
        <f ca="1"/>
        <v>9.9469780806786916E-3</v>
      </c>
      <c r="V2990">
        <f ca="1"/>
        <v>1.0196249776080631E-2</v>
      </c>
      <c r="W2990">
        <f ca="1"/>
        <v>1.0196249776080631E-2</v>
      </c>
    </row>
    <row r="2991" spans="18:23">
      <c r="R2991">
        <v>2973</v>
      </c>
      <c r="S2991">
        <f ca="1"/>
        <v>-0.57490478174593207</v>
      </c>
      <c r="T2991">
        <f ca="1"/>
        <v>2.319273073216491E-2</v>
      </c>
      <c r="U2991">
        <f ca="1"/>
        <v>0</v>
      </c>
      <c r="V2991">
        <f ca="1"/>
        <v>0</v>
      </c>
      <c r="W2991">
        <f ca="1"/>
        <v>0</v>
      </c>
    </row>
    <row r="2992" spans="18:23">
      <c r="R2992">
        <v>2974</v>
      </c>
      <c r="S2992">
        <f ca="1"/>
        <v>0.74851487453856114</v>
      </c>
      <c r="T2992">
        <f ca="1"/>
        <v>3.263322034890196E-2</v>
      </c>
      <c r="U2992">
        <f ca="1"/>
        <v>1.2035455587320505E-3</v>
      </c>
      <c r="V2992">
        <f ca="1"/>
        <v>1.2231833424410732E-3</v>
      </c>
      <c r="W2992">
        <f ca="1"/>
        <v>1.2231833424410732E-3</v>
      </c>
    </row>
    <row r="2993" spans="18:23">
      <c r="R2993">
        <v>2975</v>
      </c>
      <c r="S2993">
        <f ca="1"/>
        <v>2.8730609765321566</v>
      </c>
      <c r="T2993">
        <f ca="1"/>
        <v>5.6460617709102288E-2</v>
      </c>
      <c r="U2993">
        <f ca="1"/>
        <v>1.3117244238832215E-2</v>
      </c>
      <c r="V2993">
        <f ca="1"/>
        <v>1.3487548095015031E-2</v>
      </c>
      <c r="W2993">
        <f ca="1"/>
        <v>1.3487548095015031E-2</v>
      </c>
    </row>
    <row r="2994" spans="18:23">
      <c r="R2994">
        <v>2976</v>
      </c>
      <c r="S2994">
        <f ca="1"/>
        <v>3.0838852671052948</v>
      </c>
      <c r="T2994">
        <f ca="1"/>
        <v>5.9617188866682491E-2</v>
      </c>
      <c r="U2994">
        <f ca="1"/>
        <v>1.4695529817622316E-2</v>
      </c>
      <c r="V2994">
        <f ca="1"/>
        <v>1.5133582905938893E-2</v>
      </c>
      <c r="W2994">
        <f ca="1"/>
        <v>1.5133582905938893E-2</v>
      </c>
    </row>
    <row r="2995" spans="18:23">
      <c r="R2995">
        <v>2977</v>
      </c>
      <c r="S2995">
        <f ca="1"/>
        <v>1.643348697909601</v>
      </c>
      <c r="T2995">
        <f ca="1"/>
        <v>4.1109181113839766E-2</v>
      </c>
      <c r="U2995">
        <f ca="1"/>
        <v>5.4415259412009531E-3</v>
      </c>
      <c r="V2995">
        <f ca="1"/>
        <v>5.5533742789271971E-3</v>
      </c>
      <c r="W2995">
        <f ca="1"/>
        <v>5.5533742789271971E-3</v>
      </c>
    </row>
    <row r="2996" spans="18:23">
      <c r="R2996">
        <v>2978</v>
      </c>
      <c r="S2996">
        <f ca="1"/>
        <v>0.29613203206414829</v>
      </c>
      <c r="T2996">
        <f ca="1"/>
        <v>2.9037818334365313E-2</v>
      </c>
      <c r="U2996">
        <f ca="1"/>
        <v>0</v>
      </c>
      <c r="V2996">
        <f ca="1"/>
        <v>0</v>
      </c>
      <c r="W2996">
        <f ca="1"/>
        <v>0</v>
      </c>
    </row>
    <row r="2997" spans="18:23">
      <c r="R2997">
        <v>2979</v>
      </c>
      <c r="S2997">
        <f ca="1"/>
        <v>1.3572021082531665</v>
      </c>
      <c r="T2997">
        <f ca="1"/>
        <v>3.8183173363089698E-2</v>
      </c>
      <c r="U2997">
        <f ca="1"/>
        <v>3.9785220658259193E-3</v>
      </c>
      <c r="V2997">
        <f ca="1"/>
        <v>4.054478364710074E-3</v>
      </c>
      <c r="W2997">
        <f ca="1"/>
        <v>4.054478364710074E-3</v>
      </c>
    </row>
    <row r="2998" spans="18:23">
      <c r="R2998">
        <v>2980</v>
      </c>
      <c r="S2998">
        <f ca="1"/>
        <v>0.86891943474666389</v>
      </c>
      <c r="T2998">
        <f ca="1"/>
        <v>3.3663012757479585E-2</v>
      </c>
      <c r="U2998">
        <f ca="1"/>
        <v>1.7184417630208629E-3</v>
      </c>
      <c r="V2998">
        <f ca="1"/>
        <v>1.7473657265166416E-3</v>
      </c>
      <c r="W2998">
        <f ca="1"/>
        <v>1.7473657265166416E-3</v>
      </c>
    </row>
    <row r="2999" spans="18:23">
      <c r="R2999">
        <v>2981</v>
      </c>
      <c r="S2999">
        <f ca="1"/>
        <v>0.86281313612150667</v>
      </c>
      <c r="T2999">
        <f ca="1"/>
        <v>3.3610013261116338E-2</v>
      </c>
      <c r="U2999">
        <f ca="1"/>
        <v>1.6919420148392393E-3</v>
      </c>
      <c r="V2999">
        <f ca="1"/>
        <v>1.7203751116171325E-3</v>
      </c>
      <c r="W2999">
        <f ca="1"/>
        <v>1.7203751116171325E-3</v>
      </c>
    </row>
    <row r="3000" spans="18:23">
      <c r="R3000">
        <v>2982</v>
      </c>
      <c r="S3000">
        <f ca="1"/>
        <v>-2.6739325645212011</v>
      </c>
      <c r="T3000">
        <f ca="1"/>
        <v>1.3493539529974872E-2</v>
      </c>
      <c r="U3000">
        <f ca="1"/>
        <v>0</v>
      </c>
      <c r="V3000">
        <f ca="1"/>
        <v>0</v>
      </c>
      <c r="W3000">
        <f ca="1"/>
        <v>0</v>
      </c>
    </row>
    <row r="3001" spans="18:23">
      <c r="R3001">
        <v>2983</v>
      </c>
      <c r="S3001">
        <f ca="1"/>
        <v>1.2417561400403596</v>
      </c>
      <c r="T3001">
        <f ca="1"/>
        <v>3.7062494993277489E-2</v>
      </c>
      <c r="U3001">
        <f ca="1"/>
        <v>3.418182880919815E-3</v>
      </c>
      <c r="V3001">
        <f ca="1"/>
        <v>3.481526073874914E-3</v>
      </c>
      <c r="W3001">
        <f ca="1"/>
        <v>3.481526073874914E-3</v>
      </c>
    </row>
    <row r="3002" spans="18:23">
      <c r="R3002">
        <v>2984</v>
      </c>
      <c r="S3002">
        <f ca="1"/>
        <v>-1.2349103545033704</v>
      </c>
      <c r="T3002">
        <f ca="1"/>
        <v>1.9560900689822878E-2</v>
      </c>
      <c r="U3002">
        <f ca="1"/>
        <v>0</v>
      </c>
      <c r="V3002">
        <f ca="1"/>
        <v>0</v>
      </c>
      <c r="W3002">
        <f ca="1"/>
        <v>0</v>
      </c>
    </row>
    <row r="3003" spans="18:23">
      <c r="R3003">
        <v>2985</v>
      </c>
      <c r="S3003">
        <f ca="1"/>
        <v>-0.3494463799614495</v>
      </c>
      <c r="T3003">
        <f ca="1"/>
        <v>2.4582028358341175E-2</v>
      </c>
      <c r="U3003">
        <f ca="1"/>
        <v>0</v>
      </c>
      <c r="V3003">
        <f ca="1"/>
        <v>0</v>
      </c>
      <c r="W3003">
        <f ca="1"/>
        <v>0</v>
      </c>
    </row>
    <row r="3004" spans="18:23">
      <c r="R3004">
        <v>2986</v>
      </c>
      <c r="S3004">
        <f ca="1"/>
        <v>-0.47211430219390293</v>
      </c>
      <c r="T3004">
        <f ca="1"/>
        <v>2.3816120835969717E-2</v>
      </c>
      <c r="U3004">
        <f ca="1"/>
        <v>0</v>
      </c>
      <c r="V3004">
        <f ca="1"/>
        <v>0</v>
      </c>
      <c r="W3004">
        <f ca="1"/>
        <v>0</v>
      </c>
    </row>
    <row r="3005" spans="18:23">
      <c r="R3005">
        <v>2987</v>
      </c>
      <c r="S3005">
        <f ca="1"/>
        <v>-0.20734482131962861</v>
      </c>
      <c r="T3005">
        <f ca="1"/>
        <v>2.5500119855075474E-2</v>
      </c>
      <c r="U3005">
        <f ca="1"/>
        <v>0</v>
      </c>
      <c r="V3005">
        <f ca="1"/>
        <v>0</v>
      </c>
      <c r="W3005">
        <f ca="1"/>
        <v>0</v>
      </c>
    </row>
    <row r="3006" spans="18:23">
      <c r="R3006">
        <v>2988</v>
      </c>
      <c r="S3006">
        <f ca="1"/>
        <v>1.7504592696787424</v>
      </c>
      <c r="T3006">
        <f ca="1"/>
        <v>4.2261226119652703E-2</v>
      </c>
      <c r="U3006">
        <f ca="1"/>
        <v>6.017548444107422E-3</v>
      </c>
      <c r="V3006">
        <f ca="1"/>
        <v>6.1447029318486158E-3</v>
      </c>
      <c r="W3006">
        <f ca="1"/>
        <v>6.1447029318486158E-3</v>
      </c>
    </row>
    <row r="3007" spans="18:23">
      <c r="R3007">
        <v>2989</v>
      </c>
      <c r="S3007">
        <f ca="1"/>
        <v>-1.4670509587832647</v>
      </c>
      <c r="T3007">
        <f ca="1"/>
        <v>1.8423586706196135E-2</v>
      </c>
      <c r="U3007">
        <f ca="1"/>
        <v>0</v>
      </c>
      <c r="V3007">
        <f ca="1"/>
        <v>0</v>
      </c>
      <c r="W3007">
        <f ca="1"/>
        <v>0</v>
      </c>
    </row>
    <row r="3008" spans="18:23">
      <c r="R3008">
        <v>2990</v>
      </c>
      <c r="S3008">
        <f ca="1"/>
        <v>-3.4346542862926639</v>
      </c>
      <c r="T3008">
        <f ca="1"/>
        <v>1.1088585947944677E-2</v>
      </c>
      <c r="U3008">
        <f ca="1"/>
        <v>0</v>
      </c>
      <c r="V3008">
        <f ca="1"/>
        <v>0</v>
      </c>
      <c r="W3008">
        <f ca="1"/>
        <v>0</v>
      </c>
    </row>
    <row r="3009" spans="18:23">
      <c r="R3009">
        <v>2991</v>
      </c>
      <c r="S3009">
        <f ca="1"/>
        <v>1.4967005463965981</v>
      </c>
      <c r="T3009">
        <f ca="1"/>
        <v>3.9582644774485427E-2</v>
      </c>
      <c r="U3009">
        <f ca="1"/>
        <v>4.678257771523784E-3</v>
      </c>
      <c r="V3009">
        <f ca="1"/>
        <v>4.7708466792906355E-3</v>
      </c>
      <c r="W3009">
        <f ca="1"/>
        <v>4.7708466792906355E-3</v>
      </c>
    </row>
    <row r="3010" spans="18:23">
      <c r="R3010">
        <v>2992</v>
      </c>
      <c r="S3010">
        <f ca="1"/>
        <v>-2.4835419319508287</v>
      </c>
      <c r="T3010">
        <f ca="1"/>
        <v>1.4173002752866081E-2</v>
      </c>
      <c r="U3010">
        <f ca="1"/>
        <v>0</v>
      </c>
      <c r="V3010">
        <f ca="1"/>
        <v>0</v>
      </c>
      <c r="W3010">
        <f ca="1"/>
        <v>0</v>
      </c>
    </row>
    <row r="3011" spans="18:23">
      <c r="R3011">
        <v>2993</v>
      </c>
      <c r="S3011">
        <f ca="1"/>
        <v>1.1594969254394671</v>
      </c>
      <c r="T3011">
        <f ca="1"/>
        <v>3.6284098214717279E-2</v>
      </c>
      <c r="U3011">
        <f ca="1"/>
        <v>3.02898449163971E-3</v>
      </c>
      <c r="V3011">
        <f ca="1"/>
        <v>3.0839364770324658E-3</v>
      </c>
      <c r="W3011">
        <f ca="1"/>
        <v>3.0839364770324658E-3</v>
      </c>
    </row>
    <row r="3012" spans="18:23">
      <c r="R3012">
        <v>2994</v>
      </c>
      <c r="S3012">
        <f ca="1"/>
        <v>1.0807461207581419</v>
      </c>
      <c r="T3012">
        <f ca="1"/>
        <v>3.555422226006455E-2</v>
      </c>
      <c r="U3012">
        <f ca="1"/>
        <v>2.6640465143133452E-3</v>
      </c>
      <c r="V3012">
        <f ca="1"/>
        <v>2.7114055652538685E-3</v>
      </c>
      <c r="W3012">
        <f ca="1"/>
        <v>2.7114055652538685E-3</v>
      </c>
    </row>
    <row r="3013" spans="18:23">
      <c r="R3013">
        <v>2995</v>
      </c>
      <c r="S3013">
        <f ca="1"/>
        <v>-1.4269617752560599</v>
      </c>
      <c r="T3013">
        <f ca="1"/>
        <v>1.8615158884846772E-2</v>
      </c>
      <c r="U3013">
        <f ca="1"/>
        <v>0</v>
      </c>
      <c r="V3013">
        <f ca="1"/>
        <v>0</v>
      </c>
      <c r="W3013">
        <f ca="1"/>
        <v>0</v>
      </c>
    </row>
    <row r="3014" spans="18:23">
      <c r="R3014">
        <v>2996</v>
      </c>
      <c r="S3014">
        <f ca="1"/>
        <v>-3.0608861235952123</v>
      </c>
      <c r="T3014">
        <f ca="1"/>
        <v>1.2211308987579857E-2</v>
      </c>
      <c r="U3014">
        <f ca="1"/>
        <v>0</v>
      </c>
      <c r="V3014">
        <f ca="1"/>
        <v>0</v>
      </c>
      <c r="W3014">
        <f ca="1"/>
        <v>0</v>
      </c>
    </row>
    <row r="3015" spans="18:23">
      <c r="R3015">
        <v>2997</v>
      </c>
      <c r="S3015">
        <f ca="1"/>
        <v>-2.3790888225799911</v>
      </c>
      <c r="T3015">
        <f ca="1"/>
        <v>1.4560199718831145E-2</v>
      </c>
      <c r="U3015">
        <f ca="1"/>
        <v>0</v>
      </c>
      <c r="V3015">
        <f ca="1"/>
        <v>0</v>
      </c>
      <c r="W3015">
        <f ca="1"/>
        <v>0</v>
      </c>
    </row>
    <row r="3016" spans="18:23">
      <c r="R3016">
        <v>2998</v>
      </c>
      <c r="S3016">
        <f ca="1"/>
        <v>2.6709268088097318</v>
      </c>
      <c r="T3016">
        <f ca="1"/>
        <v>5.3591215681776896E-2</v>
      </c>
      <c r="U3016">
        <f ca="1"/>
        <v>1.1682543225169519E-2</v>
      </c>
      <c r="V3016">
        <f ca="1"/>
        <v>1.1995584072015389E-2</v>
      </c>
      <c r="W3016">
        <f ca="1"/>
        <v>1.1995584072015389E-2</v>
      </c>
    </row>
    <row r="3017" spans="18:23">
      <c r="R3017">
        <v>2999</v>
      </c>
      <c r="S3017">
        <f ca="1"/>
        <v>-1.7686602454297276</v>
      </c>
      <c r="T3017">
        <f ca="1"/>
        <v>1.7044119103306901E-2</v>
      </c>
      <c r="U3017">
        <f ca="1"/>
        <v>0</v>
      </c>
      <c r="V3017">
        <f ca="1"/>
        <v>0</v>
      </c>
      <c r="W3017">
        <f ca="1"/>
        <v>0</v>
      </c>
    </row>
    <row r="3018" spans="18:23">
      <c r="R3018">
        <v>3000</v>
      </c>
      <c r="S3018">
        <f ca="1"/>
        <v>1.9388385436481317</v>
      </c>
      <c r="T3018">
        <f ca="1"/>
        <v>4.4366245436327868E-2</v>
      </c>
      <c r="U3018">
        <f ca="1"/>
        <v>7.0700581024450045E-3</v>
      </c>
      <c r="V3018">
        <f ca="1"/>
        <v>7.226894068956091E-3</v>
      </c>
      <c r="W3018">
        <f ca="1"/>
        <v>7.226894068956091E-3</v>
      </c>
    </row>
    <row r="3019" spans="18:23">
      <c r="R3019">
        <v>3001</v>
      </c>
      <c r="S3019">
        <f ca="1"/>
        <v>-1.3299631524179318</v>
      </c>
      <c r="T3019">
        <f ca="1"/>
        <v>1.9086962774542606E-2</v>
      </c>
      <c r="U3019">
        <f ca="1"/>
        <v>0</v>
      </c>
      <c r="V3019">
        <f ca="1"/>
        <v>0</v>
      </c>
      <c r="W3019">
        <f ca="1"/>
        <v>0</v>
      </c>
    </row>
    <row r="3020" spans="18:23">
      <c r="R3020">
        <v>3002</v>
      </c>
      <c r="S3020">
        <f ca="1"/>
        <v>-0.46987826355537171</v>
      </c>
      <c r="T3020">
        <f ca="1"/>
        <v>2.3829866269770895E-2</v>
      </c>
      <c r="U3020">
        <f ca="1"/>
        <v>0</v>
      </c>
      <c r="V3020">
        <f ca="1"/>
        <v>0</v>
      </c>
      <c r="W3020">
        <f ca="1"/>
        <v>0</v>
      </c>
    </row>
    <row r="3021" spans="18:23">
      <c r="R3021">
        <v>3003</v>
      </c>
      <c r="S3021">
        <f ca="1"/>
        <v>-2.6260304911904657</v>
      </c>
      <c r="T3021">
        <f ca="1"/>
        <v>1.3661361897083923E-2</v>
      </c>
      <c r="U3021">
        <f ca="1"/>
        <v>0</v>
      </c>
      <c r="V3021">
        <f ca="1"/>
        <v>0</v>
      </c>
      <c r="W3021">
        <f ca="1"/>
        <v>0</v>
      </c>
    </row>
    <row r="3022" spans="18:23">
      <c r="R3022">
        <v>3004</v>
      </c>
      <c r="S3022">
        <f ca="1"/>
        <v>1.4674814854770317</v>
      </c>
      <c r="T3022">
        <f ca="1"/>
        <v>3.9285329165076051E-2</v>
      </c>
      <c r="U3022">
        <f ca="1"/>
        <v>4.5295999668190957E-3</v>
      </c>
      <c r="V3022">
        <f ca="1"/>
        <v>4.6185733796603986E-3</v>
      </c>
      <c r="W3022">
        <f ca="1"/>
        <v>4.6185733796603986E-3</v>
      </c>
    </row>
    <row r="3023" spans="18:23">
      <c r="R3023">
        <v>3005</v>
      </c>
      <c r="S3023">
        <f ca="1"/>
        <v>-2.0558156083622463</v>
      </c>
      <c r="T3023">
        <f ca="1"/>
        <v>1.5826858021205179E-2</v>
      </c>
      <c r="U3023">
        <f ca="1"/>
        <v>0</v>
      </c>
      <c r="V3023">
        <f ca="1"/>
        <v>0</v>
      </c>
      <c r="W3023">
        <f ca="1"/>
        <v>0</v>
      </c>
    </row>
    <row r="3024" spans="18:23">
      <c r="R3024">
        <v>3006</v>
      </c>
      <c r="S3024">
        <f ca="1"/>
        <v>-2.4205082165837526</v>
      </c>
      <c r="T3024">
        <f ca="1"/>
        <v>1.4405412481706539E-2</v>
      </c>
      <c r="U3024">
        <f ca="1"/>
        <v>0</v>
      </c>
      <c r="V3024">
        <f ca="1"/>
        <v>0</v>
      </c>
      <c r="W3024">
        <f ca="1"/>
        <v>0</v>
      </c>
    </row>
    <row r="3025" spans="18:23">
      <c r="R3025">
        <v>3007</v>
      </c>
      <c r="S3025">
        <f ca="1"/>
        <v>0.70277791272619416</v>
      </c>
      <c r="T3025">
        <f ca="1"/>
        <v>3.2250351659043587E-2</v>
      </c>
      <c r="U3025">
        <f ca="1"/>
        <v>1.0121112138028639E-3</v>
      </c>
      <c r="V3025">
        <f ca="1"/>
        <v>1.0284316850844657E-3</v>
      </c>
      <c r="W3025">
        <f ca="1"/>
        <v>1.0284316850844657E-3</v>
      </c>
    </row>
    <row r="3026" spans="18:23">
      <c r="R3026">
        <v>3008</v>
      </c>
      <c r="S3026">
        <f ca="1"/>
        <v>0.41282113559169564</v>
      </c>
      <c r="T3026">
        <f ca="1"/>
        <v>2.9925448100749069E-2</v>
      </c>
      <c r="U3026">
        <f ca="1"/>
        <v>0</v>
      </c>
      <c r="V3026">
        <f ca="1"/>
        <v>0</v>
      </c>
      <c r="W3026">
        <f ca="1"/>
        <v>0</v>
      </c>
    </row>
    <row r="3027" spans="18:23">
      <c r="R3027">
        <v>3009</v>
      </c>
      <c r="S3027">
        <f ca="1"/>
        <v>-1.8351430147264101</v>
      </c>
      <c r="T3027">
        <f ca="1"/>
        <v>1.6754220153857607E-2</v>
      </c>
      <c r="U3027">
        <f ca="1"/>
        <v>0</v>
      </c>
      <c r="V3027">
        <f ca="1"/>
        <v>0</v>
      </c>
      <c r="W3027">
        <f ca="1"/>
        <v>0</v>
      </c>
    </row>
    <row r="3028" spans="18:23">
      <c r="R3028">
        <v>3010</v>
      </c>
      <c r="S3028">
        <f ca="1"/>
        <v>-0.72693799317323415</v>
      </c>
      <c r="T3028">
        <f ca="1"/>
        <v>2.230048950830452E-2</v>
      </c>
      <c r="U3028">
        <f ca="1"/>
        <v>0</v>
      </c>
      <c r="V3028">
        <f ca="1"/>
        <v>0</v>
      </c>
      <c r="W3028">
        <f ca="1"/>
        <v>0</v>
      </c>
    </row>
    <row r="3029" spans="18:23">
      <c r="R3029">
        <v>3011</v>
      </c>
      <c r="S3029">
        <f ca="1"/>
        <v>0.2916360950316863</v>
      </c>
      <c r="T3029">
        <f ca="1"/>
        <v>2.9004150503481509E-2</v>
      </c>
      <c r="U3029">
        <f ca="1"/>
        <v>0</v>
      </c>
      <c r="V3029">
        <f ca="1"/>
        <v>0</v>
      </c>
      <c r="W3029">
        <f ca="1"/>
        <v>0</v>
      </c>
    </row>
    <row r="3030" spans="18:23">
      <c r="R3030">
        <v>3012</v>
      </c>
      <c r="S3030">
        <f ca="1"/>
        <v>1.0919347637274524</v>
      </c>
      <c r="T3030">
        <f ca="1"/>
        <v>3.5657018800417856E-2</v>
      </c>
      <c r="U3030">
        <f ca="1"/>
        <v>2.7154447844899982E-3</v>
      </c>
      <c r="V3030">
        <f ca="1"/>
        <v>2.7638571173560261E-3</v>
      </c>
      <c r="W3030">
        <f ca="1"/>
        <v>2.7638571173560261E-3</v>
      </c>
    </row>
    <row r="3031" spans="18:23">
      <c r="R3031">
        <v>3013</v>
      </c>
      <c r="S3031">
        <f ca="1"/>
        <v>1.3823927844825634</v>
      </c>
      <c r="T3031">
        <f ca="1"/>
        <v>3.8432177706596175E-2</v>
      </c>
      <c r="U3031">
        <f ca="1"/>
        <v>4.103024237579158E-3</v>
      </c>
      <c r="V3031">
        <f ca="1"/>
        <v>4.181868315895715E-3</v>
      </c>
      <c r="W3031">
        <f ca="1"/>
        <v>4.181868315895715E-3</v>
      </c>
    </row>
    <row r="3032" spans="18:23">
      <c r="R3032">
        <v>3014</v>
      </c>
      <c r="S3032">
        <f ca="1"/>
        <v>4.9309567740642137</v>
      </c>
      <c r="T3032">
        <f ca="1"/>
        <v>9.6020110151176494E-2</v>
      </c>
      <c r="U3032">
        <f ca="1"/>
        <v>3.2896990459869317E-2</v>
      </c>
      <c r="V3032">
        <f ca="1"/>
        <v>3.4476376783668744E-2</v>
      </c>
      <c r="W3032">
        <f ca="1"/>
        <v>3.4476376783668744E-2</v>
      </c>
    </row>
    <row r="3033" spans="18:23">
      <c r="R3033">
        <v>3015</v>
      </c>
      <c r="S3033">
        <f ca="1"/>
        <v>1.4579521110094293</v>
      </c>
      <c r="T3033">
        <f ca="1"/>
        <v>3.9188847725781226E-2</v>
      </c>
      <c r="U3033">
        <f ca="1"/>
        <v>4.4813592471716832E-3</v>
      </c>
      <c r="V3033">
        <f ca="1"/>
        <v>4.5691688997426495E-3</v>
      </c>
      <c r="W3033">
        <f ca="1"/>
        <v>4.5691688997426495E-3</v>
      </c>
    </row>
    <row r="3034" spans="18:23">
      <c r="R3034">
        <v>3016</v>
      </c>
      <c r="S3034">
        <f ca="1"/>
        <v>-4.1159504061678686E-3</v>
      </c>
      <c r="T3034">
        <f ca="1"/>
        <v>2.6873047217427014E-2</v>
      </c>
      <c r="U3034">
        <f ca="1"/>
        <v>0</v>
      </c>
      <c r="V3034">
        <f ca="1"/>
        <v>0</v>
      </c>
      <c r="W3034">
        <f ca="1"/>
        <v>0</v>
      </c>
    </row>
    <row r="3035" spans="18:23">
      <c r="R3035">
        <v>3017</v>
      </c>
      <c r="S3035">
        <f ca="1"/>
        <v>-0.70451146777694351</v>
      </c>
      <c r="T3035">
        <f ca="1"/>
        <v>2.2429913987508061E-2</v>
      </c>
      <c r="U3035">
        <f ca="1"/>
        <v>0</v>
      </c>
      <c r="V3035">
        <f ca="1"/>
        <v>0</v>
      </c>
      <c r="W3035">
        <f ca="1"/>
        <v>0</v>
      </c>
    </row>
    <row r="3036" spans="18:23">
      <c r="R3036">
        <v>3018</v>
      </c>
      <c r="S3036">
        <f ca="1"/>
        <v>-1.5333097839670842</v>
      </c>
      <c r="T3036">
        <f ca="1"/>
        <v>1.8111271301567092E-2</v>
      </c>
      <c r="U3036">
        <f ca="1"/>
        <v>0</v>
      </c>
      <c r="V3036">
        <f ca="1"/>
        <v>0</v>
      </c>
      <c r="W3036">
        <f ca="1"/>
        <v>0</v>
      </c>
    </row>
    <row r="3037" spans="18:23">
      <c r="R3037">
        <v>3019</v>
      </c>
      <c r="S3037">
        <f ca="1"/>
        <v>1.6278384065056721</v>
      </c>
      <c r="T3037">
        <f ca="1"/>
        <v>4.0944981238194275E-2</v>
      </c>
      <c r="U3037">
        <f ca="1"/>
        <v>5.3594260033782079E-3</v>
      </c>
      <c r="V3037">
        <f ca="1"/>
        <v>5.4691468019561137E-3</v>
      </c>
      <c r="W3037">
        <f ca="1"/>
        <v>5.4691468019561137E-3</v>
      </c>
    </row>
    <row r="3038" spans="18:23">
      <c r="R3038">
        <v>3020</v>
      </c>
      <c r="S3038">
        <f ca="1"/>
        <v>-1.640351755472407</v>
      </c>
      <c r="T3038">
        <f ca="1"/>
        <v>1.7617868198355546E-2</v>
      </c>
      <c r="U3038">
        <f ca="1"/>
        <v>0</v>
      </c>
      <c r="V3038">
        <f ca="1"/>
        <v>0</v>
      </c>
      <c r="W3038">
        <f ca="1"/>
        <v>0</v>
      </c>
    </row>
    <row r="3039" spans="18:23">
      <c r="R3039">
        <v>3021</v>
      </c>
      <c r="S3039">
        <f ca="1"/>
        <v>0.52902261733836176</v>
      </c>
      <c r="T3039">
        <f ca="1"/>
        <v>3.083633077054403E-2</v>
      </c>
      <c r="U3039">
        <f ca="1"/>
        <v>3.0510076955308531E-4</v>
      </c>
      <c r="V3039">
        <f ca="1"/>
        <v>3.0980486367722853E-4</v>
      </c>
      <c r="W3039">
        <f ca="1"/>
        <v>3.0980486367722853E-4</v>
      </c>
    </row>
    <row r="3040" spans="18:23">
      <c r="R3040">
        <v>3022</v>
      </c>
      <c r="S3040">
        <f ca="1"/>
        <v>-1.8915101098306677</v>
      </c>
      <c r="T3040">
        <f ca="1"/>
        <v>1.651229659812721E-2</v>
      </c>
      <c r="U3040">
        <f ca="1"/>
        <v>0</v>
      </c>
      <c r="V3040">
        <f ca="1"/>
        <v>0</v>
      </c>
      <c r="W3040">
        <f ca="1"/>
        <v>0</v>
      </c>
    </row>
    <row r="3041" spans="18:23">
      <c r="R3041">
        <v>3023</v>
      </c>
      <c r="S3041">
        <f ca="1"/>
        <v>-1.4577958769738231</v>
      </c>
      <c r="T3041">
        <f ca="1"/>
        <v>1.8467637724817243E-2</v>
      </c>
      <c r="U3041">
        <f ca="1"/>
        <v>0</v>
      </c>
      <c r="V3041">
        <f ca="1"/>
        <v>0</v>
      </c>
      <c r="W3041">
        <f ca="1"/>
        <v>0</v>
      </c>
    </row>
    <row r="3042" spans="18:23">
      <c r="R3042">
        <v>3024</v>
      </c>
      <c r="S3042">
        <f ca="1"/>
        <v>-0.6690964785281609</v>
      </c>
      <c r="T3042">
        <f ca="1"/>
        <v>2.2635826831304454E-2</v>
      </c>
      <c r="U3042">
        <f ca="1"/>
        <v>0</v>
      </c>
      <c r="V3042">
        <f ca="1"/>
        <v>0</v>
      </c>
      <c r="W3042">
        <f ca="1"/>
        <v>0</v>
      </c>
    </row>
    <row r="3043" spans="18:23">
      <c r="R3043">
        <v>3025</v>
      </c>
      <c r="S3043">
        <f ca="1"/>
        <v>-3.5558382556093258</v>
      </c>
      <c r="T3043">
        <f ca="1"/>
        <v>1.0747210986560613E-2</v>
      </c>
      <c r="U3043">
        <f ca="1"/>
        <v>0</v>
      </c>
      <c r="V3043">
        <f ca="1"/>
        <v>0</v>
      </c>
      <c r="W3043">
        <f ca="1"/>
        <v>0</v>
      </c>
    </row>
    <row r="3044" spans="18:23">
      <c r="R3044">
        <v>3026</v>
      </c>
      <c r="S3044">
        <f ca="1"/>
        <v>-1.9198695653955447</v>
      </c>
      <c r="T3044">
        <f ca="1"/>
        <v>1.6391903906546604E-2</v>
      </c>
      <c r="U3044">
        <f ca="1"/>
        <v>0</v>
      </c>
      <c r="V3044">
        <f ca="1"/>
        <v>0</v>
      </c>
      <c r="W3044">
        <f ca="1"/>
        <v>0</v>
      </c>
    </row>
    <row r="3045" spans="18:23">
      <c r="R3045">
        <v>3027</v>
      </c>
      <c r="S3045">
        <f ca="1"/>
        <v>1.0062671443264546</v>
      </c>
      <c r="T3045">
        <f ca="1"/>
        <v>3.4877452140347757E-2</v>
      </c>
      <c r="U3045">
        <f ca="1"/>
        <v>2.3256614544549491E-3</v>
      </c>
      <c r="V3045">
        <f ca="1"/>
        <v>2.3662180274911511E-3</v>
      </c>
      <c r="W3045">
        <f ca="1"/>
        <v>2.3662180274911511E-3</v>
      </c>
    </row>
    <row r="3046" spans="18:23">
      <c r="R3046">
        <v>3028</v>
      </c>
      <c r="S3046">
        <f ca="1"/>
        <v>-2.2514408036648428</v>
      </c>
      <c r="T3046">
        <f ca="1"/>
        <v>1.504776891429181E-2</v>
      </c>
      <c r="U3046">
        <f ca="1"/>
        <v>0</v>
      </c>
      <c r="V3046">
        <f ca="1"/>
        <v>0</v>
      </c>
      <c r="W3046">
        <f ca="1"/>
        <v>0</v>
      </c>
    </row>
    <row r="3047" spans="18:23">
      <c r="R3047">
        <v>3029</v>
      </c>
      <c r="S3047">
        <f ca="1"/>
        <v>1.2504182170763083</v>
      </c>
      <c r="T3047">
        <f ca="1"/>
        <v>3.7145427532818569E-2</v>
      </c>
      <c r="U3047">
        <f ca="1"/>
        <v>3.4596491506903547E-3</v>
      </c>
      <c r="V3047">
        <f ca="1"/>
        <v>3.523904224098328E-3</v>
      </c>
      <c r="W3047">
        <f ca="1"/>
        <v>3.523904224098328E-3</v>
      </c>
    </row>
    <row r="3048" spans="18:23">
      <c r="R3048">
        <v>3030</v>
      </c>
      <c r="S3048">
        <f ca="1"/>
        <v>1.1908889700307066</v>
      </c>
      <c r="T3048">
        <f ca="1"/>
        <v>3.6579204807919617E-2</v>
      </c>
      <c r="U3048">
        <f ca="1"/>
        <v>3.1765377882408789E-3</v>
      </c>
      <c r="V3048">
        <f ca="1"/>
        <v>3.2346354014089586E-3</v>
      </c>
      <c r="W3048">
        <f ca="1"/>
        <v>3.2346354014089586E-3</v>
      </c>
    </row>
    <row r="3049" spans="18:23">
      <c r="R3049">
        <v>3031</v>
      </c>
      <c r="S3049">
        <f ca="1"/>
        <v>1.1805336256131271</v>
      </c>
      <c r="T3049">
        <f ca="1"/>
        <v>3.6481593185578379E-2</v>
      </c>
      <c r="U3049">
        <f ca="1"/>
        <v>3.1277319770702597E-3</v>
      </c>
      <c r="V3049">
        <f ca="1"/>
        <v>3.1847842998607603E-3</v>
      </c>
      <c r="W3049">
        <f ca="1"/>
        <v>3.1847842998607603E-3</v>
      </c>
    </row>
    <row r="3050" spans="18:23">
      <c r="R3050">
        <v>3032</v>
      </c>
      <c r="S3050">
        <f ca="1"/>
        <v>1.3030613340497059</v>
      </c>
      <c r="T3050">
        <f ca="1"/>
        <v>3.7653449892858577E-2</v>
      </c>
      <c r="U3050">
        <f ca="1"/>
        <v>3.713660330710359E-3</v>
      </c>
      <c r="V3050">
        <f ca="1"/>
        <v>3.7835763923011086E-3</v>
      </c>
      <c r="W3050">
        <f ca="1"/>
        <v>3.7835763923011086E-3</v>
      </c>
    </row>
    <row r="3051" spans="18:23">
      <c r="R3051">
        <v>3033</v>
      </c>
      <c r="S3051">
        <f ca="1"/>
        <v>0.87388707566824486</v>
      </c>
      <c r="T3051">
        <f ca="1"/>
        <v>3.3706190942251878E-2</v>
      </c>
      <c r="U3051">
        <f ca="1"/>
        <v>1.7400308554070092E-3</v>
      </c>
      <c r="V3051">
        <f ca="1"/>
        <v>1.7693557615358884E-3</v>
      </c>
      <c r="W3051">
        <f ca="1"/>
        <v>1.7693557615358884E-3</v>
      </c>
    </row>
    <row r="3052" spans="18:23">
      <c r="R3052">
        <v>3034</v>
      </c>
      <c r="S3052">
        <f ca="1"/>
        <v>-4.1443284772567051</v>
      </c>
      <c r="T3052">
        <f ca="1"/>
        <v>9.2330896477226046E-3</v>
      </c>
      <c r="U3052">
        <f ca="1"/>
        <v>0</v>
      </c>
      <c r="V3052">
        <f ca="1"/>
        <v>0</v>
      </c>
      <c r="W3052">
        <f ca="1"/>
        <v>0</v>
      </c>
    </row>
    <row r="3053" spans="18:23">
      <c r="R3053">
        <v>3035</v>
      </c>
      <c r="S3053">
        <f ca="1"/>
        <v>0.10988808358727684</v>
      </c>
      <c r="T3053">
        <f ca="1"/>
        <v>2.767532267736986E-2</v>
      </c>
      <c r="U3053">
        <f ca="1"/>
        <v>0</v>
      </c>
      <c r="V3053">
        <f ca="1"/>
        <v>0</v>
      </c>
      <c r="W3053">
        <f ca="1"/>
        <v>0</v>
      </c>
    </row>
    <row r="3054" spans="18:23">
      <c r="R3054">
        <v>3036</v>
      </c>
      <c r="S3054">
        <f ca="1"/>
        <v>1.1848574885645053</v>
      </c>
      <c r="T3054">
        <f ca="1"/>
        <v>3.6522319099559199E-2</v>
      </c>
      <c r="U3054">
        <f ca="1"/>
        <v>3.1480949340606697E-3</v>
      </c>
      <c r="V3054">
        <f ca="1"/>
        <v>3.2055827979294046E-3</v>
      </c>
      <c r="W3054">
        <f ca="1"/>
        <v>3.2055827979294046E-3</v>
      </c>
    </row>
    <row r="3055" spans="18:23">
      <c r="R3055">
        <v>3037</v>
      </c>
      <c r="S3055">
        <f ca="1"/>
        <v>0.43810504815186996</v>
      </c>
      <c r="T3055">
        <f ca="1"/>
        <v>3.0121325915029938E-2</v>
      </c>
      <c r="U3055">
        <f ca="1"/>
        <v>0</v>
      </c>
      <c r="V3055">
        <f ca="1"/>
        <v>0</v>
      </c>
      <c r="W3055">
        <f ca="1"/>
        <v>0</v>
      </c>
    </row>
    <row r="3056" spans="18:23">
      <c r="R3056">
        <v>3038</v>
      </c>
      <c r="S3056">
        <f ca="1"/>
        <v>-2.2203292278243612</v>
      </c>
      <c r="T3056">
        <f ca="1"/>
        <v>1.5169057899415531E-2</v>
      </c>
      <c r="U3056">
        <f ca="1"/>
        <v>0</v>
      </c>
      <c r="V3056">
        <f ca="1"/>
        <v>0</v>
      </c>
      <c r="W3056">
        <f ca="1"/>
        <v>0</v>
      </c>
    </row>
    <row r="3057" spans="18:23">
      <c r="R3057">
        <v>3039</v>
      </c>
      <c r="S3057">
        <f ca="1"/>
        <v>4.3846788992883051E-2</v>
      </c>
      <c r="T3057">
        <f ca="1"/>
        <v>2.7207699619719496E-2</v>
      </c>
      <c r="U3057">
        <f ca="1"/>
        <v>0</v>
      </c>
      <c r="V3057">
        <f ca="1"/>
        <v>0</v>
      </c>
      <c r="W3057">
        <f ca="1"/>
        <v>0</v>
      </c>
    </row>
    <row r="3058" spans="18:23">
      <c r="R3058">
        <v>3040</v>
      </c>
      <c r="S3058">
        <f ca="1"/>
        <v>2.2228883845889063</v>
      </c>
      <c r="T3058">
        <f ca="1"/>
        <v>4.7740230695099459E-2</v>
      </c>
      <c r="U3058">
        <f ca="1"/>
        <v>8.7570507318307997E-3</v>
      </c>
      <c r="V3058">
        <f ca="1"/>
        <v>8.966082542903946E-3</v>
      </c>
      <c r="W3058">
        <f ca="1"/>
        <v>8.966082542903946E-3</v>
      </c>
    </row>
    <row r="3059" spans="18:23">
      <c r="R3059">
        <v>3041</v>
      </c>
      <c r="S3059">
        <f ca="1"/>
        <v>0.54364274589268191</v>
      </c>
      <c r="T3059">
        <f ca="1"/>
        <v>3.0952881814263245E-2</v>
      </c>
      <c r="U3059">
        <f ca="1"/>
        <v>3.6337629141269291E-4</v>
      </c>
      <c r="V3059">
        <f ca="1"/>
        <v>3.6900006311379406E-4</v>
      </c>
      <c r="W3059">
        <f ca="1"/>
        <v>3.6900006311379406E-4</v>
      </c>
    </row>
    <row r="3060" spans="18:23">
      <c r="R3060">
        <v>3042</v>
      </c>
      <c r="S3060">
        <f ca="1"/>
        <v>1.6006808249639548</v>
      </c>
      <c r="T3060">
        <f ca="1"/>
        <v>4.0659055148005593E-2</v>
      </c>
      <c r="U3060">
        <f ca="1"/>
        <v>5.216462958283867E-3</v>
      </c>
      <c r="V3060">
        <f ca="1"/>
        <v>5.3225111858330627E-3</v>
      </c>
      <c r="W3060">
        <f ca="1"/>
        <v>5.3225111858330627E-3</v>
      </c>
    </row>
    <row r="3061" spans="18:23">
      <c r="R3061">
        <v>3043</v>
      </c>
      <c r="S3061">
        <f ca="1"/>
        <v>1.4486029917531165</v>
      </c>
      <c r="T3061">
        <f ca="1"/>
        <v>3.9094421577789723E-2</v>
      </c>
      <c r="U3061">
        <f ca="1"/>
        <v>4.4341461731759318E-3</v>
      </c>
      <c r="V3061">
        <f ca="1"/>
        <v>4.5208213630917732E-3</v>
      </c>
      <c r="W3061">
        <f ca="1"/>
        <v>4.5208213630917732E-3</v>
      </c>
    </row>
    <row r="3062" spans="18:23">
      <c r="R3062">
        <v>3044</v>
      </c>
      <c r="S3062">
        <f ca="1"/>
        <v>1.1692748730726987</v>
      </c>
      <c r="T3062">
        <f ca="1"/>
        <v>3.6375761382277147E-2</v>
      </c>
      <c r="U3062">
        <f ca="1"/>
        <v>3.0748160754196438E-3</v>
      </c>
      <c r="V3062">
        <f ca="1"/>
        <v>3.1307404633465715E-3</v>
      </c>
      <c r="W3062">
        <f ca="1"/>
        <v>3.1307404633465715E-3</v>
      </c>
    </row>
    <row r="3063" spans="18:23">
      <c r="R3063">
        <v>3045</v>
      </c>
      <c r="S3063">
        <f ca="1"/>
        <v>-2.2975303905992241</v>
      </c>
      <c r="T3063">
        <f ca="1"/>
        <v>1.4869868148998289E-2</v>
      </c>
      <c r="U3063">
        <f ca="1"/>
        <v>0</v>
      </c>
      <c r="V3063">
        <f ca="1"/>
        <v>0</v>
      </c>
      <c r="W3063">
        <f ca="1"/>
        <v>0</v>
      </c>
    </row>
    <row r="3064" spans="18:23">
      <c r="R3064">
        <v>3046</v>
      </c>
      <c r="S3064">
        <f ca="1"/>
        <v>2.4196632608299073</v>
      </c>
      <c r="T3064">
        <f ca="1"/>
        <v>5.0226850305454908E-2</v>
      </c>
      <c r="U3064">
        <f ca="1"/>
        <v>1.0000360537008524E-2</v>
      </c>
      <c r="V3064">
        <f ca="1"/>
        <v>1.0251503842854977E-2</v>
      </c>
      <c r="W3064">
        <f ca="1"/>
        <v>1.0251503842854977E-2</v>
      </c>
    </row>
    <row r="3065" spans="18:23">
      <c r="R3065">
        <v>3047</v>
      </c>
      <c r="S3065">
        <f ca="1"/>
        <v>-1.4262090723684469</v>
      </c>
      <c r="T3065">
        <f ca="1"/>
        <v>1.8618774775855065E-2</v>
      </c>
      <c r="U3065">
        <f ca="1"/>
        <v>0</v>
      </c>
      <c r="V3065">
        <f ca="1"/>
        <v>0</v>
      </c>
      <c r="W3065">
        <f ca="1"/>
        <v>0</v>
      </c>
    </row>
    <row r="3066" spans="18:23">
      <c r="R3066">
        <v>3048</v>
      </c>
      <c r="S3066">
        <f ca="1"/>
        <v>-0.19262680812821717</v>
      </c>
      <c r="T3066">
        <f ca="1"/>
        <v>2.5597148323851845E-2</v>
      </c>
      <c r="U3066">
        <f ca="1"/>
        <v>0</v>
      </c>
      <c r="V3066">
        <f ca="1"/>
        <v>0</v>
      </c>
      <c r="W3066">
        <f ca="1"/>
        <v>0</v>
      </c>
    </row>
    <row r="3067" spans="18:23">
      <c r="R3067">
        <v>3049</v>
      </c>
      <c r="S3067">
        <f ca="1"/>
        <v>0.54963022066418021</v>
      </c>
      <c r="T3067">
        <f ca="1"/>
        <v>3.1000740762007151E-2</v>
      </c>
      <c r="U3067">
        <f ca="1"/>
        <v>3.8730576528464566E-4</v>
      </c>
      <c r="V3067">
        <f ca="1"/>
        <v>3.933091480972557E-4</v>
      </c>
      <c r="W3067">
        <f ca="1"/>
        <v>3.933091480972557E-4</v>
      </c>
    </row>
    <row r="3068" spans="18:23">
      <c r="R3068">
        <v>3050</v>
      </c>
      <c r="S3068">
        <f ca="1"/>
        <v>1.8857852290403327</v>
      </c>
      <c r="T3068">
        <f ca="1"/>
        <v>4.3763021277556539E-2</v>
      </c>
      <c r="U3068">
        <f ca="1"/>
        <v>6.76844602305934E-3</v>
      </c>
      <c r="V3068">
        <f ca="1"/>
        <v>6.9165498467209088E-3</v>
      </c>
      <c r="W3068">
        <f ca="1"/>
        <v>6.9165498467209088E-3</v>
      </c>
    </row>
    <row r="3069" spans="18:23">
      <c r="R3069">
        <v>3051</v>
      </c>
      <c r="S3069">
        <f ca="1"/>
        <v>0.65683104746444199</v>
      </c>
      <c r="T3069">
        <f ca="1"/>
        <v>3.187024873562818E-2</v>
      </c>
      <c r="U3069">
        <f ca="1"/>
        <v>8.2205975209516044E-4</v>
      </c>
      <c r="V3069">
        <f ca="1"/>
        <v>8.3515937648257128E-4</v>
      </c>
      <c r="W3069">
        <f ca="1"/>
        <v>8.3515937648257128E-4</v>
      </c>
    </row>
    <row r="3070" spans="18:23">
      <c r="R3070">
        <v>3052</v>
      </c>
      <c r="S3070">
        <f ca="1"/>
        <v>-8.7767881792480767E-2</v>
      </c>
      <c r="T3070">
        <f ca="1"/>
        <v>2.6299199116754147E-2</v>
      </c>
      <c r="U3070">
        <f ca="1"/>
        <v>0</v>
      </c>
      <c r="V3070">
        <f ca="1"/>
        <v>0</v>
      </c>
      <c r="W3070">
        <f ca="1"/>
        <v>0</v>
      </c>
    </row>
    <row r="3071" spans="18:23">
      <c r="R3071">
        <v>3053</v>
      </c>
      <c r="S3071">
        <f ca="1"/>
        <v>-2.8332700483241418</v>
      </c>
      <c r="T3071">
        <f ca="1"/>
        <v>1.2950002375595472E-2</v>
      </c>
      <c r="U3071">
        <f ca="1"/>
        <v>0</v>
      </c>
      <c r="V3071">
        <f ca="1"/>
        <v>0</v>
      </c>
      <c r="W3071">
        <f ca="1"/>
        <v>0</v>
      </c>
    </row>
    <row r="3072" spans="18:23">
      <c r="R3072">
        <v>3054</v>
      </c>
      <c r="S3072">
        <f ca="1"/>
        <v>1.0676782366096358</v>
      </c>
      <c r="T3072">
        <f ca="1"/>
        <v>3.5434535180913072E-2</v>
      </c>
      <c r="U3072">
        <f ca="1"/>
        <v>2.6042029747376065E-3</v>
      </c>
      <c r="V3072">
        <f ca="1"/>
        <v>2.6503423357008954E-3</v>
      </c>
      <c r="W3072">
        <f ca="1"/>
        <v>2.6503423357008954E-3</v>
      </c>
    </row>
    <row r="3073" spans="18:23">
      <c r="R3073">
        <v>3055</v>
      </c>
      <c r="S3073">
        <f ca="1"/>
        <v>0.20941908460253675</v>
      </c>
      <c r="T3073">
        <f ca="1"/>
        <v>2.8395306536962848E-2</v>
      </c>
      <c r="U3073">
        <f ca="1"/>
        <v>0</v>
      </c>
      <c r="V3073">
        <f ca="1"/>
        <v>0</v>
      </c>
      <c r="W3073">
        <f ca="1"/>
        <v>0</v>
      </c>
    </row>
    <row r="3074" spans="18:23">
      <c r="R3074">
        <v>3056</v>
      </c>
      <c r="S3074">
        <f ca="1"/>
        <v>-0.84538319876291756</v>
      </c>
      <c r="T3074">
        <f ca="1"/>
        <v>2.1629223163153605E-2</v>
      </c>
      <c r="U3074">
        <f ca="1"/>
        <v>0</v>
      </c>
      <c r="V3074">
        <f ca="1"/>
        <v>0</v>
      </c>
      <c r="W3074">
        <f ca="1"/>
        <v>0</v>
      </c>
    </row>
    <row r="3075" spans="18:23">
      <c r="R3075">
        <v>3057</v>
      </c>
      <c r="S3075">
        <f ca="1"/>
        <v>-0.47875866520982102</v>
      </c>
      <c r="T3075">
        <f ca="1"/>
        <v>2.3775323203781246E-2</v>
      </c>
      <c r="U3075">
        <f ca="1"/>
        <v>0</v>
      </c>
      <c r="V3075">
        <f ca="1"/>
        <v>0</v>
      </c>
      <c r="W3075">
        <f ca="1"/>
        <v>0</v>
      </c>
    </row>
    <row r="3076" spans="18:23">
      <c r="R3076">
        <v>3058</v>
      </c>
      <c r="S3076">
        <f ca="1"/>
        <v>0.71017892040988329</v>
      </c>
      <c r="T3076">
        <f ca="1"/>
        <v>3.2312000213187794E-2</v>
      </c>
      <c r="U3076">
        <f ca="1"/>
        <v>1.0429354908749675E-3</v>
      </c>
      <c r="V3076">
        <f ca="1"/>
        <v>1.0597851567767139E-3</v>
      </c>
      <c r="W3076">
        <f ca="1"/>
        <v>1.0597851567767139E-3</v>
      </c>
    </row>
    <row r="3077" spans="18:23">
      <c r="R3077">
        <v>3059</v>
      </c>
      <c r="S3077">
        <f ca="1"/>
        <v>0.68882652836495428</v>
      </c>
      <c r="T3077">
        <f ca="1"/>
        <v>3.2134459756492137E-2</v>
      </c>
      <c r="U3077">
        <f ca="1"/>
        <v>9.5416526252713879E-4</v>
      </c>
      <c r="V3077">
        <f ca="1"/>
        <v>9.6949605514199929E-4</v>
      </c>
      <c r="W3077">
        <f ca="1"/>
        <v>9.6949605514199929E-4</v>
      </c>
    </row>
    <row r="3078" spans="18:23">
      <c r="R3078">
        <v>3060</v>
      </c>
      <c r="S3078">
        <f ca="1"/>
        <v>-2.5629252511749061</v>
      </c>
      <c r="T3078">
        <f ca="1"/>
        <v>1.3885637980765104E-2</v>
      </c>
      <c r="U3078">
        <f ca="1"/>
        <v>0</v>
      </c>
      <c r="V3078">
        <f ca="1"/>
        <v>0</v>
      </c>
      <c r="W3078">
        <f ca="1"/>
        <v>0</v>
      </c>
    </row>
    <row r="3079" spans="18:23">
      <c r="R3079">
        <v>3061</v>
      </c>
      <c r="S3079">
        <f ca="1"/>
        <v>1.2245619131688894</v>
      </c>
      <c r="T3079">
        <f ca="1"/>
        <v>3.689842201655006E-2</v>
      </c>
      <c r="U3079">
        <f ca="1"/>
        <v>3.3361463925561004E-3</v>
      </c>
      <c r="V3079">
        <f ca="1"/>
        <v>3.3976956613068635E-3</v>
      </c>
      <c r="W3079">
        <f ca="1"/>
        <v>3.3976956613068635E-3</v>
      </c>
    </row>
    <row r="3080" spans="18:23">
      <c r="R3080">
        <v>3062</v>
      </c>
      <c r="S3080">
        <f ca="1"/>
        <v>8.7434799217444611E-2</v>
      </c>
      <c r="T3080">
        <f ca="1"/>
        <v>2.7515441293923498E-2</v>
      </c>
      <c r="U3080">
        <f ca="1"/>
        <v>0</v>
      </c>
      <c r="V3080">
        <f ca="1"/>
        <v>0</v>
      </c>
      <c r="W3080">
        <f ca="1"/>
        <v>0</v>
      </c>
    </row>
    <row r="3081" spans="18:23">
      <c r="R3081">
        <v>3063</v>
      </c>
      <c r="S3081">
        <f ca="1"/>
        <v>-3.4741068788788851</v>
      </c>
      <c r="T3081">
        <f ca="1"/>
        <v>1.0976274040569733E-2</v>
      </c>
      <c r="U3081">
        <f ca="1"/>
        <v>0</v>
      </c>
      <c r="V3081">
        <f ca="1"/>
        <v>0</v>
      </c>
      <c r="W3081">
        <f ca="1"/>
        <v>0</v>
      </c>
    </row>
    <row r="3082" spans="18:23">
      <c r="R3082">
        <v>3064</v>
      </c>
      <c r="S3082">
        <f ca="1"/>
        <v>-1.8660186020809832</v>
      </c>
      <c r="T3082">
        <f ca="1"/>
        <v>1.662126860684136E-2</v>
      </c>
      <c r="U3082">
        <f ca="1"/>
        <v>0</v>
      </c>
      <c r="V3082">
        <f ca="1"/>
        <v>0</v>
      </c>
      <c r="W3082">
        <f ca="1"/>
        <v>0</v>
      </c>
    </row>
    <row r="3083" spans="18:23">
      <c r="R3083">
        <v>3065</v>
      </c>
      <c r="S3083">
        <f ca="1"/>
        <v>-0.93366216459471818</v>
      </c>
      <c r="T3083">
        <f ca="1"/>
        <v>2.1142094241532468E-2</v>
      </c>
      <c r="U3083">
        <f ca="1"/>
        <v>0</v>
      </c>
      <c r="V3083">
        <f ca="1"/>
        <v>0</v>
      </c>
      <c r="W3083">
        <f ca="1"/>
        <v>0</v>
      </c>
    </row>
    <row r="3084" spans="18:23">
      <c r="R3084">
        <v>3066</v>
      </c>
      <c r="S3084">
        <f ca="1"/>
        <v>0.19026159042819529</v>
      </c>
      <c r="T3084">
        <f ca="1"/>
        <v>2.8255284917565182E-2</v>
      </c>
      <c r="U3084">
        <f ca="1"/>
        <v>0</v>
      </c>
      <c r="V3084">
        <f ca="1"/>
        <v>0</v>
      </c>
      <c r="W3084">
        <f ca="1"/>
        <v>0</v>
      </c>
    </row>
    <row r="3085" spans="18:23">
      <c r="R3085">
        <v>3067</v>
      </c>
      <c r="S3085">
        <f ca="1"/>
        <v>-0.73158836779864944</v>
      </c>
      <c r="T3085">
        <f ca="1"/>
        <v>2.2273745615820469E-2</v>
      </c>
      <c r="U3085">
        <f ca="1"/>
        <v>0</v>
      </c>
      <c r="V3085">
        <f ca="1"/>
        <v>0</v>
      </c>
      <c r="W3085">
        <f ca="1"/>
        <v>0</v>
      </c>
    </row>
    <row r="3086" spans="18:23">
      <c r="R3086">
        <v>3068</v>
      </c>
      <c r="S3086">
        <f ca="1"/>
        <v>0.18677912764862742</v>
      </c>
      <c r="T3086">
        <f ca="1"/>
        <v>2.822990595385589E-2</v>
      </c>
      <c r="U3086">
        <f ca="1"/>
        <v>0</v>
      </c>
      <c r="V3086">
        <f ca="1"/>
        <v>0</v>
      </c>
      <c r="W3086">
        <f ca="1"/>
        <v>0</v>
      </c>
    </row>
    <row r="3087" spans="18:23">
      <c r="R3087">
        <v>3069</v>
      </c>
      <c r="S3087">
        <f ca="1"/>
        <v>-0.38243284209494788</v>
      </c>
      <c r="T3087">
        <f ca="1"/>
        <v>2.4373680380721196E-2</v>
      </c>
      <c r="U3087">
        <f ca="1"/>
        <v>0</v>
      </c>
      <c r="V3087">
        <f ca="1"/>
        <v>0</v>
      </c>
      <c r="W3087">
        <f ca="1"/>
        <v>0</v>
      </c>
    </row>
    <row r="3088" spans="18:23">
      <c r="R3088">
        <v>3070</v>
      </c>
      <c r="S3088">
        <f ca="1"/>
        <v>2.1927601120550846</v>
      </c>
      <c r="T3088">
        <f ca="1"/>
        <v>4.7370526386057057E-2</v>
      </c>
      <c r="U3088">
        <f ca="1"/>
        <v>8.5721985773095991E-3</v>
      </c>
      <c r="V3088">
        <f ca="1"/>
        <v>8.7752333567560816E-3</v>
      </c>
      <c r="W3088">
        <f ca="1"/>
        <v>8.7752333567560816E-3</v>
      </c>
    </row>
    <row r="3089" spans="18:23">
      <c r="R3089">
        <v>3071</v>
      </c>
      <c r="S3089">
        <f ca="1"/>
        <v>-0.18091305436441887</v>
      </c>
      <c r="T3089">
        <f ca="1"/>
        <v>2.5674634996613249E-2</v>
      </c>
      <c r="U3089">
        <f ca="1"/>
        <v>0</v>
      </c>
      <c r="V3089">
        <f ca="1"/>
        <v>0</v>
      </c>
      <c r="W3089">
        <f ca="1"/>
        <v>0</v>
      </c>
    </row>
    <row r="3090" spans="18:23">
      <c r="R3090">
        <v>3072</v>
      </c>
      <c r="S3090">
        <f ca="1"/>
        <v>-1.052295247309307</v>
      </c>
      <c r="T3090">
        <f ca="1"/>
        <v>2.0504702637867786E-2</v>
      </c>
      <c r="U3090">
        <f ca="1"/>
        <v>0</v>
      </c>
      <c r="V3090">
        <f ca="1"/>
        <v>0</v>
      </c>
      <c r="W3090">
        <f ca="1"/>
        <v>0</v>
      </c>
    </row>
    <row r="3091" spans="18:23">
      <c r="R3091">
        <v>3073</v>
      </c>
      <c r="S3091">
        <f ca="1"/>
        <v>-2.1687943471144639</v>
      </c>
      <c r="T3091">
        <f ca="1"/>
        <v>1.5372122171568988E-2</v>
      </c>
      <c r="U3091">
        <f ca="1"/>
        <v>0</v>
      </c>
      <c r="V3091">
        <f ca="1"/>
        <v>0</v>
      </c>
      <c r="W3091">
        <f ca="1"/>
        <v>0</v>
      </c>
    </row>
    <row r="3092" spans="18:23">
      <c r="R3092">
        <v>3074</v>
      </c>
      <c r="S3092">
        <f ca="1"/>
        <v>-1.7953854885314777</v>
      </c>
      <c r="T3092">
        <f ca="1"/>
        <v>1.6926985247782904E-2</v>
      </c>
      <c r="U3092">
        <f ca="1"/>
        <v>0</v>
      </c>
      <c r="V3092">
        <f ca="1"/>
        <v>0</v>
      </c>
      <c r="W3092">
        <f ca="1"/>
        <v>0</v>
      </c>
    </row>
    <row r="3093" spans="18:23">
      <c r="R3093">
        <v>3075</v>
      </c>
      <c r="S3093">
        <f ca="1"/>
        <v>-2.7652055791570129</v>
      </c>
      <c r="T3093">
        <f ca="1"/>
        <v>1.3179454728023657E-2</v>
      </c>
      <c r="U3093">
        <f ca="1"/>
        <v>0</v>
      </c>
      <c r="V3093">
        <f ca="1"/>
        <v>0</v>
      </c>
      <c r="W3093">
        <f ca="1"/>
        <v>0</v>
      </c>
    </row>
    <row r="3094" spans="18:23">
      <c r="R3094">
        <v>3076</v>
      </c>
      <c r="S3094">
        <f ca="1"/>
        <v>2.2144128094165954</v>
      </c>
      <c r="T3094">
        <f ca="1"/>
        <v>4.7635936124345551E-2</v>
      </c>
      <c r="U3094">
        <f ca="1"/>
        <v>8.7049034464538461E-3</v>
      </c>
      <c r="V3094">
        <f ca="1"/>
        <v>8.9122365587257814E-3</v>
      </c>
      <c r="W3094">
        <f ca="1"/>
        <v>8.9122365587257814E-3</v>
      </c>
    </row>
    <row r="3095" spans="18:23">
      <c r="R3095">
        <v>3077</v>
      </c>
      <c r="S3095">
        <f ca="1"/>
        <v>1.1702843828464469</v>
      </c>
      <c r="T3095">
        <f ca="1"/>
        <v>3.6385238188753874E-2</v>
      </c>
      <c r="U3095">
        <f ca="1"/>
        <v>3.0795544786580073E-3</v>
      </c>
      <c r="V3095">
        <f ca="1"/>
        <v>3.1355796402686149E-3</v>
      </c>
      <c r="W3095">
        <f ca="1"/>
        <v>3.1355796402686149E-3</v>
      </c>
    </row>
    <row r="3096" spans="18:23">
      <c r="R3096">
        <v>3078</v>
      </c>
      <c r="S3096">
        <f ca="1"/>
        <v>0.67705065090437544</v>
      </c>
      <c r="T3096">
        <f ca="1"/>
        <v>3.2036963611077954E-2</v>
      </c>
      <c r="U3096">
        <f ca="1"/>
        <v>9.0541718982004721E-4</v>
      </c>
      <c r="V3096">
        <f ca="1"/>
        <v>9.1992059860160173E-4</v>
      </c>
      <c r="W3096">
        <f ca="1"/>
        <v>9.1992059860160173E-4</v>
      </c>
    </row>
    <row r="3097" spans="18:23">
      <c r="R3097">
        <v>3079</v>
      </c>
      <c r="S3097">
        <f ca="1"/>
        <v>-3.7031282256908478</v>
      </c>
      <c r="T3097">
        <f ca="1"/>
        <v>1.0346413543736546E-2</v>
      </c>
      <c r="U3097">
        <f ca="1"/>
        <v>0</v>
      </c>
      <c r="V3097">
        <f ca="1"/>
        <v>0</v>
      </c>
      <c r="W3097">
        <f ca="1"/>
        <v>0</v>
      </c>
    </row>
    <row r="3098" spans="18:23">
      <c r="R3098">
        <v>3080</v>
      </c>
      <c r="S3098">
        <f ca="1"/>
        <v>-0.82006172879139771</v>
      </c>
      <c r="T3098">
        <f ca="1"/>
        <v>2.1771008803682924E-2</v>
      </c>
      <c r="U3098">
        <f ca="1"/>
        <v>0</v>
      </c>
      <c r="V3098">
        <f ca="1"/>
        <v>0</v>
      </c>
      <c r="W3098">
        <f ca="1"/>
        <v>0</v>
      </c>
    </row>
    <row r="3099" spans="18:23">
      <c r="R3099">
        <v>3081</v>
      </c>
      <c r="S3099">
        <f ca="1"/>
        <v>-0.72336499478905603</v>
      </c>
      <c r="T3099">
        <f ca="1"/>
        <v>2.2321059317330087E-2</v>
      </c>
      <c r="U3099">
        <f ca="1"/>
        <v>0</v>
      </c>
      <c r="V3099">
        <f ca="1"/>
        <v>0</v>
      </c>
      <c r="W3099">
        <f ca="1"/>
        <v>0</v>
      </c>
    </row>
    <row r="3100" spans="18:23">
      <c r="R3100">
        <v>3082</v>
      </c>
      <c r="S3100">
        <f ca="1"/>
        <v>1.9603794200218507</v>
      </c>
      <c r="T3100">
        <f ca="1"/>
        <v>4.4613535354878775E-2</v>
      </c>
      <c r="U3100">
        <f ca="1"/>
        <v>7.1937030617204578E-3</v>
      </c>
      <c r="V3100">
        <f ca="1"/>
        <v>7.3541713246587405E-3</v>
      </c>
      <c r="W3100">
        <f ca="1"/>
        <v>7.3541713246587405E-3</v>
      </c>
    </row>
    <row r="3101" spans="18:23">
      <c r="R3101">
        <v>3083</v>
      </c>
      <c r="S3101">
        <f ca="1"/>
        <v>-0.52667667735146384</v>
      </c>
      <c r="T3101">
        <f ca="1"/>
        <v>2.348315976572218E-2</v>
      </c>
      <c r="U3101">
        <f ca="1"/>
        <v>0</v>
      </c>
      <c r="V3101">
        <f ca="1"/>
        <v>0</v>
      </c>
      <c r="W3101">
        <f ca="1"/>
        <v>0</v>
      </c>
    </row>
    <row r="3102" spans="18:23">
      <c r="R3102">
        <v>3084</v>
      </c>
      <c r="S3102">
        <f ca="1"/>
        <v>-0.52926267729410936</v>
      </c>
      <c r="T3102">
        <f ca="1"/>
        <v>2.3467495033393924E-2</v>
      </c>
      <c r="U3102">
        <f ca="1"/>
        <v>0</v>
      </c>
      <c r="V3102">
        <f ca="1"/>
        <v>0</v>
      </c>
      <c r="W3102">
        <f ca="1"/>
        <v>0</v>
      </c>
    </row>
    <row r="3103" spans="18:23">
      <c r="R3103">
        <v>3085</v>
      </c>
      <c r="S3103">
        <f ca="1"/>
        <v>-1.8334533502722834</v>
      </c>
      <c r="T3103">
        <f ca="1"/>
        <v>1.6761526532753278E-2</v>
      </c>
      <c r="U3103">
        <f ca="1"/>
        <v>0</v>
      </c>
      <c r="V3103">
        <f ca="1"/>
        <v>0</v>
      </c>
      <c r="W3103">
        <f ca="1"/>
        <v>0</v>
      </c>
    </row>
    <row r="3104" spans="18:23">
      <c r="R3104">
        <v>3086</v>
      </c>
      <c r="S3104">
        <f ca="1"/>
        <v>-0.10487185855761762</v>
      </c>
      <c r="T3104">
        <f ca="1"/>
        <v>2.6183384219317925E-2</v>
      </c>
      <c r="U3104">
        <f ca="1"/>
        <v>0</v>
      </c>
      <c r="V3104">
        <f ca="1"/>
        <v>0</v>
      </c>
      <c r="W3104">
        <f ca="1"/>
        <v>0</v>
      </c>
    </row>
    <row r="3105" spans="18:23">
      <c r="R3105">
        <v>3087</v>
      </c>
      <c r="S3105">
        <f ca="1"/>
        <v>0.60628764860254813</v>
      </c>
      <c r="T3105">
        <f ca="1"/>
        <v>3.1457292768925546E-2</v>
      </c>
      <c r="U3105">
        <f ca="1"/>
        <v>6.1558176874384335E-4</v>
      </c>
      <c r="V3105">
        <f ca="1"/>
        <v>6.2526403670513746E-4</v>
      </c>
      <c r="W3105">
        <f ca="1"/>
        <v>6.2526403670513746E-4</v>
      </c>
    </row>
    <row r="3106" spans="18:23">
      <c r="R3106">
        <v>3088</v>
      </c>
      <c r="S3106">
        <f ca="1"/>
        <v>1.293617980050181</v>
      </c>
      <c r="T3106">
        <f ca="1"/>
        <v>3.7561809942473615E-2</v>
      </c>
      <c r="U3106">
        <f ca="1"/>
        <v>3.6678403555178776E-3</v>
      </c>
      <c r="V3106">
        <f ca="1"/>
        <v>3.7367257166845266E-3</v>
      </c>
      <c r="W3106">
        <f ca="1"/>
        <v>3.7367257166845266E-3</v>
      </c>
    </row>
    <row r="3107" spans="18:23">
      <c r="R3107">
        <v>3089</v>
      </c>
      <c r="S3107">
        <f ca="1"/>
        <v>-0.20551890714259122</v>
      </c>
      <c r="T3107">
        <f ca="1"/>
        <v>2.5512137177731369E-2</v>
      </c>
      <c r="U3107">
        <f ca="1"/>
        <v>0</v>
      </c>
      <c r="V3107">
        <f ca="1"/>
        <v>0</v>
      </c>
      <c r="W3107">
        <f ca="1"/>
        <v>0</v>
      </c>
    </row>
    <row r="3108" spans="18:23">
      <c r="R3108">
        <v>3090</v>
      </c>
      <c r="S3108">
        <f ca="1"/>
        <v>-0.86989166321383937</v>
      </c>
      <c r="T3108">
        <f ca="1"/>
        <v>2.1492869342557824E-2</v>
      </c>
      <c r="U3108">
        <f ca="1"/>
        <v>0</v>
      </c>
      <c r="V3108">
        <f ca="1"/>
        <v>0</v>
      </c>
      <c r="W3108">
        <f ca="1"/>
        <v>0</v>
      </c>
    </row>
    <row r="3109" spans="18:23">
      <c r="R3109">
        <v>3091</v>
      </c>
      <c r="S3109">
        <f ca="1"/>
        <v>-0.16868982435396895</v>
      </c>
      <c r="T3109">
        <f ca="1"/>
        <v>2.5755741963672339E-2</v>
      </c>
      <c r="U3109">
        <f ca="1"/>
        <v>0</v>
      </c>
      <c r="V3109">
        <f ca="1"/>
        <v>0</v>
      </c>
      <c r="W3109">
        <f ca="1"/>
        <v>0</v>
      </c>
    </row>
    <row r="3110" spans="18:23">
      <c r="R3110">
        <v>3092</v>
      </c>
      <c r="S3110">
        <f ca="1"/>
        <v>-0.73500344408998253</v>
      </c>
      <c r="T3110">
        <f ca="1"/>
        <v>2.2254126241597678E-2</v>
      </c>
      <c r="U3110">
        <f ca="1"/>
        <v>0</v>
      </c>
      <c r="V3110">
        <f ca="1"/>
        <v>0</v>
      </c>
      <c r="W3110">
        <f ca="1"/>
        <v>0</v>
      </c>
    </row>
    <row r="3111" spans="18:23">
      <c r="R3111">
        <v>3093</v>
      </c>
      <c r="S3111">
        <f ca="1"/>
        <v>-0.9828852221999963</v>
      </c>
      <c r="T3111">
        <f ca="1"/>
        <v>2.0875258338559612E-2</v>
      </c>
      <c r="U3111">
        <f ca="1"/>
        <v>0</v>
      </c>
      <c r="V3111">
        <f ca="1"/>
        <v>0</v>
      </c>
      <c r="W3111">
        <f ca="1"/>
        <v>0</v>
      </c>
    </row>
    <row r="3112" spans="18:23">
      <c r="R3112">
        <v>3094</v>
      </c>
      <c r="S3112">
        <f ca="1"/>
        <v>2.703913337289034</v>
      </c>
      <c r="T3112">
        <f ca="1"/>
        <v>5.4049318183502372E-2</v>
      </c>
      <c r="U3112">
        <f ca="1"/>
        <v>1.1911594476032256E-2</v>
      </c>
      <c r="V3112">
        <f ca="1"/>
        <v>1.2233501255986214E-2</v>
      </c>
      <c r="W3112">
        <f ca="1"/>
        <v>1.2233501255986214E-2</v>
      </c>
    </row>
    <row r="3113" spans="18:23">
      <c r="R3113">
        <v>3095</v>
      </c>
      <c r="S3113">
        <f ca="1"/>
        <v>6.0488715437600193</v>
      </c>
      <c r="T3113">
        <f ca="1"/>
        <v>0.12812695171274477</v>
      </c>
      <c r="U3113">
        <f ca="1"/>
        <v>4.8950411240653455E-2</v>
      </c>
      <c r="V3113">
        <f ca="1"/>
        <v>5.2086344729328549E-2</v>
      </c>
      <c r="W3113">
        <f ca="1"/>
        <v>5.2086344729328549E-2</v>
      </c>
    </row>
    <row r="3114" spans="18:23">
      <c r="R3114">
        <v>3096</v>
      </c>
      <c r="S3114">
        <f ca="1"/>
        <v>3.6349079351495148</v>
      </c>
      <c r="T3114">
        <f ca="1"/>
        <v>6.8726059331772837E-2</v>
      </c>
      <c r="U3114">
        <f ca="1"/>
        <v>1.9249965050167489E-2</v>
      </c>
      <c r="V3114">
        <f ca="1"/>
        <v>1.9911452170253668E-2</v>
      </c>
      <c r="W3114">
        <f ca="1"/>
        <v>1.9911452170253668E-2</v>
      </c>
    </row>
    <row r="3115" spans="18:23">
      <c r="R3115">
        <v>3097</v>
      </c>
      <c r="S3115">
        <f ca="1"/>
        <v>-2.7626993472985322</v>
      </c>
      <c r="T3115">
        <f ca="1"/>
        <v>1.3187980661732442E-2</v>
      </c>
      <c r="U3115">
        <f ca="1"/>
        <v>0</v>
      </c>
      <c r="V3115">
        <f ca="1"/>
        <v>0</v>
      </c>
      <c r="W3115">
        <f ca="1"/>
        <v>0</v>
      </c>
    </row>
    <row r="3116" spans="18:23">
      <c r="R3116">
        <v>3098</v>
      </c>
      <c r="S3116">
        <f ca="1"/>
        <v>1.6249879239860259</v>
      </c>
      <c r="T3116">
        <f ca="1"/>
        <v>4.09148759925443E-2</v>
      </c>
      <c r="U3116">
        <f ca="1"/>
        <v>5.3443733805532204E-3</v>
      </c>
      <c r="V3116">
        <f ca="1"/>
        <v>5.4537055676148151E-3</v>
      </c>
      <c r="W3116">
        <f ca="1"/>
        <v>5.4537055676148151E-3</v>
      </c>
    </row>
    <row r="3117" spans="18:23">
      <c r="R3117">
        <v>3099</v>
      </c>
      <c r="S3117">
        <f ca="1"/>
        <v>2.0820457720332493</v>
      </c>
      <c r="T3117">
        <f ca="1"/>
        <v>4.6036371902334811E-2</v>
      </c>
      <c r="U3117">
        <f ca="1"/>
        <v>7.9051213354484756E-3</v>
      </c>
      <c r="V3117">
        <f ca="1"/>
        <v>8.0870828883143689E-3</v>
      </c>
      <c r="W3117">
        <f ca="1"/>
        <v>8.0870828883143689E-3</v>
      </c>
    </row>
    <row r="3118" spans="18:23">
      <c r="R3118">
        <v>3100</v>
      </c>
      <c r="S3118">
        <f ca="1"/>
        <v>2.3071142552177339</v>
      </c>
      <c r="T3118">
        <f ca="1"/>
        <v>4.878914679168328E-2</v>
      </c>
      <c r="U3118">
        <f ca="1"/>
        <v>9.2815087801227103E-3</v>
      </c>
      <c r="V3118">
        <f ca="1"/>
        <v>9.5079272272835628E-3</v>
      </c>
      <c r="W3118">
        <f ca="1"/>
        <v>9.5079272272835628E-3</v>
      </c>
    </row>
    <row r="3119" spans="18:23">
      <c r="R3119">
        <v>3101</v>
      </c>
      <c r="S3119">
        <f ca="1"/>
        <v>-0.31570639108682563</v>
      </c>
      <c r="T3119">
        <f ca="1"/>
        <v>2.4796978319539982E-2</v>
      </c>
      <c r="U3119">
        <f ca="1"/>
        <v>0</v>
      </c>
      <c r="V3119">
        <f ca="1"/>
        <v>0</v>
      </c>
      <c r="W3119">
        <f ca="1"/>
        <v>0</v>
      </c>
    </row>
    <row r="3120" spans="18:23">
      <c r="R3120">
        <v>3102</v>
      </c>
      <c r="S3120">
        <f ca="1"/>
        <v>0.77100842140914005</v>
      </c>
      <c r="T3120">
        <f ca="1"/>
        <v>3.2823180135095387E-2</v>
      </c>
      <c r="U3120">
        <f ca="1"/>
        <v>1.2985254518287637E-3</v>
      </c>
      <c r="V3120">
        <f ca="1"/>
        <v>1.3198363192364543E-3</v>
      </c>
      <c r="W3120">
        <f ca="1"/>
        <v>1.3198363192364543E-3</v>
      </c>
    </row>
    <row r="3121" spans="18:23">
      <c r="R3121">
        <v>3103</v>
      </c>
      <c r="S3121">
        <f ca="1"/>
        <v>-2.3268308493476693</v>
      </c>
      <c r="T3121">
        <f ca="1"/>
        <v>1.4757866702788015E-2</v>
      </c>
      <c r="U3121">
        <f ca="1"/>
        <v>0</v>
      </c>
      <c r="V3121">
        <f ca="1"/>
        <v>0</v>
      </c>
      <c r="W3121">
        <f ca="1"/>
        <v>0</v>
      </c>
    </row>
    <row r="3122" spans="18:23">
      <c r="R3122">
        <v>3104</v>
      </c>
      <c r="S3122">
        <f ca="1"/>
        <v>-3.4964193747741246</v>
      </c>
      <c r="T3122">
        <f ca="1"/>
        <v>1.0913260148661483E-2</v>
      </c>
      <c r="U3122">
        <f ca="1"/>
        <v>0</v>
      </c>
      <c r="V3122">
        <f ca="1"/>
        <v>0</v>
      </c>
      <c r="W3122">
        <f ca="1"/>
        <v>0</v>
      </c>
    </row>
    <row r="3123" spans="18:23">
      <c r="R3123">
        <v>3105</v>
      </c>
      <c r="S3123">
        <f ca="1"/>
        <v>-1.3480436640440783</v>
      </c>
      <c r="T3123">
        <f ca="1"/>
        <v>1.8998120908498804E-2</v>
      </c>
      <c r="U3123">
        <f ca="1"/>
        <v>0</v>
      </c>
      <c r="V3123">
        <f ca="1"/>
        <v>0</v>
      </c>
      <c r="W3123">
        <f ca="1"/>
        <v>0</v>
      </c>
    </row>
    <row r="3124" spans="18:23">
      <c r="R3124">
        <v>3106</v>
      </c>
      <c r="S3124">
        <f ca="1"/>
        <v>-0.17467551193636474</v>
      </c>
      <c r="T3124">
        <f ca="1"/>
        <v>2.5715992105007052E-2</v>
      </c>
      <c r="U3124">
        <f ca="1"/>
        <v>0</v>
      </c>
      <c r="V3124">
        <f ca="1"/>
        <v>0</v>
      </c>
      <c r="W3124">
        <f ca="1"/>
        <v>0</v>
      </c>
    </row>
    <row r="3125" spans="18:23">
      <c r="R3125">
        <v>3107</v>
      </c>
      <c r="S3125">
        <f ca="1"/>
        <v>-6.3506961010468724E-2</v>
      </c>
      <c r="T3125">
        <f ca="1"/>
        <v>2.6464354497991598E-2</v>
      </c>
      <c r="U3125">
        <f ca="1"/>
        <v>0</v>
      </c>
      <c r="V3125">
        <f ca="1"/>
        <v>0</v>
      </c>
      <c r="W3125">
        <f ca="1"/>
        <v>0</v>
      </c>
    </row>
    <row r="3126" spans="18:23">
      <c r="R3126">
        <v>3108</v>
      </c>
      <c r="S3126">
        <f ca="1"/>
        <v>0.52992871358821325</v>
      </c>
      <c r="T3126">
        <f ca="1"/>
        <v>3.084354135761596E-2</v>
      </c>
      <c r="U3126">
        <f ca="1"/>
        <v>3.0870606308905021E-4</v>
      </c>
      <c r="V3126">
        <f ca="1"/>
        <v>3.1346685720116718E-4</v>
      </c>
      <c r="W3126">
        <f ca="1"/>
        <v>3.1346685720116718E-4</v>
      </c>
    </row>
    <row r="3127" spans="18:23">
      <c r="R3127">
        <v>3109</v>
      </c>
      <c r="S3127">
        <f ca="1"/>
        <v>-1.7211267758877051</v>
      </c>
      <c r="T3127">
        <f ca="1"/>
        <v>1.7254459662968371E-2</v>
      </c>
      <c r="U3127">
        <f ca="1"/>
        <v>0</v>
      </c>
      <c r="V3127">
        <f ca="1"/>
        <v>0</v>
      </c>
      <c r="W3127">
        <f ca="1"/>
        <v>0</v>
      </c>
    </row>
    <row r="3128" spans="18:23">
      <c r="R3128">
        <v>3110</v>
      </c>
      <c r="S3128">
        <f ca="1"/>
        <v>-0.96954482337095182</v>
      </c>
      <c r="T3128">
        <f ca="1"/>
        <v>2.0947241547521738E-2</v>
      </c>
      <c r="U3128">
        <f ca="1"/>
        <v>0</v>
      </c>
      <c r="V3128">
        <f ca="1"/>
        <v>0</v>
      </c>
      <c r="W3128">
        <f ca="1"/>
        <v>0</v>
      </c>
    </row>
    <row r="3129" spans="18:23">
      <c r="R3129">
        <v>3111</v>
      </c>
      <c r="S3129">
        <f ca="1"/>
        <v>0.94196604895984293</v>
      </c>
      <c r="T3129">
        <f ca="1"/>
        <v>3.4303536576459161E-2</v>
      </c>
      <c r="U3129">
        <f ca="1"/>
        <v>2.0387036725106507E-3</v>
      </c>
      <c r="V3129">
        <f ca="1"/>
        <v>2.0736710455099162E-3</v>
      </c>
      <c r="W3129">
        <f ca="1"/>
        <v>2.0736710455099162E-3</v>
      </c>
    </row>
    <row r="3130" spans="18:23">
      <c r="R3130">
        <v>3112</v>
      </c>
      <c r="S3130">
        <f ca="1"/>
        <v>-2.9251366160599214E-3</v>
      </c>
      <c r="T3130">
        <f ca="1"/>
        <v>2.6881305891396135E-2</v>
      </c>
      <c r="U3130">
        <f ca="1"/>
        <v>0</v>
      </c>
      <c r="V3130">
        <f ca="1"/>
        <v>0</v>
      </c>
      <c r="W3130">
        <f ca="1"/>
        <v>0</v>
      </c>
    </row>
    <row r="3131" spans="18:23">
      <c r="R3131">
        <v>3113</v>
      </c>
      <c r="S3131">
        <f ca="1"/>
        <v>-0.24444457642437437</v>
      </c>
      <c r="T3131">
        <f ca="1"/>
        <v>2.5257168698908396E-2</v>
      </c>
      <c r="U3131">
        <f ca="1"/>
        <v>0</v>
      </c>
      <c r="V3131">
        <f ca="1"/>
        <v>0</v>
      </c>
      <c r="W3131">
        <f ca="1"/>
        <v>0</v>
      </c>
    </row>
    <row r="3132" spans="18:23">
      <c r="R3132">
        <v>3114</v>
      </c>
      <c r="S3132">
        <f ca="1"/>
        <v>2.9825461326484355</v>
      </c>
      <c r="T3132">
        <f ca="1"/>
        <v>5.8078447476741339E-2</v>
      </c>
      <c r="U3132">
        <f ca="1"/>
        <v>1.392615912265174E-2</v>
      </c>
      <c r="V3132">
        <f ca="1"/>
        <v>1.4330563973230577E-2</v>
      </c>
      <c r="W3132">
        <f ca="1"/>
        <v>1.4330563973230577E-2</v>
      </c>
    </row>
    <row r="3133" spans="18:23">
      <c r="R3133">
        <v>3115</v>
      </c>
      <c r="S3133">
        <f ca="1"/>
        <v>-3.2209383026436007</v>
      </c>
      <c r="T3133">
        <f ca="1"/>
        <v>1.1717260656108499E-2</v>
      </c>
      <c r="U3133">
        <f ca="1"/>
        <v>0</v>
      </c>
      <c r="V3133">
        <f ca="1"/>
        <v>0</v>
      </c>
      <c r="W3133">
        <f ca="1"/>
        <v>0</v>
      </c>
    </row>
    <row r="3134" spans="18:23">
      <c r="R3134">
        <v>3116</v>
      </c>
      <c r="S3134">
        <f ca="1"/>
        <v>1.1478384282411065</v>
      </c>
      <c r="T3134">
        <f ca="1"/>
        <v>3.6175107714599926E-2</v>
      </c>
      <c r="U3134">
        <f ca="1"/>
        <v>2.9744892415810333E-3</v>
      </c>
      <c r="V3134">
        <f ca="1"/>
        <v>3.0282904759360895E-3</v>
      </c>
      <c r="W3134">
        <f ca="1"/>
        <v>3.0282904759360895E-3</v>
      </c>
    </row>
    <row r="3135" spans="18:23">
      <c r="R3135">
        <v>3117</v>
      </c>
      <c r="S3135">
        <f ca="1"/>
        <v>-2.6789468888334036</v>
      </c>
      <c r="T3135">
        <f ca="1"/>
        <v>1.3476091749124581E-2</v>
      </c>
      <c r="U3135">
        <f ca="1"/>
        <v>0</v>
      </c>
      <c r="V3135">
        <f ca="1"/>
        <v>0</v>
      </c>
      <c r="W3135">
        <f ca="1"/>
        <v>0</v>
      </c>
    </row>
    <row r="3136" spans="18:23">
      <c r="R3136">
        <v>3118</v>
      </c>
      <c r="S3136">
        <f ca="1"/>
        <v>-0.85656281241457743</v>
      </c>
      <c r="T3136">
        <f ca="1"/>
        <v>2.1566917965873841E-2</v>
      </c>
      <c r="U3136">
        <f ca="1"/>
        <v>0</v>
      </c>
      <c r="V3136">
        <f ca="1"/>
        <v>0</v>
      </c>
      <c r="W3136">
        <f ca="1"/>
        <v>0</v>
      </c>
    </row>
    <row r="3137" spans="18:23">
      <c r="R3137">
        <v>3119</v>
      </c>
      <c r="S3137">
        <f ca="1"/>
        <v>-2.1573200120884408</v>
      </c>
      <c r="T3137">
        <f ca="1"/>
        <v>1.5417703530549245E-2</v>
      </c>
      <c r="U3137">
        <f ca="1"/>
        <v>0</v>
      </c>
      <c r="V3137">
        <f ca="1"/>
        <v>0</v>
      </c>
      <c r="W3137">
        <f ca="1"/>
        <v>0</v>
      </c>
    </row>
    <row r="3138" spans="18:23">
      <c r="R3138">
        <v>3120</v>
      </c>
      <c r="S3138">
        <f ca="1"/>
        <v>-1.6013007770930396</v>
      </c>
      <c r="T3138">
        <f ca="1"/>
        <v>1.7796294160891658E-2</v>
      </c>
      <c r="U3138">
        <f ca="1"/>
        <v>0</v>
      </c>
      <c r="V3138">
        <f ca="1"/>
        <v>0</v>
      </c>
      <c r="W3138">
        <f ca="1"/>
        <v>0</v>
      </c>
    </row>
    <row r="3139" spans="18:23">
      <c r="R3139">
        <v>3121</v>
      </c>
      <c r="S3139">
        <f ca="1"/>
        <v>-0.23227486127310926</v>
      </c>
      <c r="T3139">
        <f ca="1"/>
        <v>2.5336607005424713E-2</v>
      </c>
      <c r="U3139">
        <f ca="1"/>
        <v>0</v>
      </c>
      <c r="V3139">
        <f ca="1"/>
        <v>0</v>
      </c>
      <c r="W3139">
        <f ca="1"/>
        <v>0</v>
      </c>
    </row>
    <row r="3140" spans="18:23">
      <c r="R3140">
        <v>3122</v>
      </c>
      <c r="S3140">
        <f ca="1"/>
        <v>-2.0199469324568509</v>
      </c>
      <c r="T3140">
        <f ca="1"/>
        <v>1.5974022916390392E-2</v>
      </c>
      <c r="U3140">
        <f ca="1"/>
        <v>0</v>
      </c>
      <c r="V3140">
        <f ca="1"/>
        <v>0</v>
      </c>
      <c r="W3140">
        <f ca="1"/>
        <v>0</v>
      </c>
    </row>
    <row r="3141" spans="18:23">
      <c r="R3141">
        <v>3123</v>
      </c>
      <c r="S3141">
        <f ca="1"/>
        <v>-0.24934412903213635</v>
      </c>
      <c r="T3141">
        <f ca="1"/>
        <v>2.5225257037723908E-2</v>
      </c>
      <c r="U3141">
        <f ca="1"/>
        <v>0</v>
      </c>
      <c r="V3141">
        <f ca="1"/>
        <v>0</v>
      </c>
      <c r="W3141">
        <f ca="1"/>
        <v>0</v>
      </c>
    </row>
    <row r="3142" spans="18:23">
      <c r="R3142">
        <v>3124</v>
      </c>
      <c r="S3142">
        <f ca="1"/>
        <v>0.4136246880537145</v>
      </c>
      <c r="T3142">
        <f ca="1"/>
        <v>2.9931653686045164E-2</v>
      </c>
      <c r="U3142">
        <f ca="1"/>
        <v>0</v>
      </c>
      <c r="V3142">
        <f ca="1"/>
        <v>0</v>
      </c>
      <c r="W3142">
        <f ca="1"/>
        <v>0</v>
      </c>
    </row>
    <row r="3143" spans="18:23">
      <c r="R3143">
        <v>3125</v>
      </c>
      <c r="S3143">
        <f ca="1"/>
        <v>-5.013250690608988</v>
      </c>
      <c r="T3143">
        <f ca="1"/>
        <v>7.3785653050627547E-3</v>
      </c>
      <c r="U3143">
        <f ca="1"/>
        <v>0</v>
      </c>
      <c r="V3143">
        <f ca="1"/>
        <v>0</v>
      </c>
      <c r="W3143">
        <f ca="1"/>
        <v>0</v>
      </c>
    </row>
    <row r="3144" spans="18:23">
      <c r="R3144">
        <v>3126</v>
      </c>
      <c r="S3144">
        <f ca="1"/>
        <v>1.7194129485202017</v>
      </c>
      <c r="T3144">
        <f ca="1"/>
        <v>4.1924019078756758E-2</v>
      </c>
      <c r="U3144">
        <f ca="1"/>
        <v>5.8489449236594493E-3</v>
      </c>
      <c r="V3144">
        <f ca="1"/>
        <v>5.9715505629444974E-3</v>
      </c>
      <c r="W3144">
        <f ca="1"/>
        <v>5.9715505629444974E-3</v>
      </c>
    </row>
    <row r="3145" spans="18:23">
      <c r="R3145">
        <v>3127</v>
      </c>
      <c r="S3145">
        <f ca="1"/>
        <v>-0.22081537034038143</v>
      </c>
      <c r="T3145">
        <f ca="1"/>
        <v>2.5411637682229447E-2</v>
      </c>
      <c r="U3145">
        <f ca="1"/>
        <v>0</v>
      </c>
      <c r="V3145">
        <f ca="1"/>
        <v>0</v>
      </c>
      <c r="W3145">
        <f ca="1"/>
        <v>0</v>
      </c>
    </row>
    <row r="3146" spans="18:23">
      <c r="R3146">
        <v>3128</v>
      </c>
      <c r="S3146">
        <f ca="1"/>
        <v>0.9303188844279362</v>
      </c>
      <c r="T3146">
        <f ca="1"/>
        <v>3.4200595316224498E-2</v>
      </c>
      <c r="U3146">
        <f ca="1"/>
        <v>1.9872330423933195E-3</v>
      </c>
      <c r="V3146">
        <f ca="1"/>
        <v>2.0212153189342811E-3</v>
      </c>
      <c r="W3146">
        <f ca="1"/>
        <v>2.0212153189342811E-3</v>
      </c>
    </row>
    <row r="3147" spans="18:23">
      <c r="R3147">
        <v>3129</v>
      </c>
      <c r="S3147">
        <f ca="1"/>
        <v>0.79461570179068208</v>
      </c>
      <c r="T3147">
        <f ca="1"/>
        <v>3.3023734850554473E-2</v>
      </c>
      <c r="U3147">
        <f ca="1"/>
        <v>1.3988028095583069E-3</v>
      </c>
      <c r="V3147">
        <f ca="1"/>
        <v>1.4218996561038391E-3</v>
      </c>
      <c r="W3147">
        <f ca="1"/>
        <v>1.4218996561038391E-3</v>
      </c>
    </row>
    <row r="3148" spans="18:23">
      <c r="R3148">
        <v>3130</v>
      </c>
      <c r="S3148">
        <f ca="1"/>
        <v>0.52699243646198457</v>
      </c>
      <c r="T3148">
        <f ca="1"/>
        <v>3.0820180994532726E-2</v>
      </c>
      <c r="U3148">
        <f ca="1"/>
        <v>2.9702588154743338E-4</v>
      </c>
      <c r="V3148">
        <f ca="1"/>
        <v>3.0160307726210964E-4</v>
      </c>
      <c r="W3148">
        <f ca="1"/>
        <v>3.0160307726210964E-4</v>
      </c>
    </row>
    <row r="3149" spans="18:23">
      <c r="R3149">
        <v>3131</v>
      </c>
      <c r="S3149">
        <f ca="1"/>
        <v>0.66088143976774194</v>
      </c>
      <c r="T3149">
        <f ca="1"/>
        <v>3.1903575437737676E-2</v>
      </c>
      <c r="U3149">
        <f ca="1"/>
        <v>8.3872310314990831E-4</v>
      </c>
      <c r="V3149">
        <f ca="1"/>
        <v>8.5210223604626661E-4</v>
      </c>
      <c r="W3149">
        <f ca="1"/>
        <v>8.5210223604626661E-4</v>
      </c>
    </row>
    <row r="3150" spans="18:23">
      <c r="R3150">
        <v>3132</v>
      </c>
      <c r="S3150">
        <f ca="1"/>
        <v>0.98824669324630598</v>
      </c>
      <c r="T3150">
        <f ca="1"/>
        <v>3.4715650134268451E-2</v>
      </c>
      <c r="U3150">
        <f ca="1"/>
        <v>2.2447604514152959E-3</v>
      </c>
      <c r="V3150">
        <f ca="1"/>
        <v>2.2837246106485838E-3</v>
      </c>
      <c r="W3150">
        <f ca="1"/>
        <v>2.2837246106485838E-3</v>
      </c>
    </row>
    <row r="3151" spans="18:23">
      <c r="R3151">
        <v>3133</v>
      </c>
      <c r="S3151">
        <f ca="1"/>
        <v>-0.31182107968969497</v>
      </c>
      <c r="T3151">
        <f ca="1"/>
        <v>2.4821851146036855E-2</v>
      </c>
      <c r="U3151">
        <f ca="1"/>
        <v>0</v>
      </c>
      <c r="V3151">
        <f ca="1"/>
        <v>0</v>
      </c>
      <c r="W3151">
        <f ca="1"/>
        <v>0</v>
      </c>
    </row>
    <row r="3152" spans="18:23">
      <c r="R3152">
        <v>3134</v>
      </c>
      <c r="S3152">
        <f ca="1"/>
        <v>-1.0637241048321071</v>
      </c>
      <c r="T3152">
        <f ca="1"/>
        <v>2.0444321833555112E-2</v>
      </c>
      <c r="U3152">
        <f ca="1"/>
        <v>0</v>
      </c>
      <c r="V3152">
        <f ca="1"/>
        <v>0</v>
      </c>
      <c r="W3152">
        <f ca="1"/>
        <v>0</v>
      </c>
    </row>
    <row r="3153" spans="18:23">
      <c r="R3153">
        <v>3135</v>
      </c>
      <c r="S3153">
        <f ca="1"/>
        <v>0.84362699300045862</v>
      </c>
      <c r="T3153">
        <f ca="1"/>
        <v>3.344402988564469E-2</v>
      </c>
      <c r="U3153">
        <f ca="1"/>
        <v>1.6089503271034152E-3</v>
      </c>
      <c r="V3153">
        <f ca="1"/>
        <v>1.6358552185154974E-3</v>
      </c>
      <c r="W3153">
        <f ca="1"/>
        <v>1.6358552185154974E-3</v>
      </c>
    </row>
    <row r="3154" spans="18:23">
      <c r="R3154">
        <v>3136</v>
      </c>
      <c r="S3154">
        <f ca="1"/>
        <v>-1.7933661676525694</v>
      </c>
      <c r="T3154">
        <f ca="1"/>
        <v>1.6935807529642476E-2</v>
      </c>
      <c r="U3154">
        <f ca="1"/>
        <v>0</v>
      </c>
      <c r="V3154">
        <f ca="1"/>
        <v>0</v>
      </c>
      <c r="W3154">
        <f ca="1"/>
        <v>0</v>
      </c>
    </row>
    <row r="3155" spans="18:23">
      <c r="R3155">
        <v>3137</v>
      </c>
      <c r="S3155">
        <f ca="1"/>
        <v>2.4865702656855784</v>
      </c>
      <c r="T3155">
        <f ca="1"/>
        <v>5.1101521239280502E-2</v>
      </c>
      <c r="U3155">
        <f ca="1"/>
        <v>1.0437696003921321E-2</v>
      </c>
      <c r="V3155">
        <f ca="1"/>
        <v>1.0704387075938092E-2</v>
      </c>
      <c r="W3155">
        <f ca="1"/>
        <v>1.0704387075938092E-2</v>
      </c>
    </row>
    <row r="3156" spans="18:23">
      <c r="R3156">
        <v>3138</v>
      </c>
      <c r="S3156">
        <f ca="1"/>
        <v>-0.61973484598691564</v>
      </c>
      <c r="T3156">
        <f ca="1"/>
        <v>2.2925986787050073E-2</v>
      </c>
      <c r="U3156">
        <f ca="1"/>
        <v>0</v>
      </c>
      <c r="V3156">
        <f ca="1"/>
        <v>0</v>
      </c>
      <c r="W3156">
        <f ca="1"/>
        <v>0</v>
      </c>
    </row>
    <row r="3157" spans="18:23">
      <c r="R3157">
        <v>3139</v>
      </c>
      <c r="S3157">
        <f ca="1"/>
        <v>1.3833667977005231</v>
      </c>
      <c r="T3157">
        <f ca="1"/>
        <v>3.8441838154152107E-2</v>
      </c>
      <c r="U3157">
        <f ca="1"/>
        <v>4.1078544613571237E-3</v>
      </c>
      <c r="V3157">
        <f ca="1"/>
        <v>4.1868111995392743E-3</v>
      </c>
      <c r="W3157">
        <f ca="1"/>
        <v>4.1868111995392743E-3</v>
      </c>
    </row>
    <row r="3158" spans="18:23">
      <c r="R3158">
        <v>3140</v>
      </c>
      <c r="S3158">
        <f ca="1"/>
        <v>-9.7875433943110143E-2</v>
      </c>
      <c r="T3158">
        <f ca="1"/>
        <v>2.6230696822812736E-2</v>
      </c>
      <c r="U3158">
        <f ca="1"/>
        <v>0</v>
      </c>
      <c r="V3158">
        <f ca="1"/>
        <v>0</v>
      </c>
      <c r="W3158">
        <f ca="1"/>
        <v>0</v>
      </c>
    </row>
    <row r="3159" spans="18:23">
      <c r="R3159">
        <v>3141</v>
      </c>
      <c r="S3159">
        <f ca="1"/>
        <v>5.4629854062328356</v>
      </c>
      <c r="T3159">
        <f ca="1"/>
        <v>0.11014977035908868</v>
      </c>
      <c r="U3159">
        <f ca="1"/>
        <v>3.9961820563825412E-2</v>
      </c>
      <c r="V3159">
        <f ca="1"/>
        <v>4.2162713242943656E-2</v>
      </c>
      <c r="W3159">
        <f ca="1"/>
        <v>4.2162713242943656E-2</v>
      </c>
    </row>
    <row r="3160" spans="18:23">
      <c r="R3160">
        <v>3142</v>
      </c>
      <c r="S3160">
        <f ca="1"/>
        <v>-3.8241296654821442</v>
      </c>
      <c r="T3160">
        <f ca="1"/>
        <v>1.0028359538631867E-2</v>
      </c>
      <c r="U3160">
        <f ca="1"/>
        <v>0</v>
      </c>
      <c r="V3160">
        <f ca="1"/>
        <v>0</v>
      </c>
      <c r="W3160">
        <f ca="1"/>
        <v>0</v>
      </c>
    </row>
    <row r="3161" spans="18:23">
      <c r="R3161">
        <v>3143</v>
      </c>
      <c r="S3161">
        <f ca="1"/>
        <v>-1.421974879498338</v>
      </c>
      <c r="T3161">
        <f ca="1"/>
        <v>1.86391284038687E-2</v>
      </c>
      <c r="U3161">
        <f ca="1"/>
        <v>0</v>
      </c>
      <c r="V3161">
        <f ca="1"/>
        <v>0</v>
      </c>
      <c r="W3161">
        <f ca="1"/>
        <v>0</v>
      </c>
    </row>
    <row r="3162" spans="18:23">
      <c r="R3162">
        <v>3144</v>
      </c>
      <c r="S3162">
        <f ca="1"/>
        <v>-0.60734554917359773</v>
      </c>
      <c r="T3162">
        <f ca="1"/>
        <v>2.2999396225945892E-2</v>
      </c>
      <c r="U3162">
        <f ca="1"/>
        <v>0</v>
      </c>
      <c r="V3162">
        <f ca="1"/>
        <v>0</v>
      </c>
      <c r="W3162">
        <f ca="1"/>
        <v>0</v>
      </c>
    </row>
    <row r="3163" spans="18:23">
      <c r="R3163">
        <v>3145</v>
      </c>
      <c r="S3163">
        <f ca="1"/>
        <v>-0.41720893878361931</v>
      </c>
      <c r="T3163">
        <f ca="1"/>
        <v>2.4155940665608028E-2</v>
      </c>
      <c r="U3163">
        <f ca="1"/>
        <v>0</v>
      </c>
      <c r="V3163">
        <f ca="1"/>
        <v>0</v>
      </c>
      <c r="W3163">
        <f ca="1"/>
        <v>0</v>
      </c>
    </row>
    <row r="3164" spans="18:23">
      <c r="R3164">
        <v>3146</v>
      </c>
      <c r="S3164">
        <f ca="1"/>
        <v>-1.7507509967406623</v>
      </c>
      <c r="T3164">
        <f ca="1"/>
        <v>1.712306664893009E-2</v>
      </c>
      <c r="U3164">
        <f ca="1"/>
        <v>0</v>
      </c>
      <c r="V3164">
        <f ca="1"/>
        <v>0</v>
      </c>
      <c r="W3164">
        <f ca="1"/>
        <v>0</v>
      </c>
    </row>
    <row r="3165" spans="18:23">
      <c r="R3165">
        <v>3147</v>
      </c>
      <c r="S3165">
        <f ca="1"/>
        <v>2.4422073934398418</v>
      </c>
      <c r="T3165">
        <f ca="1"/>
        <v>5.0519883020372164E-2</v>
      </c>
      <c r="U3165">
        <f ca="1"/>
        <v>1.0146876894467152E-2</v>
      </c>
      <c r="V3165">
        <f ca="1"/>
        <v>1.0403186411332453E-2</v>
      </c>
      <c r="W3165">
        <f ca="1"/>
        <v>1.0403186411332453E-2</v>
      </c>
    </row>
    <row r="3166" spans="18:23">
      <c r="R3166">
        <v>3148</v>
      </c>
      <c r="S3166">
        <f ca="1"/>
        <v>-1.6084570233804409</v>
      </c>
      <c r="T3166">
        <f ca="1"/>
        <v>1.7763462204519753E-2</v>
      </c>
      <c r="U3166">
        <f ca="1"/>
        <v>0</v>
      </c>
      <c r="V3166">
        <f ca="1"/>
        <v>0</v>
      </c>
      <c r="W3166">
        <f ca="1"/>
        <v>0</v>
      </c>
    </row>
    <row r="3167" spans="18:23">
      <c r="R3167">
        <v>3149</v>
      </c>
      <c r="S3167">
        <f ca="1"/>
        <v>-2.7961363617738799</v>
      </c>
      <c r="T3167">
        <f ca="1"/>
        <v>1.3074684180868873E-2</v>
      </c>
      <c r="U3167">
        <f ca="1"/>
        <v>0</v>
      </c>
      <c r="V3167">
        <f ca="1"/>
        <v>0</v>
      </c>
      <c r="W3167">
        <f ca="1"/>
        <v>0</v>
      </c>
    </row>
    <row r="3168" spans="18:23">
      <c r="R3168">
        <v>3150</v>
      </c>
      <c r="S3168">
        <f ca="1"/>
        <v>0.1108248312154918</v>
      </c>
      <c r="T3168">
        <f ca="1"/>
        <v>2.7682013054665246E-2</v>
      </c>
      <c r="U3168">
        <f ca="1"/>
        <v>0</v>
      </c>
      <c r="V3168">
        <f ca="1"/>
        <v>0</v>
      </c>
      <c r="W3168">
        <f ca="1"/>
        <v>0</v>
      </c>
    </row>
    <row r="3169" spans="18:23">
      <c r="R3169">
        <v>3151</v>
      </c>
      <c r="S3169">
        <f ca="1"/>
        <v>1.3382212207364037</v>
      </c>
      <c r="T3169">
        <f ca="1"/>
        <v>3.7996617778242446E-2</v>
      </c>
      <c r="U3169">
        <f ca="1"/>
        <v>3.8852442734022934E-3</v>
      </c>
      <c r="V3169">
        <f ca="1"/>
        <v>3.9590573442180796E-3</v>
      </c>
      <c r="W3169">
        <f ca="1"/>
        <v>3.9590573442180796E-3</v>
      </c>
    </row>
    <row r="3170" spans="18:23">
      <c r="R3170">
        <v>3152</v>
      </c>
      <c r="S3170">
        <f ca="1"/>
        <v>-4.861631160570961E-2</v>
      </c>
      <c r="T3170">
        <f ca="1"/>
        <v>2.6566235308520179E-2</v>
      </c>
      <c r="U3170">
        <f ca="1"/>
        <v>0</v>
      </c>
      <c r="V3170">
        <f ca="1"/>
        <v>0</v>
      </c>
      <c r="W3170">
        <f ca="1"/>
        <v>0</v>
      </c>
    </row>
    <row r="3171" spans="18:23">
      <c r="R3171">
        <v>3153</v>
      </c>
      <c r="S3171">
        <f ca="1"/>
        <v>0.2691429462735242</v>
      </c>
      <c r="T3171">
        <f ca="1"/>
        <v>2.8836295805252592E-2</v>
      </c>
      <c r="U3171">
        <f ca="1"/>
        <v>0</v>
      </c>
      <c r="V3171">
        <f ca="1"/>
        <v>0</v>
      </c>
      <c r="W3171">
        <f ca="1"/>
        <v>0</v>
      </c>
    </row>
    <row r="3172" spans="18:23">
      <c r="R3172">
        <v>3154</v>
      </c>
      <c r="S3172">
        <f ca="1"/>
        <v>-0.96901624395866937</v>
      </c>
      <c r="T3172">
        <f ca="1"/>
        <v>2.0950098805984845E-2</v>
      </c>
      <c r="U3172">
        <f ca="1"/>
        <v>0</v>
      </c>
      <c r="V3172">
        <f ca="1"/>
        <v>0</v>
      </c>
      <c r="W3172">
        <f ca="1"/>
        <v>0</v>
      </c>
    </row>
    <row r="3173" spans="18:23">
      <c r="R3173">
        <v>3155</v>
      </c>
      <c r="S3173">
        <f ca="1"/>
        <v>-1.8462296662320057</v>
      </c>
      <c r="T3173">
        <f ca="1"/>
        <v>1.6706358645744761E-2</v>
      </c>
      <c r="U3173">
        <f ca="1"/>
        <v>0</v>
      </c>
      <c r="V3173">
        <f ca="1"/>
        <v>0</v>
      </c>
      <c r="W3173">
        <f ca="1"/>
        <v>0</v>
      </c>
    </row>
    <row r="3174" spans="18:23">
      <c r="R3174">
        <v>3156</v>
      </c>
      <c r="S3174">
        <f ca="1"/>
        <v>0.17174439609208705</v>
      </c>
      <c r="T3174">
        <f ca="1"/>
        <v>2.8120599506450215E-2</v>
      </c>
      <c r="U3174">
        <f ca="1"/>
        <v>0</v>
      </c>
      <c r="V3174">
        <f ca="1"/>
        <v>0</v>
      </c>
      <c r="W3174">
        <f ca="1"/>
        <v>0</v>
      </c>
    </row>
    <row r="3175" spans="18:23">
      <c r="R3175">
        <v>3157</v>
      </c>
      <c r="S3175">
        <f ca="1"/>
        <v>-2.2764065054782869</v>
      </c>
      <c r="T3175">
        <f ca="1"/>
        <v>1.4951141449007561E-2</v>
      </c>
      <c r="U3175">
        <f ca="1"/>
        <v>0</v>
      </c>
      <c r="V3175">
        <f ca="1"/>
        <v>0</v>
      </c>
      <c r="W3175">
        <f ca="1"/>
        <v>0</v>
      </c>
    </row>
    <row r="3176" spans="18:23">
      <c r="R3176">
        <v>3158</v>
      </c>
      <c r="S3176">
        <f ca="1"/>
        <v>-0.61953547552214294</v>
      </c>
      <c r="T3176">
        <f ca="1"/>
        <v>2.2927166246069559E-2</v>
      </c>
      <c r="U3176">
        <f ca="1"/>
        <v>0</v>
      </c>
      <c r="V3176">
        <f ca="1"/>
        <v>0</v>
      </c>
      <c r="W3176">
        <f ca="1"/>
        <v>0</v>
      </c>
    </row>
    <row r="3177" spans="18:23">
      <c r="R3177">
        <v>3159</v>
      </c>
      <c r="S3177">
        <f ca="1"/>
        <v>3.2478351863435808</v>
      </c>
      <c r="T3177">
        <f ca="1"/>
        <v>6.2193417338862224E-2</v>
      </c>
      <c r="U3177">
        <f ca="1"/>
        <v>1.5983644053712182E-2</v>
      </c>
      <c r="V3177">
        <f ca="1"/>
        <v>1.6480682776326354E-2</v>
      </c>
      <c r="W3177">
        <f ca="1"/>
        <v>1.6480682776326354E-2</v>
      </c>
    </row>
    <row r="3178" spans="18:23">
      <c r="R3178">
        <v>3160</v>
      </c>
      <c r="S3178">
        <f ca="1"/>
        <v>-1.3609203866124608</v>
      </c>
      <c r="T3178">
        <f ca="1"/>
        <v>1.8935101038743008E-2</v>
      </c>
      <c r="U3178">
        <f ca="1"/>
        <v>0</v>
      </c>
      <c r="V3178">
        <f ca="1"/>
        <v>0</v>
      </c>
      <c r="W3178">
        <f ca="1"/>
        <v>0</v>
      </c>
    </row>
    <row r="3179" spans="18:23">
      <c r="R3179">
        <v>3161</v>
      </c>
      <c r="S3179">
        <f ca="1"/>
        <v>0.25833547057726192</v>
      </c>
      <c r="T3179">
        <f ca="1"/>
        <v>2.8755991072732578E-2</v>
      </c>
      <c r="U3179">
        <f ca="1"/>
        <v>0</v>
      </c>
      <c r="V3179">
        <f ca="1"/>
        <v>0</v>
      </c>
      <c r="W3179">
        <f ca="1"/>
        <v>0</v>
      </c>
    </row>
    <row r="3180" spans="18:23">
      <c r="R3180">
        <v>3162</v>
      </c>
      <c r="S3180">
        <f ca="1"/>
        <v>-1.0413200721995641</v>
      </c>
      <c r="T3180">
        <f ca="1"/>
        <v>2.0562854398314203E-2</v>
      </c>
      <c r="U3180">
        <f ca="1"/>
        <v>0</v>
      </c>
      <c r="V3180">
        <f ca="1"/>
        <v>0</v>
      </c>
      <c r="W3180">
        <f ca="1"/>
        <v>0</v>
      </c>
    </row>
    <row r="3181" spans="18:23">
      <c r="R3181">
        <v>3163</v>
      </c>
      <c r="S3181">
        <f ca="1"/>
        <v>-0.67002154824892335</v>
      </c>
      <c r="T3181">
        <f ca="1"/>
        <v>2.2630424243651189E-2</v>
      </c>
      <c r="U3181">
        <f ca="1"/>
        <v>0</v>
      </c>
      <c r="V3181">
        <f ca="1"/>
        <v>0</v>
      </c>
      <c r="W3181">
        <f ca="1"/>
        <v>0</v>
      </c>
    </row>
    <row r="3182" spans="18:23">
      <c r="R3182">
        <v>3164</v>
      </c>
      <c r="S3182">
        <f ca="1"/>
        <v>1.3809690189242294</v>
      </c>
      <c r="T3182">
        <f ca="1"/>
        <v>3.8418060897940545E-2</v>
      </c>
      <c r="U3182">
        <f ca="1"/>
        <v>4.0959658332513429E-3</v>
      </c>
      <c r="V3182">
        <f ca="1"/>
        <v>4.1746453656602098E-3</v>
      </c>
      <c r="W3182">
        <f ca="1"/>
        <v>4.1746453656602098E-3</v>
      </c>
    </row>
    <row r="3183" spans="18:23">
      <c r="R3183">
        <v>3165</v>
      </c>
      <c r="S3183">
        <f ca="1"/>
        <v>-2.2229207821066841</v>
      </c>
      <c r="T3183">
        <f ca="1"/>
        <v>1.5158917465425683E-2</v>
      </c>
      <c r="U3183">
        <f ca="1"/>
        <v>0</v>
      </c>
      <c r="V3183">
        <f ca="1"/>
        <v>0</v>
      </c>
      <c r="W3183">
        <f ca="1"/>
        <v>0</v>
      </c>
    </row>
    <row r="3184" spans="18:23">
      <c r="R3184">
        <v>3166</v>
      </c>
      <c r="S3184">
        <f ca="1"/>
        <v>-0.24519008565330996</v>
      </c>
      <c r="T3184">
        <f ca="1"/>
        <v>2.5252310461397531E-2</v>
      </c>
      <c r="U3184">
        <f ca="1"/>
        <v>0</v>
      </c>
      <c r="V3184">
        <f ca="1"/>
        <v>0</v>
      </c>
      <c r="W3184">
        <f ca="1"/>
        <v>0</v>
      </c>
    </row>
    <row r="3185" spans="18:23">
      <c r="R3185">
        <v>3167</v>
      </c>
      <c r="S3185">
        <f ca="1"/>
        <v>0.61520094599010267</v>
      </c>
      <c r="T3185">
        <f ca="1"/>
        <v>3.1529726706320281E-2</v>
      </c>
      <c r="U3185">
        <f ca="1"/>
        <v>6.5179873744121083E-4</v>
      </c>
      <c r="V3185">
        <f ca="1"/>
        <v>6.6207425547073389E-4</v>
      </c>
      <c r="W3185">
        <f ca="1"/>
        <v>6.6207425547073389E-4</v>
      </c>
    </row>
    <row r="3186" spans="18:23">
      <c r="R3186">
        <v>3168</v>
      </c>
      <c r="S3186">
        <f ca="1"/>
        <v>0.42180624878140333</v>
      </c>
      <c r="T3186">
        <f ca="1"/>
        <v>2.999491062998599E-2</v>
      </c>
      <c r="U3186">
        <f ca="1"/>
        <v>0</v>
      </c>
      <c r="V3186">
        <f ca="1"/>
        <v>0</v>
      </c>
      <c r="W3186">
        <f ca="1"/>
        <v>0</v>
      </c>
    </row>
    <row r="3187" spans="18:23">
      <c r="R3187">
        <v>3169</v>
      </c>
      <c r="S3187">
        <f ca="1"/>
        <v>0.86517126389134325</v>
      </c>
      <c r="T3187">
        <f ca="1"/>
        <v>3.3630470686682762E-2</v>
      </c>
      <c r="U3187">
        <f ca="1"/>
        <v>1.7021707276224513E-3</v>
      </c>
      <c r="V3187">
        <f ca="1"/>
        <v>1.7307931290019693E-3</v>
      </c>
      <c r="W3187">
        <f ca="1"/>
        <v>1.7307931290019693E-3</v>
      </c>
    </row>
    <row r="3188" spans="18:23">
      <c r="R3188">
        <v>3170</v>
      </c>
      <c r="S3188">
        <f ca="1"/>
        <v>-0.18667446900517323</v>
      </c>
      <c r="T3188">
        <f ca="1"/>
        <v>2.563649387577881E-2</v>
      </c>
      <c r="U3188">
        <f ca="1"/>
        <v>0</v>
      </c>
      <c r="V3188">
        <f ca="1"/>
        <v>0</v>
      </c>
      <c r="W3188">
        <f ca="1"/>
        <v>0</v>
      </c>
    </row>
    <row r="3189" spans="18:23">
      <c r="R3189">
        <v>3171</v>
      </c>
      <c r="S3189">
        <f ca="1"/>
        <v>0.97222234112226757</v>
      </c>
      <c r="T3189">
        <f ca="1"/>
        <v>3.4572401318965475E-2</v>
      </c>
      <c r="U3189">
        <f ca="1"/>
        <v>2.1731360437638077E-3</v>
      </c>
      <c r="V3189">
        <f ca="1"/>
        <v>2.2107013094766633E-3</v>
      </c>
      <c r="W3189">
        <f ca="1"/>
        <v>2.2107013094766633E-3</v>
      </c>
    </row>
    <row r="3190" spans="18:23">
      <c r="R3190">
        <v>3172</v>
      </c>
      <c r="S3190">
        <f ca="1"/>
        <v>0.16360814721302602</v>
      </c>
      <c r="T3190">
        <f ca="1"/>
        <v>2.8061623438501222E-2</v>
      </c>
      <c r="U3190">
        <f ca="1"/>
        <v>0</v>
      </c>
      <c r="V3190">
        <f ca="1"/>
        <v>0</v>
      </c>
      <c r="W3190">
        <f ca="1"/>
        <v>0</v>
      </c>
    </row>
    <row r="3191" spans="18:23">
      <c r="R3191">
        <v>3173</v>
      </c>
      <c r="S3191">
        <f ca="1"/>
        <v>0.42119160000445216</v>
      </c>
      <c r="T3191">
        <f ca="1"/>
        <v>2.9990153741396009E-2</v>
      </c>
      <c r="U3191">
        <f ca="1"/>
        <v>0</v>
      </c>
      <c r="V3191">
        <f ca="1"/>
        <v>0</v>
      </c>
      <c r="W3191">
        <f ca="1"/>
        <v>0</v>
      </c>
    </row>
    <row r="3192" spans="18:23">
      <c r="R3192">
        <v>3174</v>
      </c>
      <c r="S3192">
        <f ca="1"/>
        <v>1.1632784938790683</v>
      </c>
      <c r="T3192">
        <f ca="1"/>
        <v>3.6319521026434147E-2</v>
      </c>
      <c r="U3192">
        <f ca="1"/>
        <v>3.0466958974981438E-3</v>
      </c>
      <c r="V3192">
        <f ca="1"/>
        <v>3.1020231653533111E-3</v>
      </c>
      <c r="W3192">
        <f ca="1"/>
        <v>3.1020231653533111E-3</v>
      </c>
    </row>
    <row r="3193" spans="18:23">
      <c r="R3193">
        <v>3175</v>
      </c>
      <c r="S3193">
        <f ca="1"/>
        <v>1.4517727148812802</v>
      </c>
      <c r="T3193">
        <f ca="1"/>
        <v>3.9126410275849205E-2</v>
      </c>
      <c r="U3193">
        <f ca="1"/>
        <v>4.4501405222056728E-3</v>
      </c>
      <c r="V3193">
        <f ca="1"/>
        <v>4.5371995341341731E-3</v>
      </c>
      <c r="W3193">
        <f ca="1"/>
        <v>4.5371995341341731E-3</v>
      </c>
    </row>
    <row r="3194" spans="18:23">
      <c r="R3194">
        <v>3176</v>
      </c>
      <c r="S3194">
        <f ca="1"/>
        <v>4.3113906953149375</v>
      </c>
      <c r="T3194">
        <f ca="1"/>
        <v>8.1833473240588608E-2</v>
      </c>
      <c r="U3194">
        <f ca="1"/>
        <v>2.5803672004575375E-2</v>
      </c>
      <c r="V3194">
        <f ca="1"/>
        <v>2.6859474055823045E-2</v>
      </c>
      <c r="W3194">
        <f ca="1"/>
        <v>2.6859474055823045E-2</v>
      </c>
    </row>
    <row r="3195" spans="18:23">
      <c r="R3195">
        <v>3177</v>
      </c>
      <c r="S3195">
        <f ca="1"/>
        <v>3.5268797726186838</v>
      </c>
      <c r="T3195">
        <f ca="1"/>
        <v>6.6836753478478464E-2</v>
      </c>
      <c r="U3195">
        <f ca="1"/>
        <v>1.8305312123520302E-2</v>
      </c>
      <c r="V3195">
        <f ca="1"/>
        <v>1.8917045940393468E-2</v>
      </c>
      <c r="W3195">
        <f ca="1"/>
        <v>1.8917045940393468E-2</v>
      </c>
    </row>
    <row r="3196" spans="18:23">
      <c r="R3196">
        <v>3178</v>
      </c>
      <c r="S3196">
        <f ca="1"/>
        <v>2.682891631051636</v>
      </c>
      <c r="T3196">
        <f ca="1"/>
        <v>5.3756927419752409E-2</v>
      </c>
      <c r="U3196">
        <f ca="1"/>
        <v>1.1765399094157275E-2</v>
      </c>
      <c r="V3196">
        <f ca="1"/>
        <v>1.2081634946741792E-2</v>
      </c>
      <c r="W3196">
        <f ca="1"/>
        <v>1.2081634946741792E-2</v>
      </c>
    </row>
    <row r="3197" spans="18:23">
      <c r="R3197">
        <v>3179</v>
      </c>
      <c r="S3197">
        <f ca="1"/>
        <v>6.8071881274853946E-2</v>
      </c>
      <c r="T3197">
        <f ca="1"/>
        <v>2.7378307143863079E-2</v>
      </c>
      <c r="U3197">
        <f ca="1"/>
        <v>0</v>
      </c>
      <c r="V3197">
        <f ca="1"/>
        <v>0</v>
      </c>
      <c r="W3197">
        <f ca="1"/>
        <v>0</v>
      </c>
    </row>
    <row r="3198" spans="18:23">
      <c r="R3198">
        <v>3180</v>
      </c>
      <c r="S3198">
        <f ca="1"/>
        <v>-0.78908625476279903</v>
      </c>
      <c r="T3198">
        <f ca="1"/>
        <v>2.194571814168763E-2</v>
      </c>
      <c r="U3198">
        <f ca="1"/>
        <v>0</v>
      </c>
      <c r="V3198">
        <f ca="1"/>
        <v>0</v>
      </c>
      <c r="W3198">
        <f ca="1"/>
        <v>0</v>
      </c>
    </row>
    <row r="3199" spans="18:23">
      <c r="R3199">
        <v>3181</v>
      </c>
      <c r="S3199">
        <f ca="1"/>
        <v>1.5579503109831661</v>
      </c>
      <c r="T3199">
        <f ca="1"/>
        <v>4.0213207846311202E-2</v>
      </c>
      <c r="U3199">
        <f ca="1"/>
        <v>4.9935393074366716E-3</v>
      </c>
      <c r="V3199">
        <f ca="1"/>
        <v>5.0939424244660098E-3</v>
      </c>
      <c r="W3199">
        <f ca="1"/>
        <v>5.0939424244660098E-3</v>
      </c>
    </row>
    <row r="3200" spans="18:23">
      <c r="R3200">
        <v>3182</v>
      </c>
      <c r="S3200">
        <f ca="1"/>
        <v>1.9370599253504828</v>
      </c>
      <c r="T3200">
        <f ca="1"/>
        <v>4.4345888210103615E-2</v>
      </c>
      <c r="U3200">
        <f ca="1"/>
        <v>7.0598794893328778E-3</v>
      </c>
      <c r="V3200">
        <f ca="1"/>
        <v>7.2164178026382572E-3</v>
      </c>
      <c r="W3200">
        <f ca="1"/>
        <v>7.2164178026382572E-3</v>
      </c>
    </row>
    <row r="3201" spans="18:23">
      <c r="R3201">
        <v>3183</v>
      </c>
      <c r="S3201">
        <f ca="1"/>
        <v>0.42785327148597219</v>
      </c>
      <c r="T3201">
        <f ca="1"/>
        <v>3.0041749980966686E-2</v>
      </c>
      <c r="U3201">
        <f ca="1"/>
        <v>0</v>
      </c>
      <c r="V3201">
        <f ca="1"/>
        <v>0</v>
      </c>
      <c r="W3201">
        <f ca="1"/>
        <v>0</v>
      </c>
    </row>
    <row r="3202" spans="18:23">
      <c r="R3202">
        <v>3184</v>
      </c>
      <c r="S3202">
        <f ca="1"/>
        <v>4.8021892547916414</v>
      </c>
      <c r="T3202">
        <f ca="1"/>
        <v>9.288208649157903E-2</v>
      </c>
      <c r="U3202">
        <f ca="1"/>
        <v>3.1327978630070585E-2</v>
      </c>
      <c r="V3202">
        <f ca="1"/>
        <v>3.2782882640432866E-2</v>
      </c>
      <c r="W3202">
        <f ca="1"/>
        <v>3.2782882640432866E-2</v>
      </c>
    </row>
    <row r="3203" spans="18:23">
      <c r="R3203">
        <v>3185</v>
      </c>
      <c r="S3203">
        <f ca="1"/>
        <v>1.1130968791814952</v>
      </c>
      <c r="T3203">
        <f ca="1"/>
        <v>3.5852260793785666E-2</v>
      </c>
      <c r="U3203">
        <f ca="1"/>
        <v>2.8130657811739034E-3</v>
      </c>
      <c r="V3203">
        <f ca="1"/>
        <v>2.8634931651822636E-3</v>
      </c>
      <c r="W3203">
        <f ca="1"/>
        <v>2.8634931651822636E-3</v>
      </c>
    </row>
    <row r="3204" spans="18:23">
      <c r="R3204">
        <v>3186</v>
      </c>
      <c r="S3204">
        <f ca="1"/>
        <v>-1.9329992047082423</v>
      </c>
      <c r="T3204">
        <f ca="1"/>
        <v>1.6336463099106788E-2</v>
      </c>
      <c r="U3204">
        <f ca="1"/>
        <v>0</v>
      </c>
      <c r="V3204">
        <f ca="1"/>
        <v>0</v>
      </c>
      <c r="W3204">
        <f ca="1"/>
        <v>0</v>
      </c>
    </row>
    <row r="3205" spans="18:23">
      <c r="R3205">
        <v>3187</v>
      </c>
      <c r="S3205">
        <f ca="1"/>
        <v>1.9666538346950031</v>
      </c>
      <c r="T3205">
        <f ca="1"/>
        <v>4.4685824701475974E-2</v>
      </c>
      <c r="U3205">
        <f ca="1"/>
        <v>7.2298477350190571E-3</v>
      </c>
      <c r="V3205">
        <f ca="1"/>
        <v>7.391383589271769E-3</v>
      </c>
      <c r="W3205">
        <f ca="1"/>
        <v>7.391383589271769E-3</v>
      </c>
    </row>
    <row r="3206" spans="18:23">
      <c r="R3206">
        <v>3188</v>
      </c>
      <c r="S3206">
        <f ca="1"/>
        <v>0.15401951114130824</v>
      </c>
      <c r="T3206">
        <f ca="1"/>
        <v>2.7992278416097298E-2</v>
      </c>
      <c r="U3206">
        <f ca="1"/>
        <v>0</v>
      </c>
      <c r="V3206">
        <f ca="1"/>
        <v>0</v>
      </c>
      <c r="W3206">
        <f ca="1"/>
        <v>0</v>
      </c>
    </row>
    <row r="3207" spans="18:23">
      <c r="R3207">
        <v>3189</v>
      </c>
      <c r="S3207">
        <f ca="1"/>
        <v>0.85965591777404127</v>
      </c>
      <c r="T3207">
        <f ca="1"/>
        <v>3.3582642981533323E-2</v>
      </c>
      <c r="U3207">
        <f ca="1"/>
        <v>1.6782568750477317E-3</v>
      </c>
      <c r="V3207">
        <f ca="1"/>
        <v>1.7064370257807476E-3</v>
      </c>
      <c r="W3207">
        <f ca="1"/>
        <v>1.7064370257807476E-3</v>
      </c>
    </row>
    <row r="3208" spans="18:23">
      <c r="R3208">
        <v>3190</v>
      </c>
      <c r="S3208">
        <f ca="1"/>
        <v>1.247565198088953E-2</v>
      </c>
      <c r="T3208">
        <f ca="1"/>
        <v>2.6988344233230599E-2</v>
      </c>
      <c r="U3208">
        <f ca="1"/>
        <v>0</v>
      </c>
      <c r="V3208">
        <f ca="1"/>
        <v>0</v>
      </c>
      <c r="W3208">
        <f ca="1"/>
        <v>0</v>
      </c>
    </row>
    <row r="3209" spans="18:23">
      <c r="R3209">
        <v>3191</v>
      </c>
      <c r="S3209">
        <f ca="1"/>
        <v>-0.17105794218949291</v>
      </c>
      <c r="T3209">
        <f ca="1"/>
        <v>2.5740008385010602E-2</v>
      </c>
      <c r="U3209">
        <f ca="1"/>
        <v>0</v>
      </c>
      <c r="V3209">
        <f ca="1"/>
        <v>0</v>
      </c>
      <c r="W3209">
        <f ca="1"/>
        <v>0</v>
      </c>
    </row>
    <row r="3210" spans="18:23">
      <c r="R3210">
        <v>3192</v>
      </c>
      <c r="S3210">
        <f ca="1"/>
        <v>-0.55688863164684554</v>
      </c>
      <c r="T3210">
        <f ca="1"/>
        <v>2.3300801086956362E-2</v>
      </c>
      <c r="U3210">
        <f ca="1"/>
        <v>0</v>
      </c>
      <c r="V3210">
        <f ca="1"/>
        <v>0</v>
      </c>
      <c r="W3210">
        <f ca="1"/>
        <v>0</v>
      </c>
    </row>
    <row r="3211" spans="18:23">
      <c r="R3211">
        <v>3193</v>
      </c>
      <c r="S3211">
        <f ca="1"/>
        <v>-0.53192589316887573</v>
      </c>
      <c r="T3211">
        <f ca="1"/>
        <v>2.3451373486385353E-2</v>
      </c>
      <c r="U3211">
        <f ca="1"/>
        <v>0</v>
      </c>
      <c r="V3211">
        <f ca="1"/>
        <v>0</v>
      </c>
      <c r="W3211">
        <f ca="1"/>
        <v>0</v>
      </c>
    </row>
    <row r="3212" spans="18:23">
      <c r="R3212">
        <v>3194</v>
      </c>
      <c r="S3212">
        <f ca="1"/>
        <v>5.3997102410590205</v>
      </c>
      <c r="T3212">
        <f ca="1"/>
        <v>0.10836591724539534</v>
      </c>
      <c r="U3212">
        <f ca="1"/>
        <v>3.9069894006978738E-2</v>
      </c>
      <c r="V3212">
        <f ca="1"/>
        <v>4.1186816457352046E-2</v>
      </c>
      <c r="W3212">
        <f ca="1"/>
        <v>4.1186816457352046E-2</v>
      </c>
    </row>
    <row r="3213" spans="18:23">
      <c r="R3213">
        <v>3195</v>
      </c>
      <c r="S3213">
        <f ca="1"/>
        <v>-2.4282986380336737</v>
      </c>
      <c r="T3213">
        <f ca="1"/>
        <v>1.4376483507380338E-2</v>
      </c>
      <c r="U3213">
        <f ca="1"/>
        <v>0</v>
      </c>
      <c r="V3213">
        <f ca="1"/>
        <v>0</v>
      </c>
      <c r="W3213">
        <f ca="1"/>
        <v>0</v>
      </c>
    </row>
    <row r="3214" spans="18:23">
      <c r="R3214">
        <v>3196</v>
      </c>
      <c r="S3214">
        <f ca="1"/>
        <v>2.7461785642984604</v>
      </c>
      <c r="T3214">
        <f ca="1"/>
        <v>5.4642006838723438E-2</v>
      </c>
      <c r="U3214">
        <f ca="1"/>
        <v>1.2207938803642789E-2</v>
      </c>
      <c r="V3214">
        <f ca="1"/>
        <v>1.2541471941440471E-2</v>
      </c>
      <c r="W3214">
        <f ca="1"/>
        <v>1.2541471941440471E-2</v>
      </c>
    </row>
    <row r="3215" spans="18:23">
      <c r="R3215">
        <v>3197</v>
      </c>
      <c r="S3215">
        <f ca="1"/>
        <v>-0.11922746054014689</v>
      </c>
      <c r="T3215">
        <f ca="1"/>
        <v>2.608657295623322E-2</v>
      </c>
      <c r="U3215">
        <f ca="1"/>
        <v>0</v>
      </c>
      <c r="V3215">
        <f ca="1"/>
        <v>0</v>
      </c>
      <c r="W3215">
        <f ca="1"/>
        <v>0</v>
      </c>
    </row>
    <row r="3216" spans="18:23">
      <c r="R3216">
        <v>3198</v>
      </c>
      <c r="S3216">
        <f ca="1"/>
        <v>-2.8675852178847472</v>
      </c>
      <c r="T3216">
        <f ca="1"/>
        <v>1.2835841447833136E-2</v>
      </c>
      <c r="U3216">
        <f ca="1"/>
        <v>0</v>
      </c>
      <c r="V3216">
        <f ca="1"/>
        <v>0</v>
      </c>
      <c r="W3216">
        <f ca="1"/>
        <v>0</v>
      </c>
    </row>
    <row r="3217" spans="18:23">
      <c r="R3217">
        <v>3199</v>
      </c>
      <c r="S3217">
        <f ca="1"/>
        <v>-1.5076174367169199</v>
      </c>
      <c r="T3217">
        <f ca="1"/>
        <v>1.8231740476864416E-2</v>
      </c>
      <c r="U3217">
        <f ca="1"/>
        <v>0</v>
      </c>
      <c r="V3217">
        <f ca="1"/>
        <v>0</v>
      </c>
      <c r="W3217">
        <f ca="1"/>
        <v>0</v>
      </c>
    </row>
    <row r="3218" spans="18:23">
      <c r="R3218">
        <v>3200</v>
      </c>
      <c r="S3218">
        <f ca="1"/>
        <v>2.2738219711970924</v>
      </c>
      <c r="T3218">
        <f ca="1"/>
        <v>4.8371811090942046E-2</v>
      </c>
      <c r="U3218">
        <f ca="1"/>
        <v>9.0728409297520934E-3</v>
      </c>
      <c r="V3218">
        <f ca="1"/>
        <v>9.2922758035081602E-3</v>
      </c>
      <c r="W3218">
        <f ca="1"/>
        <v>9.2922758035081602E-3</v>
      </c>
    </row>
    <row r="3219" spans="18:23">
      <c r="R3219">
        <v>3201</v>
      </c>
      <c r="S3219">
        <f ca="1"/>
        <v>1.7096413942199242</v>
      </c>
      <c r="T3219">
        <f ca="1"/>
        <v>4.1818443862598247E-2</v>
      </c>
      <c r="U3219">
        <f ca="1"/>
        <v>5.7961573155801936E-3</v>
      </c>
      <c r="V3219">
        <f ca="1"/>
        <v>5.9173504552403836E-3</v>
      </c>
      <c r="W3219">
        <f ca="1"/>
        <v>5.9173504552403836E-3</v>
      </c>
    </row>
    <row r="3220" spans="18:23">
      <c r="R3220">
        <v>3202</v>
      </c>
      <c r="S3220">
        <f ca="1"/>
        <v>-1.5987889105502042</v>
      </c>
      <c r="T3220">
        <f ca="1"/>
        <v>1.7807832670484712E-2</v>
      </c>
      <c r="U3220">
        <f ca="1"/>
        <v>0</v>
      </c>
      <c r="V3220">
        <f ca="1"/>
        <v>0</v>
      </c>
      <c r="W3220">
        <f ca="1"/>
        <v>0</v>
      </c>
    </row>
    <row r="3221" spans="18:23">
      <c r="R3221">
        <v>3203</v>
      </c>
      <c r="S3221">
        <f ca="1"/>
        <v>-0.81629514436096651</v>
      </c>
      <c r="T3221">
        <f ca="1"/>
        <v>2.1792178769302149E-2</v>
      </c>
      <c r="U3221">
        <f ca="1"/>
        <v>0</v>
      </c>
      <c r="V3221">
        <f ca="1"/>
        <v>0</v>
      </c>
      <c r="W3221">
        <f ca="1"/>
        <v>0</v>
      </c>
    </row>
    <row r="3222" spans="18:23">
      <c r="R3222">
        <v>3204</v>
      </c>
      <c r="S3222">
        <f ca="1"/>
        <v>-0.8619946097054515</v>
      </c>
      <c r="T3222">
        <f ca="1"/>
        <v>2.1536710788445854E-2</v>
      </c>
      <c r="U3222">
        <f ca="1"/>
        <v>0</v>
      </c>
      <c r="V3222">
        <f ca="1"/>
        <v>0</v>
      </c>
      <c r="W3222">
        <f ca="1"/>
        <v>0</v>
      </c>
    </row>
    <row r="3223" spans="18:23">
      <c r="R3223">
        <v>3205</v>
      </c>
      <c r="S3223">
        <f ca="1"/>
        <v>-0.38950065156610059</v>
      </c>
      <c r="T3223">
        <f ca="1"/>
        <v>2.4329269150178662E-2</v>
      </c>
      <c r="U3223">
        <f ca="1"/>
        <v>0</v>
      </c>
      <c r="V3223">
        <f ca="1"/>
        <v>0</v>
      </c>
      <c r="W3223">
        <f ca="1"/>
        <v>0</v>
      </c>
    </row>
    <row r="3224" spans="18:23">
      <c r="R3224">
        <v>3206</v>
      </c>
      <c r="S3224">
        <f ca="1"/>
        <v>1.4250882590530181</v>
      </c>
      <c r="T3224">
        <f ca="1"/>
        <v>3.8857927238778206E-2</v>
      </c>
      <c r="U3224">
        <f ca="1"/>
        <v>4.3158990036701733E-3</v>
      </c>
      <c r="V3224">
        <f ca="1"/>
        <v>4.3997524483974388E-3</v>
      </c>
      <c r="W3224">
        <f ca="1"/>
        <v>4.3997524483974388E-3</v>
      </c>
    </row>
    <row r="3225" spans="18:23">
      <c r="R3225">
        <v>3207</v>
      </c>
      <c r="S3225">
        <f ca="1"/>
        <v>0.29467127257346437</v>
      </c>
      <c r="T3225">
        <f ca="1"/>
        <v>2.9026875150928409E-2</v>
      </c>
      <c r="U3225">
        <f ca="1"/>
        <v>0</v>
      </c>
      <c r="V3225">
        <f ca="1"/>
        <v>0</v>
      </c>
      <c r="W3225">
        <f ca="1"/>
        <v>0</v>
      </c>
    </row>
    <row r="3226" spans="18:23">
      <c r="R3226">
        <v>3208</v>
      </c>
      <c r="S3226">
        <f ca="1"/>
        <v>-1.0315395166793171</v>
      </c>
      <c r="T3226">
        <f ca="1"/>
        <v>2.0614815444824918E-2</v>
      </c>
      <c r="U3226">
        <f ca="1"/>
        <v>0</v>
      </c>
      <c r="V3226">
        <f ca="1"/>
        <v>0</v>
      </c>
      <c r="W3226">
        <f ca="1"/>
        <v>0</v>
      </c>
    </row>
    <row r="3227" spans="18:23">
      <c r="R3227">
        <v>3209</v>
      </c>
      <c r="S3227">
        <f ca="1"/>
        <v>-2.6261179042842651</v>
      </c>
      <c r="T3227">
        <f ca="1"/>
        <v>1.3661053756844793E-2</v>
      </c>
      <c r="U3227">
        <f ca="1"/>
        <v>0</v>
      </c>
      <c r="V3227">
        <f ca="1"/>
        <v>0</v>
      </c>
      <c r="W3227">
        <f ca="1"/>
        <v>0</v>
      </c>
    </row>
    <row r="3228" spans="18:23">
      <c r="R3228">
        <v>3210</v>
      </c>
      <c r="S3228">
        <f ca="1"/>
        <v>0.70610358677576746</v>
      </c>
      <c r="T3228">
        <f ca="1"/>
        <v>3.2278039132020028E-2</v>
      </c>
      <c r="U3228">
        <f ca="1"/>
        <v>1.0259549502910845E-3</v>
      </c>
      <c r="V3228">
        <f ca="1"/>
        <v>1.0425128573076771E-3</v>
      </c>
      <c r="W3228">
        <f ca="1"/>
        <v>1.0425128573076771E-3</v>
      </c>
    </row>
    <row r="3229" spans="18:23">
      <c r="R3229">
        <v>3211</v>
      </c>
      <c r="S3229">
        <f ca="1"/>
        <v>-2.4259005862438268</v>
      </c>
      <c r="T3229">
        <f ca="1"/>
        <v>1.4385382245560331E-2</v>
      </c>
      <c r="U3229">
        <f ca="1"/>
        <v>0</v>
      </c>
      <c r="V3229">
        <f ca="1"/>
        <v>0</v>
      </c>
      <c r="W3229">
        <f ca="1"/>
        <v>0</v>
      </c>
    </row>
    <row r="3230" spans="18:23">
      <c r="R3230">
        <v>3212</v>
      </c>
      <c r="S3230">
        <f ca="1"/>
        <v>-1.9017688507901103</v>
      </c>
      <c r="T3230">
        <f ca="1"/>
        <v>1.6468644042153126E-2</v>
      </c>
      <c r="U3230">
        <f ca="1"/>
        <v>0</v>
      </c>
      <c r="V3230">
        <f ca="1"/>
        <v>0</v>
      </c>
      <c r="W3230">
        <f ca="1"/>
        <v>0</v>
      </c>
    </row>
    <row r="3231" spans="18:23">
      <c r="R3231">
        <v>3213</v>
      </c>
      <c r="S3231">
        <f ca="1"/>
        <v>1.9122377465007123</v>
      </c>
      <c r="T3231">
        <f ca="1"/>
        <v>4.4062758146368557E-2</v>
      </c>
      <c r="U3231">
        <f ca="1"/>
        <v>6.9183144574653486E-3</v>
      </c>
      <c r="V3231">
        <f ca="1"/>
        <v>7.070734465825259E-3</v>
      </c>
      <c r="W3231">
        <f ca="1"/>
        <v>7.070734465825259E-3</v>
      </c>
    </row>
    <row r="3232" spans="18:23">
      <c r="R3232">
        <v>3214</v>
      </c>
      <c r="S3232">
        <f ca="1"/>
        <v>1.2054445482382032</v>
      </c>
      <c r="T3232">
        <f ca="1"/>
        <v>3.6716850423740816E-2</v>
      </c>
      <c r="U3232">
        <f ca="1"/>
        <v>3.2453605961514781E-3</v>
      </c>
      <c r="V3232">
        <f ca="1"/>
        <v>3.3049403059414763E-3</v>
      </c>
      <c r="W3232">
        <f ca="1"/>
        <v>3.3049403059414763E-3</v>
      </c>
    </row>
    <row r="3233" spans="18:23">
      <c r="R3233">
        <v>3215</v>
      </c>
      <c r="S3233">
        <f ca="1"/>
        <v>-0.15094340772450254</v>
      </c>
      <c r="T3233">
        <f ca="1"/>
        <v>2.5873954167282415E-2</v>
      </c>
      <c r="U3233">
        <f ca="1"/>
        <v>0</v>
      </c>
      <c r="V3233">
        <f ca="1"/>
        <v>0</v>
      </c>
      <c r="W3233">
        <f ca="1"/>
        <v>0</v>
      </c>
    </row>
    <row r="3234" spans="18:23">
      <c r="R3234">
        <v>3216</v>
      </c>
      <c r="S3234">
        <f ca="1"/>
        <v>-2.7195754709534517E-2</v>
      </c>
      <c r="T3234">
        <f ca="1"/>
        <v>2.671348160844924E-2</v>
      </c>
      <c r="U3234">
        <f ca="1"/>
        <v>0</v>
      </c>
      <c r="V3234">
        <f ca="1"/>
        <v>0</v>
      </c>
      <c r="W3234">
        <f ca="1"/>
        <v>0</v>
      </c>
    </row>
    <row r="3235" spans="18:23">
      <c r="R3235">
        <v>3217</v>
      </c>
      <c r="S3235">
        <f ca="1"/>
        <v>-3.4032486650852913</v>
      </c>
      <c r="T3235">
        <f ca="1"/>
        <v>1.117881103154084E-2</v>
      </c>
      <c r="U3235">
        <f ca="1"/>
        <v>0</v>
      </c>
      <c r="V3235">
        <f ca="1"/>
        <v>0</v>
      </c>
      <c r="W3235">
        <f ca="1"/>
        <v>0</v>
      </c>
    </row>
    <row r="3236" spans="18:23">
      <c r="R3236">
        <v>3218</v>
      </c>
      <c r="S3236">
        <f ca="1"/>
        <v>-0.93317429795942253</v>
      </c>
      <c r="T3236">
        <f ca="1"/>
        <v>2.1144755942635731E-2</v>
      </c>
      <c r="U3236">
        <f ca="1"/>
        <v>0</v>
      </c>
      <c r="V3236">
        <f ca="1"/>
        <v>0</v>
      </c>
      <c r="W3236">
        <f ca="1"/>
        <v>0</v>
      </c>
    </row>
    <row r="3237" spans="18:23">
      <c r="R3237">
        <v>3219</v>
      </c>
      <c r="S3237">
        <f ca="1"/>
        <v>-0.96241193005813097</v>
      </c>
      <c r="T3237">
        <f ca="1"/>
        <v>2.098583157848858E-2</v>
      </c>
      <c r="U3237">
        <f ca="1"/>
        <v>0</v>
      </c>
      <c r="V3237">
        <f ca="1"/>
        <v>0</v>
      </c>
      <c r="W3237">
        <f ca="1"/>
        <v>0</v>
      </c>
    </row>
    <row r="3238" spans="18:23">
      <c r="R3238">
        <v>3220</v>
      </c>
      <c r="S3238">
        <f ca="1"/>
        <v>-1.0592903773084776</v>
      </c>
      <c r="T3238">
        <f ca="1"/>
        <v>2.0467724912052523E-2</v>
      </c>
      <c r="U3238">
        <f ca="1"/>
        <v>0</v>
      </c>
      <c r="V3238">
        <f ca="1"/>
        <v>0</v>
      </c>
      <c r="W3238">
        <f ca="1"/>
        <v>0</v>
      </c>
    </row>
    <row r="3239" spans="18:23">
      <c r="R3239">
        <v>3221</v>
      </c>
      <c r="S3239">
        <f ca="1"/>
        <v>-2.1228243390777002</v>
      </c>
      <c r="T3239">
        <f ca="1"/>
        <v>1.5555551838023835E-2</v>
      </c>
      <c r="U3239">
        <f ca="1"/>
        <v>0</v>
      </c>
      <c r="V3239">
        <f ca="1"/>
        <v>0</v>
      </c>
      <c r="W3239">
        <f ca="1"/>
        <v>0</v>
      </c>
    </row>
    <row r="3240" spans="18:23">
      <c r="R3240">
        <v>3222</v>
      </c>
      <c r="S3240">
        <f ca="1"/>
        <v>1.9571393540340134</v>
      </c>
      <c r="T3240">
        <f ca="1"/>
        <v>4.4576251416159916E-2</v>
      </c>
      <c r="U3240">
        <f ca="1"/>
        <v>7.1750610923610285E-3</v>
      </c>
      <c r="V3240">
        <f ca="1"/>
        <v>7.3349797559507249E-3</v>
      </c>
      <c r="W3240">
        <f ca="1"/>
        <v>7.3349797559507249E-3</v>
      </c>
    </row>
    <row r="3241" spans="18:23">
      <c r="R3241">
        <v>3223</v>
      </c>
      <c r="S3241">
        <f ca="1"/>
        <v>-0.8472316735594122</v>
      </c>
      <c r="T3241">
        <f ca="1"/>
        <v>2.1618909006798154E-2</v>
      </c>
      <c r="U3241">
        <f ca="1"/>
        <v>0</v>
      </c>
      <c r="V3241">
        <f ca="1"/>
        <v>0</v>
      </c>
      <c r="W3241">
        <f ca="1"/>
        <v>0</v>
      </c>
    </row>
    <row r="3242" spans="18:23">
      <c r="R3242">
        <v>3224</v>
      </c>
      <c r="S3242">
        <f ca="1"/>
        <v>-2.5972004030703477</v>
      </c>
      <c r="T3242">
        <f ca="1"/>
        <v>1.3763371064826807E-2</v>
      </c>
      <c r="U3242">
        <f ca="1"/>
        <v>0</v>
      </c>
      <c r="V3242">
        <f ca="1"/>
        <v>0</v>
      </c>
      <c r="W3242">
        <f ca="1"/>
        <v>0</v>
      </c>
    </row>
    <row r="3243" spans="18:23">
      <c r="R3243">
        <v>3225</v>
      </c>
      <c r="S3243">
        <f ca="1"/>
        <v>-0.6172950429519265</v>
      </c>
      <c r="T3243">
        <f ca="1"/>
        <v>2.2940424631054012E-2</v>
      </c>
      <c r="U3243">
        <f ca="1"/>
        <v>0</v>
      </c>
      <c r="V3243">
        <f ca="1"/>
        <v>0</v>
      </c>
      <c r="W3243">
        <f ca="1"/>
        <v>0</v>
      </c>
    </row>
    <row r="3244" spans="18:23">
      <c r="R3244">
        <v>3226</v>
      </c>
      <c r="S3244">
        <f ca="1"/>
        <v>-3.9771955448556322</v>
      </c>
      <c r="T3244">
        <f ca="1"/>
        <v>9.6399921690021699E-3</v>
      </c>
      <c r="U3244">
        <f ca="1"/>
        <v>0</v>
      </c>
      <c r="V3244">
        <f ca="1"/>
        <v>0</v>
      </c>
      <c r="W3244">
        <f ca="1"/>
        <v>0</v>
      </c>
    </row>
    <row r="3245" spans="18:23">
      <c r="R3245">
        <v>3227</v>
      </c>
      <c r="S3245">
        <f ca="1"/>
        <v>-1.4336520049321397</v>
      </c>
      <c r="T3245">
        <f ca="1"/>
        <v>1.8583050697641969E-2</v>
      </c>
      <c r="U3245">
        <f ca="1"/>
        <v>0</v>
      </c>
      <c r="V3245">
        <f ca="1"/>
        <v>0</v>
      </c>
      <c r="W3245">
        <f ca="1"/>
        <v>0</v>
      </c>
    </row>
    <row r="3246" spans="18:23">
      <c r="R3246">
        <v>3228</v>
      </c>
      <c r="S3246">
        <f ca="1"/>
        <v>-1.3111168410771781</v>
      </c>
      <c r="T3246">
        <f ca="1"/>
        <v>1.9180009788494247E-2</v>
      </c>
      <c r="U3246">
        <f ca="1"/>
        <v>0</v>
      </c>
      <c r="V3246">
        <f ca="1"/>
        <v>0</v>
      </c>
      <c r="W3246">
        <f ca="1"/>
        <v>0</v>
      </c>
    </row>
    <row r="3247" spans="18:23">
      <c r="R3247">
        <v>3229</v>
      </c>
      <c r="S3247">
        <f ca="1"/>
        <v>-3.8153179082627946</v>
      </c>
      <c r="T3247">
        <f ca="1"/>
        <v>1.0051187602536782E-2</v>
      </c>
      <c r="U3247">
        <f ca="1"/>
        <v>0</v>
      </c>
      <c r="V3247">
        <f ca="1"/>
        <v>0</v>
      </c>
      <c r="W3247">
        <f ca="1"/>
        <v>0</v>
      </c>
    </row>
    <row r="3248" spans="18:23">
      <c r="R3248">
        <v>3230</v>
      </c>
      <c r="S3248">
        <f ca="1"/>
        <v>-1.1927059533167117</v>
      </c>
      <c r="T3248">
        <f ca="1"/>
        <v>1.9775089296210555E-2</v>
      </c>
      <c r="U3248">
        <f ca="1"/>
        <v>0</v>
      </c>
      <c r="V3248">
        <f ca="1"/>
        <v>0</v>
      </c>
      <c r="W3248">
        <f ca="1"/>
        <v>0</v>
      </c>
    </row>
    <row r="3249" spans="18:23">
      <c r="R3249">
        <v>3231</v>
      </c>
      <c r="S3249">
        <f ca="1"/>
        <v>0.23596904383317854</v>
      </c>
      <c r="T3249">
        <f ca="1"/>
        <v>2.8590507405456669E-2</v>
      </c>
      <c r="U3249">
        <f ca="1"/>
        <v>0</v>
      </c>
      <c r="V3249">
        <f ca="1"/>
        <v>0</v>
      </c>
      <c r="W3249">
        <f ca="1"/>
        <v>0</v>
      </c>
    </row>
    <row r="3250" spans="18:23">
      <c r="R3250">
        <v>3232</v>
      </c>
      <c r="S3250">
        <f ca="1"/>
        <v>-1.5152413212607363</v>
      </c>
      <c r="T3250">
        <f ca="1"/>
        <v>1.8195909375794832E-2</v>
      </c>
      <c r="U3250">
        <f ca="1"/>
        <v>0</v>
      </c>
      <c r="V3250">
        <f ca="1"/>
        <v>0</v>
      </c>
      <c r="W3250">
        <f ca="1"/>
        <v>0</v>
      </c>
    </row>
    <row r="3251" spans="18:23">
      <c r="R3251">
        <v>3233</v>
      </c>
      <c r="S3251">
        <f ca="1"/>
        <v>3.7947316160664637</v>
      </c>
      <c r="T3251">
        <f ca="1"/>
        <v>7.161961228575689E-2</v>
      </c>
      <c r="U3251">
        <f ca="1"/>
        <v>2.0696741527159515E-2</v>
      </c>
      <c r="V3251">
        <f ca="1"/>
        <v>2.143788782903636E-2</v>
      </c>
      <c r="W3251">
        <f ca="1"/>
        <v>2.143788782903636E-2</v>
      </c>
    </row>
    <row r="3252" spans="18:23">
      <c r="R3252">
        <v>3234</v>
      </c>
      <c r="S3252">
        <f ca="1"/>
        <v>1.3234951205825147</v>
      </c>
      <c r="T3252">
        <f ca="1"/>
        <v>3.7852508931698045E-2</v>
      </c>
      <c r="U3252">
        <f ca="1"/>
        <v>3.8131898501300929E-3</v>
      </c>
      <c r="V3252">
        <f ca="1"/>
        <v>3.885359251560248E-3</v>
      </c>
      <c r="W3252">
        <f ca="1"/>
        <v>3.885359251560248E-3</v>
      </c>
    </row>
    <row r="3253" spans="18:23">
      <c r="R3253">
        <v>3235</v>
      </c>
      <c r="S3253">
        <f ca="1"/>
        <v>-1.1750086028205373</v>
      </c>
      <c r="T3253">
        <f ca="1"/>
        <v>1.9865600330697352E-2</v>
      </c>
      <c r="U3253">
        <f ca="1"/>
        <v>0</v>
      </c>
      <c r="V3253">
        <f ca="1"/>
        <v>0</v>
      </c>
      <c r="W3253">
        <f ca="1"/>
        <v>0</v>
      </c>
    </row>
    <row r="3254" spans="18:23">
      <c r="R3254">
        <v>3236</v>
      </c>
      <c r="S3254">
        <f ca="1"/>
        <v>-0.36160669333234474</v>
      </c>
      <c r="T3254">
        <f ca="1"/>
        <v>2.4505015344824591E-2</v>
      </c>
      <c r="U3254">
        <f ca="1"/>
        <v>0</v>
      </c>
      <c r="V3254">
        <f ca="1"/>
        <v>0</v>
      </c>
      <c r="W3254">
        <f ca="1"/>
        <v>0</v>
      </c>
    </row>
    <row r="3255" spans="18:23">
      <c r="R3255">
        <v>3237</v>
      </c>
      <c r="S3255">
        <f ca="1"/>
        <v>0.79502574667025949</v>
      </c>
      <c r="T3255">
        <f ca="1"/>
        <v>3.302722917626074E-2</v>
      </c>
      <c r="U3255">
        <f ca="1"/>
        <v>1.4005499724114405E-3</v>
      </c>
      <c r="V3255">
        <f ca="1"/>
        <v>1.4236781148672596E-3</v>
      </c>
      <c r="W3255">
        <f ca="1"/>
        <v>1.4236781148672596E-3</v>
      </c>
    </row>
    <row r="3256" spans="18:23">
      <c r="R3256">
        <v>3238</v>
      </c>
      <c r="S3256">
        <f ca="1"/>
        <v>2.1153341393967584</v>
      </c>
      <c r="T3256">
        <f ca="1"/>
        <v>4.6433511292237155E-2</v>
      </c>
      <c r="U3256">
        <f ca="1"/>
        <v>8.1036910303996477E-3</v>
      </c>
      <c r="V3256">
        <f ca="1"/>
        <v>8.2918324448840782E-3</v>
      </c>
      <c r="W3256">
        <f ca="1"/>
        <v>8.2918324448840782E-3</v>
      </c>
    </row>
    <row r="3257" spans="18:23">
      <c r="R3257">
        <v>3239</v>
      </c>
      <c r="S3257">
        <f ca="1"/>
        <v>-0.99240330622520911</v>
      </c>
      <c r="T3257">
        <f ca="1"/>
        <v>2.0824051140918193E-2</v>
      </c>
      <c r="U3257">
        <f ca="1"/>
        <v>0</v>
      </c>
      <c r="V3257">
        <f ca="1"/>
        <v>0</v>
      </c>
      <c r="W3257">
        <f ca="1"/>
        <v>0</v>
      </c>
    </row>
    <row r="3258" spans="18:23">
      <c r="R3258">
        <v>3240</v>
      </c>
      <c r="S3258">
        <f ca="1"/>
        <v>-1.5329063856314744</v>
      </c>
      <c r="T3258">
        <f ca="1"/>
        <v>1.8113156636294848E-2</v>
      </c>
      <c r="U3258">
        <f ca="1"/>
        <v>0</v>
      </c>
      <c r="V3258">
        <f ca="1"/>
        <v>0</v>
      </c>
      <c r="W3258">
        <f ca="1"/>
        <v>0</v>
      </c>
    </row>
    <row r="3259" spans="18:23">
      <c r="R3259">
        <v>3241</v>
      </c>
      <c r="S3259">
        <f ca="1"/>
        <v>-2.8974527673382138</v>
      </c>
      <c r="T3259">
        <f ca="1"/>
        <v>1.2737296516022007E-2</v>
      </c>
      <c r="U3259">
        <f ca="1"/>
        <v>0</v>
      </c>
      <c r="V3259">
        <f ca="1"/>
        <v>0</v>
      </c>
      <c r="W3259">
        <f ca="1"/>
        <v>0</v>
      </c>
    </row>
    <row r="3260" spans="18:23">
      <c r="R3260">
        <v>3242</v>
      </c>
      <c r="S3260">
        <f ca="1"/>
        <v>0.48835941920983289</v>
      </c>
      <c r="T3260">
        <f ca="1"/>
        <v>3.051446810748229E-2</v>
      </c>
      <c r="U3260">
        <f ca="1"/>
        <v>1.4416943802221527E-4</v>
      </c>
      <c r="V3260">
        <f ca="1"/>
        <v>1.4636906488151654E-4</v>
      </c>
      <c r="W3260">
        <f ca="1"/>
        <v>1.4636906488151654E-4</v>
      </c>
    </row>
    <row r="3261" spans="18:23">
      <c r="R3261">
        <v>3243</v>
      </c>
      <c r="S3261">
        <f ca="1"/>
        <v>7.6786613710912013E-2</v>
      </c>
      <c r="T3261">
        <f ca="1"/>
        <v>2.7439942778367973E-2</v>
      </c>
      <c r="U3261">
        <f ca="1"/>
        <v>0</v>
      </c>
      <c r="V3261">
        <f ca="1"/>
        <v>0</v>
      </c>
      <c r="W3261">
        <f ca="1"/>
        <v>0</v>
      </c>
    </row>
    <row r="3262" spans="18:23">
      <c r="R3262">
        <v>3244</v>
      </c>
      <c r="S3262">
        <f ca="1"/>
        <v>-1.2994168408457354</v>
      </c>
      <c r="T3262">
        <f ca="1"/>
        <v>1.9238002479460573E-2</v>
      </c>
      <c r="U3262">
        <f ca="1"/>
        <v>0</v>
      </c>
      <c r="V3262">
        <f ca="1"/>
        <v>0</v>
      </c>
      <c r="W3262">
        <f ca="1"/>
        <v>0</v>
      </c>
    </row>
    <row r="3263" spans="18:23">
      <c r="R3263">
        <v>3245</v>
      </c>
      <c r="S3263">
        <f ca="1"/>
        <v>-2.6092914616119138</v>
      </c>
      <c r="T3263">
        <f ca="1"/>
        <v>1.3720497000363705E-2</v>
      </c>
      <c r="U3263">
        <f ca="1"/>
        <v>0</v>
      </c>
      <c r="V3263">
        <f ca="1"/>
        <v>0</v>
      </c>
      <c r="W3263">
        <f ca="1"/>
        <v>0</v>
      </c>
    </row>
    <row r="3264" spans="18:23">
      <c r="R3264">
        <v>3246</v>
      </c>
      <c r="S3264">
        <f ca="1"/>
        <v>-0.49072633800917065</v>
      </c>
      <c r="T3264">
        <f ca="1"/>
        <v>2.3702015678246247E-2</v>
      </c>
      <c r="U3264">
        <f ca="1"/>
        <v>0</v>
      </c>
      <c r="V3264">
        <f ca="1"/>
        <v>0</v>
      </c>
      <c r="W3264">
        <f ca="1"/>
        <v>0</v>
      </c>
    </row>
    <row r="3265" spans="18:23">
      <c r="R3265">
        <v>3247</v>
      </c>
      <c r="S3265">
        <f ca="1"/>
        <v>1.0792094479210126</v>
      </c>
      <c r="T3265">
        <f ca="1"/>
        <v>3.5540127122366615E-2</v>
      </c>
      <c r="U3265">
        <f ca="1"/>
        <v>2.6569989454643776E-3</v>
      </c>
      <c r="V3265">
        <f ca="1"/>
        <v>2.7042139856072764E-3</v>
      </c>
      <c r="W3265">
        <f ca="1"/>
        <v>2.7042139856072764E-3</v>
      </c>
    </row>
    <row r="3266" spans="18:23">
      <c r="R3266">
        <v>3248</v>
      </c>
      <c r="S3266">
        <f ca="1"/>
        <v>-2.8342671720678814</v>
      </c>
      <c r="T3266">
        <f ca="1"/>
        <v>1.2946670829229836E-2</v>
      </c>
      <c r="U3266">
        <f ca="1"/>
        <v>0</v>
      </c>
      <c r="V3266">
        <f ca="1"/>
        <v>0</v>
      </c>
      <c r="W3266">
        <f ca="1"/>
        <v>0</v>
      </c>
    </row>
    <row r="3267" spans="18:23">
      <c r="R3267">
        <v>3249</v>
      </c>
      <c r="S3267">
        <f ca="1"/>
        <v>-2.917650756859699</v>
      </c>
      <c r="T3267">
        <f ca="1"/>
        <v>1.2671084473957209E-2</v>
      </c>
      <c r="U3267">
        <f ca="1"/>
        <v>0</v>
      </c>
      <c r="V3267">
        <f ca="1"/>
        <v>0</v>
      </c>
      <c r="W3267">
        <f ca="1"/>
        <v>0</v>
      </c>
    </row>
    <row r="3268" spans="18:23">
      <c r="R3268">
        <v>3250</v>
      </c>
      <c r="S3268">
        <f ca="1"/>
        <v>1.5952646994425139</v>
      </c>
      <c r="T3268">
        <f ca="1"/>
        <v>4.0602271225834444E-2</v>
      </c>
      <c r="U3268">
        <f ca="1"/>
        <v>5.1880709971982922E-3</v>
      </c>
      <c r="V3268">
        <f ca="1"/>
        <v>5.2933947300818577E-3</v>
      </c>
      <c r="W3268">
        <f ca="1"/>
        <v>5.2933947300818577E-3</v>
      </c>
    </row>
    <row r="3269" spans="18:23">
      <c r="R3269">
        <v>3251</v>
      </c>
      <c r="S3269">
        <f ca="1"/>
        <v>-0.525606418556266</v>
      </c>
      <c r="T3269">
        <f ca="1"/>
        <v>2.3489645932838785E-2</v>
      </c>
      <c r="U3269">
        <f ca="1"/>
        <v>0</v>
      </c>
      <c r="V3269">
        <f ca="1"/>
        <v>0</v>
      </c>
      <c r="W3269">
        <f ca="1"/>
        <v>0</v>
      </c>
    </row>
    <row r="3270" spans="18:23">
      <c r="R3270">
        <v>3252</v>
      </c>
      <c r="S3270">
        <f ca="1"/>
        <v>-0.74044358023998824</v>
      </c>
      <c r="T3270">
        <f ca="1"/>
        <v>2.2222908724729117E-2</v>
      </c>
      <c r="U3270">
        <f ca="1"/>
        <v>0</v>
      </c>
      <c r="V3270">
        <f ca="1"/>
        <v>0</v>
      </c>
      <c r="W3270">
        <f ca="1"/>
        <v>0</v>
      </c>
    </row>
    <row r="3271" spans="18:23">
      <c r="R3271">
        <v>3253</v>
      </c>
      <c r="S3271">
        <f ca="1"/>
        <v>3.3386286241068164</v>
      </c>
      <c r="T3271">
        <f ca="1"/>
        <v>6.3667693993799443E-2</v>
      </c>
      <c r="U3271">
        <f ca="1"/>
        <v>1.6720782381180792E-2</v>
      </c>
      <c r="V3271">
        <f ca="1"/>
        <v>1.7253069209171759E-2</v>
      </c>
      <c r="W3271">
        <f ca="1"/>
        <v>1.7253069209171759E-2</v>
      </c>
    </row>
    <row r="3272" spans="18:23">
      <c r="R3272">
        <v>3254</v>
      </c>
      <c r="S3272">
        <f ca="1"/>
        <v>0.25837495048070902</v>
      </c>
      <c r="T3272">
        <f ca="1"/>
        <v>2.875628402000566E-2</v>
      </c>
      <c r="U3272">
        <f ca="1"/>
        <v>0</v>
      </c>
      <c r="V3272">
        <f ca="1"/>
        <v>0</v>
      </c>
      <c r="W3272">
        <f ca="1"/>
        <v>0</v>
      </c>
    </row>
    <row r="3273" spans="18:23">
      <c r="R3273">
        <v>3255</v>
      </c>
      <c r="S3273">
        <f ca="1"/>
        <v>-0.92642342142922063</v>
      </c>
      <c r="T3273">
        <f ca="1"/>
        <v>2.1181621770279588E-2</v>
      </c>
      <c r="U3273">
        <f ca="1"/>
        <v>0</v>
      </c>
      <c r="V3273">
        <f ca="1"/>
        <v>0</v>
      </c>
      <c r="W3273">
        <f ca="1"/>
        <v>0</v>
      </c>
    </row>
    <row r="3274" spans="18:23">
      <c r="R3274">
        <v>3256</v>
      </c>
      <c r="S3274">
        <f ca="1"/>
        <v>-1.3062221383017312</v>
      </c>
      <c r="T3274">
        <f ca="1"/>
        <v>1.9204249768904121E-2</v>
      </c>
      <c r="U3274">
        <f ca="1"/>
        <v>0</v>
      </c>
      <c r="V3274">
        <f ca="1"/>
        <v>0</v>
      </c>
      <c r="W3274">
        <f ca="1"/>
        <v>0</v>
      </c>
    </row>
    <row r="3275" spans="18:23">
      <c r="R3275">
        <v>3257</v>
      </c>
      <c r="S3275">
        <f ca="1"/>
        <v>0.8890923985119944</v>
      </c>
      <c r="T3275">
        <f ca="1"/>
        <v>3.3838698427861448E-2</v>
      </c>
      <c r="U3275">
        <f ca="1"/>
        <v>1.8062845982117944E-3</v>
      </c>
      <c r="V3275">
        <f ca="1"/>
        <v>1.8368457581086843E-3</v>
      </c>
      <c r="W3275">
        <f ca="1"/>
        <v>1.8368457581086843E-3</v>
      </c>
    </row>
    <row r="3276" spans="18:23">
      <c r="R3276">
        <v>3258</v>
      </c>
      <c r="S3276">
        <f ca="1"/>
        <v>1.9973241498490608</v>
      </c>
      <c r="T3276">
        <f ca="1"/>
        <v>4.5040875503635357E-2</v>
      </c>
      <c r="U3276">
        <f ca="1"/>
        <v>7.4073731360987487E-3</v>
      </c>
      <c r="V3276">
        <f ca="1"/>
        <v>7.5741904217147479E-3</v>
      </c>
      <c r="W3276">
        <f ca="1"/>
        <v>7.5741904217147479E-3</v>
      </c>
    </row>
    <row r="3277" spans="18:23">
      <c r="R3277">
        <v>3259</v>
      </c>
      <c r="S3277">
        <f ca="1"/>
        <v>4.1407328282420481</v>
      </c>
      <c r="T3277">
        <f ca="1"/>
        <v>7.8308036799823344E-2</v>
      </c>
      <c r="U3277">
        <f ca="1"/>
        <v>2.4040953784192742E-2</v>
      </c>
      <c r="V3277">
        <f ca="1"/>
        <v>2.4982253731010453E-2</v>
      </c>
      <c r="W3277">
        <f ca="1"/>
        <v>2.4982253731010453E-2</v>
      </c>
    </row>
    <row r="3278" spans="18:23">
      <c r="R3278">
        <v>3260</v>
      </c>
      <c r="S3278">
        <f ca="1"/>
        <v>-2.2312935978934934</v>
      </c>
      <c r="T3278">
        <f ca="1"/>
        <v>1.5126201971011652E-2</v>
      </c>
      <c r="U3278">
        <f ca="1"/>
        <v>0</v>
      </c>
      <c r="V3278">
        <f ca="1"/>
        <v>0</v>
      </c>
      <c r="W3278">
        <f ca="1"/>
        <v>0</v>
      </c>
    </row>
    <row r="3279" spans="18:23">
      <c r="R3279">
        <v>3261</v>
      </c>
      <c r="S3279">
        <f ca="1"/>
        <v>-1.803665125754367</v>
      </c>
      <c r="T3279">
        <f ca="1"/>
        <v>1.6890860077200771E-2</v>
      </c>
      <c r="U3279">
        <f ca="1"/>
        <v>0</v>
      </c>
      <c r="V3279">
        <f ca="1"/>
        <v>0</v>
      </c>
      <c r="W3279">
        <f ca="1"/>
        <v>0</v>
      </c>
    </row>
    <row r="3280" spans="18:23">
      <c r="R3280">
        <v>3262</v>
      </c>
      <c r="S3280">
        <f ca="1"/>
        <v>1.2499448851705557</v>
      </c>
      <c r="T3280">
        <f ca="1"/>
        <v>3.7140890964608084E-2</v>
      </c>
      <c r="U3280">
        <f ca="1"/>
        <v>3.4573808665851122E-3</v>
      </c>
      <c r="V3280">
        <f ca="1"/>
        <v>3.5215859694795923E-3</v>
      </c>
      <c r="W3280">
        <f ca="1"/>
        <v>3.5215859694795923E-3</v>
      </c>
    </row>
    <row r="3281" spans="18:23">
      <c r="R3281">
        <v>3263</v>
      </c>
      <c r="S3281">
        <f ca="1"/>
        <v>-0.40842334515427653</v>
      </c>
      <c r="T3281">
        <f ca="1"/>
        <v>2.4210764607655696E-2</v>
      </c>
      <c r="U3281">
        <f ca="1"/>
        <v>0</v>
      </c>
      <c r="V3281">
        <f ca="1"/>
        <v>0</v>
      </c>
      <c r="W3281">
        <f ca="1"/>
        <v>0</v>
      </c>
    </row>
    <row r="3282" spans="18:23">
      <c r="R3282">
        <v>3264</v>
      </c>
      <c r="S3282">
        <f ca="1"/>
        <v>-1.2139319821067693</v>
      </c>
      <c r="T3282">
        <f ca="1"/>
        <v>1.9667075002297685E-2</v>
      </c>
      <c r="U3282">
        <f ca="1"/>
        <v>0</v>
      </c>
      <c r="V3282">
        <f ca="1"/>
        <v>0</v>
      </c>
      <c r="W3282">
        <f ca="1"/>
        <v>0</v>
      </c>
    </row>
    <row r="3283" spans="18:23">
      <c r="R3283">
        <v>3265</v>
      </c>
      <c r="S3283">
        <f ca="1"/>
        <v>0.32023685036039218</v>
      </c>
      <c r="T3283">
        <f ca="1"/>
        <v>2.9218994897089588E-2</v>
      </c>
      <c r="U3283">
        <f ca="1"/>
        <v>0</v>
      </c>
      <c r="V3283">
        <f ca="1"/>
        <v>0</v>
      </c>
      <c r="W3283">
        <f ca="1"/>
        <v>0</v>
      </c>
    </row>
    <row r="3284" spans="18:23">
      <c r="R3284">
        <v>3266</v>
      </c>
      <c r="S3284">
        <f ca="1"/>
        <v>-1.7378569021997348</v>
      </c>
      <c r="T3284">
        <f ca="1"/>
        <v>1.7180132711308058E-2</v>
      </c>
      <c r="U3284">
        <f ca="1"/>
        <v>0</v>
      </c>
      <c r="V3284">
        <f ca="1"/>
        <v>0</v>
      </c>
      <c r="W3284">
        <f ca="1"/>
        <v>0</v>
      </c>
    </row>
    <row r="3285" spans="18:23">
      <c r="R3285">
        <v>3267</v>
      </c>
      <c r="S3285">
        <f ca="1"/>
        <v>1.0572518412543215</v>
      </c>
      <c r="T3285">
        <f ca="1"/>
        <v>3.5339330199543759E-2</v>
      </c>
      <c r="U3285">
        <f ca="1"/>
        <v>2.5566004840529497E-3</v>
      </c>
      <c r="V3285">
        <f ca="1"/>
        <v>2.60177475840008E-3</v>
      </c>
      <c r="W3285">
        <f ca="1"/>
        <v>2.60177475840008E-3</v>
      </c>
    </row>
    <row r="3286" spans="18:23">
      <c r="R3286">
        <v>3268</v>
      </c>
      <c r="S3286">
        <f ca="1"/>
        <v>-0.57473695072467812</v>
      </c>
      <c r="T3286">
        <f ca="1"/>
        <v>2.3193735154479686E-2</v>
      </c>
      <c r="U3286">
        <f ca="1"/>
        <v>0</v>
      </c>
      <c r="V3286">
        <f ca="1"/>
        <v>0</v>
      </c>
      <c r="W3286">
        <f ca="1"/>
        <v>0</v>
      </c>
    </row>
    <row r="3287" spans="18:23">
      <c r="R3287">
        <v>3269</v>
      </c>
      <c r="S3287">
        <f ca="1"/>
        <v>-4.5605600336091427</v>
      </c>
      <c r="T3287">
        <f ca="1"/>
        <v>8.2928225030235846E-3</v>
      </c>
      <c r="U3287">
        <f ca="1"/>
        <v>0</v>
      </c>
      <c r="V3287">
        <f ca="1"/>
        <v>0</v>
      </c>
      <c r="W3287">
        <f ca="1"/>
        <v>0</v>
      </c>
    </row>
    <row r="3288" spans="18:23">
      <c r="R3288">
        <v>3270</v>
      </c>
      <c r="S3288">
        <f ca="1"/>
        <v>1.2084358084215423</v>
      </c>
      <c r="T3288">
        <f ca="1"/>
        <v>3.6745201532854883E-2</v>
      </c>
      <c r="U3288">
        <f ca="1"/>
        <v>3.259536150708512E-3</v>
      </c>
      <c r="V3288">
        <f ca="1"/>
        <v>3.3194223070892176E-3</v>
      </c>
      <c r="W3288">
        <f ca="1"/>
        <v>3.3194223070892176E-3</v>
      </c>
    </row>
    <row r="3289" spans="18:23">
      <c r="R3289">
        <v>3271</v>
      </c>
      <c r="S3289">
        <f ca="1"/>
        <v>-3.2799111052152328</v>
      </c>
      <c r="T3289">
        <f ca="1"/>
        <v>1.1540306607929386E-2</v>
      </c>
      <c r="U3289">
        <f ca="1"/>
        <v>0</v>
      </c>
      <c r="V3289">
        <f ca="1"/>
        <v>0</v>
      </c>
      <c r="W3289">
        <f ca="1"/>
        <v>0</v>
      </c>
    </row>
    <row r="3290" spans="18:23">
      <c r="R3290">
        <v>3272</v>
      </c>
      <c r="S3290">
        <f ca="1"/>
        <v>0.3336608892397176</v>
      </c>
      <c r="T3290">
        <f ca="1"/>
        <v>2.9320382228929597E-2</v>
      </c>
      <c r="U3290">
        <f ca="1"/>
        <v>0</v>
      </c>
      <c r="V3290">
        <f ca="1"/>
        <v>0</v>
      </c>
      <c r="W3290">
        <f ca="1"/>
        <v>0</v>
      </c>
    </row>
    <row r="3291" spans="18:23">
      <c r="R3291">
        <v>3273</v>
      </c>
      <c r="S3291">
        <f ca="1"/>
        <v>2.4397742037276005</v>
      </c>
      <c r="T3291">
        <f ca="1"/>
        <v>5.0488173855528354E-2</v>
      </c>
      <c r="U3291">
        <f ca="1"/>
        <v>1.0131022312045247E-2</v>
      </c>
      <c r="V3291">
        <f ca="1"/>
        <v>1.0386770719957635E-2</v>
      </c>
      <c r="W3291">
        <f ca="1"/>
        <v>1.0386770719957635E-2</v>
      </c>
    </row>
    <row r="3292" spans="18:23">
      <c r="R3292">
        <v>3274</v>
      </c>
      <c r="S3292">
        <f ca="1"/>
        <v>2.3977413355243464</v>
      </c>
      <c r="T3292">
        <f ca="1"/>
        <v>4.9943535212788354E-2</v>
      </c>
      <c r="U3292">
        <f ca="1"/>
        <v>9.8587029906752471E-3</v>
      </c>
      <c r="V3292">
        <f ca="1"/>
        <v>1.0104892230658852E-2</v>
      </c>
      <c r="W3292">
        <f ca="1"/>
        <v>1.0104892230658852E-2</v>
      </c>
    </row>
    <row r="3293" spans="18:23">
      <c r="R3293">
        <v>3275</v>
      </c>
      <c r="S3293">
        <f ca="1"/>
        <v>-1.7793129855195502</v>
      </c>
      <c r="T3293">
        <f ca="1"/>
        <v>1.6997332452459553E-2</v>
      </c>
      <c r="U3293">
        <f ca="1"/>
        <v>0</v>
      </c>
      <c r="V3293">
        <f ca="1"/>
        <v>0</v>
      </c>
      <c r="W3293">
        <f ca="1"/>
        <v>0</v>
      </c>
    </row>
    <row r="3294" spans="18:23">
      <c r="R3294">
        <v>3276</v>
      </c>
      <c r="S3294">
        <f ca="1"/>
        <v>5.951443366492124</v>
      </c>
      <c r="T3294">
        <f ca="1"/>
        <v>0.12494597693514915</v>
      </c>
      <c r="U3294">
        <f ca="1"/>
        <v>4.7359923851855647E-2</v>
      </c>
      <c r="V3294">
        <f ca="1"/>
        <v>5.0318639828477833E-2</v>
      </c>
      <c r="W3294">
        <f ca="1"/>
        <v>5.0318639828477833E-2</v>
      </c>
    </row>
    <row r="3295" spans="18:23">
      <c r="R3295">
        <v>3277</v>
      </c>
      <c r="S3295">
        <f ca="1"/>
        <v>0.69311873061547968</v>
      </c>
      <c r="T3295">
        <f ca="1"/>
        <v>3.2170069966090939E-2</v>
      </c>
      <c r="U3295">
        <f ca="1"/>
        <v>9.719703673265398E-4</v>
      </c>
      <c r="V3295">
        <f ca="1"/>
        <v>9.8760454468747069E-4</v>
      </c>
      <c r="W3295">
        <f ca="1"/>
        <v>9.8760454468747069E-4</v>
      </c>
    </row>
    <row r="3296" spans="18:23">
      <c r="R3296">
        <v>3278</v>
      </c>
      <c r="S3296">
        <f ca="1"/>
        <v>1.8751166607172693</v>
      </c>
      <c r="T3296">
        <f ca="1"/>
        <v>4.3642712138270735E-2</v>
      </c>
      <c r="U3296">
        <f ca="1"/>
        <v>6.708291453416438E-3</v>
      </c>
      <c r="V3296">
        <f ca="1"/>
        <v>6.8546754698369759E-3</v>
      </c>
      <c r="W3296">
        <f ca="1"/>
        <v>6.8546754698369759E-3</v>
      </c>
    </row>
    <row r="3297" spans="18:23">
      <c r="R3297">
        <v>3279</v>
      </c>
      <c r="S3297">
        <f ca="1"/>
        <v>-2.33428855318714</v>
      </c>
      <c r="T3297">
        <f ca="1"/>
        <v>1.4729494455426756E-2</v>
      </c>
      <c r="U3297">
        <f ca="1"/>
        <v>0</v>
      </c>
      <c r="V3297">
        <f ca="1"/>
        <v>0</v>
      </c>
      <c r="W3297">
        <f ca="1"/>
        <v>0</v>
      </c>
    </row>
    <row r="3298" spans="18:23">
      <c r="R3298">
        <v>3280</v>
      </c>
      <c r="S3298">
        <f ca="1"/>
        <v>-1.8898151689731519</v>
      </c>
      <c r="T3298">
        <f ca="1"/>
        <v>1.6519519967606745E-2</v>
      </c>
      <c r="U3298">
        <f ca="1"/>
        <v>0</v>
      </c>
      <c r="V3298">
        <f ca="1"/>
        <v>0</v>
      </c>
      <c r="W3298">
        <f ca="1"/>
        <v>0</v>
      </c>
    </row>
    <row r="3299" spans="18:23">
      <c r="R3299">
        <v>3281</v>
      </c>
      <c r="S3299">
        <f ca="1"/>
        <v>5.1424969022384893E-2</v>
      </c>
      <c r="T3299">
        <f ca="1"/>
        <v>2.7260955094257428E-2</v>
      </c>
      <c r="U3299">
        <f ca="1"/>
        <v>0</v>
      </c>
      <c r="V3299">
        <f ca="1"/>
        <v>0</v>
      </c>
      <c r="W3299">
        <f ca="1"/>
        <v>0</v>
      </c>
    </row>
    <row r="3300" spans="18:23">
      <c r="R3300">
        <v>3282</v>
      </c>
      <c r="S3300">
        <f ca="1"/>
        <v>-0.63820026600505897</v>
      </c>
      <c r="T3300">
        <f ca="1"/>
        <v>2.2817009546199515E-2</v>
      </c>
      <c r="U3300">
        <f ca="1"/>
        <v>0</v>
      </c>
      <c r="V3300">
        <f ca="1"/>
        <v>0</v>
      </c>
      <c r="W3300">
        <f ca="1"/>
        <v>0</v>
      </c>
    </row>
    <row r="3301" spans="18:23">
      <c r="R3301">
        <v>3283</v>
      </c>
      <c r="S3301">
        <f ca="1"/>
        <v>2.9654630159597914</v>
      </c>
      <c r="T3301">
        <f ca="1"/>
        <v>5.7822996198791603E-2</v>
      </c>
      <c r="U3301">
        <f ca="1"/>
        <v>1.3798433483676872E-2</v>
      </c>
      <c r="V3301">
        <f ca="1"/>
        <v>1.4197366867114836E-2</v>
      </c>
      <c r="W3301">
        <f ca="1"/>
        <v>1.4197366867114836E-2</v>
      </c>
    </row>
    <row r="3302" spans="18:23">
      <c r="R3302">
        <v>3284</v>
      </c>
      <c r="S3302">
        <f ca="1"/>
        <v>-1.555058165762055</v>
      </c>
      <c r="T3302">
        <f ca="1"/>
        <v>1.8009917353163128E-2</v>
      </c>
      <c r="U3302">
        <f ca="1"/>
        <v>0</v>
      </c>
      <c r="V3302">
        <f ca="1"/>
        <v>0</v>
      </c>
      <c r="W3302">
        <f ca="1"/>
        <v>0</v>
      </c>
    </row>
    <row r="3303" spans="18:23">
      <c r="R3303">
        <v>3285</v>
      </c>
      <c r="S3303">
        <f ca="1"/>
        <v>-0.90053356647584615</v>
      </c>
      <c r="T3303">
        <f ca="1"/>
        <v>2.132360044664975E-2</v>
      </c>
      <c r="U3303">
        <f ca="1"/>
        <v>0</v>
      </c>
      <c r="V3303">
        <f ca="1"/>
        <v>0</v>
      </c>
      <c r="W3303">
        <f ca="1"/>
        <v>0</v>
      </c>
    </row>
    <row r="3304" spans="18:23">
      <c r="R3304">
        <v>3286</v>
      </c>
      <c r="S3304">
        <f ca="1"/>
        <v>-3.0128223203924112</v>
      </c>
      <c r="T3304">
        <f ca="1"/>
        <v>1.236369990358936E-2</v>
      </c>
      <c r="U3304">
        <f ca="1"/>
        <v>0</v>
      </c>
      <c r="V3304">
        <f ca="1"/>
        <v>0</v>
      </c>
      <c r="W3304">
        <f ca="1"/>
        <v>0</v>
      </c>
    </row>
    <row r="3305" spans="18:23">
      <c r="R3305">
        <v>3287</v>
      </c>
      <c r="S3305">
        <f ca="1"/>
        <v>-1.482825708357435</v>
      </c>
      <c r="T3305">
        <f ca="1"/>
        <v>1.8348746342618318E-2</v>
      </c>
      <c r="U3305">
        <f ca="1"/>
        <v>0</v>
      </c>
      <c r="V3305">
        <f ca="1"/>
        <v>0</v>
      </c>
      <c r="W3305">
        <f ca="1"/>
        <v>0</v>
      </c>
    </row>
    <row r="3306" spans="18:23">
      <c r="R3306">
        <v>3288</v>
      </c>
      <c r="S3306">
        <f ca="1"/>
        <v>2.9650617022577408</v>
      </c>
      <c r="T3306">
        <f ca="1"/>
        <v>5.7817008707165343E-2</v>
      </c>
      <c r="U3306">
        <f ca="1"/>
        <v>1.3795439737863742E-2</v>
      </c>
      <c r="V3306">
        <f ca="1"/>
        <v>1.4194245267585363E-2</v>
      </c>
      <c r="W3306">
        <f ca="1"/>
        <v>1.4194245267585363E-2</v>
      </c>
    </row>
    <row r="3307" spans="18:23">
      <c r="R3307">
        <v>3289</v>
      </c>
      <c r="S3307">
        <f ca="1"/>
        <v>0.82630945466687444</v>
      </c>
      <c r="T3307">
        <f ca="1"/>
        <v>3.3294916164282894E-2</v>
      </c>
      <c r="U3307">
        <f ca="1"/>
        <v>1.5343934664225171E-3</v>
      </c>
      <c r="V3307">
        <f ca="1"/>
        <v>1.5599372173362976E-3</v>
      </c>
      <c r="W3307">
        <f ca="1"/>
        <v>1.5599372173362976E-3</v>
      </c>
    </row>
    <row r="3308" spans="18:23">
      <c r="R3308">
        <v>3290</v>
      </c>
      <c r="S3308">
        <f ca="1"/>
        <v>-0.34437893450058715</v>
      </c>
      <c r="T3308">
        <f ca="1"/>
        <v>2.4614192620620888E-2</v>
      </c>
      <c r="U3308">
        <f ca="1"/>
        <v>0</v>
      </c>
      <c r="V3308">
        <f ca="1"/>
        <v>0</v>
      </c>
      <c r="W3308">
        <f ca="1"/>
        <v>0</v>
      </c>
    </row>
    <row r="3309" spans="18:23">
      <c r="R3309">
        <v>3291</v>
      </c>
      <c r="S3309">
        <f ca="1"/>
        <v>0.18295822339841938</v>
      </c>
      <c r="T3309">
        <f ca="1"/>
        <v>2.8202086773140421E-2</v>
      </c>
      <c r="U3309">
        <f ca="1"/>
        <v>0</v>
      </c>
      <c r="V3309">
        <f ca="1"/>
        <v>0</v>
      </c>
      <c r="W3309">
        <f ca="1"/>
        <v>0</v>
      </c>
    </row>
    <row r="3310" spans="18:23">
      <c r="R3310">
        <v>3292</v>
      </c>
      <c r="S3310">
        <f ca="1"/>
        <v>1.5894135586437939</v>
      </c>
      <c r="T3310">
        <f ca="1"/>
        <v>4.0541015612625728E-2</v>
      </c>
      <c r="U3310">
        <f ca="1"/>
        <v>5.1574431905939341E-3</v>
      </c>
      <c r="V3310">
        <f ca="1"/>
        <v>5.2619871830494828E-3</v>
      </c>
      <c r="W3310">
        <f ca="1"/>
        <v>5.2619871830494828E-3</v>
      </c>
    </row>
    <row r="3311" spans="18:23">
      <c r="R3311">
        <v>3293</v>
      </c>
      <c r="S3311">
        <f ca="1"/>
        <v>-3.45234421939193</v>
      </c>
      <c r="T3311">
        <f ca="1"/>
        <v>1.1038085601732615E-2</v>
      </c>
      <c r="U3311">
        <f ca="1"/>
        <v>0</v>
      </c>
      <c r="V3311">
        <f ca="1"/>
        <v>0</v>
      </c>
      <c r="W3311">
        <f ca="1"/>
        <v>0</v>
      </c>
    </row>
    <row r="3312" spans="18:23">
      <c r="R3312">
        <v>3294</v>
      </c>
      <c r="S3312">
        <f ca="1"/>
        <v>-1.8280070696999351</v>
      </c>
      <c r="T3312">
        <f ca="1"/>
        <v>1.6785098813652009E-2</v>
      </c>
      <c r="U3312">
        <f ca="1"/>
        <v>0</v>
      </c>
      <c r="V3312">
        <f ca="1"/>
        <v>0</v>
      </c>
      <c r="W3312">
        <f ca="1"/>
        <v>0</v>
      </c>
    </row>
    <row r="3313" spans="18:23">
      <c r="R3313">
        <v>3295</v>
      </c>
      <c r="S3313">
        <f ca="1"/>
        <v>-1.0738440207214288</v>
      </c>
      <c r="T3313">
        <f ca="1"/>
        <v>2.0391004856201239E-2</v>
      </c>
      <c r="U3313">
        <f ca="1"/>
        <v>0</v>
      </c>
      <c r="V3313">
        <f ca="1"/>
        <v>0</v>
      </c>
      <c r="W3313">
        <f ca="1"/>
        <v>0</v>
      </c>
    </row>
    <row r="3314" spans="18:23">
      <c r="R3314">
        <v>3296</v>
      </c>
      <c r="S3314">
        <f ca="1"/>
        <v>2.2708864161765501</v>
      </c>
      <c r="T3314">
        <f ca="1"/>
        <v>4.8335184126792184E-2</v>
      </c>
      <c r="U3314">
        <f ca="1"/>
        <v>9.0545274476771624E-3</v>
      </c>
      <c r="V3314">
        <f ca="1"/>
        <v>9.2733535733594483E-3</v>
      </c>
      <c r="W3314">
        <f ca="1"/>
        <v>9.2733535733594483E-3</v>
      </c>
    </row>
    <row r="3315" spans="18:23">
      <c r="R3315">
        <v>3297</v>
      </c>
      <c r="S3315">
        <f ca="1"/>
        <v>1.663206127488926</v>
      </c>
      <c r="T3315">
        <f ca="1"/>
        <v>4.1320363557855733E-2</v>
      </c>
      <c r="U3315">
        <f ca="1"/>
        <v>5.5471171632089367E-3</v>
      </c>
      <c r="V3315">
        <f ca="1"/>
        <v>5.6617216121498436E-3</v>
      </c>
      <c r="W3315">
        <f ca="1"/>
        <v>5.6617216121498436E-3</v>
      </c>
    </row>
    <row r="3316" spans="18:23">
      <c r="R3316">
        <v>3298</v>
      </c>
      <c r="S3316">
        <f ca="1"/>
        <v>2.4740230298831709</v>
      </c>
      <c r="T3316">
        <f ca="1"/>
        <v>5.0936339568135106E-2</v>
      </c>
      <c r="U3316">
        <f ca="1"/>
        <v>1.0355105168348623E-2</v>
      </c>
      <c r="V3316">
        <f ca="1"/>
        <v>1.0618830744908001E-2</v>
      </c>
      <c r="W3316">
        <f ca="1"/>
        <v>1.0618830744908001E-2</v>
      </c>
    </row>
    <row r="3317" spans="18:23">
      <c r="R3317">
        <v>3299</v>
      </c>
      <c r="S3317">
        <f ca="1"/>
        <v>2.9556285122507391</v>
      </c>
      <c r="T3317">
        <f ca="1"/>
        <v>5.7676446498702176E-2</v>
      </c>
      <c r="U3317">
        <f ca="1"/>
        <v>1.3725158633632158E-2</v>
      </c>
      <c r="V3317">
        <f ca="1"/>
        <v>1.4120967822441603E-2</v>
      </c>
      <c r="W3317">
        <f ca="1"/>
        <v>1.4120967822441603E-2</v>
      </c>
    </row>
    <row r="3318" spans="18:23">
      <c r="R3318">
        <v>3300</v>
      </c>
      <c r="S3318">
        <f ca="1"/>
        <v>0.70836610806675659</v>
      </c>
      <c r="T3318">
        <f ca="1"/>
        <v>3.2296889048233419E-2</v>
      </c>
      <c r="U3318">
        <f ca="1"/>
        <v>1.0353799083977801E-3</v>
      </c>
      <c r="V3318">
        <f ca="1"/>
        <v>1.0520996834099267E-3</v>
      </c>
      <c r="W3318">
        <f ca="1"/>
        <v>1.0520996834099267E-3</v>
      </c>
    </row>
    <row r="3319" spans="18:23">
      <c r="R3319">
        <v>3301</v>
      </c>
      <c r="S3319">
        <f ca="1"/>
        <v>-1.1079295021785702</v>
      </c>
      <c r="T3319">
        <f ca="1"/>
        <v>2.0212445585234089E-2</v>
      </c>
      <c r="U3319">
        <f ca="1"/>
        <v>0</v>
      </c>
      <c r="V3319">
        <f ca="1"/>
        <v>0</v>
      </c>
      <c r="W3319">
        <f ca="1"/>
        <v>0</v>
      </c>
    </row>
    <row r="3320" spans="18:23">
      <c r="R3320">
        <v>3302</v>
      </c>
      <c r="S3320">
        <f ca="1"/>
        <v>-2.5651264697431979</v>
      </c>
      <c r="T3320">
        <f ca="1"/>
        <v>1.3877753220405086E-2</v>
      </c>
      <c r="U3320">
        <f ca="1"/>
        <v>0</v>
      </c>
      <c r="V3320">
        <f ca="1"/>
        <v>0</v>
      </c>
      <c r="W3320">
        <f ca="1"/>
        <v>0</v>
      </c>
    </row>
    <row r="3321" spans="18:23">
      <c r="R3321">
        <v>3303</v>
      </c>
      <c r="S3321">
        <f ca="1"/>
        <v>-1.5304929696170604</v>
      </c>
      <c r="T3321">
        <f ca="1"/>
        <v>1.8124440150874513E-2</v>
      </c>
      <c r="U3321">
        <f ca="1"/>
        <v>0</v>
      </c>
      <c r="V3321">
        <f ca="1"/>
        <v>0</v>
      </c>
      <c r="W3321">
        <f ca="1"/>
        <v>0</v>
      </c>
    </row>
    <row r="3322" spans="18:23">
      <c r="R3322">
        <v>3304</v>
      </c>
      <c r="S3322">
        <f ca="1"/>
        <v>1.4838996064176988</v>
      </c>
      <c r="T3322">
        <f ca="1"/>
        <v>3.9452114145961961E-2</v>
      </c>
      <c r="U3322">
        <f ca="1"/>
        <v>4.6129924572620509E-3</v>
      </c>
      <c r="V3322">
        <f ca="1"/>
        <v>4.7039886097512322E-3</v>
      </c>
      <c r="W3322">
        <f ca="1"/>
        <v>4.7039886097512322E-3</v>
      </c>
    </row>
    <row r="3323" spans="18:23">
      <c r="R3323">
        <v>3305</v>
      </c>
      <c r="S3323">
        <f ca="1"/>
        <v>-3.6451424227808601E-2</v>
      </c>
      <c r="T3323">
        <f ca="1"/>
        <v>2.6649757664459602E-2</v>
      </c>
      <c r="U3323">
        <f ca="1"/>
        <v>0</v>
      </c>
      <c r="V3323">
        <f ca="1"/>
        <v>0</v>
      </c>
      <c r="W3323">
        <f ca="1"/>
        <v>0</v>
      </c>
    </row>
    <row r="3324" spans="18:23">
      <c r="R3324">
        <v>3306</v>
      </c>
      <c r="S3324">
        <f ca="1"/>
        <v>-2.3673795943294702</v>
      </c>
      <c r="T3324">
        <f ca="1"/>
        <v>1.4604258724104469E-2</v>
      </c>
      <c r="U3324">
        <f ca="1"/>
        <v>0</v>
      </c>
      <c r="V3324">
        <f ca="1"/>
        <v>0</v>
      </c>
      <c r="W3324">
        <f ca="1"/>
        <v>0</v>
      </c>
    </row>
    <row r="3325" spans="18:23">
      <c r="R3325">
        <v>3307</v>
      </c>
      <c r="S3325">
        <f ca="1"/>
        <v>-0.79613808452375578</v>
      </c>
      <c r="T3325">
        <f ca="1"/>
        <v>2.1905821221411853E-2</v>
      </c>
      <c r="U3325">
        <f ca="1"/>
        <v>0</v>
      </c>
      <c r="V3325">
        <f ca="1"/>
        <v>0</v>
      </c>
      <c r="W3325">
        <f ca="1"/>
        <v>0</v>
      </c>
    </row>
    <row r="3326" spans="18:23">
      <c r="R3326">
        <v>3308</v>
      </c>
      <c r="S3326">
        <f ca="1"/>
        <v>1.8754038033084708</v>
      </c>
      <c r="T3326">
        <f ca="1"/>
        <v>4.3645945901822046E-2</v>
      </c>
      <c r="U3326">
        <f ca="1"/>
        <v>6.7099083351920934E-3</v>
      </c>
      <c r="V3326">
        <f ca="1"/>
        <v>6.8563384832940827E-3</v>
      </c>
      <c r="W3326">
        <f ca="1"/>
        <v>6.8563384832940827E-3</v>
      </c>
    </row>
    <row r="3327" spans="18:23">
      <c r="R3327">
        <v>3309</v>
      </c>
      <c r="S3327">
        <f ca="1"/>
        <v>-0.28775855651461141</v>
      </c>
      <c r="T3327">
        <f ca="1"/>
        <v>2.4976450305952174E-2</v>
      </c>
      <c r="U3327">
        <f ca="1"/>
        <v>0</v>
      </c>
      <c r="V3327">
        <f ca="1"/>
        <v>0</v>
      </c>
      <c r="W3327">
        <f ca="1"/>
        <v>0</v>
      </c>
    </row>
    <row r="3328" spans="18:23">
      <c r="R3328">
        <v>3310</v>
      </c>
      <c r="S3328">
        <f ca="1"/>
        <v>-1.9541598034851315</v>
      </c>
      <c r="T3328">
        <f ca="1"/>
        <v>1.6247505371513343E-2</v>
      </c>
      <c r="U3328">
        <f ca="1"/>
        <v>0</v>
      </c>
      <c r="V3328">
        <f ca="1"/>
        <v>0</v>
      </c>
      <c r="W3328">
        <f ca="1"/>
        <v>0</v>
      </c>
    </row>
    <row r="3329" spans="18:23">
      <c r="R3329">
        <v>3311</v>
      </c>
      <c r="S3329">
        <f ca="1"/>
        <v>-3.3229553544779211</v>
      </c>
      <c r="T3329">
        <f ca="1"/>
        <v>1.1412837284091017E-2</v>
      </c>
      <c r="U3329">
        <f ca="1"/>
        <v>0</v>
      </c>
      <c r="V3329">
        <f ca="1"/>
        <v>0</v>
      </c>
      <c r="W3329">
        <f ca="1"/>
        <v>0</v>
      </c>
    </row>
    <row r="3330" spans="18:23">
      <c r="R3330">
        <v>3312</v>
      </c>
      <c r="S3330">
        <f ca="1"/>
        <v>-1.3510364109594466</v>
      </c>
      <c r="T3330">
        <f ca="1"/>
        <v>1.898345544526318E-2</v>
      </c>
      <c r="U3330">
        <f ca="1"/>
        <v>0</v>
      </c>
      <c r="V3330">
        <f ca="1"/>
        <v>0</v>
      </c>
      <c r="W3330">
        <f ca="1"/>
        <v>0</v>
      </c>
    </row>
    <row r="3331" spans="18:23">
      <c r="R3331">
        <v>3313</v>
      </c>
      <c r="S3331">
        <f ca="1"/>
        <v>0.95506476989923883</v>
      </c>
      <c r="T3331">
        <f ca="1"/>
        <v>3.4419677364372646E-2</v>
      </c>
      <c r="U3331">
        <f ca="1"/>
        <v>2.0967740664673933E-3</v>
      </c>
      <c r="V3331">
        <f ca="1"/>
        <v>2.1328592099042892E-3</v>
      </c>
      <c r="W3331">
        <f ca="1"/>
        <v>2.1328592099042892E-3</v>
      </c>
    </row>
    <row r="3332" spans="18:23">
      <c r="R3332">
        <v>3314</v>
      </c>
      <c r="S3332">
        <f ca="1"/>
        <v>0.56631815797311336</v>
      </c>
      <c r="T3332">
        <f ca="1"/>
        <v>3.113452130452481E-2</v>
      </c>
      <c r="U3332">
        <f ca="1"/>
        <v>4.541960365434753E-4</v>
      </c>
      <c r="V3332">
        <f ca="1"/>
        <v>4.6126662463157205E-4</v>
      </c>
      <c r="W3332">
        <f ca="1"/>
        <v>4.6126662463157205E-4</v>
      </c>
    </row>
    <row r="3333" spans="18:23">
      <c r="R3333">
        <v>3315</v>
      </c>
      <c r="S3333">
        <f ca="1"/>
        <v>1.7707235788564923</v>
      </c>
      <c r="T3333">
        <f ca="1"/>
        <v>4.2482786789139672E-2</v>
      </c>
      <c r="U3333">
        <f ca="1"/>
        <v>6.1283287788509062E-3</v>
      </c>
      <c r="V3333">
        <f ca="1"/>
        <v>6.2585030212937423E-3</v>
      </c>
      <c r="W3333">
        <f ca="1"/>
        <v>6.2585030212937423E-3</v>
      </c>
    </row>
    <row r="3334" spans="18:23">
      <c r="R3334">
        <v>3316</v>
      </c>
      <c r="S3334">
        <f ca="1"/>
        <v>2.1020888140222462</v>
      </c>
      <c r="T3334">
        <f ca="1"/>
        <v>4.6275082164683012E-2</v>
      </c>
      <c r="U3334">
        <f ca="1"/>
        <v>8.0244764666225765E-3</v>
      </c>
      <c r="V3334">
        <f ca="1"/>
        <v>8.2101431205333399E-3</v>
      </c>
      <c r="W3334">
        <f ca="1"/>
        <v>8.2101431205333399E-3</v>
      </c>
    </row>
    <row r="3335" spans="18:23">
      <c r="R3335">
        <v>3317</v>
      </c>
      <c r="S3335">
        <f ca="1"/>
        <v>-0.82157533518516113</v>
      </c>
      <c r="T3335">
        <f ca="1"/>
        <v>2.1762507421807836E-2</v>
      </c>
      <c r="U3335">
        <f ca="1"/>
        <v>0</v>
      </c>
      <c r="V3335">
        <f ca="1"/>
        <v>0</v>
      </c>
      <c r="W3335">
        <f ca="1"/>
        <v>0</v>
      </c>
    </row>
    <row r="3336" spans="18:23">
      <c r="R3336">
        <v>3318</v>
      </c>
      <c r="S3336">
        <f ca="1"/>
        <v>-0.28653921070361005</v>
      </c>
      <c r="T3336">
        <f ca="1"/>
        <v>2.4984310056385135E-2</v>
      </c>
      <c r="U3336">
        <f ca="1"/>
        <v>0</v>
      </c>
      <c r="V3336">
        <f ca="1"/>
        <v>0</v>
      </c>
      <c r="W3336">
        <f ca="1"/>
        <v>0</v>
      </c>
    </row>
    <row r="3337" spans="18:23">
      <c r="R3337">
        <v>3319</v>
      </c>
      <c r="S3337">
        <f ca="1"/>
        <v>-1.8737558286540099</v>
      </c>
      <c r="T3337">
        <f ca="1"/>
        <v>1.6588117437868744E-2</v>
      </c>
      <c r="U3337">
        <f ca="1"/>
        <v>0</v>
      </c>
      <c r="V3337">
        <f ca="1"/>
        <v>0</v>
      </c>
      <c r="W3337">
        <f ca="1"/>
        <v>0</v>
      </c>
    </row>
    <row r="3338" spans="18:23">
      <c r="R3338">
        <v>3320</v>
      </c>
      <c r="S3338">
        <f ca="1"/>
        <v>-2.748835157417663</v>
      </c>
      <c r="T3338">
        <f ca="1"/>
        <v>1.3235244903664218E-2</v>
      </c>
      <c r="U3338">
        <f ca="1"/>
        <v>0</v>
      </c>
      <c r="V3338">
        <f ca="1"/>
        <v>0</v>
      </c>
      <c r="W3338">
        <f ca="1"/>
        <v>0</v>
      </c>
    </row>
    <row r="3339" spans="18:23">
      <c r="R3339">
        <v>3321</v>
      </c>
      <c r="S3339">
        <f ca="1"/>
        <v>0.19789053731245085</v>
      </c>
      <c r="T3339">
        <f ca="1"/>
        <v>2.8310961765966314E-2</v>
      </c>
      <c r="U3339">
        <f ca="1"/>
        <v>0</v>
      </c>
      <c r="V3339">
        <f ca="1"/>
        <v>0</v>
      </c>
      <c r="W3339">
        <f ca="1"/>
        <v>0</v>
      </c>
    </row>
    <row r="3340" spans="18:23">
      <c r="R3340">
        <v>3322</v>
      </c>
      <c r="S3340">
        <f ca="1"/>
        <v>0.29920413048325473</v>
      </c>
      <c r="T3340">
        <f ca="1"/>
        <v>2.9060846220953417E-2</v>
      </c>
      <c r="U3340">
        <f ca="1"/>
        <v>0</v>
      </c>
      <c r="V3340">
        <f ca="1"/>
        <v>0</v>
      </c>
      <c r="W3340">
        <f ca="1"/>
        <v>0</v>
      </c>
    </row>
    <row r="3341" spans="18:23">
      <c r="R3341">
        <v>3323</v>
      </c>
      <c r="S3341">
        <f ca="1"/>
        <v>0.68659363265917372</v>
      </c>
      <c r="T3341">
        <f ca="1"/>
        <v>3.2115950151140805E-2</v>
      </c>
      <c r="U3341">
        <f ca="1"/>
        <v>9.4491045985147307E-4</v>
      </c>
      <c r="V3341">
        <f ca="1"/>
        <v>9.6008380846441383E-4</v>
      </c>
      <c r="W3341">
        <f ca="1"/>
        <v>9.6008380846441383E-4</v>
      </c>
    </row>
    <row r="3342" spans="18:23">
      <c r="R3342">
        <v>3324</v>
      </c>
      <c r="S3342">
        <f ca="1"/>
        <v>-0.20164337457459774</v>
      </c>
      <c r="T3342">
        <f ca="1"/>
        <v>2.5537662911206505E-2</v>
      </c>
      <c r="U3342">
        <f ca="1"/>
        <v>0</v>
      </c>
      <c r="V3342">
        <f ca="1"/>
        <v>0</v>
      </c>
      <c r="W3342">
        <f ca="1"/>
        <v>0</v>
      </c>
    </row>
    <row r="3343" spans="18:23">
      <c r="R3343">
        <v>3325</v>
      </c>
      <c r="S3343">
        <f ca="1"/>
        <v>-1.5295390124032535</v>
      </c>
      <c r="T3343">
        <f ca="1"/>
        <v>1.8128902153031149E-2</v>
      </c>
      <c r="U3343">
        <f ca="1"/>
        <v>0</v>
      </c>
      <c r="V3343">
        <f ca="1"/>
        <v>0</v>
      </c>
      <c r="W3343">
        <f ca="1"/>
        <v>0</v>
      </c>
    </row>
    <row r="3344" spans="18:23">
      <c r="R3344">
        <v>3326</v>
      </c>
      <c r="S3344">
        <f ca="1"/>
        <v>1.5980914135345508</v>
      </c>
      <c r="T3344">
        <f ca="1"/>
        <v>4.0631897254178997E-2</v>
      </c>
      <c r="U3344">
        <f ca="1"/>
        <v>5.2028840113705691E-3</v>
      </c>
      <c r="V3344">
        <f ca="1"/>
        <v>5.3085855356582784E-3</v>
      </c>
      <c r="W3344">
        <f ca="1"/>
        <v>5.3085855356582784E-3</v>
      </c>
    </row>
    <row r="3345" spans="18:23">
      <c r="R3345">
        <v>3327</v>
      </c>
      <c r="S3345">
        <f ca="1"/>
        <v>3.0202061848695485</v>
      </c>
      <c r="T3345">
        <f ca="1"/>
        <v>5.8645587927191094E-2</v>
      </c>
      <c r="U3345">
        <f ca="1"/>
        <v>1.4209729347876617E-2</v>
      </c>
      <c r="V3345">
        <f ca="1"/>
        <v>1.4626398313822861E-2</v>
      </c>
      <c r="W3345">
        <f ca="1"/>
        <v>1.4626398313822861E-2</v>
      </c>
    </row>
    <row r="3346" spans="18:23">
      <c r="R3346">
        <v>3328</v>
      </c>
      <c r="S3346">
        <f ca="1"/>
        <v>2.2804608854705717</v>
      </c>
      <c r="T3346">
        <f ca="1"/>
        <v>4.8454747319062602E-2</v>
      </c>
      <c r="U3346">
        <f ca="1"/>
        <v>9.1143090438123714E-3</v>
      </c>
      <c r="V3346">
        <f ca="1"/>
        <v>9.3351248146652591E-3</v>
      </c>
      <c r="W3346">
        <f ca="1"/>
        <v>9.3351248146652591E-3</v>
      </c>
    </row>
    <row r="3347" spans="18:23">
      <c r="R3347">
        <v>3329</v>
      </c>
      <c r="S3347">
        <f ca="1"/>
        <v>-1.3675423183264062</v>
      </c>
      <c r="T3347">
        <f ca="1"/>
        <v>1.8902774131112382E-2</v>
      </c>
      <c r="U3347">
        <f ca="1"/>
        <v>0</v>
      </c>
      <c r="V3347">
        <f ca="1"/>
        <v>0</v>
      </c>
      <c r="W3347">
        <f ca="1"/>
        <v>0</v>
      </c>
    </row>
    <row r="3348" spans="18:23">
      <c r="R3348">
        <v>3330</v>
      </c>
      <c r="S3348">
        <f ca="1"/>
        <v>-0.50666553207933684</v>
      </c>
      <c r="T3348">
        <f ca="1"/>
        <v>2.3604731623332483E-2</v>
      </c>
      <c r="U3348">
        <f ca="1"/>
        <v>0</v>
      </c>
      <c r="V3348">
        <f ca="1"/>
        <v>0</v>
      </c>
      <c r="W3348">
        <f ca="1"/>
        <v>0</v>
      </c>
    </row>
    <row r="3349" spans="18:23">
      <c r="R3349">
        <v>3331</v>
      </c>
      <c r="S3349">
        <f ca="1"/>
        <v>-4.7636377059076987E-2</v>
      </c>
      <c r="T3349">
        <f ca="1"/>
        <v>2.6572953692445354E-2</v>
      </c>
      <c r="U3349">
        <f ca="1"/>
        <v>0</v>
      </c>
      <c r="V3349">
        <f ca="1"/>
        <v>0</v>
      </c>
      <c r="W3349">
        <f ca="1"/>
        <v>0</v>
      </c>
    </row>
    <row r="3350" spans="18:23">
      <c r="R3350">
        <v>3332</v>
      </c>
      <c r="S3350">
        <f ca="1"/>
        <v>0.23729757568670304</v>
      </c>
      <c r="T3350">
        <f ca="1"/>
        <v>2.8600310227143416E-2</v>
      </c>
      <c r="U3350">
        <f ca="1"/>
        <v>0</v>
      </c>
      <c r="V3350">
        <f ca="1"/>
        <v>0</v>
      </c>
      <c r="W3350">
        <f ca="1"/>
        <v>0</v>
      </c>
    </row>
    <row r="3351" spans="18:23">
      <c r="R3351">
        <v>3333</v>
      </c>
      <c r="S3351">
        <f ca="1"/>
        <v>-1.4956606503564509</v>
      </c>
      <c r="T3351">
        <f ca="1"/>
        <v>1.8288077716206722E-2</v>
      </c>
      <c r="U3351">
        <f ca="1"/>
        <v>0</v>
      </c>
      <c r="V3351">
        <f ca="1"/>
        <v>0</v>
      </c>
      <c r="W3351">
        <f ca="1"/>
        <v>0</v>
      </c>
    </row>
    <row r="3352" spans="18:23">
      <c r="R3352">
        <v>3334</v>
      </c>
      <c r="S3352">
        <f ca="1"/>
        <v>-0.90327563403498334</v>
      </c>
      <c r="T3352">
        <f ca="1"/>
        <v>2.1308518136135914E-2</v>
      </c>
      <c r="U3352">
        <f ca="1"/>
        <v>0</v>
      </c>
      <c r="V3352">
        <f ca="1"/>
        <v>0</v>
      </c>
      <c r="W3352">
        <f ca="1"/>
        <v>0</v>
      </c>
    </row>
    <row r="3353" spans="18:23">
      <c r="R3353">
        <v>3335</v>
      </c>
      <c r="S3353">
        <f ca="1"/>
        <v>-1.167964227333399</v>
      </c>
      <c r="T3353">
        <f ca="1"/>
        <v>1.9901743130128522E-2</v>
      </c>
      <c r="U3353">
        <f ca="1"/>
        <v>0</v>
      </c>
      <c r="V3353">
        <f ca="1"/>
        <v>0</v>
      </c>
      <c r="W3353">
        <f ca="1"/>
        <v>0</v>
      </c>
    </row>
    <row r="3354" spans="18:23">
      <c r="R3354">
        <v>3336</v>
      </c>
      <c r="S3354">
        <f ca="1"/>
        <v>-1.6133133349136379</v>
      </c>
      <c r="T3354">
        <f ca="1"/>
        <v>1.7741216564774679E-2</v>
      </c>
      <c r="U3354">
        <f ca="1"/>
        <v>0</v>
      </c>
      <c r="V3354">
        <f ca="1"/>
        <v>0</v>
      </c>
      <c r="W3354">
        <f ca="1"/>
        <v>0</v>
      </c>
    </row>
    <row r="3355" spans="18:23">
      <c r="R3355">
        <v>3337</v>
      </c>
      <c r="S3355">
        <f ca="1"/>
        <v>3.5765497987267461</v>
      </c>
      <c r="T3355">
        <f ca="1"/>
        <v>6.769889517577532E-2</v>
      </c>
      <c r="U3355">
        <f ca="1"/>
        <v>1.873638297216873E-2</v>
      </c>
      <c r="V3355">
        <f ca="1"/>
        <v>1.9370599185571748E-2</v>
      </c>
      <c r="W3355">
        <f ca="1"/>
        <v>1.9370599185571748E-2</v>
      </c>
    </row>
    <row r="3356" spans="18:23">
      <c r="R3356">
        <v>3338</v>
      </c>
      <c r="S3356">
        <f ca="1"/>
        <v>-3.6140772253008831E-2</v>
      </c>
      <c r="T3356">
        <f ca="1"/>
        <v>2.6651893990897634E-2</v>
      </c>
      <c r="U3356">
        <f ca="1"/>
        <v>0</v>
      </c>
      <c r="V3356">
        <f ca="1"/>
        <v>0</v>
      </c>
      <c r="W3356">
        <f ca="1"/>
        <v>0</v>
      </c>
    </row>
    <row r="3357" spans="18:23">
      <c r="R3357">
        <v>3339</v>
      </c>
      <c r="S3357">
        <f ca="1"/>
        <v>-7.5475009269104276E-2</v>
      </c>
      <c r="T3357">
        <f ca="1"/>
        <v>2.6382753205049316E-2</v>
      </c>
      <c r="U3357">
        <f ca="1"/>
        <v>0</v>
      </c>
      <c r="V3357">
        <f ca="1"/>
        <v>0</v>
      </c>
      <c r="W3357">
        <f ca="1"/>
        <v>0</v>
      </c>
    </row>
    <row r="3358" spans="18:23">
      <c r="R3358">
        <v>3340</v>
      </c>
      <c r="S3358">
        <f ca="1"/>
        <v>-0.85438883031664259</v>
      </c>
      <c r="T3358">
        <f ca="1"/>
        <v>2.1579019730281646E-2</v>
      </c>
      <c r="U3358">
        <f ca="1"/>
        <v>0</v>
      </c>
      <c r="V3358">
        <f ca="1"/>
        <v>0</v>
      </c>
      <c r="W3358">
        <f ca="1"/>
        <v>0</v>
      </c>
    </row>
    <row r="3359" spans="18:23">
      <c r="R3359">
        <v>3341</v>
      </c>
      <c r="S3359">
        <f ca="1"/>
        <v>0.87078128463992199</v>
      </c>
      <c r="T3359">
        <f ca="1"/>
        <v>3.367918926630635E-2</v>
      </c>
      <c r="U3359">
        <f ca="1"/>
        <v>1.7265300174342454E-3</v>
      </c>
      <c r="V3359">
        <f ca="1"/>
        <v>1.755604083049809E-3</v>
      </c>
      <c r="W3359">
        <f ca="1"/>
        <v>1.755604083049809E-3</v>
      </c>
    </row>
    <row r="3360" spans="18:23">
      <c r="R3360">
        <v>3342</v>
      </c>
      <c r="S3360">
        <f ca="1"/>
        <v>-1.9045547088790877</v>
      </c>
      <c r="T3360">
        <f ca="1"/>
        <v>1.6456809715029896E-2</v>
      </c>
      <c r="U3360">
        <f ca="1"/>
        <v>0</v>
      </c>
      <c r="V3360">
        <f ca="1"/>
        <v>0</v>
      </c>
      <c r="W3360">
        <f ca="1"/>
        <v>0</v>
      </c>
    </row>
    <row r="3361" spans="18:23">
      <c r="R3361">
        <v>3343</v>
      </c>
      <c r="S3361">
        <f ca="1"/>
        <v>-0.39809516752894614</v>
      </c>
      <c r="T3361">
        <f ca="1"/>
        <v>2.4275373733858508E-2</v>
      </c>
      <c r="U3361">
        <f ca="1"/>
        <v>0</v>
      </c>
      <c r="V3361">
        <f ca="1"/>
        <v>0</v>
      </c>
      <c r="W3361">
        <f ca="1"/>
        <v>0</v>
      </c>
    </row>
    <row r="3362" spans="18:23">
      <c r="R3362">
        <v>3344</v>
      </c>
      <c r="S3362">
        <f ca="1"/>
        <v>-0.11369132879188927</v>
      </c>
      <c r="T3362">
        <f ca="1"/>
        <v>2.6123865027831351E-2</v>
      </c>
      <c r="U3362">
        <f ca="1"/>
        <v>0</v>
      </c>
      <c r="V3362">
        <f ca="1"/>
        <v>0</v>
      </c>
      <c r="W3362">
        <f ca="1"/>
        <v>0</v>
      </c>
    </row>
    <row r="3363" spans="18:23">
      <c r="R3363">
        <v>3345</v>
      </c>
      <c r="S3363">
        <f ca="1"/>
        <v>-1.5212053604201554</v>
      </c>
      <c r="T3363">
        <f ca="1"/>
        <v>1.816792839443853E-2</v>
      </c>
      <c r="U3363">
        <f ca="1"/>
        <v>0</v>
      </c>
      <c r="V3363">
        <f ca="1"/>
        <v>0</v>
      </c>
      <c r="W3363">
        <f ca="1"/>
        <v>0</v>
      </c>
    </row>
    <row r="3364" spans="18:23">
      <c r="R3364">
        <v>3346</v>
      </c>
      <c r="S3364">
        <f ca="1"/>
        <v>1.0297746044698599</v>
      </c>
      <c r="T3364">
        <f ca="1"/>
        <v>3.5089654947318721E-2</v>
      </c>
      <c r="U3364">
        <f ca="1"/>
        <v>2.431762857940431E-3</v>
      </c>
      <c r="V3364">
        <f ca="1"/>
        <v>2.4744277177398489E-3</v>
      </c>
      <c r="W3364">
        <f ca="1"/>
        <v>2.4744277177398489E-3</v>
      </c>
    </row>
    <row r="3365" spans="18:23">
      <c r="R3365">
        <v>3347</v>
      </c>
      <c r="S3365">
        <f ca="1"/>
        <v>2.0804106992752129</v>
      </c>
      <c r="T3365">
        <f ca="1"/>
        <v>4.6016952789517312E-2</v>
      </c>
      <c r="U3365">
        <f ca="1"/>
        <v>7.8954117790397266E-3</v>
      </c>
      <c r="V3365">
        <f ca="1"/>
        <v>8.0770731745846615E-3</v>
      </c>
      <c r="W3365">
        <f ca="1"/>
        <v>8.0770731745846615E-3</v>
      </c>
    </row>
    <row r="3366" spans="18:23">
      <c r="R3366">
        <v>3348</v>
      </c>
      <c r="S3366">
        <f ca="1"/>
        <v>-0.65798817723572145</v>
      </c>
      <c r="T3366">
        <f ca="1"/>
        <v>2.2700802298298642E-2</v>
      </c>
      <c r="U3366">
        <f ca="1"/>
        <v>0</v>
      </c>
      <c r="V3366">
        <f ca="1"/>
        <v>0</v>
      </c>
      <c r="W3366">
        <f ca="1"/>
        <v>0</v>
      </c>
    </row>
    <row r="3367" spans="18:23">
      <c r="R3367">
        <v>3349</v>
      </c>
      <c r="S3367">
        <f ca="1"/>
        <v>-2.307971654704263</v>
      </c>
      <c r="T3367">
        <f ca="1"/>
        <v>1.4829859110968796E-2</v>
      </c>
      <c r="U3367">
        <f ca="1"/>
        <v>0</v>
      </c>
      <c r="V3367">
        <f ca="1"/>
        <v>0</v>
      </c>
      <c r="W3367">
        <f ca="1"/>
        <v>0</v>
      </c>
    </row>
    <row r="3368" spans="18:23">
      <c r="R3368">
        <v>3350</v>
      </c>
      <c r="S3368">
        <f ca="1"/>
        <v>-2.0528963737722372</v>
      </c>
      <c r="T3368">
        <f ca="1"/>
        <v>1.5838784441484881E-2</v>
      </c>
      <c r="U3368">
        <f ca="1"/>
        <v>0</v>
      </c>
      <c r="V3368">
        <f ca="1"/>
        <v>0</v>
      </c>
      <c r="W3368">
        <f ca="1"/>
        <v>0</v>
      </c>
    </row>
    <row r="3369" spans="18:23">
      <c r="R3369">
        <v>3351</v>
      </c>
      <c r="S3369">
        <f ca="1"/>
        <v>1.2228678401824904</v>
      </c>
      <c r="T3369">
        <f ca="1"/>
        <v>3.6882295973402777E-2</v>
      </c>
      <c r="U3369">
        <f ca="1"/>
        <v>3.3280833709824591E-3</v>
      </c>
      <c r="V3369">
        <f ca="1"/>
        <v>3.3894570489388267E-3</v>
      </c>
      <c r="W3369">
        <f ca="1"/>
        <v>3.3894570489388267E-3</v>
      </c>
    </row>
    <row r="3370" spans="18:23">
      <c r="R3370">
        <v>3352</v>
      </c>
      <c r="S3370">
        <f ca="1"/>
        <v>-2.8621581609062168</v>
      </c>
      <c r="T3370">
        <f ca="1"/>
        <v>1.2853829149491307E-2</v>
      </c>
      <c r="U3370">
        <f ca="1"/>
        <v>0</v>
      </c>
      <c r="V3370">
        <f ca="1"/>
        <v>0</v>
      </c>
      <c r="W3370">
        <f ca="1"/>
        <v>0</v>
      </c>
    </row>
    <row r="3371" spans="18:23">
      <c r="R3371">
        <v>3353</v>
      </c>
      <c r="S3371">
        <f ca="1"/>
        <v>-1.3140701777739578</v>
      </c>
      <c r="T3371">
        <f ca="1"/>
        <v>1.9165398815414542E-2</v>
      </c>
      <c r="U3371">
        <f ca="1"/>
        <v>0</v>
      </c>
      <c r="V3371">
        <f ca="1"/>
        <v>0</v>
      </c>
      <c r="W3371">
        <f ca="1"/>
        <v>0</v>
      </c>
    </row>
    <row r="3372" spans="18:23">
      <c r="R3372">
        <v>3354</v>
      </c>
      <c r="S3372">
        <f ca="1"/>
        <v>-1.2193339066911668</v>
      </c>
      <c r="T3372">
        <f ca="1"/>
        <v>1.963968018110248E-2</v>
      </c>
      <c r="U3372">
        <f ca="1"/>
        <v>0</v>
      </c>
      <c r="V3372">
        <f ca="1"/>
        <v>0</v>
      </c>
      <c r="W3372">
        <f ca="1"/>
        <v>0</v>
      </c>
    </row>
    <row r="3373" spans="18:23">
      <c r="R3373">
        <v>3355</v>
      </c>
      <c r="S3373">
        <f ca="1"/>
        <v>-0.73427164228758868</v>
      </c>
      <c r="T3373">
        <f ca="1"/>
        <v>2.2258328936398963E-2</v>
      </c>
      <c r="U3373">
        <f ca="1"/>
        <v>0</v>
      </c>
      <c r="V3373">
        <f ca="1"/>
        <v>0</v>
      </c>
      <c r="W3373">
        <f ca="1"/>
        <v>0</v>
      </c>
    </row>
    <row r="3374" spans="18:23">
      <c r="R3374">
        <v>3356</v>
      </c>
      <c r="S3374">
        <f ca="1"/>
        <v>2.0830947121352135</v>
      </c>
      <c r="T3374">
        <f ca="1"/>
        <v>4.6048834063984509E-2</v>
      </c>
      <c r="U3374">
        <f ca="1"/>
        <v>7.9113524162733248E-3</v>
      </c>
      <c r="V3374">
        <f ca="1"/>
        <v>8.093506693592661E-3</v>
      </c>
      <c r="W3374">
        <f ca="1"/>
        <v>8.093506693592661E-3</v>
      </c>
    </row>
    <row r="3375" spans="18:23">
      <c r="R3375">
        <v>3357</v>
      </c>
      <c r="S3375">
        <f ca="1"/>
        <v>0.83038386526284724</v>
      </c>
      <c r="T3375">
        <f ca="1"/>
        <v>3.3329939206027122E-2</v>
      </c>
      <c r="U3375">
        <f ca="1"/>
        <v>1.5519049872946312E-3</v>
      </c>
      <c r="V3375">
        <f ca="1"/>
        <v>1.5777674367346616E-3</v>
      </c>
      <c r="W3375">
        <f ca="1"/>
        <v>1.5777674367346616E-3</v>
      </c>
    </row>
    <row r="3376" spans="18:23">
      <c r="R3376">
        <v>3358</v>
      </c>
      <c r="S3376">
        <f ca="1"/>
        <v>-0.77440846165823118</v>
      </c>
      <c r="T3376">
        <f ca="1"/>
        <v>2.2028993415993677E-2</v>
      </c>
      <c r="U3376">
        <f ca="1"/>
        <v>0</v>
      </c>
      <c r="V3376">
        <f ca="1"/>
        <v>0</v>
      </c>
      <c r="W3376">
        <f ca="1"/>
        <v>0</v>
      </c>
    </row>
    <row r="3377" spans="18:23">
      <c r="R3377">
        <v>3359</v>
      </c>
      <c r="S3377">
        <f ca="1"/>
        <v>-0.14545553347659895</v>
      </c>
      <c r="T3377">
        <f ca="1"/>
        <v>2.5910619642213095E-2</v>
      </c>
      <c r="U3377">
        <f ca="1"/>
        <v>0</v>
      </c>
      <c r="V3377">
        <f ca="1"/>
        <v>0</v>
      </c>
      <c r="W3377">
        <f ca="1"/>
        <v>0</v>
      </c>
    </row>
    <row r="3378" spans="18:23">
      <c r="R3378">
        <v>3360</v>
      </c>
      <c r="S3378">
        <f ca="1"/>
        <v>-1.1032340127859483</v>
      </c>
      <c r="T3378">
        <f ca="1"/>
        <v>2.023695007578449E-2</v>
      </c>
      <c r="U3378">
        <f ca="1"/>
        <v>0</v>
      </c>
      <c r="V3378">
        <f ca="1"/>
        <v>0</v>
      </c>
      <c r="W3378">
        <f ca="1"/>
        <v>0</v>
      </c>
    </row>
    <row r="3379" spans="18:23">
      <c r="R3379">
        <v>3361</v>
      </c>
      <c r="S3379">
        <f ca="1"/>
        <v>3.5166764005711255</v>
      </c>
      <c r="T3379">
        <f ca="1"/>
        <v>6.6661013607430403E-2</v>
      </c>
      <c r="U3379">
        <f ca="1"/>
        <v>1.8217442187996272E-2</v>
      </c>
      <c r="V3379">
        <f ca="1"/>
        <v>1.8824638768789571E-2</v>
      </c>
      <c r="W3379">
        <f ca="1"/>
        <v>1.8824638768789571E-2</v>
      </c>
    </row>
    <row r="3380" spans="18:23">
      <c r="R3380">
        <v>3362</v>
      </c>
      <c r="S3380">
        <f ca="1"/>
        <v>1.7072790693782443</v>
      </c>
      <c r="T3380">
        <f ca="1"/>
        <v>4.1792960428572772E-2</v>
      </c>
      <c r="U3380">
        <f ca="1"/>
        <v>5.7834155985674561E-3</v>
      </c>
      <c r="V3380">
        <f ca="1"/>
        <v>5.904268628193916E-3</v>
      </c>
      <c r="W3380">
        <f ca="1"/>
        <v>5.904268628193916E-3</v>
      </c>
    </row>
    <row r="3381" spans="18:23">
      <c r="R3381">
        <v>3363</v>
      </c>
      <c r="S3381">
        <f ca="1"/>
        <v>1.0087648073151489</v>
      </c>
      <c r="T3381">
        <f ca="1"/>
        <v>3.4899937579410865E-2</v>
      </c>
      <c r="U3381">
        <f ca="1"/>
        <v>2.336904173986503E-3</v>
      </c>
      <c r="V3381">
        <f ca="1"/>
        <v>2.3776830788870998E-3</v>
      </c>
      <c r="W3381">
        <f ca="1"/>
        <v>2.3776830788870998E-3</v>
      </c>
    </row>
    <row r="3382" spans="18:23">
      <c r="R3382">
        <v>3364</v>
      </c>
      <c r="S3382">
        <f ca="1"/>
        <v>3.9124373679770036E-2</v>
      </c>
      <c r="T3382">
        <f ca="1"/>
        <v>2.7174565590709333E-2</v>
      </c>
      <c r="U3382">
        <f ca="1"/>
        <v>0</v>
      </c>
      <c r="V3382">
        <f ca="1"/>
        <v>0</v>
      </c>
      <c r="W3382">
        <f ca="1"/>
        <v>0</v>
      </c>
    </row>
    <row r="3383" spans="18:23">
      <c r="R3383">
        <v>3365</v>
      </c>
      <c r="S3383">
        <f ca="1"/>
        <v>0.16384295615953259</v>
      </c>
      <c r="T3383">
        <f ca="1"/>
        <v>2.806332373012374E-2</v>
      </c>
      <c r="U3383">
        <f ca="1"/>
        <v>0</v>
      </c>
      <c r="V3383">
        <f ca="1"/>
        <v>0</v>
      </c>
      <c r="W3383">
        <f ca="1"/>
        <v>0</v>
      </c>
    </row>
    <row r="3384" spans="18:23">
      <c r="R3384">
        <v>3366</v>
      </c>
      <c r="S3384">
        <f ca="1"/>
        <v>2.4171080189571272</v>
      </c>
      <c r="T3384">
        <f ca="1"/>
        <v>5.0193744236284699E-2</v>
      </c>
      <c r="U3384">
        <f ca="1"/>
        <v>9.9838075024234196E-3</v>
      </c>
      <c r="V3384">
        <f ca="1"/>
        <v>1.023436984256389E-2</v>
      </c>
      <c r="W3384">
        <f ca="1"/>
        <v>1.023436984256389E-2</v>
      </c>
    </row>
    <row r="3385" spans="18:23">
      <c r="R3385">
        <v>3367</v>
      </c>
      <c r="S3385">
        <f ca="1"/>
        <v>-0.17255620138298608</v>
      </c>
      <c r="T3385">
        <f ca="1"/>
        <v>2.5730059039498477E-2</v>
      </c>
      <c r="U3385">
        <f ca="1"/>
        <v>0</v>
      </c>
      <c r="V3385">
        <f ca="1"/>
        <v>0</v>
      </c>
      <c r="W3385">
        <f ca="1"/>
        <v>0</v>
      </c>
    </row>
    <row r="3386" spans="18:23">
      <c r="R3386">
        <v>3368</v>
      </c>
      <c r="S3386">
        <f ca="1"/>
        <v>1.9309932360320006</v>
      </c>
      <c r="T3386">
        <f ca="1"/>
        <v>4.4276521986250629E-2</v>
      </c>
      <c r="U3386">
        <f ca="1"/>
        <v>7.0251963774063848E-3</v>
      </c>
      <c r="V3386">
        <f ca="1"/>
        <v>7.180722008337366E-3</v>
      </c>
      <c r="W3386">
        <f ca="1"/>
        <v>7.180722008337366E-3</v>
      </c>
    </row>
    <row r="3387" spans="18:23">
      <c r="R3387">
        <v>3369</v>
      </c>
      <c r="S3387">
        <f ca="1"/>
        <v>3.4763614174577837</v>
      </c>
      <c r="T3387">
        <f ca="1"/>
        <v>6.5971148396368182E-2</v>
      </c>
      <c r="U3387">
        <f ca="1"/>
        <v>1.7872509582465161E-2</v>
      </c>
      <c r="V3387">
        <f ca="1"/>
        <v>1.8462044573405324E-2</v>
      </c>
      <c r="W3387">
        <f ca="1"/>
        <v>1.8462044573405324E-2</v>
      </c>
    </row>
    <row r="3388" spans="18:23">
      <c r="R3388">
        <v>3370</v>
      </c>
      <c r="S3388">
        <f ca="1"/>
        <v>-1.3976595775070475</v>
      </c>
      <c r="T3388">
        <f ca="1"/>
        <v>1.8756442782344548E-2</v>
      </c>
      <c r="U3388">
        <f ca="1"/>
        <v>0</v>
      </c>
      <c r="V3388">
        <f ca="1"/>
        <v>0</v>
      </c>
      <c r="W3388">
        <f ca="1"/>
        <v>0</v>
      </c>
    </row>
    <row r="3389" spans="18:23">
      <c r="R3389">
        <v>3371</v>
      </c>
      <c r="S3389">
        <f ca="1"/>
        <v>-0.13250534381321299</v>
      </c>
      <c r="T3389">
        <f ca="1"/>
        <v>2.5997348291438235E-2</v>
      </c>
      <c r="U3389">
        <f ca="1"/>
        <v>0</v>
      </c>
      <c r="V3389">
        <f ca="1"/>
        <v>0</v>
      </c>
      <c r="W3389">
        <f ca="1"/>
        <v>0</v>
      </c>
    </row>
    <row r="3390" spans="18:23">
      <c r="R3390">
        <v>3372</v>
      </c>
      <c r="S3390">
        <f ca="1"/>
        <v>1.8998890660502357</v>
      </c>
      <c r="T3390">
        <f ca="1"/>
        <v>4.3922579030154861E-2</v>
      </c>
      <c r="U3390">
        <f ca="1"/>
        <v>6.8482248993585008E-3</v>
      </c>
      <c r="V3390">
        <f ca="1"/>
        <v>6.9986207490376744E-3</v>
      </c>
      <c r="W3390">
        <f ca="1"/>
        <v>6.9986207490376744E-3</v>
      </c>
    </row>
    <row r="3391" spans="18:23">
      <c r="R3391">
        <v>3373</v>
      </c>
      <c r="S3391">
        <f ca="1"/>
        <v>-1.6704800432115743</v>
      </c>
      <c r="T3391">
        <f ca="1"/>
        <v>1.7481433896118101E-2</v>
      </c>
      <c r="U3391">
        <f ca="1"/>
        <v>0</v>
      </c>
      <c r="V3391">
        <f ca="1"/>
        <v>0</v>
      </c>
      <c r="W3391">
        <f ca="1"/>
        <v>0</v>
      </c>
    </row>
    <row r="3392" spans="18:23">
      <c r="R3392">
        <v>3374</v>
      </c>
      <c r="S3392">
        <f ca="1"/>
        <v>0.96329155229143548</v>
      </c>
      <c r="T3392">
        <f ca="1"/>
        <v>3.4492821696076863E-2</v>
      </c>
      <c r="U3392">
        <f ca="1"/>
        <v>2.1333462323195017E-3</v>
      </c>
      <c r="V3392">
        <f ca="1"/>
        <v>2.1701387979231983E-3</v>
      </c>
      <c r="W3392">
        <f ca="1"/>
        <v>2.1701387979231983E-3</v>
      </c>
    </row>
    <row r="3393" spans="18:23">
      <c r="R3393">
        <v>3375</v>
      </c>
      <c r="S3393">
        <f ca="1"/>
        <v>2.8875215079127878</v>
      </c>
      <c r="T3393">
        <f ca="1"/>
        <v>5.6671686104933651E-2</v>
      </c>
      <c r="U3393">
        <f ca="1"/>
        <v>1.3222778436747896E-2</v>
      </c>
      <c r="V3393">
        <f ca="1"/>
        <v>1.3597457011249125E-2</v>
      </c>
      <c r="W3393">
        <f ca="1"/>
        <v>1.3597457011249125E-2</v>
      </c>
    </row>
    <row r="3394" spans="18:23">
      <c r="R3394">
        <v>3376</v>
      </c>
      <c r="S3394">
        <f ca="1"/>
        <v>0.59925303007010056</v>
      </c>
      <c r="T3394">
        <f ca="1"/>
        <v>3.1400243429950465E-2</v>
      </c>
      <c r="U3394">
        <f ca="1"/>
        <v>5.8705709925630303E-4</v>
      </c>
      <c r="V3394">
        <f ca="1"/>
        <v>5.9627396716826727E-4</v>
      </c>
      <c r="W3394">
        <f ca="1"/>
        <v>5.9627396716826727E-4</v>
      </c>
    </row>
    <row r="3395" spans="18:23">
      <c r="R3395">
        <v>3377</v>
      </c>
      <c r="S3395">
        <f ca="1"/>
        <v>-0.78476820429742833</v>
      </c>
      <c r="T3395">
        <f ca="1"/>
        <v>2.197018410433409E-2</v>
      </c>
      <c r="U3395">
        <f ca="1"/>
        <v>0</v>
      </c>
      <c r="V3395">
        <f ca="1"/>
        <v>0</v>
      </c>
      <c r="W3395">
        <f ca="1"/>
        <v>0</v>
      </c>
    </row>
    <row r="3396" spans="18:23">
      <c r="R3396">
        <v>3378</v>
      </c>
      <c r="S3396">
        <f ca="1"/>
        <v>-1.1841922610089537</v>
      </c>
      <c r="T3396">
        <f ca="1"/>
        <v>1.9818579992103035E-2</v>
      </c>
      <c r="U3396">
        <f ca="1"/>
        <v>0</v>
      </c>
      <c r="V3396">
        <f ca="1"/>
        <v>0</v>
      </c>
      <c r="W3396">
        <f ca="1"/>
        <v>0</v>
      </c>
    </row>
    <row r="3397" spans="18:23">
      <c r="R3397">
        <v>3379</v>
      </c>
      <c r="S3397">
        <f ca="1"/>
        <v>-4.2452448311481525</v>
      </c>
      <c r="T3397">
        <f ca="1"/>
        <v>8.9957615594047184E-3</v>
      </c>
      <c r="U3397">
        <f ca="1"/>
        <v>0</v>
      </c>
      <c r="V3397">
        <f ca="1"/>
        <v>0</v>
      </c>
      <c r="W3397">
        <f ca="1"/>
        <v>0</v>
      </c>
    </row>
    <row r="3398" spans="18:23">
      <c r="R3398">
        <v>3380</v>
      </c>
      <c r="S3398">
        <f ca="1"/>
        <v>-1.3477418436644433</v>
      </c>
      <c r="T3398">
        <f ca="1"/>
        <v>1.8999600558318851E-2</v>
      </c>
      <c r="U3398">
        <f ca="1"/>
        <v>0</v>
      </c>
      <c r="V3398">
        <f ca="1"/>
        <v>0</v>
      </c>
      <c r="W3398">
        <f ca="1"/>
        <v>0</v>
      </c>
    </row>
    <row r="3399" spans="18:23">
      <c r="R3399">
        <v>3381</v>
      </c>
      <c r="S3399">
        <f ca="1"/>
        <v>-0.69855657252725556</v>
      </c>
      <c r="T3399">
        <f ca="1"/>
        <v>2.2464405978843742E-2</v>
      </c>
      <c r="U3399">
        <f ca="1"/>
        <v>0</v>
      </c>
      <c r="V3399">
        <f ca="1"/>
        <v>0</v>
      </c>
      <c r="W3399">
        <f ca="1"/>
        <v>0</v>
      </c>
    </row>
    <row r="3400" spans="18:23">
      <c r="R3400">
        <v>3382</v>
      </c>
      <c r="S3400">
        <f ca="1"/>
        <v>1.0182069137748475</v>
      </c>
      <c r="T3400">
        <f ca="1"/>
        <v>3.4985072069137625E-2</v>
      </c>
      <c r="U3400">
        <f ca="1"/>
        <v>2.3794714188498829E-3</v>
      </c>
      <c r="V3400">
        <f ca="1"/>
        <v>2.4210944083873412E-3</v>
      </c>
      <c r="W3400">
        <f ca="1"/>
        <v>2.4210944083873412E-3</v>
      </c>
    </row>
    <row r="3401" spans="18:23">
      <c r="R3401">
        <v>3383</v>
      </c>
      <c r="S3401">
        <f ca="1"/>
        <v>3.0461485940550936</v>
      </c>
      <c r="T3401">
        <f ca="1"/>
        <v>5.903948512797897E-2</v>
      </c>
      <c r="U3401">
        <f ca="1"/>
        <v>1.4406677948270556E-2</v>
      </c>
      <c r="V3401">
        <f ca="1"/>
        <v>1.4831959372505806E-2</v>
      </c>
      <c r="W3401">
        <f ca="1"/>
        <v>1.4831959372505806E-2</v>
      </c>
    </row>
    <row r="3402" spans="18:23">
      <c r="R3402">
        <v>3384</v>
      </c>
      <c r="S3402">
        <f ca="1"/>
        <v>-0.7791169635188544</v>
      </c>
      <c r="T3402">
        <f ca="1"/>
        <v>2.2002245101277698E-2</v>
      </c>
      <c r="U3402">
        <f ca="1"/>
        <v>0</v>
      </c>
      <c r="V3402">
        <f ca="1"/>
        <v>0</v>
      </c>
      <c r="W3402">
        <f ca="1"/>
        <v>0</v>
      </c>
    </row>
    <row r="3403" spans="18:23">
      <c r="R3403">
        <v>3385</v>
      </c>
      <c r="S3403">
        <f ca="1"/>
        <v>-2.1197250321300976</v>
      </c>
      <c r="T3403">
        <f ca="1"/>
        <v>1.5567997170698671E-2</v>
      </c>
      <c r="U3403">
        <f ca="1"/>
        <v>0</v>
      </c>
      <c r="V3403">
        <f ca="1"/>
        <v>0</v>
      </c>
      <c r="W3403">
        <f ca="1"/>
        <v>0</v>
      </c>
    </row>
    <row r="3404" spans="18:23">
      <c r="R3404">
        <v>3386</v>
      </c>
      <c r="S3404">
        <f ca="1"/>
        <v>2.0286303934178229</v>
      </c>
      <c r="T3404">
        <f ca="1"/>
        <v>4.5406197603698351E-2</v>
      </c>
      <c r="U3404">
        <f ca="1"/>
        <v>7.5900341861302456E-3</v>
      </c>
      <c r="V3404">
        <f ca="1"/>
        <v>7.7623514821673744E-3</v>
      </c>
      <c r="W3404">
        <f ca="1"/>
        <v>7.7623514821673744E-3</v>
      </c>
    </row>
    <row r="3405" spans="18:23">
      <c r="R3405">
        <v>3387</v>
      </c>
      <c r="S3405">
        <f ca="1"/>
        <v>-1.8819573924057409</v>
      </c>
      <c r="T3405">
        <f ca="1"/>
        <v>1.6553048943365522E-2</v>
      </c>
      <c r="U3405">
        <f ca="1"/>
        <v>0</v>
      </c>
      <c r="V3405">
        <f ca="1"/>
        <v>0</v>
      </c>
      <c r="W3405">
        <f ca="1"/>
        <v>0</v>
      </c>
    </row>
    <row r="3406" spans="18:23">
      <c r="R3406">
        <v>3388</v>
      </c>
      <c r="S3406">
        <f ca="1"/>
        <v>0.95423083523949426</v>
      </c>
      <c r="T3406">
        <f ca="1"/>
        <v>3.4412271514251018E-2</v>
      </c>
      <c r="U3406">
        <f ca="1"/>
        <v>2.0930711414065793E-3</v>
      </c>
      <c r="V3406">
        <f ca="1"/>
        <v>2.1290848076149426E-3</v>
      </c>
      <c r="W3406">
        <f ca="1"/>
        <v>2.1290848076149426E-3</v>
      </c>
    </row>
    <row r="3407" spans="18:23">
      <c r="R3407">
        <v>3389</v>
      </c>
      <c r="S3407">
        <f ca="1"/>
        <v>0.84826828626837858</v>
      </c>
      <c r="T3407">
        <f ca="1"/>
        <v>3.3484107376790716E-2</v>
      </c>
      <c r="U3407">
        <f ca="1"/>
        <v>1.6289890726764282E-3</v>
      </c>
      <c r="V3407">
        <f ca="1"/>
        <v>1.6562616951889863E-3</v>
      </c>
      <c r="W3407">
        <f ca="1"/>
        <v>1.6562616951889863E-3</v>
      </c>
    </row>
    <row r="3408" spans="18:23">
      <c r="R3408">
        <v>3390</v>
      </c>
      <c r="S3408">
        <f ca="1"/>
        <v>5.6849344425155608E-2</v>
      </c>
      <c r="T3408">
        <f ca="1"/>
        <v>2.7299138758777021E-2</v>
      </c>
      <c r="U3408">
        <f ca="1"/>
        <v>0</v>
      </c>
      <c r="V3408">
        <f ca="1"/>
        <v>0</v>
      </c>
      <c r="W3408">
        <f ca="1"/>
        <v>0</v>
      </c>
    </row>
    <row r="3409" spans="18:23">
      <c r="R3409">
        <v>3391</v>
      </c>
      <c r="S3409">
        <f ca="1"/>
        <v>-1.6230360605940812</v>
      </c>
      <c r="T3409">
        <f ca="1"/>
        <v>1.769676269382962E-2</v>
      </c>
      <c r="U3409">
        <f ca="1"/>
        <v>0</v>
      </c>
      <c r="V3409">
        <f ca="1"/>
        <v>0</v>
      </c>
      <c r="W3409">
        <f ca="1"/>
        <v>0</v>
      </c>
    </row>
    <row r="3410" spans="18:23">
      <c r="R3410">
        <v>3392</v>
      </c>
      <c r="S3410">
        <f ca="1"/>
        <v>2.4344103908608146</v>
      </c>
      <c r="T3410">
        <f ca="1"/>
        <v>5.0418343284284906E-2</v>
      </c>
      <c r="U3410">
        <f ca="1"/>
        <v>1.0096107026423523E-2</v>
      </c>
      <c r="V3410">
        <f ca="1"/>
        <v>1.0350621521370075E-2</v>
      </c>
      <c r="W3410">
        <f ca="1"/>
        <v>1.0350621521370075E-2</v>
      </c>
    </row>
    <row r="3411" spans="18:23">
      <c r="R3411">
        <v>3393</v>
      </c>
      <c r="S3411">
        <f ca="1"/>
        <v>-0.36495286408174049</v>
      </c>
      <c r="T3411">
        <f ca="1"/>
        <v>2.4483865926700984E-2</v>
      </c>
      <c r="U3411">
        <f ca="1"/>
        <v>0</v>
      </c>
      <c r="V3411">
        <f ca="1"/>
        <v>0</v>
      </c>
      <c r="W3411">
        <f ca="1"/>
        <v>0</v>
      </c>
    </row>
    <row r="3412" spans="18:23">
      <c r="R3412">
        <v>3394</v>
      </c>
      <c r="S3412">
        <f ca="1"/>
        <v>-0.47669034850678299</v>
      </c>
      <c r="T3412">
        <f ca="1"/>
        <v>2.3788015558224639E-2</v>
      </c>
      <c r="U3412">
        <f ca="1"/>
        <v>0</v>
      </c>
      <c r="V3412">
        <f ca="1"/>
        <v>0</v>
      </c>
      <c r="W3412">
        <f ca="1"/>
        <v>0</v>
      </c>
    </row>
    <row r="3413" spans="18:23">
      <c r="R3413">
        <v>3395</v>
      </c>
      <c r="S3413">
        <f ca="1"/>
        <v>-3.4940503566105856</v>
      </c>
      <c r="T3413">
        <f ca="1"/>
        <v>1.0919933415207871E-2</v>
      </c>
      <c r="U3413">
        <f ca="1"/>
        <v>0</v>
      </c>
      <c r="V3413">
        <f ca="1"/>
        <v>0</v>
      </c>
      <c r="W3413">
        <f ca="1"/>
        <v>0</v>
      </c>
    </row>
    <row r="3414" spans="18:23">
      <c r="R3414">
        <v>3396</v>
      </c>
      <c r="S3414">
        <f ca="1"/>
        <v>0.14146573318382089</v>
      </c>
      <c r="T3414">
        <f ca="1"/>
        <v>2.7901748463603254E-2</v>
      </c>
      <c r="U3414">
        <f ca="1"/>
        <v>0</v>
      </c>
      <c r="V3414">
        <f ca="1"/>
        <v>0</v>
      </c>
      <c r="W3414">
        <f ca="1"/>
        <v>0</v>
      </c>
    </row>
    <row r="3415" spans="18:23">
      <c r="R3415">
        <v>3397</v>
      </c>
      <c r="S3415">
        <f ca="1"/>
        <v>-1.9023755739078383</v>
      </c>
      <c r="T3415">
        <f ca="1"/>
        <v>1.6466065957249938E-2</v>
      </c>
      <c r="U3415">
        <f ca="1"/>
        <v>0</v>
      </c>
      <c r="V3415">
        <f ca="1"/>
        <v>0</v>
      </c>
      <c r="W3415">
        <f ca="1"/>
        <v>0</v>
      </c>
    </row>
    <row r="3416" spans="18:23">
      <c r="R3416">
        <v>3398</v>
      </c>
      <c r="S3416">
        <f ca="1"/>
        <v>2.5232616250428594</v>
      </c>
      <c r="T3416">
        <f ca="1"/>
        <v>5.1587635065379354E-2</v>
      </c>
      <c r="U3416">
        <f ca="1"/>
        <v>1.0680752916970748E-2</v>
      </c>
      <c r="V3416">
        <f ca="1"/>
        <v>1.0956250308822834E-2</v>
      </c>
      <c r="W3416">
        <f ca="1"/>
        <v>1.0956250308822834E-2</v>
      </c>
    </row>
    <row r="3417" spans="18:23">
      <c r="R3417">
        <v>3399</v>
      </c>
      <c r="S3417">
        <f ca="1"/>
        <v>1.8102903019552541</v>
      </c>
      <c r="T3417">
        <f ca="1"/>
        <v>4.2918744939346019E-2</v>
      </c>
      <c r="U3417">
        <f ca="1"/>
        <v>6.34630785395408E-3</v>
      </c>
      <c r="V3417">
        <f ca="1"/>
        <v>6.4824956379992919E-3</v>
      </c>
      <c r="W3417">
        <f ca="1"/>
        <v>6.4824956379992919E-3</v>
      </c>
    </row>
    <row r="3418" spans="18:23">
      <c r="R3418">
        <v>3400</v>
      </c>
      <c r="S3418">
        <f ca="1"/>
        <v>3.7705376506544099</v>
      </c>
      <c r="T3418">
        <f ca="1"/>
        <v>7.1173887369087252E-2</v>
      </c>
      <c r="U3418">
        <f ca="1"/>
        <v>2.0473879068824696E-2</v>
      </c>
      <c r="V3418">
        <f ca="1"/>
        <v>2.1202481850251118E-2</v>
      </c>
      <c r="W3418">
        <f ca="1"/>
        <v>2.1202481850251118E-2</v>
      </c>
    </row>
    <row r="3419" spans="18:23">
      <c r="R3419">
        <v>3401</v>
      </c>
      <c r="S3419">
        <f ca="1"/>
        <v>2.0282084714243771</v>
      </c>
      <c r="T3419">
        <f ca="1"/>
        <v>4.5401254423030016E-2</v>
      </c>
      <c r="U3419">
        <f ca="1"/>
        <v>7.5875625957960782E-3</v>
      </c>
      <c r="V3419">
        <f ca="1"/>
        <v>7.7598050257272812E-3</v>
      </c>
      <c r="W3419">
        <f ca="1"/>
        <v>7.7598050257272812E-3</v>
      </c>
    </row>
    <row r="3420" spans="18:23">
      <c r="R3420">
        <v>3402</v>
      </c>
      <c r="S3420">
        <f ca="1"/>
        <v>0.97956782313395552</v>
      </c>
      <c r="T3420">
        <f ca="1"/>
        <v>3.4637992329024793E-2</v>
      </c>
      <c r="U3420">
        <f ca="1"/>
        <v>2.2059315487934668E-3</v>
      </c>
      <c r="V3420">
        <f ca="1"/>
        <v>2.2441360688261977E-3</v>
      </c>
      <c r="W3420">
        <f ca="1"/>
        <v>2.2441360688261977E-3</v>
      </c>
    </row>
    <row r="3421" spans="18:23">
      <c r="R3421">
        <v>3403</v>
      </c>
      <c r="S3421">
        <f ca="1"/>
        <v>0.3682270089720614</v>
      </c>
      <c r="T3421">
        <f ca="1"/>
        <v>2.9583070895536277E-2</v>
      </c>
      <c r="U3421">
        <f ca="1"/>
        <v>0</v>
      </c>
      <c r="V3421">
        <f ca="1"/>
        <v>0</v>
      </c>
      <c r="W3421">
        <f ca="1"/>
        <v>0</v>
      </c>
    </row>
    <row r="3422" spans="18:23">
      <c r="R3422">
        <v>3404</v>
      </c>
      <c r="S3422">
        <f ca="1"/>
        <v>3.4850268327428324</v>
      </c>
      <c r="T3422">
        <f ca="1"/>
        <v>6.6118825063639114E-2</v>
      </c>
      <c r="U3422">
        <f ca="1"/>
        <v>1.7946347916100627E-2</v>
      </c>
      <c r="V3422">
        <f ca="1"/>
        <v>1.8539643635298558E-2</v>
      </c>
      <c r="W3422">
        <f ca="1"/>
        <v>1.8539643635298558E-2</v>
      </c>
    </row>
    <row r="3423" spans="18:23">
      <c r="R3423">
        <v>3405</v>
      </c>
      <c r="S3423">
        <f ca="1"/>
        <v>2.2699824781636204</v>
      </c>
      <c r="T3423">
        <f ca="1"/>
        <v>4.8323911264434048E-2</v>
      </c>
      <c r="U3423">
        <f ca="1"/>
        <v>9.0488910164980944E-3</v>
      </c>
      <c r="V3423">
        <f ca="1"/>
        <v>9.2675299197594891E-3</v>
      </c>
      <c r="W3423">
        <f ca="1"/>
        <v>9.2675299197594891E-3</v>
      </c>
    </row>
    <row r="3424" spans="18:23">
      <c r="R3424">
        <v>3406</v>
      </c>
      <c r="S3424">
        <f ca="1"/>
        <v>-0.91486231807039187</v>
      </c>
      <c r="T3424">
        <f ca="1"/>
        <v>2.124490509280107E-2</v>
      </c>
      <c r="U3424">
        <f ca="1"/>
        <v>0</v>
      </c>
      <c r="V3424">
        <f ca="1"/>
        <v>0</v>
      </c>
      <c r="W3424">
        <f ca="1"/>
        <v>0</v>
      </c>
    </row>
    <row r="3425" spans="18:23">
      <c r="R3425">
        <v>3407</v>
      </c>
      <c r="S3425">
        <f ca="1"/>
        <v>-1.4152827403790589</v>
      </c>
      <c r="T3425">
        <f ca="1"/>
        <v>1.8671342682834588E-2</v>
      </c>
      <c r="U3425">
        <f ca="1"/>
        <v>0</v>
      </c>
      <c r="V3425">
        <f ca="1"/>
        <v>0</v>
      </c>
      <c r="W3425">
        <f ca="1"/>
        <v>0</v>
      </c>
    </row>
    <row r="3426" spans="18:23">
      <c r="R3426">
        <v>3408</v>
      </c>
      <c r="S3426">
        <f ca="1"/>
        <v>-0.8530535547214354</v>
      </c>
      <c r="T3426">
        <f ca="1"/>
        <v>2.1586456087944558E-2</v>
      </c>
      <c r="U3426">
        <f ca="1"/>
        <v>0</v>
      </c>
      <c r="V3426">
        <f ca="1"/>
        <v>0</v>
      </c>
      <c r="W3426">
        <f ca="1"/>
        <v>0</v>
      </c>
    </row>
    <row r="3427" spans="18:23">
      <c r="R3427">
        <v>3409</v>
      </c>
      <c r="S3427">
        <f ca="1"/>
        <v>-1.3192096600010408</v>
      </c>
      <c r="T3427">
        <f ca="1"/>
        <v>1.9139998909332198E-2</v>
      </c>
      <c r="U3427">
        <f ca="1"/>
        <v>0</v>
      </c>
      <c r="V3427">
        <f ca="1"/>
        <v>0</v>
      </c>
      <c r="W3427">
        <f ca="1"/>
        <v>0</v>
      </c>
    </row>
    <row r="3428" spans="18:23">
      <c r="R3428">
        <v>3410</v>
      </c>
      <c r="S3428">
        <f ca="1"/>
        <v>-1.8431269262201475</v>
      </c>
      <c r="T3428">
        <f ca="1"/>
        <v>1.6719739501127946E-2</v>
      </c>
      <c r="U3428">
        <f ca="1"/>
        <v>0</v>
      </c>
      <c r="V3428">
        <f ca="1"/>
        <v>0</v>
      </c>
      <c r="W3428">
        <f ca="1"/>
        <v>0</v>
      </c>
    </row>
    <row r="3429" spans="18:23">
      <c r="R3429">
        <v>3411</v>
      </c>
      <c r="S3429">
        <f ca="1"/>
        <v>-2.88731912722757</v>
      </c>
      <c r="T3429">
        <f ca="1"/>
        <v>1.2770646336029954E-2</v>
      </c>
      <c r="U3429">
        <f ca="1"/>
        <v>0</v>
      </c>
      <c r="V3429">
        <f ca="1"/>
        <v>0</v>
      </c>
      <c r="W3429">
        <f ca="1"/>
        <v>0</v>
      </c>
    </row>
    <row r="3430" spans="18:23">
      <c r="R3430">
        <v>3412</v>
      </c>
      <c r="S3430">
        <f ca="1"/>
        <v>0.10302949390237295</v>
      </c>
      <c r="T3430">
        <f ca="1"/>
        <v>2.7626386944585433E-2</v>
      </c>
      <c r="U3430">
        <f ca="1"/>
        <v>0</v>
      </c>
      <c r="V3430">
        <f ca="1"/>
        <v>0</v>
      </c>
      <c r="W3430">
        <f ca="1"/>
        <v>0</v>
      </c>
    </row>
    <row r="3431" spans="18:23">
      <c r="R3431">
        <v>3413</v>
      </c>
      <c r="S3431">
        <f ca="1"/>
        <v>1.1186460773281384</v>
      </c>
      <c r="T3431">
        <f ca="1"/>
        <v>3.590363446187117E-2</v>
      </c>
      <c r="U3431">
        <f ca="1"/>
        <v>2.8387526152166553E-3</v>
      </c>
      <c r="V3431">
        <f ca="1"/>
        <v>2.8897133833288651E-3</v>
      </c>
      <c r="W3431">
        <f ca="1"/>
        <v>2.8897133833288651E-3</v>
      </c>
    </row>
    <row r="3432" spans="18:23">
      <c r="R3432">
        <v>3414</v>
      </c>
      <c r="S3432">
        <f ca="1"/>
        <v>-1.5346611311012175</v>
      </c>
      <c r="T3432">
        <f ca="1"/>
        <v>1.8104957034161206E-2</v>
      </c>
      <c r="U3432">
        <f ca="1"/>
        <v>0</v>
      </c>
      <c r="V3432">
        <f ca="1"/>
        <v>0</v>
      </c>
      <c r="W3432">
        <f ca="1"/>
        <v>0</v>
      </c>
    </row>
    <row r="3433" spans="18:23">
      <c r="R3433">
        <v>3415</v>
      </c>
      <c r="S3433">
        <f ca="1"/>
        <v>-1.6130455367572691</v>
      </c>
      <c r="T3433">
        <f ca="1"/>
        <v>1.7742442560091127E-2</v>
      </c>
      <c r="U3433">
        <f ca="1"/>
        <v>0</v>
      </c>
      <c r="V3433">
        <f ca="1"/>
        <v>0</v>
      </c>
      <c r="W3433">
        <f ca="1"/>
        <v>0</v>
      </c>
    </row>
    <row r="3434" spans="18:23">
      <c r="R3434">
        <v>3416</v>
      </c>
      <c r="S3434">
        <f ca="1"/>
        <v>-2.0526873217724235</v>
      </c>
      <c r="T3434">
        <f ca="1"/>
        <v>1.5839638860124117E-2</v>
      </c>
      <c r="U3434">
        <f ca="1"/>
        <v>0</v>
      </c>
      <c r="V3434">
        <f ca="1"/>
        <v>0</v>
      </c>
      <c r="W3434">
        <f ca="1"/>
        <v>0</v>
      </c>
    </row>
    <row r="3435" spans="18:23">
      <c r="R3435">
        <v>3417</v>
      </c>
      <c r="S3435">
        <f ca="1"/>
        <v>2.5370205660006575</v>
      </c>
      <c r="T3435">
        <f ca="1"/>
        <v>5.1771113329404657E-2</v>
      </c>
      <c r="U3435">
        <f ca="1"/>
        <v>1.0772492048983399E-2</v>
      </c>
      <c r="V3435">
        <f ca="1"/>
        <v>1.1051344002337413E-2</v>
      </c>
      <c r="W3435">
        <f ca="1"/>
        <v>1.1051344002337413E-2</v>
      </c>
    </row>
    <row r="3436" spans="18:23">
      <c r="R3436">
        <v>3418</v>
      </c>
      <c r="S3436">
        <f ca="1"/>
        <v>2.7710244970326543</v>
      </c>
      <c r="T3436">
        <f ca="1"/>
        <v>5.4993452095536757E-2</v>
      </c>
      <c r="U3436">
        <f ca="1"/>
        <v>1.2383661432049449E-2</v>
      </c>
      <c r="V3436">
        <f ca="1"/>
        <v>1.2724171577914827E-2</v>
      </c>
      <c r="W3436">
        <f ca="1"/>
        <v>1.2724171577914827E-2</v>
      </c>
    </row>
    <row r="3437" spans="18:23">
      <c r="R3437">
        <v>3419</v>
      </c>
      <c r="S3437">
        <f ca="1"/>
        <v>-2.6291871946703762</v>
      </c>
      <c r="T3437">
        <f ca="1"/>
        <v>1.3650238594638207E-2</v>
      </c>
      <c r="U3437">
        <f ca="1"/>
        <v>0</v>
      </c>
      <c r="V3437">
        <f ca="1"/>
        <v>0</v>
      </c>
      <c r="W3437">
        <f ca="1"/>
        <v>0</v>
      </c>
    </row>
    <row r="3438" spans="18:23">
      <c r="R3438">
        <v>3420</v>
      </c>
      <c r="S3438">
        <f ca="1"/>
        <v>-1.0842055385743448</v>
      </c>
      <c r="T3438">
        <f ca="1"/>
        <v>2.0336559056051324E-2</v>
      </c>
      <c r="U3438">
        <f ca="1"/>
        <v>0</v>
      </c>
      <c r="V3438">
        <f ca="1"/>
        <v>0</v>
      </c>
      <c r="W3438">
        <f ca="1"/>
        <v>0</v>
      </c>
    </row>
    <row r="3439" spans="18:23">
      <c r="R3439">
        <v>3421</v>
      </c>
      <c r="S3439">
        <f ca="1"/>
        <v>1.4538496898200146</v>
      </c>
      <c r="T3439">
        <f ca="1"/>
        <v>3.9147385203378023E-2</v>
      </c>
      <c r="U3439">
        <f ca="1"/>
        <v>4.4606279859700816E-3</v>
      </c>
      <c r="V3439">
        <f ca="1"/>
        <v>4.5479389469779506E-3</v>
      </c>
      <c r="W3439">
        <f ca="1"/>
        <v>4.5479389469779506E-3</v>
      </c>
    </row>
    <row r="3440" spans="18:23">
      <c r="R3440">
        <v>3422</v>
      </c>
      <c r="S3440">
        <f ca="1"/>
        <v>-1.1739208760426092</v>
      </c>
      <c r="T3440">
        <f ca="1"/>
        <v>1.9871176876693611E-2</v>
      </c>
      <c r="U3440">
        <f ca="1"/>
        <v>0</v>
      </c>
      <c r="V3440">
        <f ca="1"/>
        <v>0</v>
      </c>
      <c r="W3440">
        <f ca="1"/>
        <v>0</v>
      </c>
    </row>
    <row r="3441" spans="18:23">
      <c r="R3441">
        <v>3423</v>
      </c>
      <c r="S3441">
        <f ca="1"/>
        <v>-0.96328661225976742</v>
      </c>
      <c r="T3441">
        <f ca="1"/>
        <v>2.0981095593809961E-2</v>
      </c>
      <c r="U3441">
        <f ca="1"/>
        <v>0</v>
      </c>
      <c r="V3441">
        <f ca="1"/>
        <v>0</v>
      </c>
      <c r="W3441">
        <f ca="1"/>
        <v>0</v>
      </c>
    </row>
    <row r="3442" spans="18:23">
      <c r="R3442">
        <v>3424</v>
      </c>
      <c r="S3442">
        <f ca="1"/>
        <v>-4.8629268539061261</v>
      </c>
      <c r="T3442">
        <f ca="1"/>
        <v>7.6703972260839959E-3</v>
      </c>
      <c r="U3442">
        <f ca="1"/>
        <v>0</v>
      </c>
      <c r="V3442">
        <f ca="1"/>
        <v>0</v>
      </c>
      <c r="W3442">
        <f ca="1"/>
        <v>0</v>
      </c>
    </row>
    <row r="3443" spans="18:23">
      <c r="R3443">
        <v>3425</v>
      </c>
      <c r="S3443">
        <f ca="1"/>
        <v>-0.54797328345892093</v>
      </c>
      <c r="T3443">
        <f ca="1"/>
        <v>2.3354466148146957E-2</v>
      </c>
      <c r="U3443">
        <f ca="1"/>
        <v>0</v>
      </c>
      <c r="V3443">
        <f ca="1"/>
        <v>0</v>
      </c>
      <c r="W3443">
        <f ca="1"/>
        <v>0</v>
      </c>
    </row>
    <row r="3444" spans="18:23">
      <c r="R3444">
        <v>3426</v>
      </c>
      <c r="S3444">
        <f ca="1"/>
        <v>-1.0859261720956215</v>
      </c>
      <c r="T3444">
        <f ca="1"/>
        <v>2.0327531872562296E-2</v>
      </c>
      <c r="U3444">
        <f ca="1"/>
        <v>0</v>
      </c>
      <c r="V3444">
        <f ca="1"/>
        <v>0</v>
      </c>
      <c r="W3444">
        <f ca="1"/>
        <v>0</v>
      </c>
    </row>
    <row r="3445" spans="18:23">
      <c r="R3445">
        <v>3427</v>
      </c>
      <c r="S3445">
        <f ca="1"/>
        <v>-2.9476423502513183</v>
      </c>
      <c r="T3445">
        <f ca="1"/>
        <v>1.2573401979312785E-2</v>
      </c>
      <c r="U3445">
        <f ca="1"/>
        <v>0</v>
      </c>
      <c r="V3445">
        <f ca="1"/>
        <v>0</v>
      </c>
      <c r="W3445">
        <f ca="1"/>
        <v>0</v>
      </c>
    </row>
    <row r="3446" spans="18:23">
      <c r="R3446">
        <v>3428</v>
      </c>
      <c r="S3446">
        <f ca="1"/>
        <v>2.1385012227865379</v>
      </c>
      <c r="T3446">
        <f ca="1"/>
        <v>4.6711921055720806E-2</v>
      </c>
      <c r="U3446">
        <f ca="1"/>
        <v>8.2428959121414735E-3</v>
      </c>
      <c r="V3446">
        <f ca="1"/>
        <v>8.4354166637007118E-3</v>
      </c>
      <c r="W3446">
        <f ca="1"/>
        <v>8.4354166637007118E-3</v>
      </c>
    </row>
    <row r="3447" spans="18:23">
      <c r="R3447">
        <v>3429</v>
      </c>
      <c r="S3447">
        <f ca="1"/>
        <v>-2.4321163841424753</v>
      </c>
      <c r="T3447">
        <f ca="1"/>
        <v>1.4362327895704944E-2</v>
      </c>
      <c r="U3447">
        <f ca="1"/>
        <v>0</v>
      </c>
      <c r="V3447">
        <f ca="1"/>
        <v>0</v>
      </c>
      <c r="W3447">
        <f ca="1"/>
        <v>0</v>
      </c>
    </row>
    <row r="3448" spans="18:23">
      <c r="R3448">
        <v>3430</v>
      </c>
      <c r="S3448">
        <f ca="1"/>
        <v>-2.5242852156097038</v>
      </c>
      <c r="T3448">
        <f ca="1"/>
        <v>1.4024778321928557E-2</v>
      </c>
      <c r="U3448">
        <f ca="1"/>
        <v>0</v>
      </c>
      <c r="V3448">
        <f ca="1"/>
        <v>0</v>
      </c>
      <c r="W3448">
        <f ca="1"/>
        <v>0</v>
      </c>
    </row>
    <row r="3449" spans="18:23">
      <c r="R3449">
        <v>3431</v>
      </c>
      <c r="S3449">
        <f ca="1"/>
        <v>3.2243170109733992</v>
      </c>
      <c r="T3449">
        <f ca="1"/>
        <v>6.1817135061681849E-2</v>
      </c>
      <c r="U3449">
        <f ca="1"/>
        <v>1.5795502915121995E-2</v>
      </c>
      <c r="V3449">
        <f ca="1"/>
        <v>1.6283719283657638E-2</v>
      </c>
      <c r="W3449">
        <f ca="1"/>
        <v>1.6283719283657638E-2</v>
      </c>
    </row>
    <row r="3450" spans="18:23">
      <c r="R3450">
        <v>3432</v>
      </c>
      <c r="S3450">
        <f ca="1"/>
        <v>3.7915401501749773</v>
      </c>
      <c r="T3450">
        <f ca="1"/>
        <v>7.1560656533372735E-2</v>
      </c>
      <c r="U3450">
        <f ca="1"/>
        <v>2.0667263650967438E-2</v>
      </c>
      <c r="V3450">
        <f ca="1"/>
        <v>2.1406745128773209E-2</v>
      </c>
      <c r="W3450">
        <f ca="1"/>
        <v>2.1406745128773209E-2</v>
      </c>
    </row>
    <row r="3451" spans="18:23">
      <c r="R3451">
        <v>3433</v>
      </c>
      <c r="S3451">
        <f ca="1"/>
        <v>-1.0891273758914164</v>
      </c>
      <c r="T3451">
        <f ca="1"/>
        <v>2.0310747641814588E-2</v>
      </c>
      <c r="U3451">
        <f ca="1"/>
        <v>0</v>
      </c>
      <c r="V3451">
        <f ca="1"/>
        <v>0</v>
      </c>
      <c r="W3451">
        <f ca="1"/>
        <v>0</v>
      </c>
    </row>
    <row r="3452" spans="18:23">
      <c r="R3452">
        <v>3434</v>
      </c>
      <c r="S3452">
        <f ca="1"/>
        <v>-9.4030886414124243E-2</v>
      </c>
      <c r="T3452">
        <f ca="1"/>
        <v>2.6256731567540437E-2</v>
      </c>
      <c r="U3452">
        <f ca="1"/>
        <v>0</v>
      </c>
      <c r="V3452">
        <f ca="1"/>
        <v>0</v>
      </c>
      <c r="W3452">
        <f ca="1"/>
        <v>0</v>
      </c>
    </row>
    <row r="3453" spans="18:23">
      <c r="R3453">
        <v>3435</v>
      </c>
      <c r="S3453">
        <f ca="1"/>
        <v>-1.414599526286755</v>
      </c>
      <c r="T3453">
        <f ca="1"/>
        <v>1.8674634634679148E-2</v>
      </c>
      <c r="U3453">
        <f ca="1"/>
        <v>0</v>
      </c>
      <c r="V3453">
        <f ca="1"/>
        <v>0</v>
      </c>
      <c r="W3453">
        <f ca="1"/>
        <v>0</v>
      </c>
    </row>
    <row r="3454" spans="18:23">
      <c r="R3454">
        <v>3436</v>
      </c>
      <c r="S3454">
        <f ca="1"/>
        <v>0.86678815700871992</v>
      </c>
      <c r="T3454">
        <f ca="1"/>
        <v>3.3644504887439614E-2</v>
      </c>
      <c r="U3454">
        <f ca="1"/>
        <v>1.7091878280008771E-3</v>
      </c>
      <c r="V3454">
        <f ca="1"/>
        <v>1.737940217117241E-3</v>
      </c>
      <c r="W3454">
        <f ca="1"/>
        <v>1.737940217117241E-3</v>
      </c>
    </row>
    <row r="3455" spans="18:23">
      <c r="R3455">
        <v>3437</v>
      </c>
      <c r="S3455">
        <f ca="1"/>
        <v>1.4390129746969991</v>
      </c>
      <c r="T3455">
        <f ca="1"/>
        <v>3.8997798746606659E-2</v>
      </c>
      <c r="U3455">
        <f ca="1"/>
        <v>4.3858347575843996E-3</v>
      </c>
      <c r="V3455">
        <f ca="1"/>
        <v>4.4713537081904741E-3</v>
      </c>
      <c r="W3455">
        <f ca="1"/>
        <v>4.4713537081904741E-3</v>
      </c>
    </row>
    <row r="3456" spans="18:23">
      <c r="R3456">
        <v>3438</v>
      </c>
      <c r="S3456">
        <f ca="1"/>
        <v>-2.0386637266480898</v>
      </c>
      <c r="T3456">
        <f ca="1"/>
        <v>1.5897060220174772E-2</v>
      </c>
      <c r="U3456">
        <f ca="1"/>
        <v>0</v>
      </c>
      <c r="V3456">
        <f ca="1"/>
        <v>0</v>
      </c>
      <c r="W3456">
        <f ca="1"/>
        <v>0</v>
      </c>
    </row>
    <row r="3457" spans="18:23">
      <c r="R3457">
        <v>3439</v>
      </c>
      <c r="S3457">
        <f ca="1"/>
        <v>2.5899164842032532</v>
      </c>
      <c r="T3457">
        <f ca="1"/>
        <v>5.2482588474017822E-2</v>
      </c>
      <c r="U3457">
        <f ca="1"/>
        <v>1.1128229621289981E-2</v>
      </c>
      <c r="V3457">
        <f ca="1"/>
        <v>1.142024876911925E-2</v>
      </c>
      <c r="W3457">
        <f ca="1"/>
        <v>1.142024876911925E-2</v>
      </c>
    </row>
    <row r="3458" spans="18:23">
      <c r="R3458">
        <v>3440</v>
      </c>
      <c r="S3458">
        <f ca="1"/>
        <v>4.0844779685950758</v>
      </c>
      <c r="T3458">
        <f ca="1"/>
        <v>7.7179538418326185E-2</v>
      </c>
      <c r="U3458">
        <f ca="1"/>
        <v>2.3476704593444163E-2</v>
      </c>
      <c r="V3458">
        <f ca="1"/>
        <v>2.4382665205496871E-2</v>
      </c>
      <c r="W3458">
        <f ca="1"/>
        <v>2.4382665205496871E-2</v>
      </c>
    </row>
    <row r="3459" spans="18:23">
      <c r="R3459">
        <v>3441</v>
      </c>
      <c r="S3459">
        <f ca="1"/>
        <v>-1.4632908415015717</v>
      </c>
      <c r="T3459">
        <f ca="1"/>
        <v>1.8441470889140738E-2</v>
      </c>
      <c r="U3459">
        <f ca="1"/>
        <v>0</v>
      </c>
      <c r="V3459">
        <f ca="1"/>
        <v>0</v>
      </c>
      <c r="W3459">
        <f ca="1"/>
        <v>0</v>
      </c>
    </row>
    <row r="3460" spans="18:23">
      <c r="R3460">
        <v>3442</v>
      </c>
      <c r="S3460">
        <f ca="1"/>
        <v>8.3418355900241159E-2</v>
      </c>
      <c r="T3460">
        <f ca="1"/>
        <v>2.7486939255589548E-2</v>
      </c>
      <c r="U3460">
        <f ca="1"/>
        <v>0</v>
      </c>
      <c r="V3460">
        <f ca="1"/>
        <v>0</v>
      </c>
      <c r="W3460">
        <f ca="1"/>
        <v>0</v>
      </c>
    </row>
    <row r="3461" spans="18:23">
      <c r="R3461">
        <v>3443</v>
      </c>
      <c r="S3461">
        <f ca="1"/>
        <v>-0.62820458414265401</v>
      </c>
      <c r="T3461">
        <f ca="1"/>
        <v>2.2875936524903783E-2</v>
      </c>
      <c r="U3461">
        <f ca="1"/>
        <v>0</v>
      </c>
      <c r="V3461">
        <f ca="1"/>
        <v>0</v>
      </c>
      <c r="W3461">
        <f ca="1"/>
        <v>0</v>
      </c>
    </row>
    <row r="3462" spans="18:23">
      <c r="R3462">
        <v>3444</v>
      </c>
      <c r="S3462">
        <f ca="1"/>
        <v>4.6319194294530721</v>
      </c>
      <c r="T3462">
        <f ca="1"/>
        <v>8.8889568991884063E-2</v>
      </c>
      <c r="U3462">
        <f ca="1"/>
        <v>2.9331719880223102E-2</v>
      </c>
      <c r="V3462">
        <f ca="1"/>
        <v>3.0635361849194961E-2</v>
      </c>
      <c r="W3462">
        <f ca="1"/>
        <v>3.0635361849194961E-2</v>
      </c>
    </row>
    <row r="3463" spans="18:23">
      <c r="R3463">
        <v>3445</v>
      </c>
      <c r="S3463">
        <f ca="1"/>
        <v>-0.68847238046278403</v>
      </c>
      <c r="T3463">
        <f ca="1"/>
        <v>2.2522936721511597E-2</v>
      </c>
      <c r="U3463">
        <f ca="1"/>
        <v>0</v>
      </c>
      <c r="V3463">
        <f ca="1"/>
        <v>0</v>
      </c>
      <c r="W3463">
        <f ca="1"/>
        <v>0</v>
      </c>
    </row>
    <row r="3464" spans="18:23">
      <c r="R3464">
        <v>3446</v>
      </c>
      <c r="S3464">
        <f ca="1"/>
        <v>-1.3359295942009795</v>
      </c>
      <c r="T3464">
        <f ca="1"/>
        <v>1.9057599749878563E-2</v>
      </c>
      <c r="U3464">
        <f ca="1"/>
        <v>0</v>
      </c>
      <c r="V3464">
        <f ca="1"/>
        <v>0</v>
      </c>
      <c r="W3464">
        <f ca="1"/>
        <v>0</v>
      </c>
    </row>
    <row r="3465" spans="18:23">
      <c r="R3465">
        <v>3447</v>
      </c>
      <c r="S3465">
        <f ca="1"/>
        <v>-1.0684321295283847</v>
      </c>
      <c r="T3465">
        <f ca="1"/>
        <v>2.041950019239162E-2</v>
      </c>
      <c r="U3465">
        <f ca="1"/>
        <v>0</v>
      </c>
      <c r="V3465">
        <f ca="1"/>
        <v>0</v>
      </c>
      <c r="W3465">
        <f ca="1"/>
        <v>0</v>
      </c>
    </row>
    <row r="3466" spans="18:23">
      <c r="R3466">
        <v>3448</v>
      </c>
      <c r="S3466">
        <f ca="1"/>
        <v>-0.20874899241061537</v>
      </c>
      <c r="T3466">
        <f ca="1"/>
        <v>2.5490882100955559E-2</v>
      </c>
      <c r="U3466">
        <f ca="1"/>
        <v>0</v>
      </c>
      <c r="V3466">
        <f ca="1"/>
        <v>0</v>
      </c>
      <c r="W3466">
        <f ca="1"/>
        <v>0</v>
      </c>
    </row>
    <row r="3467" spans="18:23">
      <c r="R3467">
        <v>3449</v>
      </c>
      <c r="S3467">
        <f ca="1"/>
        <v>1.7467467473441407</v>
      </c>
      <c r="T3467">
        <f ca="1"/>
        <v>4.2220760519141087E-2</v>
      </c>
      <c r="U3467">
        <f ca="1"/>
        <v>5.997315643851614E-3</v>
      </c>
      <c r="V3467">
        <f ca="1"/>
        <v>6.123921257629992E-3</v>
      </c>
      <c r="W3467">
        <f ca="1"/>
        <v>6.123921257629992E-3</v>
      </c>
    </row>
    <row r="3468" spans="18:23">
      <c r="R3468">
        <v>3450</v>
      </c>
      <c r="S3468">
        <f ca="1"/>
        <v>-3.1059965345731722</v>
      </c>
      <c r="T3468">
        <f ca="1"/>
        <v>1.2069991258719321E-2</v>
      </c>
      <c r="U3468">
        <f ca="1"/>
        <v>0</v>
      </c>
      <c r="V3468">
        <f ca="1"/>
        <v>0</v>
      </c>
      <c r="W3468">
        <f ca="1"/>
        <v>0</v>
      </c>
    </row>
    <row r="3469" spans="18:23">
      <c r="R3469">
        <v>3451</v>
      </c>
      <c r="S3469">
        <f ca="1"/>
        <v>1.6778353837256015</v>
      </c>
      <c r="T3469">
        <f ca="1"/>
        <v>4.1476638437337628E-2</v>
      </c>
      <c r="U3469">
        <f ca="1"/>
        <v>5.6252546029498841E-3</v>
      </c>
      <c r="V3469">
        <f ca="1"/>
        <v>5.7419129285921442E-3</v>
      </c>
      <c r="W3469">
        <f ca="1"/>
        <v>5.7419129285921442E-3</v>
      </c>
    </row>
    <row r="3470" spans="18:23">
      <c r="R3470">
        <v>3452</v>
      </c>
      <c r="S3470">
        <f ca="1"/>
        <v>-4.6985789898233534</v>
      </c>
      <c r="T3470">
        <f ca="1"/>
        <v>8.0026786396823878E-3</v>
      </c>
      <c r="U3470">
        <f ca="1"/>
        <v>0</v>
      </c>
      <c r="V3470">
        <f ca="1"/>
        <v>0</v>
      </c>
      <c r="W3470">
        <f ca="1"/>
        <v>0</v>
      </c>
    </row>
    <row r="3471" spans="18:23">
      <c r="R3471">
        <v>3453</v>
      </c>
      <c r="S3471">
        <f ca="1"/>
        <v>-0.53567100911205134</v>
      </c>
      <c r="T3471">
        <f ca="1"/>
        <v>2.3428721486732564E-2</v>
      </c>
      <c r="U3471">
        <f ca="1"/>
        <v>0</v>
      </c>
      <c r="V3471">
        <f ca="1"/>
        <v>0</v>
      </c>
      <c r="W3471">
        <f ca="1"/>
        <v>0</v>
      </c>
    </row>
    <row r="3472" spans="18:23">
      <c r="R3472">
        <v>3454</v>
      </c>
      <c r="S3472">
        <f ca="1"/>
        <v>-4.4854769768624152</v>
      </c>
      <c r="T3472">
        <f ca="1"/>
        <v>8.4550561744960277E-3</v>
      </c>
      <c r="U3472">
        <f ca="1"/>
        <v>0</v>
      </c>
      <c r="V3472">
        <f ca="1"/>
        <v>0</v>
      </c>
      <c r="W3472">
        <f ca="1"/>
        <v>0</v>
      </c>
    </row>
    <row r="3473" spans="18:23">
      <c r="R3473">
        <v>3455</v>
      </c>
      <c r="S3473">
        <f ca="1"/>
        <v>-0.47665994087982305</v>
      </c>
      <c r="T3473">
        <f ca="1"/>
        <v>2.3788202207054663E-2</v>
      </c>
      <c r="U3473">
        <f ca="1"/>
        <v>0</v>
      </c>
      <c r="V3473">
        <f ca="1"/>
        <v>0</v>
      </c>
      <c r="W3473">
        <f ca="1"/>
        <v>0</v>
      </c>
    </row>
    <row r="3474" spans="18:23">
      <c r="R3474">
        <v>3456</v>
      </c>
      <c r="S3474">
        <f ca="1"/>
        <v>1.8567164249870292</v>
      </c>
      <c r="T3474">
        <f ca="1"/>
        <v>4.3435989829095759E-2</v>
      </c>
      <c r="U3474">
        <f ca="1"/>
        <v>6.6049302988289496E-3</v>
      </c>
      <c r="V3474">
        <f ca="1"/>
        <v>6.7483761414698596E-3</v>
      </c>
      <c r="W3474">
        <f ca="1"/>
        <v>6.7483761414698596E-3</v>
      </c>
    </row>
    <row r="3475" spans="18:23">
      <c r="R3475">
        <v>3457</v>
      </c>
      <c r="S3475">
        <f ca="1"/>
        <v>0.2088680546684003</v>
      </c>
      <c r="T3475">
        <f ca="1"/>
        <v>2.8391269397949021E-2</v>
      </c>
      <c r="U3475">
        <f ca="1"/>
        <v>0</v>
      </c>
      <c r="V3475">
        <f ca="1"/>
        <v>0</v>
      </c>
      <c r="W3475">
        <f ca="1"/>
        <v>0</v>
      </c>
    </row>
    <row r="3476" spans="18:23">
      <c r="R3476">
        <v>3458</v>
      </c>
      <c r="S3476">
        <f ca="1"/>
        <v>1.0972878935493353</v>
      </c>
      <c r="T3476">
        <f ca="1"/>
        <v>3.5706306166858708E-2</v>
      </c>
      <c r="U3476">
        <f ca="1"/>
        <v>2.7400884677104241E-3</v>
      </c>
      <c r="V3476">
        <f ca="1"/>
        <v>2.7890076865865979E-3</v>
      </c>
      <c r="W3476">
        <f ca="1"/>
        <v>2.7890076865865979E-3</v>
      </c>
    </row>
    <row r="3477" spans="18:23">
      <c r="R3477">
        <v>3459</v>
      </c>
      <c r="S3477">
        <f ca="1"/>
        <v>-0.17366920472135744</v>
      </c>
      <c r="T3477">
        <f ca="1"/>
        <v>2.5722670515082518E-2</v>
      </c>
      <c r="U3477">
        <f ca="1"/>
        <v>0</v>
      </c>
      <c r="V3477">
        <f ca="1"/>
        <v>0</v>
      </c>
      <c r="W3477">
        <f ca="1"/>
        <v>0</v>
      </c>
    </row>
    <row r="3478" spans="18:23">
      <c r="R3478">
        <v>3460</v>
      </c>
      <c r="S3478">
        <f ca="1"/>
        <v>0.58639958872142606</v>
      </c>
      <c r="T3478">
        <f ca="1"/>
        <v>3.1296271703848355E-2</v>
      </c>
      <c r="U3478">
        <f ca="1"/>
        <v>5.3507123620524788E-4</v>
      </c>
      <c r="V3478">
        <f ca="1"/>
        <v>5.4344410359984466E-4</v>
      </c>
      <c r="W3478">
        <f ca="1"/>
        <v>5.4344410359984466E-4</v>
      </c>
    </row>
    <row r="3479" spans="18:23">
      <c r="R3479">
        <v>3461</v>
      </c>
      <c r="S3479">
        <f ca="1"/>
        <v>0.64134074771082694</v>
      </c>
      <c r="T3479">
        <f ca="1"/>
        <v>3.1743115109244421E-2</v>
      </c>
      <c r="U3479">
        <f ca="1"/>
        <v>7.5849293890328101E-4</v>
      </c>
      <c r="V3479">
        <f ca="1"/>
        <v>7.7053140323785898E-4</v>
      </c>
      <c r="W3479">
        <f ca="1"/>
        <v>7.7053140323785898E-4</v>
      </c>
    </row>
    <row r="3480" spans="18:23">
      <c r="R3480">
        <v>3462</v>
      </c>
      <c r="S3480">
        <f ca="1"/>
        <v>4.4923733426369674</v>
      </c>
      <c r="T3480">
        <f ca="1"/>
        <v>8.5745763371944422E-2</v>
      </c>
      <c r="U3480">
        <f ca="1"/>
        <v>2.7759817070253281E-2</v>
      </c>
      <c r="V3480">
        <f ca="1"/>
        <v>2.8949960423130482E-2</v>
      </c>
      <c r="W3480">
        <f ca="1"/>
        <v>2.8949960423130482E-2</v>
      </c>
    </row>
    <row r="3481" spans="18:23">
      <c r="R3481">
        <v>3463</v>
      </c>
      <c r="S3481">
        <f ca="1"/>
        <v>0.84003366432613191</v>
      </c>
      <c r="T3481">
        <f ca="1"/>
        <v>3.3413034499933041E-2</v>
      </c>
      <c r="U3481">
        <f ca="1"/>
        <v>1.5934526342475906E-3</v>
      </c>
      <c r="V3481">
        <f ca="1"/>
        <v>1.6200736781686526E-3</v>
      </c>
      <c r="W3481">
        <f ca="1"/>
        <v>1.6200736781686526E-3</v>
      </c>
    </row>
    <row r="3482" spans="18:23">
      <c r="R3482">
        <v>3464</v>
      </c>
      <c r="S3482">
        <f ca="1"/>
        <v>0.54783594214773423</v>
      </c>
      <c r="T3482">
        <f ca="1"/>
        <v>3.0986391015776629E-2</v>
      </c>
      <c r="U3482">
        <f ca="1"/>
        <v>3.801308921693846E-4</v>
      </c>
      <c r="V3482">
        <f ca="1"/>
        <v>3.8602033440035289E-4</v>
      </c>
      <c r="W3482">
        <f ca="1"/>
        <v>3.8602033440035289E-4</v>
      </c>
    </row>
    <row r="3483" spans="18:23">
      <c r="R3483">
        <v>3465</v>
      </c>
      <c r="S3483">
        <f ca="1"/>
        <v>2.0999040975309464</v>
      </c>
      <c r="T3483">
        <f ca="1"/>
        <v>4.6249002458005672E-2</v>
      </c>
      <c r="U3483">
        <f ca="1"/>
        <v>8.0114366132839065E-3</v>
      </c>
      <c r="V3483">
        <f ca="1"/>
        <v>8.1966970890938688E-3</v>
      </c>
      <c r="W3483">
        <f ca="1"/>
        <v>8.1966970890938688E-3</v>
      </c>
    </row>
    <row r="3484" spans="18:23">
      <c r="R3484">
        <v>3466</v>
      </c>
      <c r="S3484">
        <f ca="1"/>
        <v>-2.1113449584818365</v>
      </c>
      <c r="T3484">
        <f ca="1"/>
        <v>1.5601697414520627E-2</v>
      </c>
      <c r="U3484">
        <f ca="1"/>
        <v>0</v>
      </c>
      <c r="V3484">
        <f ca="1"/>
        <v>0</v>
      </c>
      <c r="W3484">
        <f ca="1"/>
        <v>0</v>
      </c>
    </row>
    <row r="3485" spans="18:23">
      <c r="R3485">
        <v>3467</v>
      </c>
      <c r="S3485">
        <f ca="1"/>
        <v>-0.14660888027123206</v>
      </c>
      <c r="T3485">
        <f ca="1"/>
        <v>2.5902909614931885E-2</v>
      </c>
      <c r="U3485">
        <f ca="1"/>
        <v>0</v>
      </c>
      <c r="V3485">
        <f ca="1"/>
        <v>0</v>
      </c>
      <c r="W3485">
        <f ca="1"/>
        <v>0</v>
      </c>
    </row>
    <row r="3486" spans="18:23">
      <c r="R3486">
        <v>3468</v>
      </c>
      <c r="S3486">
        <f ca="1"/>
        <v>-0.76518849378566567</v>
      </c>
      <c r="T3486">
        <f ca="1"/>
        <v>2.208146493094865E-2</v>
      </c>
      <c r="U3486">
        <f ca="1"/>
        <v>0</v>
      </c>
      <c r="V3486">
        <f ca="1"/>
        <v>0</v>
      </c>
      <c r="W3486">
        <f ca="1"/>
        <v>0</v>
      </c>
    </row>
    <row r="3487" spans="18:23">
      <c r="R3487">
        <v>3469</v>
      </c>
      <c r="S3487">
        <f ca="1"/>
        <v>-0.60449306966674943</v>
      </c>
      <c r="T3487">
        <f ca="1"/>
        <v>2.3016331086856742E-2</v>
      </c>
      <c r="U3487">
        <f ca="1"/>
        <v>0</v>
      </c>
      <c r="V3487">
        <f ca="1"/>
        <v>0</v>
      </c>
      <c r="W3487">
        <f ca="1"/>
        <v>0</v>
      </c>
    </row>
    <row r="3488" spans="18:23">
      <c r="R3488">
        <v>3470</v>
      </c>
      <c r="S3488">
        <f ca="1"/>
        <v>2.8803014050884639</v>
      </c>
      <c r="T3488">
        <f ca="1"/>
        <v>5.6566201799585325E-2</v>
      </c>
      <c r="U3488">
        <f ca="1"/>
        <v>1.3170036284073733E-2</v>
      </c>
      <c r="V3488">
        <f ca="1"/>
        <v>1.354252574915012E-2</v>
      </c>
      <c r="W3488">
        <f ca="1"/>
        <v>1.354252574915012E-2</v>
      </c>
    </row>
    <row r="3489" spans="18:23">
      <c r="R3489">
        <v>3471</v>
      </c>
      <c r="S3489">
        <f ca="1"/>
        <v>3.1505785476705452</v>
      </c>
      <c r="T3489">
        <f ca="1"/>
        <v>6.0652042016049623E-2</v>
      </c>
      <c r="U3489">
        <f ca="1"/>
        <v>1.5212956392305882E-2</v>
      </c>
      <c r="V3489">
        <f ca="1"/>
        <v>1.5674304827453113E-2</v>
      </c>
      <c r="W3489">
        <f ca="1"/>
        <v>1.5674304827453113E-2</v>
      </c>
    </row>
    <row r="3490" spans="18:23">
      <c r="R3490">
        <v>3472</v>
      </c>
      <c r="S3490">
        <f ca="1"/>
        <v>-2.0131418761746582</v>
      </c>
      <c r="T3490">
        <f ca="1"/>
        <v>1.6002097298573145E-2</v>
      </c>
      <c r="U3490">
        <f ca="1"/>
        <v>0</v>
      </c>
      <c r="V3490">
        <f ca="1"/>
        <v>0</v>
      </c>
      <c r="W3490">
        <f ca="1"/>
        <v>0</v>
      </c>
    </row>
    <row r="3491" spans="18:23">
      <c r="R3491">
        <v>3473</v>
      </c>
      <c r="S3491">
        <f ca="1"/>
        <v>0.43336456697590625</v>
      </c>
      <c r="T3491">
        <f ca="1"/>
        <v>3.0084503374829347E-2</v>
      </c>
      <c r="U3491">
        <f ca="1"/>
        <v>0</v>
      </c>
      <c r="V3491">
        <f ca="1"/>
        <v>0</v>
      </c>
      <c r="W3491">
        <f ca="1"/>
        <v>0</v>
      </c>
    </row>
    <row r="3492" spans="18:23">
      <c r="R3492">
        <v>3474</v>
      </c>
      <c r="S3492">
        <f ca="1"/>
        <v>-1.7618334910690066</v>
      </c>
      <c r="T3492">
        <f ca="1"/>
        <v>1.7074169778618399E-2</v>
      </c>
      <c r="U3492">
        <f ca="1"/>
        <v>0</v>
      </c>
      <c r="V3492">
        <f ca="1"/>
        <v>0</v>
      </c>
      <c r="W3492">
        <f ca="1"/>
        <v>0</v>
      </c>
    </row>
    <row r="3493" spans="18:23">
      <c r="R3493">
        <v>3475</v>
      </c>
      <c r="S3493">
        <f ca="1"/>
        <v>1.0126499586861992</v>
      </c>
      <c r="T3493">
        <f ca="1"/>
        <v>3.4934942825206136E-2</v>
      </c>
      <c r="U3493">
        <f ca="1"/>
        <v>2.3544067968841384E-3</v>
      </c>
      <c r="V3493">
        <f ca="1"/>
        <v>2.3955323303023503E-3</v>
      </c>
      <c r="W3493">
        <f ca="1"/>
        <v>2.3955323303023503E-3</v>
      </c>
    </row>
    <row r="3494" spans="18:23">
      <c r="R3494">
        <v>3476</v>
      </c>
      <c r="S3494">
        <f ca="1"/>
        <v>3.2239521815181496</v>
      </c>
      <c r="T3494">
        <f ca="1"/>
        <v>6.1811315890245841E-2</v>
      </c>
      <c r="U3494">
        <f ca="1"/>
        <v>1.5792593329403991E-2</v>
      </c>
      <c r="V3494">
        <f ca="1"/>
        <v>1.628067381690898E-2</v>
      </c>
      <c r="W3494">
        <f ca="1"/>
        <v>1.628067381690898E-2</v>
      </c>
    </row>
    <row r="3495" spans="18:23">
      <c r="R3495">
        <v>3477</v>
      </c>
      <c r="S3495">
        <f ca="1"/>
        <v>1.6374260825717624</v>
      </c>
      <c r="T3495">
        <f ca="1"/>
        <v>4.1046403708208015E-2</v>
      </c>
      <c r="U3495">
        <f ca="1"/>
        <v>5.4101372383850779E-3</v>
      </c>
      <c r="V3495">
        <f ca="1"/>
        <v>5.5211705769868591E-3</v>
      </c>
      <c r="W3495">
        <f ca="1"/>
        <v>5.5211705769868591E-3</v>
      </c>
    </row>
    <row r="3496" spans="18:23">
      <c r="R3496">
        <v>3478</v>
      </c>
      <c r="S3496">
        <f ca="1"/>
        <v>2.8962655785261786</v>
      </c>
      <c r="T3496">
        <f ca="1"/>
        <v>5.6799698686766459E-2</v>
      </c>
      <c r="U3496">
        <f ca="1"/>
        <v>1.32867847276643E-2</v>
      </c>
      <c r="V3496">
        <f ca="1"/>
        <v>1.3664127412187931E-2</v>
      </c>
      <c r="W3496">
        <f ca="1"/>
        <v>1.3664127412187931E-2</v>
      </c>
    </row>
    <row r="3497" spans="18:23">
      <c r="R3497">
        <v>3479</v>
      </c>
      <c r="S3497">
        <f ca="1"/>
        <v>-0.24970263531690479</v>
      </c>
      <c r="T3497">
        <f ca="1"/>
        <v>2.5222923605927015E-2</v>
      </c>
      <c r="U3497">
        <f ca="1"/>
        <v>0</v>
      </c>
      <c r="V3497">
        <f ca="1"/>
        <v>0</v>
      </c>
      <c r="W3497">
        <f ca="1"/>
        <v>0</v>
      </c>
    </row>
    <row r="3498" spans="18:23">
      <c r="R3498">
        <v>3480</v>
      </c>
      <c r="S3498">
        <f ca="1"/>
        <v>-0.49206380645542491</v>
      </c>
      <c r="T3498">
        <f ca="1"/>
        <v>2.3693837120725696E-2</v>
      </c>
      <c r="U3498">
        <f ca="1"/>
        <v>0</v>
      </c>
      <c r="V3498">
        <f ca="1"/>
        <v>0</v>
      </c>
      <c r="W3498">
        <f ca="1"/>
        <v>0</v>
      </c>
    </row>
    <row r="3499" spans="18:23">
      <c r="R3499">
        <v>3481</v>
      </c>
      <c r="S3499">
        <f ca="1"/>
        <v>0.23056190258219234</v>
      </c>
      <c r="T3499">
        <f ca="1"/>
        <v>2.8550644452695728E-2</v>
      </c>
      <c r="U3499">
        <f ca="1"/>
        <v>0</v>
      </c>
      <c r="V3499">
        <f ca="1"/>
        <v>0</v>
      </c>
      <c r="W3499">
        <f ca="1"/>
        <v>0</v>
      </c>
    </row>
    <row r="3500" spans="18:23">
      <c r="R3500">
        <v>3482</v>
      </c>
      <c r="S3500">
        <f ca="1"/>
        <v>-3.3459371274707599</v>
      </c>
      <c r="T3500">
        <f ca="1"/>
        <v>1.1345357621842604E-2</v>
      </c>
      <c r="U3500">
        <f ca="1"/>
        <v>0</v>
      </c>
      <c r="V3500">
        <f ca="1"/>
        <v>0</v>
      </c>
      <c r="W3500">
        <f ca="1"/>
        <v>0</v>
      </c>
    </row>
    <row r="3501" spans="18:23">
      <c r="R3501">
        <v>3483</v>
      </c>
      <c r="S3501">
        <f ca="1"/>
        <v>-2.0573384116609366</v>
      </c>
      <c r="T3501">
        <f ca="1"/>
        <v>1.5820640231667248E-2</v>
      </c>
      <c r="U3501">
        <f ca="1"/>
        <v>0</v>
      </c>
      <c r="V3501">
        <f ca="1"/>
        <v>0</v>
      </c>
      <c r="W3501">
        <f ca="1"/>
        <v>0</v>
      </c>
    </row>
    <row r="3502" spans="18:23">
      <c r="R3502">
        <v>3484</v>
      </c>
      <c r="S3502">
        <f ca="1"/>
        <v>2.7841070299132049</v>
      </c>
      <c r="T3502">
        <f ca="1"/>
        <v>5.5179411818862344E-2</v>
      </c>
      <c r="U3502">
        <f ca="1"/>
        <v>1.2476641293712242E-2</v>
      </c>
      <c r="V3502">
        <f ca="1"/>
        <v>1.2820868157743229E-2</v>
      </c>
      <c r="W3502">
        <f ca="1"/>
        <v>1.2820868157743229E-2</v>
      </c>
    </row>
    <row r="3503" spans="18:23">
      <c r="R3503">
        <v>3485</v>
      </c>
      <c r="S3503">
        <f ca="1"/>
        <v>4.0254217118989661</v>
      </c>
      <c r="T3503">
        <f ca="1"/>
        <v>7.6012336286090956E-2</v>
      </c>
      <c r="U3503">
        <f ca="1"/>
        <v>2.2893103527326548E-2</v>
      </c>
      <c r="V3503">
        <f ca="1"/>
        <v>2.3763182669302267E-2</v>
      </c>
      <c r="W3503">
        <f ca="1"/>
        <v>2.3763182669302267E-2</v>
      </c>
    </row>
    <row r="3504" spans="18:23">
      <c r="R3504">
        <v>3486</v>
      </c>
      <c r="S3504">
        <f ca="1"/>
        <v>-4.0988666016837012</v>
      </c>
      <c r="T3504">
        <f ca="1"/>
        <v>9.3420395996239303E-3</v>
      </c>
      <c r="U3504">
        <f ca="1"/>
        <v>0</v>
      </c>
      <c r="V3504">
        <f ca="1"/>
        <v>0</v>
      </c>
      <c r="W3504">
        <f ca="1"/>
        <v>0</v>
      </c>
    </row>
    <row r="3505" spans="18:23">
      <c r="R3505">
        <v>3487</v>
      </c>
      <c r="S3505">
        <f ca="1"/>
        <v>-3.1762656339590736</v>
      </c>
      <c r="T3505">
        <f ca="1"/>
        <v>1.1853109617804235E-2</v>
      </c>
      <c r="U3505">
        <f ca="1"/>
        <v>0</v>
      </c>
      <c r="V3505">
        <f ca="1"/>
        <v>0</v>
      </c>
      <c r="W3505">
        <f ca="1"/>
        <v>0</v>
      </c>
    </row>
    <row r="3506" spans="18:23">
      <c r="R3506">
        <v>3488</v>
      </c>
      <c r="S3506">
        <f ca="1"/>
        <v>0.66808901459224268</v>
      </c>
      <c r="T3506">
        <f ca="1"/>
        <v>3.1962965702425003E-2</v>
      </c>
      <c r="U3506">
        <f ca="1"/>
        <v>8.6841823549357183E-4</v>
      </c>
      <c r="V3506">
        <f ca="1"/>
        <v>8.8229684663179264E-4</v>
      </c>
      <c r="W3506">
        <f ca="1"/>
        <v>8.8229684663179264E-4</v>
      </c>
    </row>
    <row r="3507" spans="18:23">
      <c r="R3507">
        <v>3489</v>
      </c>
      <c r="S3507">
        <f ca="1"/>
        <v>-4.0221620431326199</v>
      </c>
      <c r="T3507">
        <f ca="1"/>
        <v>9.528785343709191E-3</v>
      </c>
      <c r="U3507">
        <f ca="1"/>
        <v>0</v>
      </c>
      <c r="V3507">
        <f ca="1"/>
        <v>0</v>
      </c>
      <c r="W3507">
        <f ca="1"/>
        <v>0</v>
      </c>
    </row>
    <row r="3508" spans="18:23">
      <c r="R3508">
        <v>3490</v>
      </c>
      <c r="S3508">
        <f ca="1"/>
        <v>-0.40010490085691142</v>
      </c>
      <c r="T3508">
        <f ca="1"/>
        <v>2.4262788114861909E-2</v>
      </c>
      <c r="U3508">
        <f ca="1"/>
        <v>0</v>
      </c>
      <c r="V3508">
        <f ca="1"/>
        <v>0</v>
      </c>
      <c r="W3508">
        <f ca="1"/>
        <v>0</v>
      </c>
    </row>
    <row r="3509" spans="18:23">
      <c r="R3509">
        <v>3491</v>
      </c>
      <c r="S3509">
        <f ca="1"/>
        <v>-3.0853310437648074</v>
      </c>
      <c r="T3509">
        <f ca="1"/>
        <v>1.2134526056196171E-2</v>
      </c>
      <c r="U3509">
        <f ca="1"/>
        <v>0</v>
      </c>
      <c r="V3509">
        <f ca="1"/>
        <v>0</v>
      </c>
      <c r="W3509">
        <f ca="1"/>
        <v>0</v>
      </c>
    </row>
    <row r="3510" spans="18:23">
      <c r="R3510">
        <v>3492</v>
      </c>
      <c r="S3510">
        <f ca="1"/>
        <v>0.44266828267736524</v>
      </c>
      <c r="T3510">
        <f ca="1"/>
        <v>3.0156814232809262E-2</v>
      </c>
      <c r="U3510">
        <f ca="1"/>
        <v>0</v>
      </c>
      <c r="V3510">
        <f ca="1"/>
        <v>0</v>
      </c>
      <c r="W3510">
        <f ca="1"/>
        <v>0</v>
      </c>
    </row>
    <row r="3511" spans="18:23">
      <c r="R3511">
        <v>3493</v>
      </c>
      <c r="S3511">
        <f ca="1"/>
        <v>2.6109097434827824</v>
      </c>
      <c r="T3511">
        <f ca="1"/>
        <v>5.2767660610000162E-2</v>
      </c>
      <c r="U3511">
        <f ca="1"/>
        <v>1.1270765689281152E-2</v>
      </c>
      <c r="V3511">
        <f ca="1"/>
        <v>1.1568131658634564E-2</v>
      </c>
      <c r="W3511">
        <f ca="1"/>
        <v>1.1568131658634564E-2</v>
      </c>
    </row>
    <row r="3512" spans="18:23">
      <c r="R3512">
        <v>3494</v>
      </c>
      <c r="S3512">
        <f ca="1"/>
        <v>1.2727336948039272</v>
      </c>
      <c r="T3512">
        <f ca="1"/>
        <v>3.7359936454279222E-2</v>
      </c>
      <c r="U3512">
        <f ca="1"/>
        <v>3.5669036114206812E-3</v>
      </c>
      <c r="V3512">
        <f ca="1"/>
        <v>3.6335332575512893E-3</v>
      </c>
      <c r="W3512">
        <f ca="1"/>
        <v>3.6335332575512893E-3</v>
      </c>
    </row>
    <row r="3513" spans="18:23">
      <c r="R3513">
        <v>3495</v>
      </c>
      <c r="S3513">
        <f ca="1"/>
        <v>-1.1672383672052506</v>
      </c>
      <c r="T3513">
        <f ca="1"/>
        <v>1.9905471058466316E-2</v>
      </c>
      <c r="U3513">
        <f ca="1"/>
        <v>0</v>
      </c>
      <c r="V3513">
        <f ca="1"/>
        <v>0</v>
      </c>
      <c r="W3513">
        <f ca="1"/>
        <v>0</v>
      </c>
    </row>
    <row r="3514" spans="18:23">
      <c r="R3514">
        <v>3496</v>
      </c>
      <c r="S3514">
        <f ca="1"/>
        <v>2.5830515199193655</v>
      </c>
      <c r="T3514">
        <f ca="1"/>
        <v>5.2389702155036667E-2</v>
      </c>
      <c r="U3514">
        <f ca="1"/>
        <v>1.1081786461799404E-2</v>
      </c>
      <c r="V3514">
        <f ca="1"/>
        <v>1.1372072207839097E-2</v>
      </c>
      <c r="W3514">
        <f ca="1"/>
        <v>1.1372072207839097E-2</v>
      </c>
    </row>
    <row r="3515" spans="18:23">
      <c r="R3515">
        <v>3497</v>
      </c>
      <c r="S3515">
        <f ca="1"/>
        <v>-3.1643565510337202</v>
      </c>
      <c r="T3515">
        <f ca="1"/>
        <v>1.1889590128368897E-2</v>
      </c>
      <c r="U3515">
        <f ca="1"/>
        <v>0</v>
      </c>
      <c r="V3515">
        <f ca="1"/>
        <v>0</v>
      </c>
      <c r="W3515">
        <f ca="1"/>
        <v>0</v>
      </c>
    </row>
    <row r="3516" spans="18:23">
      <c r="R3516">
        <v>3498</v>
      </c>
      <c r="S3516">
        <f ca="1"/>
        <v>1.3912158375209223</v>
      </c>
      <c r="T3516">
        <f ca="1"/>
        <v>3.8519775098863757E-2</v>
      </c>
      <c r="U3516">
        <f ca="1"/>
        <v>4.1468229337129486E-3</v>
      </c>
      <c r="V3516">
        <f ca="1"/>
        <v>4.2266902771036655E-3</v>
      </c>
      <c r="W3516">
        <f ca="1"/>
        <v>4.2266902771036655E-3</v>
      </c>
    </row>
    <row r="3517" spans="18:23">
      <c r="R3517">
        <v>3499</v>
      </c>
      <c r="S3517">
        <f ca="1"/>
        <v>0.63788099583552715</v>
      </c>
      <c r="T3517">
        <f ca="1"/>
        <v>3.1714789224735057E-2</v>
      </c>
      <c r="U3517">
        <f ca="1"/>
        <v>7.4432999664859889E-4</v>
      </c>
      <c r="V3517">
        <f ca="1"/>
        <v>7.5613313112727785E-4</v>
      </c>
      <c r="W3517">
        <f ca="1"/>
        <v>7.5613313112727785E-4</v>
      </c>
    </row>
    <row r="3518" spans="18:23">
      <c r="R3518">
        <v>3500</v>
      </c>
      <c r="S3518">
        <f ca="1"/>
        <v>2.9186523695497528</v>
      </c>
      <c r="T3518">
        <f ca="1"/>
        <v>5.7128759135876839E-2</v>
      </c>
      <c r="U3518">
        <f ca="1"/>
        <v>1.345131495221949E-2</v>
      </c>
      <c r="V3518">
        <f ca="1"/>
        <v>1.3835543418202574E-2</v>
      </c>
      <c r="W3518">
        <f ca="1"/>
        <v>1.3835543418202574E-2</v>
      </c>
    </row>
    <row r="3519" spans="18:23">
      <c r="R3519">
        <v>3501</v>
      </c>
      <c r="S3519">
        <f ca="1"/>
        <v>0.75600460705468675</v>
      </c>
      <c r="T3519">
        <f ca="1"/>
        <v>3.2696349332944574E-2</v>
      </c>
      <c r="U3519">
        <f ca="1"/>
        <v>1.2351100507533574E-3</v>
      </c>
      <c r="V3519">
        <f ca="1"/>
        <v>1.2553018455953887E-3</v>
      </c>
      <c r="W3519">
        <f ca="1"/>
        <v>1.2553018455953887E-3</v>
      </c>
    </row>
    <row r="3520" spans="18:23">
      <c r="R3520">
        <v>3502</v>
      </c>
      <c r="S3520">
        <f ca="1"/>
        <v>1.1280805418976843</v>
      </c>
      <c r="T3520">
        <f ca="1"/>
        <v>3.5991146386947628E-2</v>
      </c>
      <c r="U3520">
        <f ca="1"/>
        <v>2.8825085777548845E-3</v>
      </c>
      <c r="V3520">
        <f ca="1"/>
        <v>2.9343809718466885E-3</v>
      </c>
      <c r="W3520">
        <f ca="1"/>
        <v>2.9343809718466885E-3</v>
      </c>
    </row>
    <row r="3521" spans="18:23">
      <c r="R3521">
        <v>3503</v>
      </c>
      <c r="S3521">
        <f ca="1"/>
        <v>3.6558697141066991</v>
      </c>
      <c r="T3521">
        <f ca="1"/>
        <v>6.909880059083949E-2</v>
      </c>
      <c r="U3521">
        <f ca="1"/>
        <v>1.9436335679700815E-2</v>
      </c>
      <c r="V3521">
        <f ca="1"/>
        <v>2.0107849421374946E-2</v>
      </c>
      <c r="W3521">
        <f ca="1"/>
        <v>2.0107849421374946E-2</v>
      </c>
    </row>
    <row r="3522" spans="18:23">
      <c r="R3522">
        <v>3504</v>
      </c>
      <c r="S3522">
        <f ca="1"/>
        <v>-0.15123939037905101</v>
      </c>
      <c r="T3522">
        <f ca="1"/>
        <v>2.5871978129216266E-2</v>
      </c>
      <c r="U3522">
        <f ca="1"/>
        <v>0</v>
      </c>
      <c r="V3522">
        <f ca="1"/>
        <v>0</v>
      </c>
      <c r="W3522">
        <f ca="1"/>
        <v>0</v>
      </c>
    </row>
    <row r="3523" spans="18:23">
      <c r="R3523">
        <v>3505</v>
      </c>
      <c r="S3523">
        <f ca="1"/>
        <v>2.2351639152998066</v>
      </c>
      <c r="T3523">
        <f ca="1"/>
        <v>4.7891689882258996E-2</v>
      </c>
      <c r="U3523">
        <f ca="1"/>
        <v>8.8327803254105684E-3</v>
      </c>
      <c r="V3523">
        <f ca="1"/>
        <v>9.0442887134819083E-3</v>
      </c>
      <c r="W3523">
        <f ca="1"/>
        <v>9.0442887134819083E-3</v>
      </c>
    </row>
    <row r="3524" spans="18:23">
      <c r="R3524">
        <v>3506</v>
      </c>
      <c r="S3524">
        <f ca="1"/>
        <v>1.5729046967224114</v>
      </c>
      <c r="T3524">
        <f ca="1"/>
        <v>4.0368682041910735E-2</v>
      </c>
      <c r="U3524">
        <f ca="1"/>
        <v>5.0712764052364377E-3</v>
      </c>
      <c r="V3524">
        <f ca="1"/>
        <v>5.1736367776112555E-3</v>
      </c>
      <c r="W3524">
        <f ca="1"/>
        <v>5.1736367776112555E-3</v>
      </c>
    </row>
    <row r="3525" spans="18:23">
      <c r="R3525">
        <v>3507</v>
      </c>
      <c r="S3525">
        <f ca="1"/>
        <v>1.6659293001961422</v>
      </c>
      <c r="T3525">
        <f ca="1"/>
        <v>4.1349408782476504E-2</v>
      </c>
      <c r="U3525">
        <f ca="1"/>
        <v>5.5616397755193225E-3</v>
      </c>
      <c r="V3525">
        <f ca="1"/>
        <v>5.6766250338087373E-3</v>
      </c>
      <c r="W3525">
        <f ca="1"/>
        <v>5.6766250338087373E-3</v>
      </c>
    </row>
    <row r="3526" spans="18:23">
      <c r="R3526">
        <v>3508</v>
      </c>
      <c r="S3526">
        <f ca="1"/>
        <v>-1.333628817230361</v>
      </c>
      <c r="T3526">
        <f ca="1"/>
        <v>1.9068917353322831E-2</v>
      </c>
      <c r="U3526">
        <f ca="1"/>
        <v>0</v>
      </c>
      <c r="V3526">
        <f ca="1"/>
        <v>0</v>
      </c>
      <c r="W3526">
        <f ca="1"/>
        <v>0</v>
      </c>
    </row>
    <row r="3527" spans="18:23">
      <c r="R3527">
        <v>3509</v>
      </c>
      <c r="S3527">
        <f ca="1"/>
        <v>-0.33473273451884117</v>
      </c>
      <c r="T3527">
        <f ca="1"/>
        <v>2.4675535660107557E-2</v>
      </c>
      <c r="U3527">
        <f ca="1"/>
        <v>0</v>
      </c>
      <c r="V3527">
        <f ca="1"/>
        <v>0</v>
      </c>
      <c r="W3527">
        <f ca="1"/>
        <v>0</v>
      </c>
    </row>
    <row r="3528" spans="18:23">
      <c r="R3528">
        <v>3510</v>
      </c>
      <c r="S3528">
        <f ca="1"/>
        <v>-0.25678650410766912</v>
      </c>
      <c r="T3528">
        <f ca="1"/>
        <v>2.5176860640355084E-2</v>
      </c>
      <c r="U3528">
        <f ca="1"/>
        <v>0</v>
      </c>
      <c r="V3528">
        <f ca="1"/>
        <v>0</v>
      </c>
      <c r="W3528">
        <f ca="1"/>
        <v>0</v>
      </c>
    </row>
    <row r="3529" spans="18:23">
      <c r="R3529">
        <v>3511</v>
      </c>
      <c r="S3529">
        <f ca="1"/>
        <v>1.9218189880942216</v>
      </c>
      <c r="T3529">
        <f ca="1"/>
        <v>4.4171830143045564E-2</v>
      </c>
      <c r="U3529">
        <f ca="1"/>
        <v>6.9728504558038522E-3</v>
      </c>
      <c r="V3529">
        <f ca="1"/>
        <v>7.1268522387771642E-3</v>
      </c>
      <c r="W3529">
        <f ca="1"/>
        <v>7.1268522387771642E-3</v>
      </c>
    </row>
    <row r="3530" spans="18:23">
      <c r="R3530">
        <v>3512</v>
      </c>
      <c r="S3530">
        <f ca="1"/>
        <v>3.4472221181778959</v>
      </c>
      <c r="T3530">
        <f ca="1"/>
        <v>6.547696942655537E-2</v>
      </c>
      <c r="U3530">
        <f ca="1"/>
        <v>1.7625420097558755E-2</v>
      </c>
      <c r="V3530">
        <f ca="1"/>
        <v>1.8202449643987779E-2</v>
      </c>
      <c r="W3530">
        <f ca="1"/>
        <v>1.8202449643987779E-2</v>
      </c>
    </row>
    <row r="3531" spans="18:23">
      <c r="R3531">
        <v>3513</v>
      </c>
      <c r="S3531">
        <f ca="1"/>
        <v>-1.9807207411133956</v>
      </c>
      <c r="T3531">
        <f ca="1"/>
        <v>1.6136530282800435E-2</v>
      </c>
      <c r="U3531">
        <f ca="1"/>
        <v>0</v>
      </c>
      <c r="V3531">
        <f ca="1"/>
        <v>0</v>
      </c>
      <c r="W3531">
        <f ca="1"/>
        <v>0</v>
      </c>
    </row>
    <row r="3532" spans="18:23">
      <c r="R3532">
        <v>3514</v>
      </c>
      <c r="S3532">
        <f ca="1"/>
        <v>-1.1897085028963326</v>
      </c>
      <c r="T3532">
        <f ca="1"/>
        <v>1.9790390346817489E-2</v>
      </c>
      <c r="U3532">
        <f ca="1"/>
        <v>0</v>
      </c>
      <c r="V3532">
        <f ca="1"/>
        <v>0</v>
      </c>
      <c r="W3532">
        <f ca="1"/>
        <v>0</v>
      </c>
    </row>
    <row r="3533" spans="18:23">
      <c r="R3533">
        <v>3515</v>
      </c>
      <c r="S3533">
        <f ca="1"/>
        <v>0.67973063052061555</v>
      </c>
      <c r="T3533">
        <f ca="1"/>
        <v>3.2059125962545149E-2</v>
      </c>
      <c r="U3533">
        <f ca="1"/>
        <v>9.1649836555364461E-4</v>
      </c>
      <c r="V3533">
        <f ca="1"/>
        <v>9.3118943382652008E-4</v>
      </c>
      <c r="W3533">
        <f ca="1"/>
        <v>9.3118943382652008E-4</v>
      </c>
    </row>
    <row r="3534" spans="18:23">
      <c r="R3534">
        <v>3516</v>
      </c>
      <c r="S3534">
        <f ca="1"/>
        <v>3.075638832535212</v>
      </c>
      <c r="T3534">
        <f ca="1"/>
        <v>5.9490464959840221E-2</v>
      </c>
      <c r="U3534">
        <f ca="1"/>
        <v>1.4632167864201181E-2</v>
      </c>
      <c r="V3534">
        <f ca="1"/>
        <v>1.5067405099007062E-2</v>
      </c>
      <c r="W3534">
        <f ca="1"/>
        <v>1.5067405099007062E-2</v>
      </c>
    </row>
    <row r="3535" spans="18:23">
      <c r="R3535">
        <v>3517</v>
      </c>
      <c r="S3535">
        <f ca="1"/>
        <v>-3.5271683693686993</v>
      </c>
      <c r="T3535">
        <f ca="1"/>
        <v>1.0827012659411099E-2</v>
      </c>
      <c r="U3535">
        <f ca="1"/>
        <v>0</v>
      </c>
      <c r="V3535">
        <f ca="1"/>
        <v>0</v>
      </c>
      <c r="W3535">
        <f ca="1"/>
        <v>0</v>
      </c>
    </row>
    <row r="3536" spans="18:23">
      <c r="R3536">
        <v>3518</v>
      </c>
      <c r="S3536">
        <f ca="1"/>
        <v>0.76782744606279651</v>
      </c>
      <c r="T3536">
        <f ca="1"/>
        <v>3.2796249564182083E-2</v>
      </c>
      <c r="U3536">
        <f ca="1"/>
        <v>1.2850601663721116E-3</v>
      </c>
      <c r="V3536">
        <f ca="1"/>
        <v>1.3061327433327762E-3</v>
      </c>
      <c r="W3536">
        <f ca="1"/>
        <v>1.3061327433327762E-3</v>
      </c>
    </row>
    <row r="3537" spans="18:23">
      <c r="R3537">
        <v>3519</v>
      </c>
      <c r="S3537">
        <f ca="1"/>
        <v>-7.178999399355423E-4</v>
      </c>
      <c r="T3537">
        <f ca="1"/>
        <v>2.6896620495500442E-2</v>
      </c>
      <c r="U3537">
        <f ca="1"/>
        <v>0</v>
      </c>
      <c r="V3537">
        <f ca="1"/>
        <v>0</v>
      </c>
      <c r="W3537">
        <f ca="1"/>
        <v>0</v>
      </c>
    </row>
    <row r="3538" spans="18:23">
      <c r="R3538">
        <v>3520</v>
      </c>
      <c r="S3538">
        <f ca="1"/>
        <v>-1.3612437607396257</v>
      </c>
      <c r="T3538">
        <f ca="1"/>
        <v>1.8933521109626632E-2</v>
      </c>
      <c r="U3538">
        <f ca="1"/>
        <v>0</v>
      </c>
      <c r="V3538">
        <f ca="1"/>
        <v>0</v>
      </c>
      <c r="W3538">
        <f ca="1"/>
        <v>0</v>
      </c>
    </row>
    <row r="3539" spans="18:23">
      <c r="R3539">
        <v>3521</v>
      </c>
      <c r="S3539">
        <f ca="1"/>
        <v>3.2915369867236399</v>
      </c>
      <c r="T3539">
        <f ca="1"/>
        <v>6.2898723343540588E-2</v>
      </c>
      <c r="U3539">
        <f ca="1"/>
        <v>1.6336297056051365E-2</v>
      </c>
      <c r="V3539">
        <f ca="1"/>
        <v>1.6850063170544601E-2</v>
      </c>
      <c r="W3539">
        <f ca="1"/>
        <v>1.6850063170544601E-2</v>
      </c>
    </row>
    <row r="3540" spans="18:23">
      <c r="R3540">
        <v>3522</v>
      </c>
      <c r="S3540">
        <f ca="1"/>
        <v>-0.88976045328330722</v>
      </c>
      <c r="T3540">
        <f ca="1"/>
        <v>2.1382959691202293E-2</v>
      </c>
      <c r="U3540">
        <f ca="1"/>
        <v>0</v>
      </c>
      <c r="V3540">
        <f ca="1"/>
        <v>0</v>
      </c>
      <c r="W3540">
        <f ca="1"/>
        <v>0</v>
      </c>
    </row>
    <row r="3541" spans="18:23">
      <c r="R3541">
        <v>3523</v>
      </c>
      <c r="S3541">
        <f ca="1"/>
        <v>1.0762747239334045</v>
      </c>
      <c r="T3541">
        <f ca="1"/>
        <v>3.5513223879272866E-2</v>
      </c>
      <c r="U3541">
        <f ca="1"/>
        <v>2.6435473239175035E-3</v>
      </c>
      <c r="V3541">
        <f ca="1"/>
        <v>2.6904877678923709E-3</v>
      </c>
      <c r="W3541">
        <f ca="1"/>
        <v>2.6904877678923709E-3</v>
      </c>
    </row>
    <row r="3542" spans="18:23">
      <c r="R3542">
        <v>3524</v>
      </c>
      <c r="S3542">
        <f ca="1"/>
        <v>3.105399975651308</v>
      </c>
      <c r="T3542">
        <f ca="1"/>
        <v>5.9949080159869744E-2</v>
      </c>
      <c r="U3542">
        <f ca="1"/>
        <v>1.4861475464215942E-2</v>
      </c>
      <c r="V3542">
        <f ca="1"/>
        <v>1.5306941356165053E-2</v>
      </c>
      <c r="W3542">
        <f ca="1"/>
        <v>1.5306941356165053E-2</v>
      </c>
    </row>
    <row r="3543" spans="18:23">
      <c r="R3543">
        <v>3525</v>
      </c>
      <c r="S3543">
        <f ca="1"/>
        <v>3.1183692730395691</v>
      </c>
      <c r="T3543">
        <f ca="1"/>
        <v>6.0150039732390144E-2</v>
      </c>
      <c r="U3543">
        <f ca="1"/>
        <v>1.4961955250476142E-2</v>
      </c>
      <c r="V3543">
        <f ca="1"/>
        <v>1.5411936351871333E-2</v>
      </c>
      <c r="W3543">
        <f ca="1"/>
        <v>1.5411936351871333E-2</v>
      </c>
    </row>
    <row r="3544" spans="18:23">
      <c r="R3544">
        <v>3526</v>
      </c>
      <c r="S3544">
        <f ca="1"/>
        <v>-3.7017746234141948</v>
      </c>
      <c r="T3544">
        <f ca="1"/>
        <v>1.0350027971772034E-2</v>
      </c>
      <c r="U3544">
        <f ca="1"/>
        <v>0</v>
      </c>
      <c r="V3544">
        <f ca="1"/>
        <v>0</v>
      </c>
      <c r="W3544">
        <f ca="1"/>
        <v>0</v>
      </c>
    </row>
    <row r="3545" spans="18:23">
      <c r="R3545">
        <v>3527</v>
      </c>
      <c r="S3545">
        <f ca="1"/>
        <v>0.28405018713624891</v>
      </c>
      <c r="T3545">
        <f ca="1"/>
        <v>2.8947431896527574E-2</v>
      </c>
      <c r="U3545">
        <f ca="1"/>
        <v>0</v>
      </c>
      <c r="V3545">
        <f ca="1"/>
        <v>0</v>
      </c>
      <c r="W3545">
        <f ca="1"/>
        <v>0</v>
      </c>
    </row>
    <row r="3546" spans="18:23">
      <c r="R3546">
        <v>3528</v>
      </c>
      <c r="S3546">
        <f ca="1"/>
        <v>-2.5542877890601079</v>
      </c>
      <c r="T3546">
        <f ca="1"/>
        <v>1.3916620653862937E-2</v>
      </c>
      <c r="U3546">
        <f ca="1"/>
        <v>0</v>
      </c>
      <c r="V3546">
        <f ca="1"/>
        <v>0</v>
      </c>
      <c r="W3546">
        <f ca="1"/>
        <v>0</v>
      </c>
    </row>
    <row r="3547" spans="18:23">
      <c r="R3547">
        <v>3529</v>
      </c>
      <c r="S3547">
        <f ca="1"/>
        <v>1.2988604163500548</v>
      </c>
      <c r="T3547">
        <f ca="1"/>
        <v>3.7612655881996804E-2</v>
      </c>
      <c r="U3547">
        <f ca="1"/>
        <v>3.6932633252794722E-3</v>
      </c>
      <c r="V3547">
        <f ca="1"/>
        <v>3.7627200465471405E-3</v>
      </c>
      <c r="W3547">
        <f ca="1"/>
        <v>3.7627200465471405E-3</v>
      </c>
    </row>
    <row r="3548" spans="18:23">
      <c r="R3548">
        <v>3530</v>
      </c>
      <c r="S3548">
        <f ca="1"/>
        <v>-0.80977107746280208</v>
      </c>
      <c r="T3548">
        <f ca="1"/>
        <v>2.1828895794946301E-2</v>
      </c>
      <c r="U3548">
        <f ca="1"/>
        <v>0</v>
      </c>
      <c r="V3548">
        <f ca="1"/>
        <v>0</v>
      </c>
      <c r="W3548">
        <f ca="1"/>
        <v>0</v>
      </c>
    </row>
    <row r="3549" spans="18:23">
      <c r="R3549">
        <v>3531</v>
      </c>
      <c r="S3549">
        <f ca="1"/>
        <v>-0.54163963949597194</v>
      </c>
      <c r="T3549">
        <f ca="1"/>
        <v>2.339266597129476E-2</v>
      </c>
      <c r="U3549">
        <f ca="1"/>
        <v>0</v>
      </c>
      <c r="V3549">
        <f ca="1"/>
        <v>0</v>
      </c>
      <c r="W3549">
        <f ca="1"/>
        <v>0</v>
      </c>
    </row>
    <row r="3550" spans="18:23">
      <c r="R3550">
        <v>3532</v>
      </c>
      <c r="S3550">
        <f ca="1"/>
        <v>1.2677000014498294</v>
      </c>
      <c r="T3550">
        <f ca="1"/>
        <v>3.7311441819629677E-2</v>
      </c>
      <c r="U3550">
        <f ca="1"/>
        <v>3.542656294095909E-3</v>
      </c>
      <c r="V3550">
        <f ca="1"/>
        <v>3.6087471011979613E-3</v>
      </c>
      <c r="W3550">
        <f ca="1"/>
        <v>3.6087471011979613E-3</v>
      </c>
    </row>
    <row r="3551" spans="18:23">
      <c r="R3551">
        <v>3533</v>
      </c>
      <c r="S3551">
        <f ca="1"/>
        <v>-4.9385474235081297</v>
      </c>
      <c r="T3551">
        <f ca="1"/>
        <v>7.5221760231931585E-3</v>
      </c>
      <c r="U3551">
        <f ca="1"/>
        <v>0</v>
      </c>
      <c r="V3551">
        <f ca="1"/>
        <v>0</v>
      </c>
      <c r="W3551">
        <f ca="1"/>
        <v>0</v>
      </c>
    </row>
    <row r="3552" spans="18:23">
      <c r="R3552">
        <v>3534</v>
      </c>
      <c r="S3552">
        <f ca="1"/>
        <v>1.4990127845532943</v>
      </c>
      <c r="T3552">
        <f ca="1"/>
        <v>3.9606268574864968E-2</v>
      </c>
      <c r="U3552">
        <f ca="1"/>
        <v>4.6900696717135544E-3</v>
      </c>
      <c r="V3552">
        <f ca="1"/>
        <v>4.7829477512399124E-3</v>
      </c>
      <c r="W3552">
        <f ca="1"/>
        <v>4.7829477512399124E-3</v>
      </c>
    </row>
    <row r="3553" spans="18:23">
      <c r="R3553">
        <v>3535</v>
      </c>
      <c r="S3553">
        <f ca="1"/>
        <v>0.75172190506686221</v>
      </c>
      <c r="T3553">
        <f ca="1"/>
        <v>3.2660236629742677E-2</v>
      </c>
      <c r="U3553">
        <f ca="1"/>
        <v>1.2170536991524088E-3</v>
      </c>
      <c r="V3553">
        <f ca="1"/>
        <v>1.2369283300551195E-3</v>
      </c>
      <c r="W3553">
        <f ca="1"/>
        <v>1.2369283300551195E-3</v>
      </c>
    </row>
    <row r="3554" spans="18:23">
      <c r="R3554">
        <v>3536</v>
      </c>
      <c r="S3554">
        <f ca="1"/>
        <v>1.9390996478442646</v>
      </c>
      <c r="T3554">
        <f ca="1"/>
        <v>4.4369234698350322E-2</v>
      </c>
      <c r="U3554">
        <f ca="1"/>
        <v>7.0715527334562316E-3</v>
      </c>
      <c r="V3554">
        <f ca="1"/>
        <v>7.2284324249124714E-3</v>
      </c>
      <c r="W3554">
        <f ca="1"/>
        <v>7.2284324249124714E-3</v>
      </c>
    </row>
    <row r="3555" spans="18:23">
      <c r="R3555">
        <v>3537</v>
      </c>
      <c r="S3555">
        <f ca="1"/>
        <v>-2.8900881622184875</v>
      </c>
      <c r="T3555">
        <f ca="1"/>
        <v>1.2761524778500745E-2</v>
      </c>
      <c r="U3555">
        <f ca="1"/>
        <v>0</v>
      </c>
      <c r="V3555">
        <f ca="1"/>
        <v>0</v>
      </c>
      <c r="W3555">
        <f ca="1"/>
        <v>0</v>
      </c>
    </row>
    <row r="3556" spans="18:23">
      <c r="R3556">
        <v>3538</v>
      </c>
      <c r="S3556">
        <f ca="1"/>
        <v>-2.217166242785185</v>
      </c>
      <c r="T3556">
        <f ca="1"/>
        <v>1.5181443464138935E-2</v>
      </c>
      <c r="U3556">
        <f ca="1"/>
        <v>0</v>
      </c>
      <c r="V3556">
        <f ca="1"/>
        <v>0</v>
      </c>
      <c r="W3556">
        <f ca="1"/>
        <v>0</v>
      </c>
    </row>
    <row r="3557" spans="18:23">
      <c r="R3557">
        <v>3539</v>
      </c>
      <c r="S3557">
        <f ca="1"/>
        <v>-1.7335583980023961</v>
      </c>
      <c r="T3557">
        <f ca="1"/>
        <v>1.7199199061771489E-2</v>
      </c>
      <c r="U3557">
        <f ca="1"/>
        <v>0</v>
      </c>
      <c r="V3557">
        <f ca="1"/>
        <v>0</v>
      </c>
      <c r="W3557">
        <f ca="1"/>
        <v>0</v>
      </c>
    </row>
    <row r="3558" spans="18:23">
      <c r="R3558">
        <v>3540</v>
      </c>
      <c r="S3558">
        <f ca="1"/>
        <v>0.42487296576774108</v>
      </c>
      <c r="T3558">
        <f ca="1"/>
        <v>3.0018655836039857E-2</v>
      </c>
      <c r="U3558">
        <f ca="1"/>
        <v>0</v>
      </c>
      <c r="V3558">
        <f ca="1"/>
        <v>0</v>
      </c>
      <c r="W3558">
        <f ca="1"/>
        <v>0</v>
      </c>
    </row>
    <row r="3559" spans="18:23">
      <c r="R3559">
        <v>3541</v>
      </c>
      <c r="S3559">
        <f ca="1"/>
        <v>-0.64467470642937663</v>
      </c>
      <c r="T3559">
        <f ca="1"/>
        <v>2.2778922169396101E-2</v>
      </c>
      <c r="U3559">
        <f ca="1"/>
        <v>0</v>
      </c>
      <c r="V3559">
        <f ca="1"/>
        <v>0</v>
      </c>
      <c r="W3559">
        <f ca="1"/>
        <v>0</v>
      </c>
    </row>
    <row r="3560" spans="18:23">
      <c r="R3560">
        <v>3542</v>
      </c>
      <c r="S3560">
        <f ca="1"/>
        <v>1.9831522538529835</v>
      </c>
      <c r="T3560">
        <f ca="1"/>
        <v>4.4876467193207384E-2</v>
      </c>
      <c r="U3560">
        <f ca="1"/>
        <v>7.3251689808847623E-3</v>
      </c>
      <c r="V3560">
        <f ca="1"/>
        <v>7.4895328336124509E-3</v>
      </c>
      <c r="W3560">
        <f ca="1"/>
        <v>7.4895328336124509E-3</v>
      </c>
    </row>
    <row r="3561" spans="18:23">
      <c r="R3561">
        <v>3543</v>
      </c>
      <c r="S3561">
        <f ca="1"/>
        <v>-0.15743820689516913</v>
      </c>
      <c r="T3561">
        <f ca="1"/>
        <v>2.5830628277554495E-2</v>
      </c>
      <c r="U3561">
        <f ca="1"/>
        <v>0</v>
      </c>
      <c r="V3561">
        <f ca="1"/>
        <v>0</v>
      </c>
      <c r="W3561">
        <f ca="1"/>
        <v>0</v>
      </c>
    </row>
    <row r="3562" spans="18:23">
      <c r="R3562">
        <v>3544</v>
      </c>
      <c r="S3562">
        <f ca="1"/>
        <v>0.7318891304696411</v>
      </c>
      <c r="T3562">
        <f ca="1"/>
        <v>3.2493521570952692E-2</v>
      </c>
      <c r="U3562">
        <f ca="1"/>
        <v>1.1336961697574165E-3</v>
      </c>
      <c r="V3562">
        <f ca="1"/>
        <v>1.1521150602308761E-3</v>
      </c>
      <c r="W3562">
        <f ca="1"/>
        <v>1.1521150602308761E-3</v>
      </c>
    </row>
    <row r="3563" spans="18:23">
      <c r="R3563">
        <v>3545</v>
      </c>
      <c r="S3563">
        <f ca="1"/>
        <v>1.4469383422502988</v>
      </c>
      <c r="T3563">
        <f ca="1"/>
        <v>3.9077632487977187E-2</v>
      </c>
      <c r="U3563">
        <f ca="1"/>
        <v>4.4257516282696641E-3</v>
      </c>
      <c r="V3563">
        <f ca="1"/>
        <v>4.5122255760759586E-3</v>
      </c>
      <c r="W3563">
        <f ca="1"/>
        <v>4.5122255760759586E-3</v>
      </c>
    </row>
    <row r="3564" spans="18:23">
      <c r="R3564">
        <v>3546</v>
      </c>
      <c r="S3564">
        <f ca="1"/>
        <v>-1.4942410669245103</v>
      </c>
      <c r="T3564">
        <f ca="1"/>
        <v>1.8294777971506325E-2</v>
      </c>
      <c r="U3564">
        <f ca="1"/>
        <v>0</v>
      </c>
      <c r="V3564">
        <f ca="1"/>
        <v>0</v>
      </c>
      <c r="W3564">
        <f ca="1"/>
        <v>0</v>
      </c>
    </row>
    <row r="3565" spans="18:23">
      <c r="R3565">
        <v>3547</v>
      </c>
      <c r="S3565">
        <f ca="1"/>
        <v>-0.68260931354723919</v>
      </c>
      <c r="T3565">
        <f ca="1"/>
        <v>2.2557037261379465E-2</v>
      </c>
      <c r="U3565">
        <f ca="1"/>
        <v>0</v>
      </c>
      <c r="V3565">
        <f ca="1"/>
        <v>0</v>
      </c>
      <c r="W3565">
        <f ca="1"/>
        <v>0</v>
      </c>
    </row>
    <row r="3566" spans="18:23">
      <c r="R3566">
        <v>3548</v>
      </c>
      <c r="S3566">
        <f ca="1"/>
        <v>-0.22297645105481817</v>
      </c>
      <c r="T3566">
        <f ca="1"/>
        <v>2.539747109032198E-2</v>
      </c>
      <c r="U3566">
        <f ca="1"/>
        <v>0</v>
      </c>
      <c r="V3566">
        <f ca="1"/>
        <v>0</v>
      </c>
      <c r="W3566">
        <f ca="1"/>
        <v>0</v>
      </c>
    </row>
    <row r="3567" spans="18:23">
      <c r="R3567">
        <v>3549</v>
      </c>
      <c r="S3567">
        <f ca="1"/>
        <v>2.2435567074848959</v>
      </c>
      <c r="T3567">
        <f ca="1"/>
        <v>4.7995519153960872E-2</v>
      </c>
      <c r="U3567">
        <f ca="1"/>
        <v>8.8846949612615064E-3</v>
      </c>
      <c r="V3567">
        <f ca="1"/>
        <v>9.0979077348566691E-3</v>
      </c>
      <c r="W3567">
        <f ca="1"/>
        <v>9.0979077348566691E-3</v>
      </c>
    </row>
    <row r="3568" spans="18:23">
      <c r="R3568">
        <v>3550</v>
      </c>
      <c r="S3568">
        <f ca="1"/>
        <v>1.1747550287984148</v>
      </c>
      <c r="T3568">
        <f ca="1"/>
        <v>3.6427236211991038E-2</v>
      </c>
      <c r="U3568">
        <f ca="1"/>
        <v>3.1005534902765891E-3</v>
      </c>
      <c r="V3568">
        <f ca="1"/>
        <v>3.1570257874656985E-3</v>
      </c>
      <c r="W3568">
        <f ca="1"/>
        <v>3.1570257874656985E-3</v>
      </c>
    </row>
    <row r="3569" spans="18:23">
      <c r="R3569">
        <v>3551</v>
      </c>
      <c r="S3569">
        <f ca="1"/>
        <v>-1.2729950566455948</v>
      </c>
      <c r="T3569">
        <f ca="1"/>
        <v>1.9369611680631955E-2</v>
      </c>
      <c r="U3569">
        <f ca="1"/>
        <v>0</v>
      </c>
      <c r="V3569">
        <f ca="1"/>
        <v>0</v>
      </c>
      <c r="W3569">
        <f ca="1"/>
        <v>0</v>
      </c>
    </row>
    <row r="3570" spans="18:23">
      <c r="R3570">
        <v>3552</v>
      </c>
      <c r="S3570">
        <f ca="1"/>
        <v>-0.61672903025149983</v>
      </c>
      <c r="T3570">
        <f ca="1"/>
        <v>2.2943775382159432E-2</v>
      </c>
      <c r="U3570">
        <f ca="1"/>
        <v>0</v>
      </c>
      <c r="V3570">
        <f ca="1"/>
        <v>0</v>
      </c>
      <c r="W3570">
        <f ca="1"/>
        <v>0</v>
      </c>
    </row>
    <row r="3571" spans="18:23">
      <c r="R3571">
        <v>3553</v>
      </c>
      <c r="S3571">
        <f ca="1"/>
        <v>-0.34549034667701745</v>
      </c>
      <c r="T3571">
        <f ca="1"/>
        <v>2.4607134626412022E-2</v>
      </c>
      <c r="U3571">
        <f ca="1"/>
        <v>0</v>
      </c>
      <c r="V3571">
        <f ca="1"/>
        <v>0</v>
      </c>
      <c r="W3571">
        <f ca="1"/>
        <v>0</v>
      </c>
    </row>
    <row r="3572" spans="18:23">
      <c r="R3572">
        <v>3554</v>
      </c>
      <c r="S3572">
        <f ca="1"/>
        <v>-2.0815694762725263</v>
      </c>
      <c r="T3572">
        <f ca="1"/>
        <v>1.5722029912366053E-2</v>
      </c>
      <c r="U3572">
        <f ca="1"/>
        <v>0</v>
      </c>
      <c r="V3572">
        <f ca="1"/>
        <v>0</v>
      </c>
      <c r="W3572">
        <f ca="1"/>
        <v>0</v>
      </c>
    </row>
    <row r="3573" spans="18:23">
      <c r="R3573">
        <v>3555</v>
      </c>
      <c r="S3573">
        <f ca="1"/>
        <v>2.6803375692489833</v>
      </c>
      <c r="T3573">
        <f ca="1"/>
        <v>5.3721510925991638E-2</v>
      </c>
      <c r="U3573">
        <f ca="1"/>
        <v>1.1747690847276889E-2</v>
      </c>
      <c r="V3573">
        <f ca="1"/>
        <v>1.2063242698380468E-2</v>
      </c>
      <c r="W3573">
        <f ca="1"/>
        <v>1.2063242698380468E-2</v>
      </c>
    </row>
    <row r="3574" spans="18:23">
      <c r="R3574">
        <v>3556</v>
      </c>
      <c r="S3574">
        <f ca="1"/>
        <v>0.97909395024335999</v>
      </c>
      <c r="T3574">
        <f ca="1"/>
        <v>3.4633757159005012E-2</v>
      </c>
      <c r="U3574">
        <f ca="1"/>
        <v>2.2038139637835762E-3</v>
      </c>
      <c r="V3574">
        <f ca="1"/>
        <v>2.2419771426062285E-3</v>
      </c>
      <c r="W3574">
        <f ca="1"/>
        <v>2.2419771426062285E-3</v>
      </c>
    </row>
    <row r="3575" spans="18:23">
      <c r="R3575">
        <v>3557</v>
      </c>
      <c r="S3575">
        <f ca="1"/>
        <v>0.8504382426591407</v>
      </c>
      <c r="T3575">
        <f ca="1"/>
        <v>3.3502861387102997E-2</v>
      </c>
      <c r="U3575">
        <f ca="1"/>
        <v>1.638366077832569E-3</v>
      </c>
      <c r="V3575">
        <f ca="1"/>
        <v>1.6658110536360469E-3</v>
      </c>
      <c r="W3575">
        <f ca="1"/>
        <v>1.6658110536360469E-3</v>
      </c>
    </row>
    <row r="3576" spans="18:23">
      <c r="R3576">
        <v>3558</v>
      </c>
      <c r="S3576">
        <f ca="1"/>
        <v>1.1923700275610232</v>
      </c>
      <c r="T3576">
        <f ca="1"/>
        <v>3.6593186895039063E-2</v>
      </c>
      <c r="U3576">
        <f ca="1"/>
        <v>3.1835288318006021E-3</v>
      </c>
      <c r="V3576">
        <f ca="1"/>
        <v>3.2417765645645141E-3</v>
      </c>
      <c r="W3576">
        <f ca="1"/>
        <v>3.2417765645645141E-3</v>
      </c>
    </row>
    <row r="3577" spans="18:23">
      <c r="R3577">
        <v>3559</v>
      </c>
      <c r="S3577">
        <f ca="1"/>
        <v>-3.1164349803458391</v>
      </c>
      <c r="T3577">
        <f ca="1"/>
        <v>1.2037524355719916E-2</v>
      </c>
      <c r="U3577">
        <f ca="1"/>
        <v>0</v>
      </c>
      <c r="V3577">
        <f ca="1"/>
        <v>0</v>
      </c>
      <c r="W3577">
        <f ca="1"/>
        <v>0</v>
      </c>
    </row>
    <row r="3578" spans="18:23">
      <c r="R3578">
        <v>3560</v>
      </c>
      <c r="S3578">
        <f ca="1"/>
        <v>-0.36204549432472766</v>
      </c>
      <c r="T3578">
        <f ca="1"/>
        <v>2.450224086980618E-2</v>
      </c>
      <c r="U3578">
        <f ca="1"/>
        <v>0</v>
      </c>
      <c r="V3578">
        <f ca="1"/>
        <v>0</v>
      </c>
      <c r="W3578">
        <f ca="1"/>
        <v>0</v>
      </c>
    </row>
    <row r="3579" spans="18:23">
      <c r="R3579">
        <v>3561</v>
      </c>
      <c r="S3579">
        <f ca="1"/>
        <v>-2.4864674177947585</v>
      </c>
      <c r="T3579">
        <f ca="1"/>
        <v>1.4162307802162488E-2</v>
      </c>
      <c r="U3579">
        <f ca="1"/>
        <v>0</v>
      </c>
      <c r="V3579">
        <f ca="1"/>
        <v>0</v>
      </c>
      <c r="W3579">
        <f ca="1"/>
        <v>0</v>
      </c>
    </row>
    <row r="3580" spans="18:23">
      <c r="R3580">
        <v>3562</v>
      </c>
      <c r="S3580">
        <f ca="1"/>
        <v>-0.13573826056534571</v>
      </c>
      <c r="T3580">
        <f ca="1"/>
        <v>2.5975669989288973E-2</v>
      </c>
      <c r="U3580">
        <f ca="1"/>
        <v>0</v>
      </c>
      <c r="V3580">
        <f ca="1"/>
        <v>0</v>
      </c>
      <c r="W3580">
        <f ca="1"/>
        <v>0</v>
      </c>
    </row>
    <row r="3581" spans="18:23">
      <c r="R3581">
        <v>3563</v>
      </c>
      <c r="S3581">
        <f ca="1"/>
        <v>-0.89811010641667677</v>
      </c>
      <c r="T3581">
        <f ca="1"/>
        <v>2.133693919340042E-2</v>
      </c>
      <c r="U3581">
        <f ca="1"/>
        <v>0</v>
      </c>
      <c r="V3581">
        <f ca="1"/>
        <v>0</v>
      </c>
      <c r="W3581">
        <f ca="1"/>
        <v>0</v>
      </c>
    </row>
    <row r="3582" spans="18:23">
      <c r="R3582">
        <v>3564</v>
      </c>
      <c r="S3582">
        <f ca="1"/>
        <v>-0.83412531799921708</v>
      </c>
      <c r="T3582">
        <f ca="1"/>
        <v>2.1692146442353323E-2</v>
      </c>
      <c r="U3582">
        <f ca="1"/>
        <v>0</v>
      </c>
      <c r="V3582">
        <f ca="1"/>
        <v>0</v>
      </c>
      <c r="W3582">
        <f ca="1"/>
        <v>0</v>
      </c>
    </row>
    <row r="3583" spans="18:23">
      <c r="R3583">
        <v>3565</v>
      </c>
      <c r="S3583">
        <f ca="1"/>
        <v>2.8559003162550924</v>
      </c>
      <c r="T3583">
        <f ca="1"/>
        <v>5.6211157517766661E-2</v>
      </c>
      <c r="U3583">
        <f ca="1"/>
        <v>1.2992514143164401E-2</v>
      </c>
      <c r="V3583">
        <f ca="1"/>
        <v>1.3357676272691013E-2</v>
      </c>
      <c r="W3583">
        <f ca="1"/>
        <v>1.3357676272691013E-2</v>
      </c>
    </row>
    <row r="3584" spans="18:23">
      <c r="R3584">
        <v>3566</v>
      </c>
      <c r="S3584">
        <f ca="1"/>
        <v>-0.96726280688665489</v>
      </c>
      <c r="T3584">
        <f ca="1"/>
        <v>2.095957987565699E-2</v>
      </c>
      <c r="U3584">
        <f ca="1"/>
        <v>0</v>
      </c>
      <c r="V3584">
        <f ca="1"/>
        <v>0</v>
      </c>
      <c r="W3584">
        <f ca="1"/>
        <v>0</v>
      </c>
    </row>
    <row r="3585" spans="18:23">
      <c r="R3585">
        <v>3567</v>
      </c>
      <c r="S3585">
        <f ca="1"/>
        <v>0.75579814584849481</v>
      </c>
      <c r="T3585">
        <f ca="1"/>
        <v>3.2694607490046199E-2</v>
      </c>
      <c r="U3585">
        <f ca="1"/>
        <v>1.2342391293041696E-3</v>
      </c>
      <c r="V3585">
        <f ca="1"/>
        <v>1.2544156112448976E-3</v>
      </c>
      <c r="W3585">
        <f ca="1"/>
        <v>1.2544156112448976E-3</v>
      </c>
    </row>
    <row r="3586" spans="18:23">
      <c r="R3586">
        <v>3568</v>
      </c>
      <c r="S3586">
        <f ca="1"/>
        <v>-3.9753250556172017</v>
      </c>
      <c r="T3586">
        <f ca="1"/>
        <v>9.644646095632349E-3</v>
      </c>
      <c r="U3586">
        <f ca="1"/>
        <v>0</v>
      </c>
      <c r="V3586">
        <f ca="1"/>
        <v>0</v>
      </c>
      <c r="W3586">
        <f ca="1"/>
        <v>0</v>
      </c>
    </row>
    <row r="3587" spans="18:23">
      <c r="R3587">
        <v>3569</v>
      </c>
      <c r="S3587">
        <f ca="1"/>
        <v>-1.2535108811414566</v>
      </c>
      <c r="T3587">
        <f ca="1"/>
        <v>1.9467240484810886E-2</v>
      </c>
      <c r="U3587">
        <f ca="1"/>
        <v>0</v>
      </c>
      <c r="V3587">
        <f ca="1"/>
        <v>0</v>
      </c>
      <c r="W3587">
        <f ca="1"/>
        <v>0</v>
      </c>
    </row>
    <row r="3588" spans="18:23">
      <c r="R3588">
        <v>3570</v>
      </c>
      <c r="S3588">
        <f ca="1"/>
        <v>-0.11024951085702148</v>
      </c>
      <c r="T3588">
        <f ca="1"/>
        <v>2.6147076410782465E-2</v>
      </c>
      <c r="U3588">
        <f ca="1"/>
        <v>0</v>
      </c>
      <c r="V3588">
        <f ca="1"/>
        <v>0</v>
      </c>
      <c r="W3588">
        <f ca="1"/>
        <v>0</v>
      </c>
    </row>
    <row r="3589" spans="18:23">
      <c r="R3589">
        <v>3571</v>
      </c>
      <c r="S3589">
        <f ca="1"/>
        <v>-1.3525789447538263</v>
      </c>
      <c r="T3589">
        <f ca="1"/>
        <v>1.8975900934369433E-2</v>
      </c>
      <c r="U3589">
        <f ca="1"/>
        <v>0</v>
      </c>
      <c r="V3589">
        <f ca="1"/>
        <v>0</v>
      </c>
      <c r="W3589">
        <f ca="1"/>
        <v>0</v>
      </c>
    </row>
    <row r="3590" spans="18:23">
      <c r="R3590">
        <v>3572</v>
      </c>
      <c r="S3590">
        <f ca="1"/>
        <v>0.98104376838420904</v>
      </c>
      <c r="T3590">
        <f ca="1"/>
        <v>3.4651186693844996E-2</v>
      </c>
      <c r="U3590">
        <f ca="1"/>
        <v>2.2125287312035682E-3</v>
      </c>
      <c r="V3590">
        <f ca="1"/>
        <v>2.2508621042687839E-3</v>
      </c>
      <c r="W3590">
        <f ca="1"/>
        <v>2.2508621042687839E-3</v>
      </c>
    </row>
    <row r="3591" spans="18:23">
      <c r="R3591">
        <v>3573</v>
      </c>
      <c r="S3591">
        <f ca="1"/>
        <v>-3.0483806025199178</v>
      </c>
      <c r="T3591">
        <f ca="1"/>
        <v>1.2250777225539812E-2</v>
      </c>
      <c r="U3591">
        <f ca="1"/>
        <v>0</v>
      </c>
      <c r="V3591">
        <f ca="1"/>
        <v>0</v>
      </c>
      <c r="W3591">
        <f ca="1"/>
        <v>0</v>
      </c>
    </row>
    <row r="3592" spans="18:23">
      <c r="R3592">
        <v>3574</v>
      </c>
      <c r="S3592">
        <f ca="1"/>
        <v>-0.71327246343714201</v>
      </c>
      <c r="T3592">
        <f ca="1"/>
        <v>2.2379264728719817E-2</v>
      </c>
      <c r="U3592">
        <f ca="1"/>
        <v>0</v>
      </c>
      <c r="V3592">
        <f ca="1"/>
        <v>0</v>
      </c>
      <c r="W3592">
        <f ca="1"/>
        <v>0</v>
      </c>
    </row>
    <row r="3593" spans="18:23">
      <c r="R3593">
        <v>3575</v>
      </c>
      <c r="S3593">
        <f ca="1"/>
        <v>2.0470071449776834</v>
      </c>
      <c r="T3593">
        <f ca="1"/>
        <v>4.5622020143927217E-2</v>
      </c>
      <c r="U3593">
        <f ca="1"/>
        <v>7.6979454562446786E-3</v>
      </c>
      <c r="V3593">
        <f ca="1"/>
        <v>7.8735433675805027E-3</v>
      </c>
      <c r="W3593">
        <f ca="1"/>
        <v>7.8735433675805027E-3</v>
      </c>
    </row>
    <row r="3594" spans="18:23">
      <c r="R3594">
        <v>3576</v>
      </c>
      <c r="S3594">
        <f ca="1"/>
        <v>0.96334824315692968</v>
      </c>
      <c r="T3594">
        <f ca="1"/>
        <v>3.4493326273498125E-2</v>
      </c>
      <c r="U3594">
        <f ca="1"/>
        <v>2.1335985210301327E-3</v>
      </c>
      <c r="V3594">
        <f ca="1"/>
        <v>2.1703959759914056E-3</v>
      </c>
      <c r="W3594">
        <f ca="1"/>
        <v>2.1703959759914056E-3</v>
      </c>
    </row>
    <row r="3595" spans="18:23">
      <c r="R3595">
        <v>3577</v>
      </c>
      <c r="S3595">
        <f ca="1"/>
        <v>-2.4968970424951631</v>
      </c>
      <c r="T3595">
        <f ca="1"/>
        <v>1.4124244954863051E-2</v>
      </c>
      <c r="U3595">
        <f ca="1"/>
        <v>0</v>
      </c>
      <c r="V3595">
        <f ca="1"/>
        <v>0</v>
      </c>
      <c r="W3595">
        <f ca="1"/>
        <v>0</v>
      </c>
    </row>
    <row r="3596" spans="18:23">
      <c r="R3596">
        <v>3578</v>
      </c>
      <c r="S3596">
        <f ca="1"/>
        <v>-3.8020334407807361</v>
      </c>
      <c r="T3596">
        <f ca="1"/>
        <v>1.008570109627422E-2</v>
      </c>
      <c r="U3596">
        <f ca="1"/>
        <v>0</v>
      </c>
      <c r="V3596">
        <f ca="1"/>
        <v>0</v>
      </c>
      <c r="W3596">
        <f ca="1"/>
        <v>0</v>
      </c>
    </row>
    <row r="3597" spans="18:23">
      <c r="R3597">
        <v>3579</v>
      </c>
      <c r="S3597">
        <f ca="1"/>
        <v>-1.0098488164292798</v>
      </c>
      <c r="T3597">
        <f ca="1"/>
        <v>2.0730520355786927E-2</v>
      </c>
      <c r="U3597">
        <f ca="1"/>
        <v>0</v>
      </c>
      <c r="V3597">
        <f ca="1"/>
        <v>0</v>
      </c>
      <c r="W3597">
        <f ca="1"/>
        <v>0</v>
      </c>
    </row>
    <row r="3598" spans="18:23">
      <c r="R3598">
        <v>3580</v>
      </c>
      <c r="S3598">
        <f ca="1"/>
        <v>-1.9419009782107202</v>
      </c>
      <c r="T3598">
        <f ca="1"/>
        <v>1.6298981448180577E-2</v>
      </c>
      <c r="U3598">
        <f ca="1"/>
        <v>0</v>
      </c>
      <c r="V3598">
        <f ca="1"/>
        <v>0</v>
      </c>
      <c r="W3598">
        <f ca="1"/>
        <v>0</v>
      </c>
    </row>
    <row r="3599" spans="18:23">
      <c r="R3599">
        <v>3581</v>
      </c>
      <c r="S3599">
        <f ca="1"/>
        <v>-2.3973133784982661</v>
      </c>
      <c r="T3599">
        <f ca="1"/>
        <v>1.4491889393805227E-2</v>
      </c>
      <c r="U3599">
        <f ca="1"/>
        <v>0</v>
      </c>
      <c r="V3599">
        <f ca="1"/>
        <v>0</v>
      </c>
      <c r="W3599">
        <f ca="1"/>
        <v>0</v>
      </c>
    </row>
    <row r="3600" spans="18:23">
      <c r="R3600">
        <v>3582</v>
      </c>
      <c r="S3600">
        <f ca="1"/>
        <v>-1.3668980303576368</v>
      </c>
      <c r="T3600">
        <f ca="1"/>
        <v>1.8905916987188746E-2</v>
      </c>
      <c r="U3600">
        <f ca="1"/>
        <v>0</v>
      </c>
      <c r="V3600">
        <f ca="1"/>
        <v>0</v>
      </c>
      <c r="W3600">
        <f ca="1"/>
        <v>0</v>
      </c>
    </row>
    <row r="3601" spans="18:23">
      <c r="R3601">
        <v>3583</v>
      </c>
      <c r="S3601">
        <f ca="1"/>
        <v>-0.10536963585822091</v>
      </c>
      <c r="T3601">
        <f ca="1"/>
        <v>2.6180021305007753E-2</v>
      </c>
      <c r="U3601">
        <f ca="1"/>
        <v>0</v>
      </c>
      <c r="V3601">
        <f ca="1"/>
        <v>0</v>
      </c>
      <c r="W3601">
        <f ca="1"/>
        <v>0</v>
      </c>
    </row>
    <row r="3602" spans="18:23">
      <c r="R3602">
        <v>3584</v>
      </c>
      <c r="S3602">
        <f ca="1"/>
        <v>0.42289983184128449</v>
      </c>
      <c r="T3602">
        <f ca="1"/>
        <v>3.000337595134334E-2</v>
      </c>
      <c r="U3602">
        <f ca="1"/>
        <v>0</v>
      </c>
      <c r="V3602">
        <f ca="1"/>
        <v>0</v>
      </c>
      <c r="W3602">
        <f ca="1"/>
        <v>0</v>
      </c>
    </row>
    <row r="3603" spans="18:23">
      <c r="R3603">
        <v>3585</v>
      </c>
      <c r="S3603">
        <f ca="1"/>
        <v>-0.11588963669645137</v>
      </c>
      <c r="T3603">
        <f ca="1"/>
        <v>2.6109050575246935E-2</v>
      </c>
      <c r="U3603">
        <f ca="1"/>
        <v>0</v>
      </c>
      <c r="V3603">
        <f ca="1"/>
        <v>0</v>
      </c>
      <c r="W3603">
        <f ca="1"/>
        <v>0</v>
      </c>
    </row>
    <row r="3604" spans="18:23">
      <c r="R3604">
        <v>3586</v>
      </c>
      <c r="S3604">
        <f ca="1"/>
        <v>2.4138583379467984</v>
      </c>
      <c r="T3604">
        <f ca="1"/>
        <v>5.01516724377912E-2</v>
      </c>
      <c r="U3604">
        <f ca="1"/>
        <v>9.9627716031766705E-3</v>
      </c>
      <c r="V3604">
        <f ca="1"/>
        <v>1.0212596432184194E-2</v>
      </c>
      <c r="W3604">
        <f ca="1"/>
        <v>1.0212596432184194E-2</v>
      </c>
    </row>
    <row r="3605" spans="18:23">
      <c r="R3605">
        <v>3587</v>
      </c>
      <c r="S3605">
        <f ca="1"/>
        <v>2.3985121899528807</v>
      </c>
      <c r="T3605">
        <f ca="1"/>
        <v>4.995347043696613E-2</v>
      </c>
      <c r="U3605">
        <f ca="1"/>
        <v>9.8636706027641352E-3</v>
      </c>
      <c r="V3605">
        <f ca="1"/>
        <v>1.011003289169171E-2</v>
      </c>
      <c r="W3605">
        <f ca="1"/>
        <v>1.011003289169171E-2</v>
      </c>
    </row>
    <row r="3606" spans="18:23">
      <c r="R3606">
        <v>3588</v>
      </c>
      <c r="S3606">
        <f ca="1"/>
        <v>-1.9462141588844475</v>
      </c>
      <c r="T3606">
        <f ca="1"/>
        <v>1.6280851386263118E-2</v>
      </c>
      <c r="U3606">
        <f ca="1"/>
        <v>0</v>
      </c>
      <c r="V3606">
        <f ca="1"/>
        <v>0</v>
      </c>
      <c r="W3606">
        <f ca="1"/>
        <v>0</v>
      </c>
    </row>
    <row r="3607" spans="18:23">
      <c r="R3607">
        <v>3589</v>
      </c>
      <c r="S3607">
        <f ca="1"/>
        <v>-1.4909822486019269</v>
      </c>
      <c r="T3607">
        <f ca="1"/>
        <v>1.8310168471517122E-2</v>
      </c>
      <c r="U3607">
        <f ca="1"/>
        <v>0</v>
      </c>
      <c r="V3607">
        <f ca="1"/>
        <v>0</v>
      </c>
      <c r="W3607">
        <f ca="1"/>
        <v>0</v>
      </c>
    </row>
    <row r="3608" spans="18:23">
      <c r="R3608">
        <v>3590</v>
      </c>
      <c r="S3608">
        <f ca="1"/>
        <v>2.8524224223514758</v>
      </c>
      <c r="T3608">
        <f ca="1"/>
        <v>5.6160734733371534E-2</v>
      </c>
      <c r="U3608">
        <f ca="1"/>
        <v>1.2967302750966837E-2</v>
      </c>
      <c r="V3608">
        <f ca="1"/>
        <v>1.3331429375969022E-2</v>
      </c>
      <c r="W3608">
        <f ca="1"/>
        <v>1.3331429375969022E-2</v>
      </c>
    </row>
    <row r="3609" spans="18:23">
      <c r="R3609">
        <v>3591</v>
      </c>
      <c r="S3609">
        <f ca="1"/>
        <v>1.6745759383627692</v>
      </c>
      <c r="T3609">
        <f ca="1"/>
        <v>4.1441768797551577E-2</v>
      </c>
      <c r="U3609">
        <f ca="1"/>
        <v>5.6078197830568589E-3</v>
      </c>
      <c r="V3609">
        <f ca="1"/>
        <v>5.7240187685107481E-3</v>
      </c>
      <c r="W3609">
        <f ca="1"/>
        <v>5.7240187685107481E-3</v>
      </c>
    </row>
    <row r="3610" spans="18:23">
      <c r="R3610">
        <v>3592</v>
      </c>
      <c r="S3610">
        <f ca="1"/>
        <v>-1.66845749174652</v>
      </c>
      <c r="T3610">
        <f ca="1"/>
        <v>1.7490559734895387E-2</v>
      </c>
      <c r="U3610">
        <f ca="1"/>
        <v>0</v>
      </c>
      <c r="V3610">
        <f ca="1"/>
        <v>0</v>
      </c>
      <c r="W3610">
        <f ca="1"/>
        <v>0</v>
      </c>
    </row>
    <row r="3611" spans="18:23">
      <c r="R3611">
        <v>3593</v>
      </c>
      <c r="S3611">
        <f ca="1"/>
        <v>1.7621373448812561</v>
      </c>
      <c r="T3611">
        <f ca="1"/>
        <v>4.2388767378139874E-2</v>
      </c>
      <c r="U3611">
        <f ca="1"/>
        <v>6.0813190733510075E-3</v>
      </c>
      <c r="V3611">
        <f ca="1"/>
        <v>6.2102088831272684E-3</v>
      </c>
      <c r="W3611">
        <f ca="1"/>
        <v>6.2102088831272684E-3</v>
      </c>
    </row>
    <row r="3612" spans="18:23">
      <c r="R3612">
        <v>3594</v>
      </c>
      <c r="S3612">
        <f ca="1"/>
        <v>-1.0017359780156929</v>
      </c>
      <c r="T3612">
        <f ca="1"/>
        <v>2.0773963426382956E-2</v>
      </c>
      <c r="U3612">
        <f ca="1"/>
        <v>0</v>
      </c>
      <c r="V3612">
        <f ca="1"/>
        <v>0</v>
      </c>
      <c r="W3612">
        <f ca="1"/>
        <v>0</v>
      </c>
    </row>
    <row r="3613" spans="18:23">
      <c r="R3613">
        <v>3595</v>
      </c>
      <c r="S3613">
        <f ca="1"/>
        <v>-1.5776230888581544</v>
      </c>
      <c r="T3613">
        <f ca="1"/>
        <v>1.7905357574334535E-2</v>
      </c>
      <c r="U3613">
        <f ca="1"/>
        <v>0</v>
      </c>
      <c r="V3613">
        <f ca="1"/>
        <v>0</v>
      </c>
      <c r="W3613">
        <f ca="1"/>
        <v>0</v>
      </c>
    </row>
    <row r="3614" spans="18:23">
      <c r="R3614">
        <v>3596</v>
      </c>
      <c r="S3614">
        <f ca="1"/>
        <v>0.13859146230711136</v>
      </c>
      <c r="T3614">
        <f ca="1"/>
        <v>2.7881062255105164E-2</v>
      </c>
      <c r="U3614">
        <f ca="1"/>
        <v>0</v>
      </c>
      <c r="V3614">
        <f ca="1"/>
        <v>0</v>
      </c>
      <c r="W3614">
        <f ca="1"/>
        <v>0</v>
      </c>
    </row>
    <row r="3615" spans="18:23">
      <c r="R3615">
        <v>3597</v>
      </c>
      <c r="S3615">
        <f ca="1"/>
        <v>1.5690487872659999</v>
      </c>
      <c r="T3615">
        <f ca="1"/>
        <v>4.0328536420307801E-2</v>
      </c>
      <c r="U3615">
        <f ca="1"/>
        <v>5.0512035944349706E-3</v>
      </c>
      <c r="V3615">
        <f ca="1"/>
        <v>5.1530574184972507E-3</v>
      </c>
      <c r="W3615">
        <f ca="1"/>
        <v>5.1530574184972507E-3</v>
      </c>
    </row>
    <row r="3616" spans="18:23">
      <c r="R3616">
        <v>3598</v>
      </c>
      <c r="S3616">
        <f ca="1"/>
        <v>0.58913124042920517</v>
      </c>
      <c r="T3616">
        <f ca="1"/>
        <v>3.1318339238809063E-2</v>
      </c>
      <c r="U3616">
        <f ca="1"/>
        <v>5.4610500368560203E-4</v>
      </c>
      <c r="V3616">
        <f ca="1"/>
        <v>5.5465655456832046E-4</v>
      </c>
      <c r="W3616">
        <f ca="1"/>
        <v>5.5465655456832046E-4</v>
      </c>
    </row>
    <row r="3617" spans="18:23">
      <c r="R3617">
        <v>3599</v>
      </c>
      <c r="S3617">
        <f ca="1"/>
        <v>1.780333773341912</v>
      </c>
      <c r="T3617">
        <f ca="1"/>
        <v>4.2588265931800623E-2</v>
      </c>
      <c r="U3617">
        <f ca="1"/>
        <v>6.1810683501813818E-3</v>
      </c>
      <c r="V3617">
        <f ca="1"/>
        <v>6.3126888415014617E-3</v>
      </c>
      <c r="W3617">
        <f ca="1"/>
        <v>6.3126888415014617E-3</v>
      </c>
    </row>
    <row r="3618" spans="18:23">
      <c r="R3618">
        <v>3600</v>
      </c>
      <c r="S3618">
        <f ca="1"/>
        <v>-3.0308699233757546</v>
      </c>
      <c r="T3618">
        <f ca="1"/>
        <v>1.2306256527547667E-2</v>
      </c>
      <c r="U3618">
        <f ca="1"/>
        <v>0</v>
      </c>
      <c r="V3618">
        <f ca="1"/>
        <v>0</v>
      </c>
      <c r="W3618">
        <f ca="1"/>
        <v>0</v>
      </c>
    </row>
    <row r="3619" spans="18:23">
      <c r="R3619">
        <v>3601</v>
      </c>
      <c r="S3619">
        <f ca="1"/>
        <v>0.59892960202635936</v>
      </c>
      <c r="T3619">
        <f ca="1"/>
        <v>3.1397622982878438E-2</v>
      </c>
      <c r="U3619">
        <f ca="1"/>
        <v>5.8574687572028952E-4</v>
      </c>
      <c r="V3619">
        <f ca="1"/>
        <v>5.9494240550392178E-4</v>
      </c>
      <c r="W3619">
        <f ca="1"/>
        <v>5.9494240550392178E-4</v>
      </c>
    </row>
    <row r="3620" spans="18:23">
      <c r="R3620">
        <v>3602</v>
      </c>
      <c r="S3620">
        <f ca="1"/>
        <v>3.2131577211699982</v>
      </c>
      <c r="T3620">
        <f ca="1"/>
        <v>6.1639387714929841E-2</v>
      </c>
      <c r="U3620">
        <f ca="1"/>
        <v>1.5706629241745991E-2</v>
      </c>
      <c r="V3620">
        <f ca="1"/>
        <v>1.619070274650931E-2</v>
      </c>
      <c r="W3620">
        <f ca="1"/>
        <v>1.619070274650931E-2</v>
      </c>
    </row>
    <row r="3621" spans="18:23">
      <c r="R3621">
        <v>3603</v>
      </c>
      <c r="S3621">
        <f ca="1"/>
        <v>-1.9229603451237327</v>
      </c>
      <c r="T3621">
        <f ca="1"/>
        <v>1.6378835967241559E-2</v>
      </c>
      <c r="U3621">
        <f ca="1"/>
        <v>0</v>
      </c>
      <c r="V3621">
        <f ca="1"/>
        <v>0</v>
      </c>
      <c r="W3621">
        <f ca="1"/>
        <v>0</v>
      </c>
    </row>
    <row r="3622" spans="18:23">
      <c r="R3622">
        <v>3604</v>
      </c>
      <c r="S3622">
        <f ca="1"/>
        <v>-0.46903794598193849</v>
      </c>
      <c r="T3622">
        <f ca="1"/>
        <v>2.3835033942030272E-2</v>
      </c>
      <c r="U3622">
        <f ca="1"/>
        <v>0</v>
      </c>
      <c r="V3622">
        <f ca="1"/>
        <v>0</v>
      </c>
      <c r="W3622">
        <f ca="1"/>
        <v>0</v>
      </c>
    </row>
    <row r="3623" spans="18:23">
      <c r="R3623">
        <v>3605</v>
      </c>
      <c r="S3623">
        <f ca="1"/>
        <v>0.45238397270941394</v>
      </c>
      <c r="T3623">
        <f ca="1"/>
        <v>3.0232512587737785E-2</v>
      </c>
      <c r="U3623">
        <f ca="1"/>
        <v>3.1916781499628788E-6</v>
      </c>
      <c r="V3623">
        <f ca="1"/>
        <v>3.2399243748852589E-6</v>
      </c>
      <c r="W3623">
        <f ca="1"/>
        <v>3.2399243748852589E-6</v>
      </c>
    </row>
    <row r="3624" spans="18:23">
      <c r="R3624">
        <v>3606</v>
      </c>
      <c r="S3624">
        <f ca="1"/>
        <v>2.9698302334669942</v>
      </c>
      <c r="T3624">
        <f ca="1"/>
        <v>5.7888194002636624E-2</v>
      </c>
      <c r="U3624">
        <f ca="1"/>
        <v>1.3831032385599382E-2</v>
      </c>
      <c r="V3624">
        <f ca="1"/>
        <v>1.4231359128596547E-2</v>
      </c>
      <c r="W3624">
        <f ca="1"/>
        <v>1.4231359128596547E-2</v>
      </c>
    </row>
    <row r="3625" spans="18:23">
      <c r="R3625">
        <v>3607</v>
      </c>
      <c r="S3625">
        <f ca="1"/>
        <v>-0.80534935245463746</v>
      </c>
      <c r="T3625">
        <f ca="1"/>
        <v>2.1853816143094763E-2</v>
      </c>
      <c r="U3625">
        <f ca="1"/>
        <v>0</v>
      </c>
      <c r="V3625">
        <f ca="1"/>
        <v>0</v>
      </c>
      <c r="W3625">
        <f ca="1"/>
        <v>0</v>
      </c>
    </row>
    <row r="3626" spans="18:23">
      <c r="R3626">
        <v>3608</v>
      </c>
      <c r="S3626">
        <f ca="1"/>
        <v>-0.92682909642592914</v>
      </c>
      <c r="T3626">
        <f ca="1"/>
        <v>2.1179404607674937E-2</v>
      </c>
      <c r="U3626">
        <f ca="1"/>
        <v>0</v>
      </c>
      <c r="V3626">
        <f ca="1"/>
        <v>0</v>
      </c>
      <c r="W3626">
        <f ca="1"/>
        <v>0</v>
      </c>
    </row>
    <row r="3627" spans="18:23">
      <c r="R3627">
        <v>3609</v>
      </c>
      <c r="S3627">
        <f ca="1"/>
        <v>0.38764045654859092</v>
      </c>
      <c r="T3627">
        <f ca="1"/>
        <v>2.973163605659879E-2</v>
      </c>
      <c r="U3627">
        <f ca="1"/>
        <v>0</v>
      </c>
      <c r="V3627">
        <f ca="1"/>
        <v>0</v>
      </c>
      <c r="W3627">
        <f ca="1"/>
        <v>0</v>
      </c>
    </row>
    <row r="3628" spans="18:23">
      <c r="R3628">
        <v>3610</v>
      </c>
      <c r="S3628">
        <f ca="1"/>
        <v>-1.0261359862191131</v>
      </c>
      <c r="T3628">
        <f ca="1"/>
        <v>2.0643579008168936E-2</v>
      </c>
      <c r="U3628">
        <f ca="1"/>
        <v>0</v>
      </c>
      <c r="V3628">
        <f ca="1"/>
        <v>0</v>
      </c>
      <c r="W3628">
        <f ca="1"/>
        <v>0</v>
      </c>
    </row>
    <row r="3629" spans="18:23">
      <c r="R3629">
        <v>3611</v>
      </c>
      <c r="S3629">
        <f ca="1"/>
        <v>-1.2346073576907572</v>
      </c>
      <c r="T3629">
        <f ca="1"/>
        <v>1.956243010963369E-2</v>
      </c>
      <c r="U3629">
        <f ca="1"/>
        <v>0</v>
      </c>
      <c r="V3629">
        <f ca="1"/>
        <v>0</v>
      </c>
      <c r="W3629">
        <f ca="1"/>
        <v>0</v>
      </c>
    </row>
    <row r="3630" spans="18:23">
      <c r="R3630">
        <v>3612</v>
      </c>
      <c r="S3630">
        <f ca="1"/>
        <v>0.16769553567111889</v>
      </c>
      <c r="T3630">
        <f ca="1"/>
        <v>2.8091235631927856E-2</v>
      </c>
      <c r="U3630">
        <f ca="1"/>
        <v>0</v>
      </c>
      <c r="V3630">
        <f ca="1"/>
        <v>0</v>
      </c>
      <c r="W3630">
        <f ca="1"/>
        <v>0</v>
      </c>
    </row>
    <row r="3631" spans="18:23">
      <c r="R3631">
        <v>3613</v>
      </c>
      <c r="S3631">
        <f ca="1"/>
        <v>2.1242279985514054</v>
      </c>
      <c r="T3631">
        <f ca="1"/>
        <v>4.6540196212388057E-2</v>
      </c>
      <c r="U3631">
        <f ca="1"/>
        <v>8.1570334904750991E-3</v>
      </c>
      <c r="V3631">
        <f ca="1"/>
        <v>8.3468484600539641E-3</v>
      </c>
      <c r="W3631">
        <f ca="1"/>
        <v>8.3468484600539641E-3</v>
      </c>
    </row>
    <row r="3632" spans="18:23">
      <c r="R3632">
        <v>3614</v>
      </c>
      <c r="S3632">
        <f ca="1"/>
        <v>-0.7986825580512027</v>
      </c>
      <c r="T3632">
        <f ca="1"/>
        <v>2.1891443245988455E-2</v>
      </c>
      <c r="U3632">
        <f ca="1"/>
        <v>0</v>
      </c>
      <c r="V3632">
        <f ca="1"/>
        <v>0</v>
      </c>
      <c r="W3632">
        <f ca="1"/>
        <v>0</v>
      </c>
    </row>
    <row r="3633" spans="18:23">
      <c r="R3633">
        <v>3615</v>
      </c>
      <c r="S3633">
        <f ca="1"/>
        <v>1.2144901784879301</v>
      </c>
      <c r="T3633">
        <f ca="1"/>
        <v>3.6802651754140339E-2</v>
      </c>
      <c r="U3633">
        <f ca="1"/>
        <v>3.2882612613512399E-3</v>
      </c>
      <c r="V3633">
        <f ca="1"/>
        <v>3.3487696283903095E-3</v>
      </c>
      <c r="W3633">
        <f ca="1"/>
        <v>3.3487696283903095E-3</v>
      </c>
    </row>
    <row r="3634" spans="18:23">
      <c r="R3634">
        <v>3616</v>
      </c>
      <c r="S3634">
        <f ca="1"/>
        <v>1.8261755489912055</v>
      </c>
      <c r="T3634">
        <f ca="1"/>
        <v>4.3095029468676715E-2</v>
      </c>
      <c r="U3634">
        <f ca="1"/>
        <v>6.4344501186194281E-3</v>
      </c>
      <c r="V3634">
        <f ca="1"/>
        <v>6.5730965273577448E-3</v>
      </c>
      <c r="W3634">
        <f ca="1"/>
        <v>6.5730965273577448E-3</v>
      </c>
    </row>
    <row r="3635" spans="18:23">
      <c r="R3635">
        <v>3617</v>
      </c>
      <c r="S3635">
        <f ca="1"/>
        <v>0.37760049007581969</v>
      </c>
      <c r="T3635">
        <f ca="1"/>
        <v>2.9654710356607519E-2</v>
      </c>
      <c r="U3635">
        <f ca="1"/>
        <v>0</v>
      </c>
      <c r="V3635">
        <f ca="1"/>
        <v>0</v>
      </c>
      <c r="W3635">
        <f ca="1"/>
        <v>0</v>
      </c>
    </row>
    <row r="3636" spans="18:23">
      <c r="R3636">
        <v>3618</v>
      </c>
      <c r="S3636">
        <f ca="1"/>
        <v>-0.23994700261743362</v>
      </c>
      <c r="T3636">
        <f ca="1"/>
        <v>2.5286497737203928E-2</v>
      </c>
      <c r="U3636">
        <f ca="1"/>
        <v>0</v>
      </c>
      <c r="V3636">
        <f ca="1"/>
        <v>0</v>
      </c>
      <c r="W3636">
        <f ca="1"/>
        <v>0</v>
      </c>
    </row>
    <row r="3637" spans="18:23">
      <c r="R3637">
        <v>3619</v>
      </c>
      <c r="S3637">
        <f ca="1"/>
        <v>-0.16052486250810227</v>
      </c>
      <c r="T3637">
        <f ca="1"/>
        <v>2.5810063073101436E-2</v>
      </c>
      <c r="U3637">
        <f ca="1"/>
        <v>0</v>
      </c>
      <c r="V3637">
        <f ca="1"/>
        <v>0</v>
      </c>
      <c r="W3637">
        <f ca="1"/>
        <v>0</v>
      </c>
    </row>
    <row r="3638" spans="18:23">
      <c r="R3638">
        <v>3620</v>
      </c>
      <c r="S3638">
        <f ca="1"/>
        <v>-4.609988154190825</v>
      </c>
      <c r="T3638">
        <f ca="1"/>
        <v>8.1877249332439547E-3</v>
      </c>
      <c r="U3638">
        <f ca="1"/>
        <v>0</v>
      </c>
      <c r="V3638">
        <f ca="1"/>
        <v>0</v>
      </c>
      <c r="W3638">
        <f ca="1"/>
        <v>0</v>
      </c>
    </row>
    <row r="3639" spans="18:23">
      <c r="R3639">
        <v>3621</v>
      </c>
      <c r="S3639">
        <f ca="1"/>
        <v>-1.8315111096607581</v>
      </c>
      <c r="T3639">
        <f ca="1"/>
        <v>1.6769929027655939E-2</v>
      </c>
      <c r="U3639">
        <f ca="1"/>
        <v>0</v>
      </c>
      <c r="V3639">
        <f ca="1"/>
        <v>0</v>
      </c>
      <c r="W3639">
        <f ca="1"/>
        <v>0</v>
      </c>
    </row>
    <row r="3640" spans="18:23">
      <c r="R3640">
        <v>3622</v>
      </c>
      <c r="S3640">
        <f ca="1"/>
        <v>0.49142186358109896</v>
      </c>
      <c r="T3640">
        <f ca="1"/>
        <v>3.0538590947964257E-2</v>
      </c>
      <c r="U3640">
        <f ca="1"/>
        <v>1.5623085826319862E-4</v>
      </c>
      <c r="V3640">
        <f ca="1"/>
        <v>1.5861639340017321E-4</v>
      </c>
      <c r="W3640">
        <f ca="1"/>
        <v>1.5861639340017321E-4</v>
      </c>
    </row>
    <row r="3641" spans="18:23">
      <c r="R3641">
        <v>3623</v>
      </c>
      <c r="S3641">
        <f ca="1"/>
        <v>-0.3276107905160659</v>
      </c>
      <c r="T3641">
        <f ca="1"/>
        <v>2.4720924291562151E-2</v>
      </c>
      <c r="U3641">
        <f ca="1"/>
        <v>0</v>
      </c>
      <c r="V3641">
        <f ca="1"/>
        <v>0</v>
      </c>
      <c r="W3641">
        <f ca="1"/>
        <v>0</v>
      </c>
    </row>
    <row r="3642" spans="18:23">
      <c r="R3642">
        <v>3624</v>
      </c>
      <c r="S3642">
        <f ca="1"/>
        <v>-0.67563864980412502</v>
      </c>
      <c r="T3642">
        <f ca="1"/>
        <v>2.2597646949633451E-2</v>
      </c>
      <c r="U3642">
        <f ca="1"/>
        <v>0</v>
      </c>
      <c r="V3642">
        <f ca="1"/>
        <v>0</v>
      </c>
      <c r="W3642">
        <f ca="1"/>
        <v>0</v>
      </c>
    </row>
    <row r="3643" spans="18:23">
      <c r="R3643">
        <v>3625</v>
      </c>
      <c r="S3643">
        <f ca="1"/>
        <v>0.87669732598815175</v>
      </c>
      <c r="T3643">
        <f ca="1"/>
        <v>3.3730641849714679E-2</v>
      </c>
      <c r="U3643">
        <f ca="1"/>
        <v>1.75225630913841E-3</v>
      </c>
      <c r="V3643">
        <f ca="1"/>
        <v>1.7818086741346352E-3</v>
      </c>
      <c r="W3643">
        <f ca="1"/>
        <v>1.7818086741346352E-3</v>
      </c>
    </row>
    <row r="3644" spans="18:23">
      <c r="R3644">
        <v>3626</v>
      </c>
      <c r="S3644">
        <f ca="1"/>
        <v>2.9148632835058601</v>
      </c>
      <c r="T3644">
        <f ca="1"/>
        <v>5.7072930143336052E-2</v>
      </c>
      <c r="U3644">
        <f ca="1"/>
        <v>1.3423400455949096E-2</v>
      </c>
      <c r="V3644">
        <f ca="1"/>
        <v>1.38064568542033E-2</v>
      </c>
      <c r="W3644">
        <f ca="1"/>
        <v>1.38064568542033E-2</v>
      </c>
    </row>
    <row r="3645" spans="18:23">
      <c r="R3645">
        <v>3627</v>
      </c>
      <c r="S3645">
        <f ca="1"/>
        <v>2.7065113963635459</v>
      </c>
      <c r="T3645">
        <f ca="1"/>
        <v>5.4085564814796913E-2</v>
      </c>
      <c r="U3645">
        <f ca="1"/>
        <v>1.1929717791679527E-2</v>
      </c>
      <c r="V3645">
        <f ca="1"/>
        <v>1.2252330554101586E-2</v>
      </c>
      <c r="W3645">
        <f ca="1"/>
        <v>1.2252330554101586E-2</v>
      </c>
    </row>
    <row r="3646" spans="18:23">
      <c r="R3646">
        <v>3628</v>
      </c>
      <c r="S3646">
        <f ca="1"/>
        <v>-2.2554626635399391</v>
      </c>
      <c r="T3646">
        <f ca="1"/>
        <v>1.5032160580637919E-2</v>
      </c>
      <c r="U3646">
        <f ca="1"/>
        <v>0</v>
      </c>
      <c r="V3646">
        <f ca="1"/>
        <v>0</v>
      </c>
      <c r="W3646">
        <f ca="1"/>
        <v>0</v>
      </c>
    </row>
    <row r="3647" spans="18:23">
      <c r="R3647">
        <v>3629</v>
      </c>
      <c r="S3647">
        <f ca="1"/>
        <v>0.99048724051234593</v>
      </c>
      <c r="T3647">
        <f ca="1"/>
        <v>3.4735726624288879E-2</v>
      </c>
      <c r="U3647">
        <f ca="1"/>
        <v>2.2547986964255098E-3</v>
      </c>
      <c r="V3647">
        <f ca="1"/>
        <v>2.2939597319814294E-3</v>
      </c>
      <c r="W3647">
        <f ca="1"/>
        <v>2.2939597319814294E-3</v>
      </c>
    </row>
    <row r="3648" spans="18:23">
      <c r="R3648">
        <v>3630</v>
      </c>
      <c r="S3648">
        <f ca="1"/>
        <v>1.0002854162100339</v>
      </c>
      <c r="T3648">
        <f ca="1"/>
        <v>3.4823659963371598E-2</v>
      </c>
      <c r="U3648">
        <f ca="1"/>
        <v>2.2987653659668691E-3</v>
      </c>
      <c r="V3648">
        <f ca="1"/>
        <v>2.3387910776868723E-3</v>
      </c>
      <c r="W3648">
        <f ca="1"/>
        <v>2.3387910776868723E-3</v>
      </c>
    </row>
    <row r="3649" spans="18:23">
      <c r="R3649">
        <v>3631</v>
      </c>
      <c r="S3649">
        <f ca="1"/>
        <v>0.39833325319212581</v>
      </c>
      <c r="T3649">
        <f ca="1"/>
        <v>2.9813783153309428E-2</v>
      </c>
      <c r="U3649">
        <f ca="1"/>
        <v>0</v>
      </c>
      <c r="V3649">
        <f ca="1"/>
        <v>0</v>
      </c>
      <c r="W3649">
        <f ca="1"/>
        <v>0</v>
      </c>
    </row>
    <row r="3650" spans="18:23">
      <c r="R3650">
        <v>3632</v>
      </c>
      <c r="S3650">
        <f ca="1"/>
        <v>4.76738284415012</v>
      </c>
      <c r="T3650">
        <f ca="1"/>
        <v>9.2051614078861851E-2</v>
      </c>
      <c r="U3650">
        <f ca="1"/>
        <v>3.0912742423711996E-2</v>
      </c>
      <c r="V3650">
        <f ca="1"/>
        <v>3.233552634156539E-2</v>
      </c>
      <c r="W3650">
        <f ca="1"/>
        <v>3.233552634156539E-2</v>
      </c>
    </row>
    <row r="3651" spans="18:23">
      <c r="R3651">
        <v>3633</v>
      </c>
      <c r="S3651">
        <f ca="1"/>
        <v>-0.96620679381268093</v>
      </c>
      <c r="T3651">
        <f ca="1"/>
        <v>2.0965291950192071E-2</v>
      </c>
      <c r="U3651">
        <f ca="1"/>
        <v>0</v>
      </c>
      <c r="V3651">
        <f ca="1"/>
        <v>0</v>
      </c>
      <c r="W3651">
        <f ca="1"/>
        <v>0</v>
      </c>
    </row>
    <row r="3652" spans="18:23">
      <c r="R3652">
        <v>3634</v>
      </c>
      <c r="S3652">
        <f ca="1"/>
        <v>-1.077657507601995</v>
      </c>
      <c r="T3652">
        <f ca="1"/>
        <v>2.0370949515231846E-2</v>
      </c>
      <c r="U3652">
        <f ca="1"/>
        <v>0</v>
      </c>
      <c r="V3652">
        <f ca="1"/>
        <v>0</v>
      </c>
      <c r="W3652">
        <f ca="1"/>
        <v>0</v>
      </c>
    </row>
    <row r="3653" spans="18:23">
      <c r="R3653">
        <v>3635</v>
      </c>
      <c r="S3653">
        <f ca="1"/>
        <v>1.0933780828731279</v>
      </c>
      <c r="T3653">
        <f ca="1"/>
        <v>3.5670301033677042E-2</v>
      </c>
      <c r="U3653">
        <f ca="1"/>
        <v>2.7220859011195912E-3</v>
      </c>
      <c r="V3653">
        <f ca="1"/>
        <v>2.7706347128858234E-3</v>
      </c>
      <c r="W3653">
        <f ca="1"/>
        <v>2.7706347128858234E-3</v>
      </c>
    </row>
    <row r="3654" spans="18:23">
      <c r="R3654">
        <v>3636</v>
      </c>
      <c r="S3654">
        <f ca="1"/>
        <v>2.3498647542306212</v>
      </c>
      <c r="T3654">
        <f ca="1"/>
        <v>4.9330330658015169E-2</v>
      </c>
      <c r="U3654">
        <f ca="1"/>
        <v>9.5521007132886547E-3</v>
      </c>
      <c r="V3654">
        <f ca="1"/>
        <v>9.7877048566212509E-3</v>
      </c>
      <c r="W3654">
        <f ca="1"/>
        <v>9.7877048566212509E-3</v>
      </c>
    </row>
    <row r="3655" spans="18:23">
      <c r="R3655">
        <v>3637</v>
      </c>
      <c r="S3655">
        <f ca="1"/>
        <v>-1.6692973425400066</v>
      </c>
      <c r="T3655">
        <f ca="1"/>
        <v>1.7486769713927111E-2</v>
      </c>
      <c r="U3655">
        <f ca="1"/>
        <v>0</v>
      </c>
      <c r="V3655">
        <f ca="1"/>
        <v>0</v>
      </c>
      <c r="W3655">
        <f ca="1"/>
        <v>0</v>
      </c>
    </row>
    <row r="3656" spans="18:23">
      <c r="R3656">
        <v>3638</v>
      </c>
      <c r="S3656">
        <f ca="1"/>
        <v>-1.621173225321568</v>
      </c>
      <c r="T3656">
        <f ca="1"/>
        <v>1.7705271242515804E-2</v>
      </c>
      <c r="U3656">
        <f ca="1"/>
        <v>0</v>
      </c>
      <c r="V3656">
        <f ca="1"/>
        <v>0</v>
      </c>
      <c r="W3656">
        <f ca="1"/>
        <v>0</v>
      </c>
    </row>
    <row r="3657" spans="18:23">
      <c r="R3657">
        <v>3639</v>
      </c>
      <c r="S3657">
        <f ca="1"/>
        <v>-1.6080217430949679</v>
      </c>
      <c r="T3657">
        <f ca="1"/>
        <v>1.7765457484428437E-2</v>
      </c>
      <c r="U3657">
        <f ca="1"/>
        <v>0</v>
      </c>
      <c r="V3657">
        <f ca="1"/>
        <v>0</v>
      </c>
      <c r="W3657">
        <f ca="1"/>
        <v>0</v>
      </c>
    </row>
    <row r="3658" spans="18:23">
      <c r="R3658">
        <v>3640</v>
      </c>
      <c r="S3658">
        <f ca="1"/>
        <v>-1.0441282768584292</v>
      </c>
      <c r="T3658">
        <f ca="1"/>
        <v>2.0547959496618723E-2</v>
      </c>
      <c r="U3658">
        <f ca="1"/>
        <v>0</v>
      </c>
      <c r="V3658">
        <f ca="1"/>
        <v>0</v>
      </c>
      <c r="W3658">
        <f ca="1"/>
        <v>0</v>
      </c>
    </row>
    <row r="3659" spans="18:23">
      <c r="R3659">
        <v>3641</v>
      </c>
      <c r="S3659">
        <f ca="1"/>
        <v>0.3413088881314032</v>
      </c>
      <c r="T3659">
        <f ca="1"/>
        <v>2.937830227166837E-2</v>
      </c>
      <c r="U3659">
        <f ca="1"/>
        <v>0</v>
      </c>
      <c r="V3659">
        <f ca="1"/>
        <v>0</v>
      </c>
      <c r="W3659">
        <f ca="1"/>
        <v>0</v>
      </c>
    </row>
    <row r="3660" spans="18:23">
      <c r="R3660">
        <v>3642</v>
      </c>
      <c r="S3660">
        <f ca="1"/>
        <v>-0.87423124256895368</v>
      </c>
      <c r="T3660">
        <f ca="1"/>
        <v>2.146881565168016E-2</v>
      </c>
      <c r="U3660">
        <f ca="1"/>
        <v>0</v>
      </c>
      <c r="V3660">
        <f ca="1"/>
        <v>0</v>
      </c>
      <c r="W3660">
        <f ca="1"/>
        <v>0</v>
      </c>
    </row>
    <row r="3661" spans="18:23">
      <c r="R3661">
        <v>3643</v>
      </c>
      <c r="S3661">
        <f ca="1"/>
        <v>2.5740954143758454</v>
      </c>
      <c r="T3661">
        <f ca="1"/>
        <v>5.2268768765683919E-2</v>
      </c>
      <c r="U3661">
        <f ca="1"/>
        <v>1.102131976712303E-2</v>
      </c>
      <c r="V3661">
        <f ca="1"/>
        <v>1.1309355174323237E-2</v>
      </c>
      <c r="W3661">
        <f ca="1"/>
        <v>1.1309355174323237E-2</v>
      </c>
    </row>
    <row r="3662" spans="18:23">
      <c r="R3662">
        <v>3644</v>
      </c>
      <c r="S3662">
        <f ca="1"/>
        <v>-3.7231653739661731E-2</v>
      </c>
      <c r="T3662">
        <f ca="1"/>
        <v>2.6644392849515253E-2</v>
      </c>
      <c r="U3662">
        <f ca="1"/>
        <v>0</v>
      </c>
      <c r="V3662">
        <f ca="1"/>
        <v>0</v>
      </c>
      <c r="W3662">
        <f ca="1"/>
        <v>0</v>
      </c>
    </row>
    <row r="3663" spans="18:23">
      <c r="R3663">
        <v>3645</v>
      </c>
      <c r="S3663">
        <f ca="1"/>
        <v>6.1049293031101524</v>
      </c>
      <c r="T3663">
        <f ca="1"/>
        <v>0.1299937778652227</v>
      </c>
      <c r="U3663">
        <f ca="1"/>
        <v>4.9883824316892422E-2</v>
      </c>
      <c r="V3663">
        <f ca="1"/>
        <v>5.3126117705551375E-2</v>
      </c>
      <c r="W3663">
        <f ca="1"/>
        <v>5.3126117705551375E-2</v>
      </c>
    </row>
    <row r="3664" spans="18:23">
      <c r="R3664">
        <v>3646</v>
      </c>
      <c r="S3664">
        <f ca="1"/>
        <v>1.6831295540426403</v>
      </c>
      <c r="T3664">
        <f ca="1"/>
        <v>4.1533338163646627E-2</v>
      </c>
      <c r="U3664">
        <f ca="1"/>
        <v>5.6536044661043838E-3</v>
      </c>
      <c r="V3664">
        <f ca="1"/>
        <v>5.7710109991714921E-3</v>
      </c>
      <c r="W3664">
        <f ca="1"/>
        <v>5.7710109991714921E-3</v>
      </c>
    </row>
    <row r="3665" spans="18:23">
      <c r="R3665">
        <v>3647</v>
      </c>
      <c r="S3665">
        <f ca="1"/>
        <v>-7.5918834730555371E-2</v>
      </c>
      <c r="T3665">
        <f ca="1"/>
        <v>2.6379731929851317E-2</v>
      </c>
      <c r="U3665">
        <f ca="1"/>
        <v>0</v>
      </c>
      <c r="V3665">
        <f ca="1"/>
        <v>0</v>
      </c>
      <c r="W3665">
        <f ca="1"/>
        <v>0</v>
      </c>
    </row>
    <row r="3666" spans="18:23">
      <c r="R3666">
        <v>3648</v>
      </c>
      <c r="S3666">
        <f ca="1"/>
        <v>-4.6582406297000967</v>
      </c>
      <c r="T3666">
        <f ca="1"/>
        <v>8.0864120243697782E-3</v>
      </c>
      <c r="U3666">
        <f ca="1"/>
        <v>0</v>
      </c>
      <c r="V3666">
        <f ca="1"/>
        <v>0</v>
      </c>
      <c r="W3666">
        <f ca="1"/>
        <v>0</v>
      </c>
    </row>
    <row r="3667" spans="18:23">
      <c r="R3667">
        <v>3649</v>
      </c>
      <c r="S3667">
        <f ca="1"/>
        <v>0.77588301564997586</v>
      </c>
      <c r="T3667">
        <f ca="1"/>
        <v>3.2864492029960113E-2</v>
      </c>
      <c r="U3667">
        <f ca="1"/>
        <v>1.3191813992611268E-3</v>
      </c>
      <c r="V3667">
        <f ca="1"/>
        <v>1.3408585125521712E-3</v>
      </c>
      <c r="W3667">
        <f ca="1"/>
        <v>1.3408585125521712E-3</v>
      </c>
    </row>
    <row r="3668" spans="18:23">
      <c r="R3668">
        <v>3650</v>
      </c>
      <c r="S3668">
        <f ca="1"/>
        <v>-0.85993989805460547</v>
      </c>
      <c r="T3668">
        <f ca="1"/>
        <v>2.1548132421940411E-2</v>
      </c>
      <c r="U3668">
        <f ca="1"/>
        <v>0</v>
      </c>
      <c r="V3668">
        <f ca="1"/>
        <v>0</v>
      </c>
      <c r="W3668">
        <f ca="1"/>
        <v>0</v>
      </c>
    </row>
    <row r="3669" spans="18:23">
      <c r="R3669">
        <v>3651</v>
      </c>
      <c r="S3669">
        <f ca="1"/>
        <v>2.3706787640300089</v>
      </c>
      <c r="T3669">
        <f ca="1"/>
        <v>4.9595986506886021E-2</v>
      </c>
      <c r="U3669">
        <f ca="1"/>
        <v>9.6849286377240808E-3</v>
      </c>
      <c r="V3669">
        <f ca="1"/>
        <v>9.9250954327424392E-3</v>
      </c>
      <c r="W3669">
        <f ca="1"/>
        <v>9.9250954327424392E-3</v>
      </c>
    </row>
    <row r="3670" spans="18:23">
      <c r="R3670">
        <v>3652</v>
      </c>
      <c r="S3670">
        <f ca="1"/>
        <v>0.22568609283498461</v>
      </c>
      <c r="T3670">
        <f ca="1"/>
        <v>2.8514746281931274E-2</v>
      </c>
      <c r="U3670">
        <f ca="1"/>
        <v>0</v>
      </c>
      <c r="V3670">
        <f ca="1"/>
        <v>0</v>
      </c>
      <c r="W3670">
        <f ca="1"/>
        <v>0</v>
      </c>
    </row>
    <row r="3671" spans="18:23">
      <c r="R3671">
        <v>3653</v>
      </c>
      <c r="S3671">
        <f ca="1"/>
        <v>0.59472891195641842</v>
      </c>
      <c r="T3671">
        <f ca="1"/>
        <v>3.1363608420831766E-2</v>
      </c>
      <c r="U3671">
        <f ca="1"/>
        <v>5.6873959469695354E-4</v>
      </c>
      <c r="V3671">
        <f ca="1"/>
        <v>5.7765845766770245E-4</v>
      </c>
      <c r="W3671">
        <f ca="1"/>
        <v>5.7765845766770245E-4</v>
      </c>
    </row>
    <row r="3672" spans="18:23">
      <c r="R3672">
        <v>3654</v>
      </c>
      <c r="S3672">
        <f ca="1"/>
        <v>3.4592875342814806</v>
      </c>
      <c r="T3672">
        <f ca="1"/>
        <v>6.5681138485090718E-2</v>
      </c>
      <c r="U3672">
        <f ca="1"/>
        <v>1.7727504626826429E-2</v>
      </c>
      <c r="V3672">
        <f ca="1"/>
        <v>1.8309685970021264E-2</v>
      </c>
      <c r="W3672">
        <f ca="1"/>
        <v>1.8309685970021264E-2</v>
      </c>
    </row>
    <row r="3673" spans="18:23">
      <c r="R3673">
        <v>3655</v>
      </c>
      <c r="S3673">
        <f ca="1"/>
        <v>-2.3517177818557071</v>
      </c>
      <c r="T3673">
        <f ca="1"/>
        <v>1.4663398847134546E-2</v>
      </c>
      <c r="U3673">
        <f ca="1"/>
        <v>0</v>
      </c>
      <c r="V3673">
        <f ca="1"/>
        <v>0</v>
      </c>
      <c r="W3673">
        <f ca="1"/>
        <v>0</v>
      </c>
    </row>
    <row r="3674" spans="18:23">
      <c r="R3674">
        <v>3656</v>
      </c>
      <c r="S3674">
        <f ca="1"/>
        <v>-0.15107105456631451</v>
      </c>
      <c r="T3674">
        <f ca="1"/>
        <v>2.5873101953503203E-2</v>
      </c>
      <c r="U3674">
        <f ca="1"/>
        <v>0</v>
      </c>
      <c r="V3674">
        <f ca="1"/>
        <v>0</v>
      </c>
      <c r="W3674">
        <f ca="1"/>
        <v>0</v>
      </c>
    </row>
    <row r="3675" spans="18:23">
      <c r="R3675">
        <v>3657</v>
      </c>
      <c r="S3675">
        <f ca="1"/>
        <v>-1.1456422261875363</v>
      </c>
      <c r="T3675">
        <f ca="1"/>
        <v>2.0016706217354917E-2</v>
      </c>
      <c r="U3675">
        <f ca="1"/>
        <v>0</v>
      </c>
      <c r="V3675">
        <f ca="1"/>
        <v>0</v>
      </c>
      <c r="W3675">
        <f ca="1"/>
        <v>0</v>
      </c>
    </row>
    <row r="3676" spans="18:23">
      <c r="R3676">
        <v>3658</v>
      </c>
      <c r="S3676">
        <f ca="1"/>
        <v>0.84126466584417492</v>
      </c>
      <c r="T3676">
        <f ca="1"/>
        <v>3.3423649654215362E-2</v>
      </c>
      <c r="U3676">
        <f ca="1"/>
        <v>1.5987602113887514E-3</v>
      </c>
      <c r="V3676">
        <f ca="1"/>
        <v>1.6254784119820297E-3</v>
      </c>
      <c r="W3676">
        <f ca="1"/>
        <v>1.6254784119820297E-3</v>
      </c>
    </row>
    <row r="3677" spans="18:23">
      <c r="R3677">
        <v>3659</v>
      </c>
      <c r="S3677">
        <f ca="1"/>
        <v>-3.0438812155354281E-2</v>
      </c>
      <c r="T3677">
        <f ca="1"/>
        <v>2.6691136304915479E-2</v>
      </c>
      <c r="U3677">
        <f ca="1"/>
        <v>0</v>
      </c>
      <c r="V3677">
        <f ca="1"/>
        <v>0</v>
      </c>
      <c r="W3677">
        <f ca="1"/>
        <v>0</v>
      </c>
    </row>
    <row r="3678" spans="18:23">
      <c r="R3678">
        <v>3660</v>
      </c>
      <c r="S3678">
        <f ca="1"/>
        <v>-1.1864134933536121</v>
      </c>
      <c r="T3678">
        <f ca="1"/>
        <v>1.980722400491397E-2</v>
      </c>
      <c r="U3678">
        <f ca="1"/>
        <v>0</v>
      </c>
      <c r="V3678">
        <f ca="1"/>
        <v>0</v>
      </c>
      <c r="W3678">
        <f ca="1"/>
        <v>0</v>
      </c>
    </row>
    <row r="3679" spans="18:23">
      <c r="R3679">
        <v>3661</v>
      </c>
      <c r="S3679">
        <f ca="1"/>
        <v>3.655903067055859</v>
      </c>
      <c r="T3679">
        <f ca="1"/>
        <v>6.90993952792089E-2</v>
      </c>
      <c r="U3679">
        <f ca="1"/>
        <v>1.943663302388552E-2</v>
      </c>
      <c r="V3679">
        <f ca="1"/>
        <v>2.0108162817992718E-2</v>
      </c>
      <c r="W3679">
        <f ca="1"/>
        <v>2.0108162817992718E-2</v>
      </c>
    </row>
    <row r="3680" spans="18:23">
      <c r="R3680">
        <v>3662</v>
      </c>
      <c r="S3680">
        <f ca="1"/>
        <v>-0.16785028303955729</v>
      </c>
      <c r="T3680">
        <f ca="1"/>
        <v>2.5761322115377423E-2</v>
      </c>
      <c r="U3680">
        <f ca="1"/>
        <v>0</v>
      </c>
      <c r="V3680">
        <f ca="1"/>
        <v>0</v>
      </c>
      <c r="W3680">
        <f ca="1"/>
        <v>0</v>
      </c>
    </row>
    <row r="3681" spans="18:23">
      <c r="R3681">
        <v>3663</v>
      </c>
      <c r="S3681">
        <f ca="1"/>
        <v>0.35238808089968049</v>
      </c>
      <c r="T3681">
        <f ca="1"/>
        <v>2.9462410518002021E-2</v>
      </c>
      <c r="U3681">
        <f ca="1"/>
        <v>0</v>
      </c>
      <c r="V3681">
        <f ca="1"/>
        <v>0</v>
      </c>
      <c r="W3681">
        <f ca="1"/>
        <v>0</v>
      </c>
    </row>
    <row r="3682" spans="18:23">
      <c r="R3682">
        <v>3664</v>
      </c>
      <c r="S3682">
        <f ca="1"/>
        <v>-2.5621353983835333</v>
      </c>
      <c r="T3682">
        <f ca="1"/>
        <v>1.3888468323828234E-2</v>
      </c>
      <c r="U3682">
        <f ca="1"/>
        <v>0</v>
      </c>
      <c r="V3682">
        <f ca="1"/>
        <v>0</v>
      </c>
      <c r="W3682">
        <f ca="1"/>
        <v>0</v>
      </c>
    </row>
    <row r="3683" spans="18:23">
      <c r="R3683">
        <v>3665</v>
      </c>
      <c r="S3683">
        <f ca="1"/>
        <v>1.5910995840670759</v>
      </c>
      <c r="T3683">
        <f ca="1"/>
        <v>4.0558657134348725E-2</v>
      </c>
      <c r="U3683">
        <f ca="1"/>
        <v>5.1662639514554326E-3</v>
      </c>
      <c r="V3683">
        <f ca="1"/>
        <v>5.2710323155917456E-3</v>
      </c>
      <c r="W3683">
        <f ca="1"/>
        <v>5.2710323155917456E-3</v>
      </c>
    </row>
    <row r="3684" spans="18:23">
      <c r="R3684">
        <v>3666</v>
      </c>
      <c r="S3684">
        <f ca="1"/>
        <v>2.2181269591371975</v>
      </c>
      <c r="T3684">
        <f ca="1"/>
        <v>4.7681611808871913E-2</v>
      </c>
      <c r="U3684">
        <f ca="1"/>
        <v>8.7277412887170266E-3</v>
      </c>
      <c r="V3684">
        <f ca="1"/>
        <v>8.9358176747654609E-3</v>
      </c>
      <c r="W3684">
        <f ca="1"/>
        <v>8.9358176747654609E-3</v>
      </c>
    </row>
    <row r="3685" spans="18:23">
      <c r="R3685">
        <v>3667</v>
      </c>
      <c r="S3685">
        <f ca="1"/>
        <v>-0.10034329394472526</v>
      </c>
      <c r="T3685">
        <f ca="1"/>
        <v>2.621399842126244E-2</v>
      </c>
      <c r="U3685">
        <f ca="1"/>
        <v>0</v>
      </c>
      <c r="V3685">
        <f ca="1"/>
        <v>0</v>
      </c>
      <c r="W3685">
        <f ca="1"/>
        <v>0</v>
      </c>
    </row>
    <row r="3686" spans="18:23">
      <c r="R3686">
        <v>3668</v>
      </c>
      <c r="S3686">
        <f ca="1"/>
        <v>1.10175082344856</v>
      </c>
      <c r="T3686">
        <f ca="1"/>
        <v>3.574744935170452E-2</v>
      </c>
      <c r="U3686">
        <f ca="1"/>
        <v>2.7606600601333305E-3</v>
      </c>
      <c r="V3686">
        <f ca="1"/>
        <v>2.8100033379717753E-3</v>
      </c>
      <c r="W3686">
        <f ca="1"/>
        <v>2.8100033379717753E-3</v>
      </c>
    </row>
    <row r="3687" spans="18:23">
      <c r="R3687">
        <v>3669</v>
      </c>
      <c r="S3687">
        <f ca="1"/>
        <v>4.1974382142416777</v>
      </c>
      <c r="T3687">
        <f ca="1"/>
        <v>7.9462272946441273E-2</v>
      </c>
      <c r="U3687">
        <f ca="1"/>
        <v>2.4618071857501707E-2</v>
      </c>
      <c r="V3687">
        <f ca="1"/>
        <v>2.559617583017966E-2</v>
      </c>
      <c r="W3687">
        <f ca="1"/>
        <v>2.559617583017966E-2</v>
      </c>
    </row>
    <row r="3688" spans="18:23">
      <c r="R3688">
        <v>3670</v>
      </c>
      <c r="S3688">
        <f ca="1"/>
        <v>0.5865988849119933</v>
      </c>
      <c r="T3688">
        <f ca="1"/>
        <v>3.1297881183882735E-2</v>
      </c>
      <c r="U3688">
        <f ca="1"/>
        <v>5.3587597622243785E-4</v>
      </c>
      <c r="V3688">
        <f ca="1"/>
        <v>5.4426186753899137E-4</v>
      </c>
      <c r="W3688">
        <f ca="1"/>
        <v>5.4426186753899137E-4</v>
      </c>
    </row>
    <row r="3689" spans="18:23">
      <c r="R3689">
        <v>3671</v>
      </c>
      <c r="S3689">
        <f ca="1"/>
        <v>3.2664532241922974</v>
      </c>
      <c r="T3689">
        <f ca="1"/>
        <v>6.2492922824396613E-2</v>
      </c>
      <c r="U3689">
        <f ca="1"/>
        <v>1.6133396796479377E-2</v>
      </c>
      <c r="V3689">
        <f ca="1"/>
        <v>1.6637508356928253E-2</v>
      </c>
      <c r="W3689">
        <f ca="1"/>
        <v>1.6637508356928253E-2</v>
      </c>
    </row>
    <row r="3690" spans="18:23">
      <c r="R3690">
        <v>3672</v>
      </c>
      <c r="S3690">
        <f ca="1"/>
        <v>2.2674090935091726</v>
      </c>
      <c r="T3690">
        <f ca="1"/>
        <v>4.8291833401573586E-2</v>
      </c>
      <c r="U3690">
        <f ca="1"/>
        <v>9.0328520850678634E-3</v>
      </c>
      <c r="V3690">
        <f ca="1"/>
        <v>9.2509585790844402E-3</v>
      </c>
      <c r="W3690">
        <f ca="1"/>
        <v>9.2509585790844402E-3</v>
      </c>
    </row>
    <row r="3691" spans="18:23">
      <c r="R3691">
        <v>3673</v>
      </c>
      <c r="S3691">
        <f ca="1"/>
        <v>-1.8002569807814479</v>
      </c>
      <c r="T3691">
        <f ca="1"/>
        <v>1.6905720926483177E-2</v>
      </c>
      <c r="U3691">
        <f ca="1"/>
        <v>0</v>
      </c>
      <c r="V3691">
        <f ca="1"/>
        <v>0</v>
      </c>
      <c r="W3691">
        <f ca="1"/>
        <v>0</v>
      </c>
    </row>
    <row r="3692" spans="18:23">
      <c r="R3692">
        <v>3674</v>
      </c>
      <c r="S3692">
        <f ca="1"/>
        <v>-1.4730607875027379</v>
      </c>
      <c r="T3692">
        <f ca="1"/>
        <v>1.8395038264797502E-2</v>
      </c>
      <c r="U3692">
        <f ca="1"/>
        <v>0</v>
      </c>
      <c r="V3692">
        <f ca="1"/>
        <v>0</v>
      </c>
      <c r="W3692">
        <f ca="1"/>
        <v>0</v>
      </c>
    </row>
    <row r="3693" spans="18:23">
      <c r="R3693">
        <v>3675</v>
      </c>
      <c r="S3693">
        <f ca="1"/>
        <v>-2.2979164880861633</v>
      </c>
      <c r="T3693">
        <f ca="1"/>
        <v>1.486838677306615E-2</v>
      </c>
      <c r="U3693">
        <f ca="1"/>
        <v>0</v>
      </c>
      <c r="V3693">
        <f ca="1"/>
        <v>0</v>
      </c>
      <c r="W3693">
        <f ca="1"/>
        <v>0</v>
      </c>
    </row>
    <row r="3694" spans="18:23">
      <c r="R3694">
        <v>3676</v>
      </c>
      <c r="S3694">
        <f ca="1"/>
        <v>2.0032104840909648</v>
      </c>
      <c r="T3694">
        <f ca="1"/>
        <v>4.5109339844879179E-2</v>
      </c>
      <c r="U3694">
        <f ca="1"/>
        <v>7.4416053067206597E-3</v>
      </c>
      <c r="V3694">
        <f ca="1"/>
        <v>7.6094482581068185E-3</v>
      </c>
      <c r="W3694">
        <f ca="1"/>
        <v>7.6094482581068185E-3</v>
      </c>
    </row>
    <row r="3695" spans="18:23">
      <c r="R3695">
        <v>3677</v>
      </c>
      <c r="S3695">
        <f ca="1"/>
        <v>-0.95763819740016076</v>
      </c>
      <c r="T3695">
        <f ca="1"/>
        <v>2.101169789647438E-2</v>
      </c>
      <c r="U3695">
        <f ca="1"/>
        <v>0</v>
      </c>
      <c r="V3695">
        <f ca="1"/>
        <v>0</v>
      </c>
      <c r="W3695">
        <f ca="1"/>
        <v>0</v>
      </c>
    </row>
    <row r="3696" spans="18:23">
      <c r="R3696">
        <v>3678</v>
      </c>
      <c r="S3696">
        <f ca="1"/>
        <v>-0.38777499806344706</v>
      </c>
      <c r="T3696">
        <f ca="1"/>
        <v>2.4340104980142298E-2</v>
      </c>
      <c r="U3696">
        <f ca="1"/>
        <v>0</v>
      </c>
      <c r="V3696">
        <f ca="1"/>
        <v>0</v>
      </c>
      <c r="W3696">
        <f ca="1"/>
        <v>0</v>
      </c>
    </row>
    <row r="3697" spans="18:23">
      <c r="R3697">
        <v>3679</v>
      </c>
      <c r="S3697">
        <f ca="1"/>
        <v>-0.35416590878753978</v>
      </c>
      <c r="T3697">
        <f ca="1"/>
        <v>2.4552110206255764E-2</v>
      </c>
      <c r="U3697">
        <f ca="1"/>
        <v>0</v>
      </c>
      <c r="V3697">
        <f ca="1"/>
        <v>0</v>
      </c>
      <c r="W3697">
        <f ca="1"/>
        <v>0</v>
      </c>
    </row>
    <row r="3698" spans="18:23">
      <c r="R3698">
        <v>3680</v>
      </c>
      <c r="S3698">
        <f ca="1"/>
        <v>-0.75187889395425378</v>
      </c>
      <c r="T3698">
        <f ca="1"/>
        <v>2.2157431355163161E-2</v>
      </c>
      <c r="U3698">
        <f ca="1"/>
        <v>0</v>
      </c>
      <c r="V3698">
        <f ca="1"/>
        <v>0</v>
      </c>
      <c r="W3698">
        <f ca="1"/>
        <v>0</v>
      </c>
    </row>
    <row r="3699" spans="18:23">
      <c r="R3699">
        <v>3681</v>
      </c>
      <c r="S3699">
        <f ca="1"/>
        <v>2.245835885772288</v>
      </c>
      <c r="T3699">
        <f ca="1"/>
        <v>4.8023754267058259E-2</v>
      </c>
      <c r="U3699">
        <f ca="1"/>
        <v>8.8988125178102E-3</v>
      </c>
      <c r="V3699">
        <f ca="1"/>
        <v>9.1124897106221701E-3</v>
      </c>
      <c r="W3699">
        <f ca="1"/>
        <v>9.1124897106221701E-3</v>
      </c>
    </row>
    <row r="3700" spans="18:23">
      <c r="R3700">
        <v>3682</v>
      </c>
      <c r="S3700">
        <f ca="1"/>
        <v>1.7164692090845051</v>
      </c>
      <c r="T3700">
        <f ca="1"/>
        <v>4.1892185888281711E-2</v>
      </c>
      <c r="U3700">
        <f ca="1"/>
        <v>5.8330283284219256E-3</v>
      </c>
      <c r="V3700">
        <f ca="1"/>
        <v>5.955207481934858E-3</v>
      </c>
      <c r="W3700">
        <f ca="1"/>
        <v>5.955207481934858E-3</v>
      </c>
    </row>
    <row r="3701" spans="18:23">
      <c r="R3701">
        <v>3683</v>
      </c>
      <c r="S3701">
        <f ca="1"/>
        <v>-3.2276519887406701</v>
      </c>
      <c r="T3701">
        <f ca="1"/>
        <v>1.1696979448042776E-2</v>
      </c>
      <c r="U3701">
        <f ca="1"/>
        <v>0</v>
      </c>
      <c r="V3701">
        <f ca="1"/>
        <v>0</v>
      </c>
      <c r="W3701">
        <f ca="1"/>
        <v>0</v>
      </c>
    </row>
    <row r="3702" spans="18:23">
      <c r="R3702">
        <v>3684</v>
      </c>
      <c r="S3702">
        <f ca="1"/>
        <v>-1.3144188354649944</v>
      </c>
      <c r="T3702">
        <f ca="1"/>
        <v>1.9163674644159332E-2</v>
      </c>
      <c r="U3702">
        <f ca="1"/>
        <v>0</v>
      </c>
      <c r="V3702">
        <f ca="1"/>
        <v>0</v>
      </c>
      <c r="W3702">
        <f ca="1"/>
        <v>0</v>
      </c>
    </row>
    <row r="3703" spans="18:23">
      <c r="R3703">
        <v>3685</v>
      </c>
      <c r="S3703">
        <f ca="1"/>
        <v>3.5643264962583854</v>
      </c>
      <c r="T3703">
        <f ca="1"/>
        <v>6.7485704479636865E-2</v>
      </c>
      <c r="U3703">
        <f ca="1"/>
        <v>1.8629787624099503E-2</v>
      </c>
      <c r="V3703">
        <f ca="1"/>
        <v>1.925840979515869E-2</v>
      </c>
      <c r="W3703">
        <f ca="1"/>
        <v>1.925840979515869E-2</v>
      </c>
    </row>
    <row r="3704" spans="18:23">
      <c r="R3704">
        <v>3686</v>
      </c>
      <c r="S3704">
        <f ca="1"/>
        <v>1.6348015631134396</v>
      </c>
      <c r="T3704">
        <f ca="1"/>
        <v>4.1018615490945896E-2</v>
      </c>
      <c r="U3704">
        <f ca="1"/>
        <v>5.3962431297540185E-3</v>
      </c>
      <c r="V3704">
        <f ca="1"/>
        <v>5.5069163407715383E-3</v>
      </c>
      <c r="W3704">
        <f ca="1"/>
        <v>5.5069163407715383E-3</v>
      </c>
    </row>
    <row r="3705" spans="18:23">
      <c r="R3705">
        <v>3687</v>
      </c>
      <c r="S3705">
        <f ca="1"/>
        <v>0.17983489406561573</v>
      </c>
      <c r="T3705">
        <f ca="1"/>
        <v>2.8179366850152873E-2</v>
      </c>
      <c r="U3705">
        <f ca="1"/>
        <v>0</v>
      </c>
      <c r="V3705">
        <f ca="1"/>
        <v>0</v>
      </c>
      <c r="W3705">
        <f ca="1"/>
        <v>0</v>
      </c>
    </row>
    <row r="3706" spans="18:23">
      <c r="R3706">
        <v>3688</v>
      </c>
      <c r="S3706">
        <f ca="1"/>
        <v>-1.1966902648581703</v>
      </c>
      <c r="T3706">
        <f ca="1"/>
        <v>1.9754768939007662E-2</v>
      </c>
      <c r="U3706">
        <f ca="1"/>
        <v>0</v>
      </c>
      <c r="V3706">
        <f ca="1"/>
        <v>0</v>
      </c>
      <c r="W3706">
        <f ca="1"/>
        <v>0</v>
      </c>
    </row>
    <row r="3707" spans="18:23">
      <c r="R3707">
        <v>3689</v>
      </c>
      <c r="S3707">
        <f ca="1"/>
        <v>-0.587089938516412</v>
      </c>
      <c r="T3707">
        <f ca="1"/>
        <v>2.3119922036475012E-2</v>
      </c>
      <c r="U3707">
        <f ca="1"/>
        <v>0</v>
      </c>
      <c r="V3707">
        <f ca="1"/>
        <v>0</v>
      </c>
      <c r="W3707">
        <f ca="1"/>
        <v>0</v>
      </c>
    </row>
    <row r="3708" spans="18:23">
      <c r="R3708">
        <v>3690</v>
      </c>
      <c r="S3708">
        <f ca="1"/>
        <v>-2.3997204320088552</v>
      </c>
      <c r="T3708">
        <f ca="1"/>
        <v>1.4482891130111322E-2</v>
      </c>
      <c r="U3708">
        <f ca="1"/>
        <v>0</v>
      </c>
      <c r="V3708">
        <f ca="1"/>
        <v>0</v>
      </c>
      <c r="W3708">
        <f ca="1"/>
        <v>0</v>
      </c>
    </row>
    <row r="3709" spans="18:23">
      <c r="R3709">
        <v>3691</v>
      </c>
      <c r="S3709">
        <f ca="1"/>
        <v>2.2071544693732013</v>
      </c>
      <c r="T3709">
        <f ca="1"/>
        <v>4.7546801137756979E-2</v>
      </c>
      <c r="U3709">
        <f ca="1"/>
        <v>8.6603359531595599E-3</v>
      </c>
      <c r="V3709">
        <f ca="1"/>
        <v>8.8662215888350819E-3</v>
      </c>
      <c r="W3709">
        <f ca="1"/>
        <v>8.8662215888350819E-3</v>
      </c>
    </row>
    <row r="3710" spans="18:23">
      <c r="R3710">
        <v>3692</v>
      </c>
      <c r="S3710">
        <f ca="1"/>
        <v>0.5268387008859664</v>
      </c>
      <c r="T3710">
        <f ca="1"/>
        <v>3.0818958396266142E-2</v>
      </c>
      <c r="U3710">
        <f ca="1"/>
        <v>2.9641458241414127E-4</v>
      </c>
      <c r="V3710">
        <f ca="1"/>
        <v>3.0098217675587533E-4</v>
      </c>
      <c r="W3710">
        <f ca="1"/>
        <v>3.0098217675587533E-4</v>
      </c>
    </row>
    <row r="3711" spans="18:23">
      <c r="R3711">
        <v>3693</v>
      </c>
      <c r="S3711">
        <f ca="1"/>
        <v>-1.7512028173600072</v>
      </c>
      <c r="T3711">
        <f ca="1"/>
        <v>1.7121070444095759E-2</v>
      </c>
      <c r="U3711">
        <f ca="1"/>
        <v>0</v>
      </c>
      <c r="V3711">
        <f ca="1"/>
        <v>0</v>
      </c>
      <c r="W3711">
        <f ca="1"/>
        <v>0</v>
      </c>
    </row>
    <row r="3712" spans="18:23">
      <c r="R3712">
        <v>3694</v>
      </c>
      <c r="S3712">
        <f ca="1"/>
        <v>0.38256509010072492</v>
      </c>
      <c r="T3712">
        <f ca="1"/>
        <v>2.9692723955167224E-2</v>
      </c>
      <c r="U3712">
        <f ca="1"/>
        <v>0</v>
      </c>
      <c r="V3712">
        <f ca="1"/>
        <v>0</v>
      </c>
      <c r="W3712">
        <f ca="1"/>
        <v>0</v>
      </c>
    </row>
    <row r="3713" spans="18:23">
      <c r="R3713">
        <v>3695</v>
      </c>
      <c r="S3713">
        <f ca="1"/>
        <v>-0.43797758652164664</v>
      </c>
      <c r="T3713">
        <f ca="1"/>
        <v>2.4026833065594749E-2</v>
      </c>
      <c r="U3713">
        <f ca="1"/>
        <v>0</v>
      </c>
      <c r="V3713">
        <f ca="1"/>
        <v>0</v>
      </c>
      <c r="W3713">
        <f ca="1"/>
        <v>0</v>
      </c>
    </row>
    <row r="3714" spans="18:23">
      <c r="R3714">
        <v>3696</v>
      </c>
      <c r="S3714">
        <f ca="1"/>
        <v>-0.97557762569395445</v>
      </c>
      <c r="T3714">
        <f ca="1"/>
        <v>2.0914658569583838E-2</v>
      </c>
      <c r="U3714">
        <f ca="1"/>
        <v>0</v>
      </c>
      <c r="V3714">
        <f ca="1"/>
        <v>0</v>
      </c>
      <c r="W3714">
        <f ca="1"/>
        <v>0</v>
      </c>
    </row>
    <row r="3715" spans="18:23">
      <c r="R3715">
        <v>3697</v>
      </c>
      <c r="S3715">
        <f ca="1"/>
        <v>-2.1179696256897151</v>
      </c>
      <c r="T3715">
        <f ca="1"/>
        <v>1.5575050458739578E-2</v>
      </c>
      <c r="U3715">
        <f ca="1"/>
        <v>0</v>
      </c>
      <c r="V3715">
        <f ca="1"/>
        <v>0</v>
      </c>
      <c r="W3715">
        <f ca="1"/>
        <v>0</v>
      </c>
    </row>
    <row r="3716" spans="18:23">
      <c r="R3716">
        <v>3698</v>
      </c>
      <c r="S3716">
        <f ca="1"/>
        <v>1.3659627035286694</v>
      </c>
      <c r="T3716">
        <f ca="1"/>
        <v>3.826958643203783E-2</v>
      </c>
      <c r="U3716">
        <f ca="1"/>
        <v>4.0217286002999855E-3</v>
      </c>
      <c r="V3716">
        <f ca="1"/>
        <v>4.0986835454376747E-3</v>
      </c>
      <c r="W3716">
        <f ca="1"/>
        <v>4.0986835454376747E-3</v>
      </c>
    </row>
    <row r="3717" spans="18:23">
      <c r="R3717">
        <v>3699</v>
      </c>
      <c r="S3717">
        <f ca="1"/>
        <v>1.3324143237420873</v>
      </c>
      <c r="T3717">
        <f ca="1"/>
        <v>3.7939726386788213E-2</v>
      </c>
      <c r="U3717">
        <f ca="1"/>
        <v>3.8567985776751766E-3</v>
      </c>
      <c r="V3717">
        <f ca="1"/>
        <v>3.9299615190581515E-3</v>
      </c>
      <c r="W3717">
        <f ca="1"/>
        <v>3.9299615190581515E-3</v>
      </c>
    </row>
    <row r="3718" spans="18:23">
      <c r="R3718">
        <v>3700</v>
      </c>
      <c r="S3718">
        <f ca="1"/>
        <v>0.99024842900897514</v>
      </c>
      <c r="T3718">
        <f ca="1"/>
        <v>3.4733586194062555E-2</v>
      </c>
      <c r="U3718">
        <f ca="1"/>
        <v>2.2537284813123476E-3</v>
      </c>
      <c r="V3718">
        <f ca="1"/>
        <v>2.2928685175441859E-3</v>
      </c>
      <c r="W3718">
        <f ca="1"/>
        <v>2.2928685175441859E-3</v>
      </c>
    </row>
    <row r="3719" spans="18:23">
      <c r="R3719">
        <v>3701</v>
      </c>
      <c r="S3719">
        <f ca="1"/>
        <v>8.4170221447570054E-2</v>
      </c>
      <c r="T3719">
        <f ca="1"/>
        <v>2.7492272500433991E-2</v>
      </c>
      <c r="U3719">
        <f ca="1"/>
        <v>0</v>
      </c>
      <c r="V3719">
        <f ca="1"/>
        <v>0</v>
      </c>
      <c r="W3719">
        <f ca="1"/>
        <v>0</v>
      </c>
    </row>
    <row r="3720" spans="18:23">
      <c r="R3720">
        <v>3702</v>
      </c>
      <c r="S3720">
        <f ca="1"/>
        <v>-0.71153916225696057</v>
      </c>
      <c r="T3720">
        <f ca="1"/>
        <v>2.2389276243575913E-2</v>
      </c>
      <c r="U3720">
        <f ca="1"/>
        <v>0</v>
      </c>
      <c r="V3720">
        <f ca="1"/>
        <v>0</v>
      </c>
      <c r="W3720">
        <f ca="1"/>
        <v>0</v>
      </c>
    </row>
    <row r="3721" spans="18:23">
      <c r="R3721">
        <v>3703</v>
      </c>
      <c r="S3721">
        <f ca="1"/>
        <v>-1.6886624584388463</v>
      </c>
      <c r="T3721">
        <f ca="1"/>
        <v>1.7399607570806438E-2</v>
      </c>
      <c r="U3721">
        <f ca="1"/>
        <v>0</v>
      </c>
      <c r="V3721">
        <f ca="1"/>
        <v>0</v>
      </c>
      <c r="W3721">
        <f ca="1"/>
        <v>0</v>
      </c>
    </row>
    <row r="3722" spans="18:23">
      <c r="R3722">
        <v>3704</v>
      </c>
      <c r="S3722">
        <f ca="1"/>
        <v>2.331679828060869</v>
      </c>
      <c r="T3722">
        <f ca="1"/>
        <v>4.9099395608076017E-2</v>
      </c>
      <c r="U3722">
        <f ca="1"/>
        <v>9.4366331883190789E-3</v>
      </c>
      <c r="V3722">
        <f ca="1"/>
        <v>9.6682996813798674E-3</v>
      </c>
      <c r="W3722">
        <f ca="1"/>
        <v>9.6682996813798674E-3</v>
      </c>
    </row>
    <row r="3723" spans="18:23">
      <c r="R3723">
        <v>3705</v>
      </c>
      <c r="S3723">
        <f ca="1"/>
        <v>-2.0026408483570206</v>
      </c>
      <c r="T3723">
        <f ca="1"/>
        <v>1.6045516323794289E-2</v>
      </c>
      <c r="U3723">
        <f ca="1"/>
        <v>0</v>
      </c>
      <c r="V3723">
        <f ca="1"/>
        <v>0</v>
      </c>
      <c r="W3723">
        <f ca="1"/>
        <v>0</v>
      </c>
    </row>
    <row r="3724" spans="18:23">
      <c r="R3724">
        <v>3706</v>
      </c>
      <c r="S3724">
        <f ca="1"/>
        <v>3.1549861657185185</v>
      </c>
      <c r="T3724">
        <f ca="1"/>
        <v>6.0721062690230136E-2</v>
      </c>
      <c r="U3724">
        <f ca="1"/>
        <v>1.5247466729396138E-2</v>
      </c>
      <c r="V3724">
        <f ca="1"/>
        <v>1.5710387920967569E-2</v>
      </c>
      <c r="W3724">
        <f ca="1"/>
        <v>1.5710387920967569E-2</v>
      </c>
    </row>
    <row r="3725" spans="18:23">
      <c r="R3725">
        <v>3707</v>
      </c>
      <c r="S3725">
        <f ca="1"/>
        <v>1.1382163932739338</v>
      </c>
      <c r="T3725">
        <f ca="1"/>
        <v>3.6085401907543578E-2</v>
      </c>
      <c r="U3725">
        <f ca="1"/>
        <v>2.9296363380528594E-3</v>
      </c>
      <c r="V3725">
        <f ca="1"/>
        <v>2.9824948904036501E-3</v>
      </c>
      <c r="W3725">
        <f ca="1"/>
        <v>2.9824948904036501E-3</v>
      </c>
    </row>
    <row r="3726" spans="18:23">
      <c r="R3726">
        <v>3708</v>
      </c>
      <c r="S3726">
        <f ca="1"/>
        <v>-2.8561397761438649</v>
      </c>
      <c r="T3726">
        <f ca="1"/>
        <v>1.2873806255050869E-2</v>
      </c>
      <c r="U3726">
        <f ca="1"/>
        <v>0</v>
      </c>
      <c r="V3726">
        <f ca="1"/>
        <v>0</v>
      </c>
      <c r="W3726">
        <f ca="1"/>
        <v>0</v>
      </c>
    </row>
    <row r="3727" spans="18:23">
      <c r="R3727">
        <v>3709</v>
      </c>
      <c r="S3727">
        <f ca="1"/>
        <v>-0.91526374924483311</v>
      </c>
      <c r="T3727">
        <f ca="1"/>
        <v>2.1242704568220971E-2</v>
      </c>
      <c r="U3727">
        <f ca="1"/>
        <v>0</v>
      </c>
      <c r="V3727">
        <f ca="1"/>
        <v>0</v>
      </c>
      <c r="W3727">
        <f ca="1"/>
        <v>0</v>
      </c>
    </row>
    <row r="3728" spans="18:23">
      <c r="R3728">
        <v>3710</v>
      </c>
      <c r="S3728">
        <f ca="1"/>
        <v>1.8512008286189279</v>
      </c>
      <c r="T3728">
        <f ca="1"/>
        <v>4.3374214365775696E-2</v>
      </c>
      <c r="U3728">
        <f ca="1"/>
        <v>6.5740425671689182E-3</v>
      </c>
      <c r="V3728">
        <f ca="1"/>
        <v>6.7166145329479784E-3</v>
      </c>
      <c r="W3728">
        <f ca="1"/>
        <v>6.7166145329479784E-3</v>
      </c>
    </row>
    <row r="3729" spans="18:23">
      <c r="R3729">
        <v>3711</v>
      </c>
      <c r="S3729">
        <f ca="1"/>
        <v>-1.2391624129283805</v>
      </c>
      <c r="T3729">
        <f ca="1"/>
        <v>1.9539450424574813E-2</v>
      </c>
      <c r="U3729">
        <f ca="1"/>
        <v>0</v>
      </c>
      <c r="V3729">
        <f ca="1"/>
        <v>0</v>
      </c>
      <c r="W3729">
        <f ca="1"/>
        <v>0</v>
      </c>
    </row>
    <row r="3730" spans="18:23">
      <c r="R3730">
        <v>3712</v>
      </c>
      <c r="S3730">
        <f ca="1"/>
        <v>2.7577397008122886</v>
      </c>
      <c r="T3730">
        <f ca="1"/>
        <v>5.4805258628929251E-2</v>
      </c>
      <c r="U3730">
        <f ca="1"/>
        <v>1.2289564698745696E-2</v>
      </c>
      <c r="V3730">
        <f ca="1"/>
        <v>1.2626331084621556E-2</v>
      </c>
      <c r="W3730">
        <f ca="1"/>
        <v>1.2626331084621556E-2</v>
      </c>
    </row>
    <row r="3731" spans="18:23">
      <c r="R3731">
        <v>3713</v>
      </c>
      <c r="S3731">
        <f ca="1"/>
        <v>-1.7856597999427208</v>
      </c>
      <c r="T3731">
        <f ca="1"/>
        <v>1.6969518428945087E-2</v>
      </c>
      <c r="U3731">
        <f ca="1"/>
        <v>0</v>
      </c>
      <c r="V3731">
        <f ca="1"/>
        <v>0</v>
      </c>
      <c r="W3731">
        <f ca="1"/>
        <v>0</v>
      </c>
    </row>
    <row r="3732" spans="18:23">
      <c r="R3732">
        <v>3714</v>
      </c>
      <c r="S3732">
        <f ca="1"/>
        <v>-1.013864172933884</v>
      </c>
      <c r="T3732">
        <f ca="1"/>
        <v>2.0709052326961803E-2</v>
      </c>
      <c r="U3732">
        <f ca="1"/>
        <v>0</v>
      </c>
      <c r="V3732">
        <f ca="1"/>
        <v>0</v>
      </c>
      <c r="W3732">
        <f ca="1"/>
        <v>0</v>
      </c>
    </row>
    <row r="3733" spans="18:23">
      <c r="R3733">
        <v>3715</v>
      </c>
      <c r="S3733">
        <f ca="1"/>
        <v>-3.185016990104069</v>
      </c>
      <c r="T3733">
        <f ca="1"/>
        <v>1.1826373384656608E-2</v>
      </c>
      <c r="U3733">
        <f ca="1"/>
        <v>0</v>
      </c>
      <c r="V3733">
        <f ca="1"/>
        <v>0</v>
      </c>
      <c r="W3733">
        <f ca="1"/>
        <v>0</v>
      </c>
    </row>
    <row r="3734" spans="18:23">
      <c r="R3734">
        <v>3716</v>
      </c>
      <c r="S3734">
        <f ca="1"/>
        <v>-3.5700913545344943</v>
      </c>
      <c r="T3734">
        <f ca="1"/>
        <v>1.0707757125288719E-2</v>
      </c>
      <c r="U3734">
        <f ca="1"/>
        <v>0</v>
      </c>
      <c r="V3734">
        <f ca="1"/>
        <v>0</v>
      </c>
      <c r="W3734">
        <f ca="1"/>
        <v>0</v>
      </c>
    </row>
    <row r="3735" spans="18:23">
      <c r="R3735">
        <v>3717</v>
      </c>
      <c r="S3735">
        <f ca="1"/>
        <v>0.49901722151482614</v>
      </c>
      <c r="T3735">
        <f ca="1"/>
        <v>3.0598501830747374E-2</v>
      </c>
      <c r="U3735">
        <f ca="1"/>
        <v>1.8618629965475725E-4</v>
      </c>
      <c r="V3735">
        <f ca="1"/>
        <v>1.8903481057018035E-4</v>
      </c>
      <c r="W3735">
        <f ca="1"/>
        <v>1.8903481057018035E-4</v>
      </c>
    </row>
    <row r="3736" spans="18:23">
      <c r="R3736">
        <v>3718</v>
      </c>
      <c r="S3736">
        <f ca="1"/>
        <v>-1.0289877665627121</v>
      </c>
      <c r="T3736">
        <f ca="1"/>
        <v>2.0628393682545956E-2</v>
      </c>
      <c r="U3736">
        <f ca="1"/>
        <v>0</v>
      </c>
      <c r="V3736">
        <f ca="1"/>
        <v>0</v>
      </c>
      <c r="W3736">
        <f ca="1"/>
        <v>0</v>
      </c>
    </row>
    <row r="3737" spans="18:23">
      <c r="R3737">
        <v>3719</v>
      </c>
      <c r="S3737">
        <f ca="1"/>
        <v>2.0944500794290586</v>
      </c>
      <c r="T3737">
        <f ca="1"/>
        <v>4.6183960110696906E-2</v>
      </c>
      <c r="U3737">
        <f ca="1"/>
        <v>7.9789154396295234E-3</v>
      </c>
      <c r="V3737">
        <f ca="1"/>
        <v>8.1631643958247589E-3</v>
      </c>
      <c r="W3737">
        <f ca="1"/>
        <v>8.1631643958247589E-3</v>
      </c>
    </row>
    <row r="3738" spans="18:23">
      <c r="R3738">
        <v>3720</v>
      </c>
      <c r="S3738">
        <f ca="1"/>
        <v>0.16581285313226235</v>
      </c>
      <c r="T3738">
        <f ca="1"/>
        <v>2.807759214822347E-2</v>
      </c>
      <c r="U3738">
        <f ca="1"/>
        <v>0</v>
      </c>
      <c r="V3738">
        <f ca="1"/>
        <v>0</v>
      </c>
      <c r="W3738">
        <f ca="1"/>
        <v>0</v>
      </c>
    </row>
    <row r="3739" spans="18:23">
      <c r="R3739">
        <v>3721</v>
      </c>
      <c r="S3739">
        <f ca="1"/>
        <v>2.0528553819816846</v>
      </c>
      <c r="T3739">
        <f ca="1"/>
        <v>4.5690918686029078E-2</v>
      </c>
      <c r="U3739">
        <f ca="1"/>
        <v>7.7323947272956092E-3</v>
      </c>
      <c r="V3739">
        <f ca="1"/>
        <v>7.909044836662181E-3</v>
      </c>
      <c r="W3739">
        <f ca="1"/>
        <v>7.909044836662181E-3</v>
      </c>
    </row>
    <row r="3740" spans="18:23">
      <c r="R3740">
        <v>3722</v>
      </c>
      <c r="S3740">
        <f ca="1"/>
        <v>1.526638969838185</v>
      </c>
      <c r="T3740">
        <f ca="1"/>
        <v>3.9889614223519068E-2</v>
      </c>
      <c r="U3740">
        <f ca="1"/>
        <v>4.8317424960406044E-3</v>
      </c>
      <c r="V3740">
        <f ca="1"/>
        <v>4.9281106681378266E-3</v>
      </c>
      <c r="W3740">
        <f ca="1"/>
        <v>4.9281106681378266E-3</v>
      </c>
    </row>
    <row r="3741" spans="18:23">
      <c r="R3741">
        <v>3723</v>
      </c>
      <c r="S3741">
        <f ca="1"/>
        <v>-1.4298931546421838</v>
      </c>
      <c r="T3741">
        <f ca="1"/>
        <v>1.8601083594529742E-2</v>
      </c>
      <c r="U3741">
        <f ca="1"/>
        <v>0</v>
      </c>
      <c r="V3741">
        <f ca="1"/>
        <v>0</v>
      </c>
      <c r="W3741">
        <f ca="1"/>
        <v>0</v>
      </c>
    </row>
    <row r="3742" spans="18:23">
      <c r="R3742">
        <v>3724</v>
      </c>
      <c r="S3742">
        <f ca="1"/>
        <v>-3.7913796428795354</v>
      </c>
      <c r="T3742">
        <f ca="1"/>
        <v>1.0113465635124632E-2</v>
      </c>
      <c r="U3742">
        <f ca="1"/>
        <v>0</v>
      </c>
      <c r="V3742">
        <f ca="1"/>
        <v>0</v>
      </c>
      <c r="W3742">
        <f ca="1"/>
        <v>0</v>
      </c>
    </row>
    <row r="3743" spans="18:23">
      <c r="R3743">
        <v>3725</v>
      </c>
      <c r="S3743">
        <f ca="1"/>
        <v>3.8713517084083615</v>
      </c>
      <c r="T3743">
        <f ca="1"/>
        <v>7.3049683690192685E-2</v>
      </c>
      <c r="U3743">
        <f ca="1"/>
        <v>2.1411777229377413E-2</v>
      </c>
      <c r="V3743">
        <f ca="1"/>
        <v>2.2193839006302857E-2</v>
      </c>
      <c r="W3743">
        <f ca="1"/>
        <v>2.2193839006302857E-2</v>
      </c>
    </row>
    <row r="3744" spans="18:23">
      <c r="R3744">
        <v>3726</v>
      </c>
      <c r="S3744">
        <f ca="1"/>
        <v>-0.77673474073964188</v>
      </c>
      <c r="T3744">
        <f ca="1"/>
        <v>2.2015774100907409E-2</v>
      </c>
      <c r="U3744">
        <f ca="1"/>
        <v>0</v>
      </c>
      <c r="V3744">
        <f ca="1"/>
        <v>0</v>
      </c>
      <c r="W3744">
        <f ca="1"/>
        <v>0</v>
      </c>
    </row>
    <row r="3745" spans="18:23">
      <c r="R3745">
        <v>3727</v>
      </c>
      <c r="S3745">
        <f ca="1"/>
        <v>-2.4764955070605881</v>
      </c>
      <c r="T3745">
        <f ca="1"/>
        <v>1.4198796141994166E-2</v>
      </c>
      <c r="U3745">
        <f ca="1"/>
        <v>0</v>
      </c>
      <c r="V3745">
        <f ca="1"/>
        <v>0</v>
      </c>
      <c r="W3745">
        <f ca="1"/>
        <v>0</v>
      </c>
    </row>
    <row r="3746" spans="18:23">
      <c r="R3746">
        <v>3728</v>
      </c>
      <c r="S3746">
        <f ca="1"/>
        <v>3.0183373597690824</v>
      </c>
      <c r="T3746">
        <f ca="1"/>
        <v>5.8617314261501394E-2</v>
      </c>
      <c r="U3746">
        <f ca="1"/>
        <v>1.4195592515031767E-2</v>
      </c>
      <c r="V3746">
        <f ca="1"/>
        <v>1.4611646268822684E-2</v>
      </c>
      <c r="W3746">
        <f ca="1"/>
        <v>1.4611646268822684E-2</v>
      </c>
    </row>
    <row r="3747" spans="18:23">
      <c r="R3747">
        <v>3729</v>
      </c>
      <c r="S3747">
        <f ca="1"/>
        <v>0.35921547730370124</v>
      </c>
      <c r="T3747">
        <f ca="1"/>
        <v>2.9514360910234214E-2</v>
      </c>
      <c r="U3747">
        <f ca="1"/>
        <v>0</v>
      </c>
      <c r="V3747">
        <f ca="1"/>
        <v>0</v>
      </c>
      <c r="W3747">
        <f ca="1"/>
        <v>0</v>
      </c>
    </row>
    <row r="3748" spans="18:23">
      <c r="R3748">
        <v>3730</v>
      </c>
      <c r="S3748">
        <f ca="1"/>
        <v>-0.64597818190142664</v>
      </c>
      <c r="T3748">
        <f ca="1"/>
        <v>2.2771261868568631E-2</v>
      </c>
      <c r="U3748">
        <f ca="1"/>
        <v>0</v>
      </c>
      <c r="V3748">
        <f ca="1"/>
        <v>0</v>
      </c>
      <c r="W3748">
        <f ca="1"/>
        <v>0</v>
      </c>
    </row>
    <row r="3749" spans="18:23">
      <c r="R3749">
        <v>3731</v>
      </c>
      <c r="S3749">
        <f ca="1"/>
        <v>-1.5848852377459461</v>
      </c>
      <c r="T3749">
        <f ca="1"/>
        <v>1.7871836021969654E-2</v>
      </c>
      <c r="U3749">
        <f ca="1"/>
        <v>0</v>
      </c>
      <c r="V3749">
        <f ca="1"/>
        <v>0</v>
      </c>
      <c r="W3749">
        <f ca="1"/>
        <v>0</v>
      </c>
    </row>
    <row r="3750" spans="18:23">
      <c r="R3750">
        <v>3732</v>
      </c>
      <c r="S3750">
        <f ca="1"/>
        <v>5.5269967144172805</v>
      </c>
      <c r="T3750">
        <f ca="1"/>
        <v>0.11198425783594292</v>
      </c>
      <c r="U3750">
        <f ca="1"/>
        <v>4.0879064302252528E-2</v>
      </c>
      <c r="V3750">
        <f ca="1"/>
        <v>4.3167970140710298E-2</v>
      </c>
      <c r="W3750">
        <f ca="1"/>
        <v>4.3167970140710298E-2</v>
      </c>
    </row>
    <row r="3751" spans="18:23">
      <c r="R3751">
        <v>3733</v>
      </c>
      <c r="S3751">
        <f ca="1"/>
        <v>-0.76778235099328784</v>
      </c>
      <c r="T3751">
        <f ca="1"/>
        <v>2.2066690476929569E-2</v>
      </c>
      <c r="U3751">
        <f ca="1"/>
        <v>0</v>
      </c>
      <c r="V3751">
        <f ca="1"/>
        <v>0</v>
      </c>
      <c r="W3751">
        <f ca="1"/>
        <v>0</v>
      </c>
    </row>
    <row r="3752" spans="18:23">
      <c r="R3752">
        <v>3734</v>
      </c>
      <c r="S3752">
        <f ca="1"/>
        <v>3.149053382146636</v>
      </c>
      <c r="T3752">
        <f ca="1"/>
        <v>6.0628177107371825E-2</v>
      </c>
      <c r="U3752">
        <f ca="1"/>
        <v>1.5201023937966983E-2</v>
      </c>
      <c r="V3752">
        <f ca="1"/>
        <v>1.5661829123729213E-2</v>
      </c>
      <c r="W3752">
        <f ca="1"/>
        <v>1.5661829123729213E-2</v>
      </c>
    </row>
    <row r="3753" spans="18:23">
      <c r="R3753">
        <v>3735</v>
      </c>
      <c r="S3753">
        <f ca="1"/>
        <v>8.2177303987566619E-2</v>
      </c>
      <c r="T3753">
        <f ca="1"/>
        <v>2.7478138304254572E-2</v>
      </c>
      <c r="U3753">
        <f ca="1"/>
        <v>0</v>
      </c>
      <c r="V3753">
        <f ca="1"/>
        <v>0</v>
      </c>
      <c r="W3753">
        <f ca="1"/>
        <v>0</v>
      </c>
    </row>
    <row r="3754" spans="18:23">
      <c r="R3754">
        <v>3736</v>
      </c>
      <c r="S3754">
        <f ca="1"/>
        <v>-1.0005248191159577</v>
      </c>
      <c r="T3754">
        <f ca="1"/>
        <v>2.0780456811759392E-2</v>
      </c>
      <c r="U3754">
        <f ca="1"/>
        <v>0</v>
      </c>
      <c r="V3754">
        <f ca="1"/>
        <v>0</v>
      </c>
      <c r="W3754">
        <f ca="1"/>
        <v>0</v>
      </c>
    </row>
    <row r="3755" spans="18:23">
      <c r="R3755">
        <v>3737</v>
      </c>
      <c r="S3755">
        <f ca="1"/>
        <v>1.8938955067053083</v>
      </c>
      <c r="T3755">
        <f ca="1"/>
        <v>4.3854702492713379E-2</v>
      </c>
      <c r="U3755">
        <f ca="1"/>
        <v>6.81428663063776E-3</v>
      </c>
      <c r="V3755">
        <f ca="1"/>
        <v>6.9637058870811071E-3</v>
      </c>
      <c r="W3755">
        <f ca="1"/>
        <v>6.9637058870811071E-3</v>
      </c>
    </row>
    <row r="3756" spans="18:23">
      <c r="R3756">
        <v>3738</v>
      </c>
      <c r="S3756">
        <f ca="1"/>
        <v>-5.0979607599424041E-2</v>
      </c>
      <c r="T3756">
        <f ca="1"/>
        <v>2.6550039652448034E-2</v>
      </c>
      <c r="U3756">
        <f ca="1"/>
        <v>0</v>
      </c>
      <c r="V3756">
        <f ca="1"/>
        <v>0</v>
      </c>
      <c r="W3756">
        <f ca="1"/>
        <v>0</v>
      </c>
    </row>
    <row r="3757" spans="18:23">
      <c r="R3757">
        <v>3739</v>
      </c>
      <c r="S3757">
        <f ca="1"/>
        <v>8.2913540779444244</v>
      </c>
      <c r="T3757">
        <f ca="1"/>
        <v>0.22852969761534372</v>
      </c>
      <c r="U3757">
        <f ca="1"/>
        <v>9.9151784191952932E-2</v>
      </c>
      <c r="V3757">
        <f ca="1"/>
        <v>0.11048134782165735</v>
      </c>
      <c r="W3757">
        <f ca="1"/>
        <v>0.11048134782165735</v>
      </c>
    </row>
    <row r="3758" spans="18:23">
      <c r="R3758">
        <v>3740</v>
      </c>
      <c r="S3758">
        <f ca="1"/>
        <v>-2.8070866831979</v>
      </c>
      <c r="T3758">
        <f ca="1"/>
        <v>1.3037792582267125E-2</v>
      </c>
      <c r="U3758">
        <f ca="1"/>
        <v>0</v>
      </c>
      <c r="V3758">
        <f ca="1"/>
        <v>0</v>
      </c>
      <c r="W3758">
        <f ca="1"/>
        <v>0</v>
      </c>
    </row>
    <row r="3759" spans="18:23">
      <c r="R3759">
        <v>3741</v>
      </c>
      <c r="S3759">
        <f ca="1"/>
        <v>1.9752906973963429</v>
      </c>
      <c r="T3759">
        <f ca="1"/>
        <v>4.4785524125768382E-2</v>
      </c>
      <c r="U3759">
        <f ca="1"/>
        <v>7.2796974471652613E-3</v>
      </c>
      <c r="V3759">
        <f ca="1"/>
        <v>7.4427099799894182E-3</v>
      </c>
      <c r="W3759">
        <f ca="1"/>
        <v>7.4427099799894182E-3</v>
      </c>
    </row>
    <row r="3760" spans="18:23">
      <c r="R3760">
        <v>3742</v>
      </c>
      <c r="S3760">
        <f ca="1"/>
        <v>1.2604079500503025</v>
      </c>
      <c r="T3760">
        <f ca="1"/>
        <v>3.7241301772494032E-2</v>
      </c>
      <c r="U3760">
        <f ca="1"/>
        <v>3.5075862705280861E-3</v>
      </c>
      <c r="V3760">
        <f ca="1"/>
        <v>3.5728998099249826E-3</v>
      </c>
      <c r="W3760">
        <f ca="1"/>
        <v>3.5728998099249826E-3</v>
      </c>
    </row>
    <row r="3761" spans="18:23">
      <c r="R3761">
        <v>3743</v>
      </c>
      <c r="S3761">
        <f ca="1"/>
        <v>-1.1592466725205726</v>
      </c>
      <c r="T3761">
        <f ca="1"/>
        <v>1.9946561616327237E-2</v>
      </c>
      <c r="U3761">
        <f ca="1"/>
        <v>0</v>
      </c>
      <c r="V3761">
        <f ca="1"/>
        <v>0</v>
      </c>
      <c r="W3761">
        <f ca="1"/>
        <v>0</v>
      </c>
    </row>
    <row r="3762" spans="18:23">
      <c r="R3762">
        <v>3744</v>
      </c>
      <c r="S3762">
        <f ca="1"/>
        <v>0.52991232819983825</v>
      </c>
      <c r="T3762">
        <f ca="1"/>
        <v>3.0843410950021535E-2</v>
      </c>
      <c r="U3762">
        <f ca="1"/>
        <v>3.0864085929183799E-4</v>
      </c>
      <c r="V3762">
        <f ca="1"/>
        <v>3.1340062772139095E-4</v>
      </c>
      <c r="W3762">
        <f ca="1"/>
        <v>3.1340062772139095E-4</v>
      </c>
    </row>
    <row r="3763" spans="18:23">
      <c r="R3763">
        <v>3745</v>
      </c>
      <c r="S3763">
        <f ca="1"/>
        <v>2.290088390912461</v>
      </c>
      <c r="T3763">
        <f ca="1"/>
        <v>4.8575271029350421E-2</v>
      </c>
      <c r="U3763">
        <f ca="1"/>
        <v>9.1745708989562809E-3</v>
      </c>
      <c r="V3763">
        <f ca="1"/>
        <v>9.3973995329536784E-3</v>
      </c>
      <c r="W3763">
        <f ca="1"/>
        <v>9.3973995329536784E-3</v>
      </c>
    </row>
    <row r="3764" spans="18:23">
      <c r="R3764">
        <v>3746</v>
      </c>
      <c r="S3764">
        <f ca="1"/>
        <v>3.9779170651714271</v>
      </c>
      <c r="T3764">
        <f ca="1"/>
        <v>7.5086266038047536E-2</v>
      </c>
      <c r="U3764">
        <f ca="1"/>
        <v>2.2430068403304838E-2</v>
      </c>
      <c r="V3764">
        <f ca="1"/>
        <v>2.3272163444995914E-2</v>
      </c>
      <c r="W3764">
        <f ca="1"/>
        <v>2.3272163444995914E-2</v>
      </c>
    </row>
    <row r="3765" spans="18:23">
      <c r="R3765">
        <v>3747</v>
      </c>
      <c r="S3765">
        <f ca="1"/>
        <v>-2.2604613008843022</v>
      </c>
      <c r="T3765">
        <f ca="1"/>
        <v>1.501278405946329E-2</v>
      </c>
      <c r="U3765">
        <f ca="1"/>
        <v>0</v>
      </c>
      <c r="V3765">
        <f ca="1"/>
        <v>0</v>
      </c>
      <c r="W3765">
        <f ca="1"/>
        <v>0</v>
      </c>
    </row>
    <row r="3766" spans="18:23">
      <c r="R3766">
        <v>3748</v>
      </c>
      <c r="S3766">
        <f ca="1"/>
        <v>-1.2588440813192525</v>
      </c>
      <c r="T3766">
        <f ca="1"/>
        <v>1.9440468762720115E-2</v>
      </c>
      <c r="U3766">
        <f ca="1"/>
        <v>0</v>
      </c>
      <c r="V3766">
        <f ca="1"/>
        <v>0</v>
      </c>
      <c r="W3766">
        <f ca="1"/>
        <v>0</v>
      </c>
    </row>
    <row r="3767" spans="18:23">
      <c r="R3767">
        <v>3749</v>
      </c>
      <c r="S3767">
        <f ca="1"/>
        <v>3.3500413406437568</v>
      </c>
      <c r="T3767">
        <f ca="1"/>
        <v>6.3855465898748312E-2</v>
      </c>
      <c r="U3767">
        <f ca="1"/>
        <v>1.6814668333655226E-2</v>
      </c>
      <c r="V3767">
        <f ca="1"/>
        <v>1.735152257384447E-2</v>
      </c>
      <c r="W3767">
        <f ca="1"/>
        <v>1.735152257384447E-2</v>
      </c>
    </row>
    <row r="3768" spans="18:23">
      <c r="R3768">
        <v>3750</v>
      </c>
      <c r="S3768">
        <f ca="1"/>
        <v>0.28903240595742691</v>
      </c>
      <c r="T3768">
        <f ca="1"/>
        <v>2.8984670626307503E-2</v>
      </c>
      <c r="U3768">
        <f ca="1"/>
        <v>0</v>
      </c>
      <c r="V3768">
        <f ca="1"/>
        <v>0</v>
      </c>
      <c r="W3768">
        <f ca="1"/>
        <v>0</v>
      </c>
    </row>
    <row r="3769" spans="18:23">
      <c r="R3769">
        <v>3751</v>
      </c>
      <c r="S3769">
        <f ca="1"/>
        <v>-1.1169642542630198</v>
      </c>
      <c r="T3769">
        <f ca="1"/>
        <v>2.0165379097475469E-2</v>
      </c>
      <c r="U3769">
        <f ca="1"/>
        <v>0</v>
      </c>
      <c r="V3769">
        <f ca="1"/>
        <v>0</v>
      </c>
      <c r="W3769">
        <f ca="1"/>
        <v>0</v>
      </c>
    </row>
    <row r="3770" spans="18:23">
      <c r="R3770">
        <v>3752</v>
      </c>
      <c r="S3770">
        <f ca="1"/>
        <v>-0.88211823743351825</v>
      </c>
      <c r="T3770">
        <f ca="1"/>
        <v>2.1425168026393663E-2</v>
      </c>
      <c r="U3770">
        <f ca="1"/>
        <v>0</v>
      </c>
      <c r="V3770">
        <f ca="1"/>
        <v>0</v>
      </c>
      <c r="W3770">
        <f ca="1"/>
        <v>0</v>
      </c>
    </row>
    <row r="3771" spans="18:23">
      <c r="R3771">
        <v>3753</v>
      </c>
      <c r="S3771">
        <f ca="1"/>
        <v>-0.59302802633656082</v>
      </c>
      <c r="T3771">
        <f ca="1"/>
        <v>2.3084523677770218E-2</v>
      </c>
      <c r="U3771">
        <f ca="1"/>
        <v>0</v>
      </c>
      <c r="V3771">
        <f ca="1"/>
        <v>0</v>
      </c>
      <c r="W3771">
        <f ca="1"/>
        <v>0</v>
      </c>
    </row>
    <row r="3772" spans="18:23">
      <c r="R3772">
        <v>3754</v>
      </c>
      <c r="S3772">
        <f ca="1"/>
        <v>0.53980950723611487</v>
      </c>
      <c r="T3772">
        <f ca="1"/>
        <v>3.0922280857349643E-2</v>
      </c>
      <c r="U3772">
        <f ca="1"/>
        <v>3.4807581295589161E-4</v>
      </c>
      <c r="V3772">
        <f ca="1"/>
        <v>3.5345746197982782E-4</v>
      </c>
      <c r="W3772">
        <f ca="1"/>
        <v>3.5345746197982782E-4</v>
      </c>
    </row>
    <row r="3773" spans="18:23">
      <c r="R3773">
        <v>3755</v>
      </c>
      <c r="S3773">
        <f ca="1"/>
        <v>2.9004982705115148</v>
      </c>
      <c r="T3773">
        <f ca="1"/>
        <v>5.6861768824860978E-2</v>
      </c>
      <c r="U3773">
        <f ca="1"/>
        <v>1.3317819796711559E-2</v>
      </c>
      <c r="V3773">
        <f ca="1"/>
        <v>1.3696457191977445E-2</v>
      </c>
      <c r="W3773">
        <f ca="1"/>
        <v>1.3696457191977445E-2</v>
      </c>
    </row>
    <row r="3774" spans="18:23">
      <c r="R3774">
        <v>3756</v>
      </c>
      <c r="S3774">
        <f ca="1"/>
        <v>1.629921691903776</v>
      </c>
      <c r="T3774">
        <f ca="1"/>
        <v>4.0966997775122409E-2</v>
      </c>
      <c r="U3774">
        <f ca="1"/>
        <v>5.3704342718422747E-3</v>
      </c>
      <c r="V3774">
        <f ca="1"/>
        <v>5.4804395562752769E-3</v>
      </c>
      <c r="W3774">
        <f ca="1"/>
        <v>5.4804395562752769E-3</v>
      </c>
    </row>
    <row r="3775" spans="18:23">
      <c r="R3775">
        <v>3757</v>
      </c>
      <c r="S3775">
        <f ca="1"/>
        <v>-0.64238399972140969</v>
      </c>
      <c r="T3775">
        <f ca="1"/>
        <v>2.2792390502326069E-2</v>
      </c>
      <c r="U3775">
        <f ca="1"/>
        <v>0</v>
      </c>
      <c r="V3775">
        <f ca="1"/>
        <v>0</v>
      </c>
      <c r="W3775">
        <f ca="1"/>
        <v>0</v>
      </c>
    </row>
    <row r="3776" spans="18:23">
      <c r="R3776">
        <v>3758</v>
      </c>
      <c r="S3776">
        <f ca="1"/>
        <v>1.9822073751788827</v>
      </c>
      <c r="T3776">
        <f ca="1"/>
        <v>4.486552701010204E-2</v>
      </c>
      <c r="U3776">
        <f ca="1"/>
        <v>7.3196988893320901E-3</v>
      </c>
      <c r="V3776">
        <f ca="1"/>
        <v>7.4838999634446613E-3</v>
      </c>
      <c r="W3776">
        <f ca="1"/>
        <v>7.4838999634446613E-3</v>
      </c>
    </row>
    <row r="3777" spans="18:23">
      <c r="R3777">
        <v>3759</v>
      </c>
      <c r="S3777">
        <f ca="1"/>
        <v>-0.43869512603530664</v>
      </c>
      <c r="T3777">
        <f ca="1"/>
        <v>2.4022384858752233E-2</v>
      </c>
      <c r="U3777">
        <f ca="1"/>
        <v>0</v>
      </c>
      <c r="V3777">
        <f ca="1"/>
        <v>0</v>
      </c>
      <c r="W3777">
        <f ca="1"/>
        <v>0</v>
      </c>
    </row>
    <row r="3778" spans="18:23">
      <c r="R3778">
        <v>3760</v>
      </c>
      <c r="S3778">
        <f ca="1"/>
        <v>-0.21114139339395982</v>
      </c>
      <c r="T3778">
        <f ca="1"/>
        <v>2.5475150692126098E-2</v>
      </c>
      <c r="U3778">
        <f ca="1"/>
        <v>0</v>
      </c>
      <c r="V3778">
        <f ca="1"/>
        <v>0</v>
      </c>
      <c r="W3778">
        <f ca="1"/>
        <v>0</v>
      </c>
    </row>
    <row r="3779" spans="18:23">
      <c r="R3779">
        <v>3761</v>
      </c>
      <c r="S3779">
        <f ca="1"/>
        <v>1.1955694545925297</v>
      </c>
      <c r="T3779">
        <f ca="1"/>
        <v>3.6623409684946324E-2</v>
      </c>
      <c r="U3779">
        <f ca="1"/>
        <v>3.1986402267542326E-3</v>
      </c>
      <c r="V3779">
        <f ca="1"/>
        <v>3.257212782483818E-3</v>
      </c>
      <c r="W3779">
        <f ca="1"/>
        <v>3.257212782483818E-3</v>
      </c>
    </row>
    <row r="3780" spans="18:23">
      <c r="R3780">
        <v>3762</v>
      </c>
      <c r="S3780">
        <f ca="1"/>
        <v>-1.0875912899575904</v>
      </c>
      <c r="T3780">
        <f ca="1"/>
        <v>2.0318799763344015E-2</v>
      </c>
      <c r="U3780">
        <f ca="1"/>
        <v>0</v>
      </c>
      <c r="V3780">
        <f ca="1"/>
        <v>0</v>
      </c>
      <c r="W3780">
        <f ca="1"/>
        <v>0</v>
      </c>
    </row>
    <row r="3781" spans="18:23">
      <c r="R3781">
        <v>3763</v>
      </c>
      <c r="S3781">
        <f ca="1"/>
        <v>2.0284354386491059</v>
      </c>
      <c r="T3781">
        <f ca="1"/>
        <v>4.5403913473269303E-2</v>
      </c>
      <c r="U3781">
        <f ca="1"/>
        <v>7.5888921209157217E-3</v>
      </c>
      <c r="V3781">
        <f ca="1"/>
        <v>7.761174821523738E-3</v>
      </c>
      <c r="W3781">
        <f ca="1"/>
        <v>7.761174821523738E-3</v>
      </c>
    </row>
    <row r="3782" spans="18:23">
      <c r="R3782">
        <v>3764</v>
      </c>
      <c r="S3782">
        <f ca="1"/>
        <v>-0.68119136117400936</v>
      </c>
      <c r="T3782">
        <f ca="1"/>
        <v>2.2565292050434411E-2</v>
      </c>
      <c r="U3782">
        <f ca="1"/>
        <v>0</v>
      </c>
      <c r="V3782">
        <f ca="1"/>
        <v>0</v>
      </c>
      <c r="W3782">
        <f ca="1"/>
        <v>0</v>
      </c>
    </row>
    <row r="3783" spans="18:23">
      <c r="R3783">
        <v>3765</v>
      </c>
      <c r="S3783">
        <f ca="1"/>
        <v>1.6138282672998869</v>
      </c>
      <c r="T3783">
        <f ca="1"/>
        <v>4.0797226583581141E-2</v>
      </c>
      <c r="U3783">
        <f ca="1"/>
        <v>5.2855486760716407E-3</v>
      </c>
      <c r="V3783">
        <f ca="1"/>
        <v>5.3933665395497618E-3</v>
      </c>
      <c r="W3783">
        <f ca="1"/>
        <v>5.3933665395497618E-3</v>
      </c>
    </row>
    <row r="3784" spans="18:23">
      <c r="R3784">
        <v>3766</v>
      </c>
      <c r="S3784">
        <f ca="1"/>
        <v>-1.1718768199634932</v>
      </c>
      <c r="T3784">
        <f ca="1"/>
        <v>1.988166055676318E-2</v>
      </c>
      <c r="U3784">
        <f ca="1"/>
        <v>0</v>
      </c>
      <c r="V3784">
        <f ca="1"/>
        <v>0</v>
      </c>
      <c r="W3784">
        <f ca="1"/>
        <v>0</v>
      </c>
    </row>
    <row r="3785" spans="18:23">
      <c r="R3785">
        <v>3767</v>
      </c>
      <c r="S3785">
        <f ca="1"/>
        <v>-1.4035609572708538</v>
      </c>
      <c r="T3785">
        <f ca="1"/>
        <v>1.8727902633067391E-2</v>
      </c>
      <c r="U3785">
        <f ca="1"/>
        <v>0</v>
      </c>
      <c r="V3785">
        <f ca="1"/>
        <v>0</v>
      </c>
      <c r="W3785">
        <f ca="1"/>
        <v>0</v>
      </c>
    </row>
    <row r="3786" spans="18:23">
      <c r="R3786">
        <v>3768</v>
      </c>
      <c r="S3786">
        <f ca="1"/>
        <v>0.23879209701150825</v>
      </c>
      <c r="T3786">
        <f ca="1"/>
        <v>2.8611341850600755E-2</v>
      </c>
      <c r="U3786">
        <f ca="1"/>
        <v>0</v>
      </c>
      <c r="V3786">
        <f ca="1"/>
        <v>0</v>
      </c>
      <c r="W3786">
        <f ca="1"/>
        <v>0</v>
      </c>
    </row>
    <row r="3787" spans="18:23">
      <c r="R3787">
        <v>3769</v>
      </c>
      <c r="S3787">
        <f ca="1"/>
        <v>-2.3614959184512196</v>
      </c>
      <c r="T3787">
        <f ca="1"/>
        <v>1.4626447880975436E-2</v>
      </c>
      <c r="U3787">
        <f ca="1"/>
        <v>0</v>
      </c>
      <c r="V3787">
        <f ca="1"/>
        <v>0</v>
      </c>
      <c r="W3787">
        <f ca="1"/>
        <v>0</v>
      </c>
    </row>
    <row r="3788" spans="18:23">
      <c r="R3788">
        <v>3770</v>
      </c>
      <c r="S3788">
        <f ca="1"/>
        <v>1.0291010024512368</v>
      </c>
      <c r="T3788">
        <f ca="1"/>
        <v>3.5083556383675808E-2</v>
      </c>
      <c r="U3788">
        <f ca="1"/>
        <v>2.4287135761189745E-3</v>
      </c>
      <c r="V3788">
        <f ca="1"/>
        <v>2.4713175309627588E-3</v>
      </c>
      <c r="W3788">
        <f ca="1"/>
        <v>2.4713175309627588E-3</v>
      </c>
    </row>
    <row r="3789" spans="18:23">
      <c r="R3789">
        <v>3771</v>
      </c>
      <c r="S3789">
        <f ca="1"/>
        <v>-0.75609530147243742</v>
      </c>
      <c r="T3789">
        <f ca="1"/>
        <v>2.213333737301373E-2</v>
      </c>
      <c r="U3789">
        <f ca="1"/>
        <v>0</v>
      </c>
      <c r="V3789">
        <f ca="1"/>
        <v>0</v>
      </c>
      <c r="W3789">
        <f ca="1"/>
        <v>0</v>
      </c>
    </row>
    <row r="3790" spans="18:23">
      <c r="R3790">
        <v>3772</v>
      </c>
      <c r="S3790">
        <f ca="1"/>
        <v>0.11543889252271657</v>
      </c>
      <c r="T3790">
        <f ca="1"/>
        <v>2.7714990910623318E-2</v>
      </c>
      <c r="U3790">
        <f ca="1"/>
        <v>0</v>
      </c>
      <c r="V3790">
        <f ca="1"/>
        <v>0</v>
      </c>
      <c r="W3790">
        <f ca="1"/>
        <v>0</v>
      </c>
    </row>
    <row r="3791" spans="18:23">
      <c r="R3791">
        <v>3773</v>
      </c>
      <c r="S3791">
        <f ca="1"/>
        <v>-2.102534263784587</v>
      </c>
      <c r="T3791">
        <f ca="1"/>
        <v>1.5637208063099043E-2</v>
      </c>
      <c r="U3791">
        <f ca="1"/>
        <v>0</v>
      </c>
      <c r="V3791">
        <f ca="1"/>
        <v>0</v>
      </c>
      <c r="W3791">
        <f ca="1"/>
        <v>0</v>
      </c>
    </row>
    <row r="3792" spans="18:23">
      <c r="R3792">
        <v>3774</v>
      </c>
      <c r="S3792">
        <f ca="1"/>
        <v>2.7273920594871268</v>
      </c>
      <c r="T3792">
        <f ca="1"/>
        <v>5.4377763996340457E-2</v>
      </c>
      <c r="U3792">
        <f ca="1"/>
        <v>1.2075817382451299E-2</v>
      </c>
      <c r="V3792">
        <f ca="1"/>
        <v>1.240414535629422E-2</v>
      </c>
      <c r="W3792">
        <f ca="1"/>
        <v>1.240414535629422E-2</v>
      </c>
    </row>
    <row r="3793" spans="18:23">
      <c r="R3793">
        <v>3775</v>
      </c>
      <c r="S3793">
        <f ca="1"/>
        <v>-0.34429119119501905</v>
      </c>
      <c r="T3793">
        <f ca="1"/>
        <v>2.4614749918420772E-2</v>
      </c>
      <c r="U3793">
        <f ca="1"/>
        <v>0</v>
      </c>
      <c r="V3793">
        <f ca="1"/>
        <v>0</v>
      </c>
      <c r="W3793">
        <f ca="1"/>
        <v>0</v>
      </c>
    </row>
    <row r="3794" spans="18:23">
      <c r="R3794">
        <v>3776</v>
      </c>
      <c r="S3794">
        <f ca="1"/>
        <v>-1.4831286045827023</v>
      </c>
      <c r="T3794">
        <f ca="1"/>
        <v>1.8347312286615281E-2</v>
      </c>
      <c r="U3794">
        <f ca="1"/>
        <v>0</v>
      </c>
      <c r="V3794">
        <f ca="1"/>
        <v>0</v>
      </c>
      <c r="W3794">
        <f ca="1"/>
        <v>0</v>
      </c>
    </row>
    <row r="3795" spans="18:23">
      <c r="R3795">
        <v>3777</v>
      </c>
      <c r="S3795">
        <f ca="1"/>
        <v>0.30363081763734634</v>
      </c>
      <c r="T3795">
        <f ca="1"/>
        <v>2.9094059975552464E-2</v>
      </c>
      <c r="U3795">
        <f ca="1"/>
        <v>0</v>
      </c>
      <c r="V3795">
        <f ca="1"/>
        <v>0</v>
      </c>
      <c r="W3795">
        <f ca="1"/>
        <v>0</v>
      </c>
    </row>
    <row r="3796" spans="18:23">
      <c r="R3796">
        <v>3778</v>
      </c>
      <c r="S3796">
        <f ca="1"/>
        <v>0.53796847315111618</v>
      </c>
      <c r="T3796">
        <f ca="1"/>
        <v>3.09075945361552E-2</v>
      </c>
      <c r="U3796">
        <f ca="1"/>
        <v>3.407326523586704E-4</v>
      </c>
      <c r="V3796">
        <f ca="1"/>
        <v>3.4599826569083563E-4</v>
      </c>
      <c r="W3796">
        <f ca="1"/>
        <v>3.4599826569083563E-4</v>
      </c>
    </row>
    <row r="3797" spans="18:23">
      <c r="R3797">
        <v>3779</v>
      </c>
      <c r="S3797">
        <f ca="1"/>
        <v>0.93769081009571154</v>
      </c>
      <c r="T3797">
        <f ca="1"/>
        <v>3.4265714743005563E-2</v>
      </c>
      <c r="U3797">
        <f ca="1"/>
        <v>2.0197927557838516E-3</v>
      </c>
      <c r="V3797">
        <f ca="1"/>
        <v>2.0543975769886911E-3</v>
      </c>
      <c r="W3797">
        <f ca="1"/>
        <v>2.0543975769886911E-3</v>
      </c>
    </row>
    <row r="3798" spans="18:23">
      <c r="R3798">
        <v>3780</v>
      </c>
      <c r="S3798">
        <f ca="1"/>
        <v>-0.91058894546849867</v>
      </c>
      <c r="T3798">
        <f ca="1"/>
        <v>2.1268344566195464E-2</v>
      </c>
      <c r="U3798">
        <f ca="1"/>
        <v>0</v>
      </c>
      <c r="V3798">
        <f ca="1"/>
        <v>0</v>
      </c>
      <c r="W3798">
        <f ca="1"/>
        <v>0</v>
      </c>
    </row>
    <row r="3799" spans="18:23">
      <c r="R3799">
        <v>3781</v>
      </c>
      <c r="S3799">
        <f ca="1"/>
        <v>-0.96154832245880206</v>
      </c>
      <c r="T3799">
        <f ca="1"/>
        <v>2.0990508648324229E-2</v>
      </c>
      <c r="U3799">
        <f ca="1"/>
        <v>0</v>
      </c>
      <c r="V3799">
        <f ca="1"/>
        <v>0</v>
      </c>
      <c r="W3799">
        <f ca="1"/>
        <v>0</v>
      </c>
    </row>
    <row r="3800" spans="18:23">
      <c r="R3800">
        <v>3782</v>
      </c>
      <c r="S3800">
        <f ca="1"/>
        <v>-1.512437216273645</v>
      </c>
      <c r="T3800">
        <f ca="1"/>
        <v>1.8209080049484107E-2</v>
      </c>
      <c r="U3800">
        <f ca="1"/>
        <v>0</v>
      </c>
      <c r="V3800">
        <f ca="1"/>
        <v>0</v>
      </c>
      <c r="W3800">
        <f ca="1"/>
        <v>0</v>
      </c>
    </row>
    <row r="3801" spans="18:23">
      <c r="R3801">
        <v>3783</v>
      </c>
      <c r="S3801">
        <f ca="1"/>
        <v>2.9160600241130235</v>
      </c>
      <c r="T3801">
        <f ca="1"/>
        <v>5.7090557211368784E-2</v>
      </c>
      <c r="U3801">
        <f ca="1"/>
        <v>1.3432213989965462E-2</v>
      </c>
      <c r="V3801">
        <f ca="1"/>
        <v>1.3815640280600196E-2</v>
      </c>
      <c r="W3801">
        <f ca="1"/>
        <v>1.3815640280600196E-2</v>
      </c>
    </row>
    <row r="3802" spans="18:23">
      <c r="R3802">
        <v>3784</v>
      </c>
      <c r="S3802">
        <f ca="1"/>
        <v>3.2557864589684842</v>
      </c>
      <c r="T3802">
        <f ca="1"/>
        <v>6.2321152215667953E-2</v>
      </c>
      <c r="U3802">
        <f ca="1"/>
        <v>1.6047511492115047E-2</v>
      </c>
      <c r="V3802">
        <f ca="1"/>
        <v>1.6547561195306437E-2</v>
      </c>
      <c r="W3802">
        <f ca="1"/>
        <v>1.6547561195306437E-2</v>
      </c>
    </row>
    <row r="3803" spans="18:23">
      <c r="R3803">
        <v>3785</v>
      </c>
      <c r="S3803">
        <f ca="1"/>
        <v>-2.7665232932738619</v>
      </c>
      <c r="T3803">
        <f ca="1"/>
        <v>1.3174974216129372E-2</v>
      </c>
      <c r="U3803">
        <f ca="1"/>
        <v>0</v>
      </c>
      <c r="V3803">
        <f ca="1"/>
        <v>0</v>
      </c>
      <c r="W3803">
        <f ca="1"/>
        <v>0</v>
      </c>
    </row>
    <row r="3804" spans="18:23">
      <c r="R3804">
        <v>3786</v>
      </c>
      <c r="S3804">
        <f ca="1"/>
        <v>-4.7311307798249995</v>
      </c>
      <c r="T3804">
        <f ca="1"/>
        <v>7.9357409978037825E-3</v>
      </c>
      <c r="U3804">
        <f ca="1"/>
        <v>0</v>
      </c>
      <c r="V3804">
        <f ca="1"/>
        <v>0</v>
      </c>
      <c r="W3804">
        <f ca="1"/>
        <v>0</v>
      </c>
    </row>
    <row r="3805" spans="18:23">
      <c r="R3805">
        <v>3787</v>
      </c>
      <c r="S3805">
        <f ca="1"/>
        <v>-0.40282952410992051</v>
      </c>
      <c r="T3805">
        <f ca="1"/>
        <v>2.4245736036004242E-2</v>
      </c>
      <c r="U3805">
        <f ca="1"/>
        <v>0</v>
      </c>
      <c r="V3805">
        <f ca="1"/>
        <v>0</v>
      </c>
      <c r="W3805">
        <f ca="1"/>
        <v>0</v>
      </c>
    </row>
    <row r="3806" spans="18:23">
      <c r="R3806">
        <v>3788</v>
      </c>
      <c r="S3806">
        <f ca="1"/>
        <v>0.20004945990748549</v>
      </c>
      <c r="T3806">
        <f ca="1"/>
        <v>2.8326737715020086E-2</v>
      </c>
      <c r="U3806">
        <f ca="1"/>
        <v>0</v>
      </c>
      <c r="V3806">
        <f ca="1"/>
        <v>0</v>
      </c>
      <c r="W3806">
        <f ca="1"/>
        <v>0</v>
      </c>
    </row>
    <row r="3807" spans="18:23">
      <c r="R3807">
        <v>3789</v>
      </c>
      <c r="S3807">
        <f ca="1"/>
        <v>-1.9789386239742695</v>
      </c>
      <c r="T3807">
        <f ca="1"/>
        <v>1.6143952421904036E-2</v>
      </c>
      <c r="U3807">
        <f ca="1"/>
        <v>0</v>
      </c>
      <c r="V3807">
        <f ca="1"/>
        <v>0</v>
      </c>
      <c r="W3807">
        <f ca="1"/>
        <v>0</v>
      </c>
    </row>
    <row r="3808" spans="18:23">
      <c r="R3808">
        <v>3790</v>
      </c>
      <c r="S3808">
        <f ca="1"/>
        <v>0.86746530468831429</v>
      </c>
      <c r="T3808">
        <f ca="1"/>
        <v>3.3650384088386984E-2</v>
      </c>
      <c r="U3808">
        <f ca="1"/>
        <v>1.7121274284745622E-3</v>
      </c>
      <c r="V3808">
        <f ca="1"/>
        <v>1.7409343012627779E-3</v>
      </c>
      <c r="W3808">
        <f ca="1"/>
        <v>1.7409343012627779E-3</v>
      </c>
    </row>
    <row r="3809" spans="18:23">
      <c r="R3809">
        <v>3791</v>
      </c>
      <c r="S3809">
        <f ca="1"/>
        <v>0.74837410495147239</v>
      </c>
      <c r="T3809">
        <f ca="1"/>
        <v>3.2632035006805879E-2</v>
      </c>
      <c r="U3809">
        <f ca="1"/>
        <v>1.2029528876840098E-3</v>
      </c>
      <c r="V3809">
        <f ca="1"/>
        <v>1.2225802880552312E-3</v>
      </c>
      <c r="W3809">
        <f ca="1"/>
        <v>1.2225802880552312E-3</v>
      </c>
    </row>
    <row r="3810" spans="18:23">
      <c r="R3810">
        <v>3792</v>
      </c>
      <c r="S3810">
        <f ca="1"/>
        <v>0.79763941665102644</v>
      </c>
      <c r="T3810">
        <f ca="1"/>
        <v>3.304951107381552E-2</v>
      </c>
      <c r="U3810">
        <f ca="1"/>
        <v>1.4116909211888302E-3</v>
      </c>
      <c r="V3810">
        <f ca="1"/>
        <v>1.4350187685551476E-3</v>
      </c>
      <c r="W3810">
        <f ca="1"/>
        <v>1.4350187685551476E-3</v>
      </c>
    </row>
    <row r="3811" spans="18:23">
      <c r="R3811">
        <v>3793</v>
      </c>
      <c r="S3811">
        <f ca="1"/>
        <v>0.89071710793875736</v>
      </c>
      <c r="T3811">
        <f ca="1"/>
        <v>3.385288780117824E-2</v>
      </c>
      <c r="U3811">
        <f ca="1"/>
        <v>1.8133792848701903E-3</v>
      </c>
      <c r="V3811">
        <f ca="1"/>
        <v>1.8440733476060361E-3</v>
      </c>
      <c r="W3811">
        <f ca="1"/>
        <v>1.8440733476060361E-3</v>
      </c>
    </row>
    <row r="3812" spans="18:23">
      <c r="R3812">
        <v>3794</v>
      </c>
      <c r="S3812">
        <f ca="1"/>
        <v>0.91465545047062036</v>
      </c>
      <c r="T3812">
        <f ca="1"/>
        <v>3.4062643916443876E-2</v>
      </c>
      <c r="U3812">
        <f ca="1"/>
        <v>1.9182573425030082E-3</v>
      </c>
      <c r="V3812">
        <f ca="1"/>
        <v>1.9509278009019E-3</v>
      </c>
      <c r="W3812">
        <f ca="1"/>
        <v>1.9509278009019E-3</v>
      </c>
    </row>
    <row r="3813" spans="18:23">
      <c r="R3813">
        <v>3795</v>
      </c>
      <c r="S3813">
        <f ca="1"/>
        <v>0.6473431407028799</v>
      </c>
      <c r="T3813">
        <f ca="1"/>
        <v>3.179231828857771E-2</v>
      </c>
      <c r="U3813">
        <f ca="1"/>
        <v>7.8309452856992548E-4</v>
      </c>
      <c r="V3813">
        <f ca="1"/>
        <v>7.9554272382109485E-4</v>
      </c>
      <c r="W3813">
        <f ca="1"/>
        <v>7.9554272382109485E-4</v>
      </c>
    </row>
    <row r="3814" spans="18:23">
      <c r="R3814">
        <v>3796</v>
      </c>
      <c r="S3814">
        <f ca="1"/>
        <v>-0.40076470715868279</v>
      </c>
      <c r="T3814">
        <f ca="1"/>
        <v>2.4258657611114939E-2</v>
      </c>
      <c r="U3814">
        <f ca="1"/>
        <v>0</v>
      </c>
      <c r="V3814">
        <f ca="1"/>
        <v>0</v>
      </c>
      <c r="W3814">
        <f ca="1"/>
        <v>0</v>
      </c>
    </row>
    <row r="3815" spans="18:23">
      <c r="R3815">
        <v>3797</v>
      </c>
      <c r="S3815">
        <f ca="1"/>
        <v>1.3280525096603837</v>
      </c>
      <c r="T3815">
        <f ca="1"/>
        <v>3.789704880615833E-2</v>
      </c>
      <c r="U3815">
        <f ca="1"/>
        <v>3.8354597873602354E-3</v>
      </c>
      <c r="V3815">
        <f ca="1"/>
        <v>3.9081360907380598E-3</v>
      </c>
      <c r="W3815">
        <f ca="1"/>
        <v>3.9081360907380598E-3</v>
      </c>
    </row>
    <row r="3816" spans="18:23">
      <c r="R3816">
        <v>3798</v>
      </c>
      <c r="S3816">
        <f ca="1"/>
        <v>0.48144927647642494</v>
      </c>
      <c r="T3816">
        <f ca="1"/>
        <v>3.0460106972521911E-2</v>
      </c>
      <c r="U3816">
        <f ca="1"/>
        <v>1.1698887054202578E-4</v>
      </c>
      <c r="V3816">
        <f ca="1"/>
        <v>1.1877061729767811E-4</v>
      </c>
      <c r="W3816">
        <f ca="1"/>
        <v>1.1877061729767811E-4</v>
      </c>
    </row>
    <row r="3817" spans="18:23">
      <c r="R3817">
        <v>3799</v>
      </c>
      <c r="S3817">
        <f ca="1"/>
        <v>1.5255079207126685</v>
      </c>
      <c r="T3817">
        <f ca="1"/>
        <v>3.9877974015097878E-2</v>
      </c>
      <c r="U3817">
        <f ca="1"/>
        <v>4.8259223918300093E-3</v>
      </c>
      <c r="V3817">
        <f ca="1"/>
        <v>4.9221463957001476E-3</v>
      </c>
      <c r="W3817">
        <f ca="1"/>
        <v>4.9221463957001476E-3</v>
      </c>
    </row>
    <row r="3818" spans="18:23">
      <c r="R3818">
        <v>3800</v>
      </c>
      <c r="S3818">
        <f ca="1"/>
        <v>-0.27080932071539521</v>
      </c>
      <c r="T3818">
        <f ca="1"/>
        <v>2.5085924992647394E-2</v>
      </c>
      <c r="U3818">
        <f ca="1"/>
        <v>0</v>
      </c>
      <c r="V3818">
        <f ca="1"/>
        <v>0</v>
      </c>
      <c r="W3818">
        <f ca="1"/>
        <v>0</v>
      </c>
    </row>
    <row r="3819" spans="18:23">
      <c r="R3819">
        <v>3801</v>
      </c>
      <c r="S3819">
        <f ca="1"/>
        <v>0.75148014074740188</v>
      </c>
      <c r="T3819">
        <f ca="1"/>
        <v>3.2658199208582234E-2</v>
      </c>
      <c r="U3819">
        <f ca="1"/>
        <v>1.2160349885721872E-3</v>
      </c>
      <c r="V3819">
        <f ca="1"/>
        <v>1.2358917450228854E-3</v>
      </c>
      <c r="W3819">
        <f ca="1"/>
        <v>1.2358917450228854E-3</v>
      </c>
    </row>
    <row r="3820" spans="18:23">
      <c r="R3820">
        <v>3802</v>
      </c>
      <c r="S3820">
        <f ca="1"/>
        <v>-0.62294287460309183</v>
      </c>
      <c r="T3820">
        <f ca="1"/>
        <v>2.2907016698563196E-2</v>
      </c>
      <c r="U3820">
        <f ca="1"/>
        <v>0</v>
      </c>
      <c r="V3820">
        <f ca="1"/>
        <v>0</v>
      </c>
      <c r="W3820">
        <f ca="1"/>
        <v>0</v>
      </c>
    </row>
    <row r="3821" spans="18:23">
      <c r="R3821">
        <v>3803</v>
      </c>
      <c r="S3821">
        <f ca="1"/>
        <v>-0.59674721490202898</v>
      </c>
      <c r="T3821">
        <f ca="1"/>
        <v>2.3062380315566646E-2</v>
      </c>
      <c r="U3821">
        <f ca="1"/>
        <v>0</v>
      </c>
      <c r="V3821">
        <f ca="1"/>
        <v>0</v>
      </c>
      <c r="W3821">
        <f ca="1"/>
        <v>0</v>
      </c>
    </row>
    <row r="3822" spans="18:23">
      <c r="R3822">
        <v>3804</v>
      </c>
      <c r="S3822">
        <f ca="1"/>
        <v>0.81196403922856064</v>
      </c>
      <c r="T3822">
        <f ca="1"/>
        <v>3.3171897693301831E-2</v>
      </c>
      <c r="U3822">
        <f ca="1"/>
        <v>1.472884230931986E-3</v>
      </c>
      <c r="V3822">
        <f ca="1"/>
        <v>1.4973134134432626E-3</v>
      </c>
      <c r="W3822">
        <f ca="1"/>
        <v>1.4973134134432626E-3</v>
      </c>
    </row>
    <row r="3823" spans="18:23">
      <c r="R3823">
        <v>3805</v>
      </c>
      <c r="S3823">
        <f ca="1"/>
        <v>0.10255462413854056</v>
      </c>
      <c r="T3823">
        <f ca="1"/>
        <v>2.7623001974569152E-2</v>
      </c>
      <c r="U3823">
        <f ca="1"/>
        <v>0</v>
      </c>
      <c r="V3823">
        <f ca="1"/>
        <v>0</v>
      </c>
      <c r="W3823">
        <f ca="1"/>
        <v>0</v>
      </c>
    </row>
    <row r="3824" spans="18:23">
      <c r="R3824">
        <v>3806</v>
      </c>
      <c r="S3824">
        <f ca="1"/>
        <v>-0.5378819045427683</v>
      </c>
      <c r="T3824">
        <f ca="1"/>
        <v>2.3415359355213532E-2</v>
      </c>
      <c r="U3824">
        <f ca="1"/>
        <v>0</v>
      </c>
      <c r="V3824">
        <f ca="1"/>
        <v>0</v>
      </c>
      <c r="W3824">
        <f ca="1"/>
        <v>0</v>
      </c>
    </row>
    <row r="3825" spans="18:23">
      <c r="R3825">
        <v>3807</v>
      </c>
      <c r="S3825">
        <f ca="1"/>
        <v>-4.3239917699095942</v>
      </c>
      <c r="T3825">
        <f ca="1"/>
        <v>8.8148153233277779E-3</v>
      </c>
      <c r="U3825">
        <f ca="1"/>
        <v>0</v>
      </c>
      <c r="V3825">
        <f ca="1"/>
        <v>0</v>
      </c>
      <c r="W3825">
        <f ca="1"/>
        <v>0</v>
      </c>
    </row>
    <row r="3826" spans="18:23">
      <c r="R3826">
        <v>3808</v>
      </c>
      <c r="S3826">
        <f ca="1"/>
        <v>0.56864629039971815</v>
      </c>
      <c r="T3826">
        <f ca="1"/>
        <v>3.1153230846464795E-2</v>
      </c>
      <c r="U3826">
        <f ca="1"/>
        <v>4.6355080751346762E-4</v>
      </c>
      <c r="V3826">
        <f ca="1"/>
        <v>4.7077136017123375E-4</v>
      </c>
      <c r="W3826">
        <f ca="1"/>
        <v>4.7077136017123375E-4</v>
      </c>
    </row>
    <row r="3827" spans="18:23">
      <c r="R3827">
        <v>3809</v>
      </c>
      <c r="S3827">
        <f ca="1"/>
        <v>-0.26553844274033361</v>
      </c>
      <c r="T3827">
        <f ca="1"/>
        <v>2.5120067175115363E-2</v>
      </c>
      <c r="U3827">
        <f ca="1"/>
        <v>0</v>
      </c>
      <c r="V3827">
        <f ca="1"/>
        <v>0</v>
      </c>
      <c r="W3827">
        <f ca="1"/>
        <v>0</v>
      </c>
    </row>
    <row r="3828" spans="18:23">
      <c r="R3828">
        <v>3810</v>
      </c>
      <c r="S3828">
        <f ca="1"/>
        <v>-0.75632918322089115</v>
      </c>
      <c r="T3828">
        <f ca="1"/>
        <v>2.2132001660617417E-2</v>
      </c>
      <c r="U3828">
        <f ca="1"/>
        <v>0</v>
      </c>
      <c r="V3828">
        <f ca="1"/>
        <v>0</v>
      </c>
      <c r="W3828">
        <f ca="1"/>
        <v>0</v>
      </c>
    </row>
    <row r="3829" spans="18:23">
      <c r="R3829">
        <v>3811</v>
      </c>
      <c r="S3829">
        <f ca="1"/>
        <v>-0.89664595153136073</v>
      </c>
      <c r="T3829">
        <f ca="1"/>
        <v>2.1345001958519905E-2</v>
      </c>
      <c r="U3829">
        <f ca="1"/>
        <v>0</v>
      </c>
      <c r="V3829">
        <f ca="1"/>
        <v>0</v>
      </c>
      <c r="W3829">
        <f ca="1"/>
        <v>0</v>
      </c>
    </row>
    <row r="3830" spans="18:23">
      <c r="R3830">
        <v>3812</v>
      </c>
      <c r="S3830">
        <f ca="1"/>
        <v>-1.6932468590784386</v>
      </c>
      <c r="T3830">
        <f ca="1"/>
        <v>1.7379036921752303E-2</v>
      </c>
      <c r="U3830">
        <f ca="1"/>
        <v>0</v>
      </c>
      <c r="V3830">
        <f ca="1"/>
        <v>0</v>
      </c>
      <c r="W3830">
        <f ca="1"/>
        <v>0</v>
      </c>
    </row>
    <row r="3831" spans="18:23">
      <c r="R3831">
        <v>3813</v>
      </c>
      <c r="S3831">
        <f ca="1"/>
        <v>0.51954310544192794</v>
      </c>
      <c r="T3831">
        <f ca="1"/>
        <v>3.076099513644541E-2</v>
      </c>
      <c r="U3831">
        <f ca="1"/>
        <v>2.6743295250377525E-4</v>
      </c>
      <c r="V3831">
        <f ca="1"/>
        <v>2.7154620437942219E-4</v>
      </c>
      <c r="W3831">
        <f ca="1"/>
        <v>2.7154620437942219E-4</v>
      </c>
    </row>
    <row r="3832" spans="18:23">
      <c r="R3832">
        <v>3814</v>
      </c>
      <c r="S3832">
        <f ca="1"/>
        <v>0.2210188791140196</v>
      </c>
      <c r="T3832">
        <f ca="1"/>
        <v>2.8480426182444032E-2</v>
      </c>
      <c r="U3832">
        <f ca="1"/>
        <v>0</v>
      </c>
      <c r="V3832">
        <f ca="1"/>
        <v>0</v>
      </c>
      <c r="W3832">
        <f ca="1"/>
        <v>0</v>
      </c>
    </row>
    <row r="3833" spans="18:23">
      <c r="R3833">
        <v>3815</v>
      </c>
      <c r="S3833">
        <f ca="1"/>
        <v>0.86318288387768727</v>
      </c>
      <c r="T3833">
        <f ca="1"/>
        <v>3.3613220104678473E-2</v>
      </c>
      <c r="U3833">
        <f ca="1"/>
        <v>1.693545436620307E-3</v>
      </c>
      <c r="V3833">
        <f ca="1"/>
        <v>1.7220081943795031E-3</v>
      </c>
      <c r="W3833">
        <f ca="1"/>
        <v>1.7220081943795031E-3</v>
      </c>
    </row>
    <row r="3834" spans="18:23">
      <c r="R3834">
        <v>3816</v>
      </c>
      <c r="S3834">
        <f ca="1"/>
        <v>3.2743723381300867</v>
      </c>
      <c r="T3834">
        <f ca="1"/>
        <v>6.262075319698919E-2</v>
      </c>
      <c r="U3834">
        <f ca="1"/>
        <v>1.6197311982775665E-2</v>
      </c>
      <c r="V3834">
        <f ca="1"/>
        <v>1.6704455920839679E-2</v>
      </c>
      <c r="W3834">
        <f ca="1"/>
        <v>1.6704455920839679E-2</v>
      </c>
    </row>
    <row r="3835" spans="18:23">
      <c r="R3835">
        <v>3817</v>
      </c>
      <c r="S3835">
        <f ca="1"/>
        <v>-0.98540128044064601</v>
      </c>
      <c r="T3835">
        <f ca="1"/>
        <v>2.086170973916962E-2</v>
      </c>
      <c r="U3835">
        <f ca="1"/>
        <v>0</v>
      </c>
      <c r="V3835">
        <f ca="1"/>
        <v>0</v>
      </c>
      <c r="W3835">
        <f ca="1"/>
        <v>0</v>
      </c>
    </row>
    <row r="3836" spans="18:23">
      <c r="R3836">
        <v>3818</v>
      </c>
      <c r="S3836">
        <f ca="1"/>
        <v>-2.6505822511526063</v>
      </c>
      <c r="T3836">
        <f ca="1"/>
        <v>1.357508699202605E-2</v>
      </c>
      <c r="U3836">
        <f ca="1"/>
        <v>0</v>
      </c>
      <c r="V3836">
        <f ca="1"/>
        <v>0</v>
      </c>
      <c r="W3836">
        <f ca="1"/>
        <v>0</v>
      </c>
    </row>
    <row r="3837" spans="18:23">
      <c r="R3837">
        <v>3819</v>
      </c>
      <c r="S3837">
        <f ca="1"/>
        <v>-2.2228739214489607E-3</v>
      </c>
      <c r="T3837">
        <f ca="1"/>
        <v>2.6886177497174066E-2</v>
      </c>
      <c r="U3837">
        <f ca="1"/>
        <v>0</v>
      </c>
      <c r="V3837">
        <f ca="1"/>
        <v>0</v>
      </c>
      <c r="W3837">
        <f ca="1"/>
        <v>0</v>
      </c>
    </row>
    <row r="3838" spans="18:23">
      <c r="R3838">
        <v>3820</v>
      </c>
      <c r="S3838">
        <f ca="1"/>
        <v>1.258689689737297</v>
      </c>
      <c r="T3838">
        <f ca="1"/>
        <v>3.7224793548085167E-2</v>
      </c>
      <c r="U3838">
        <f ca="1"/>
        <v>3.4993321583236536E-3</v>
      </c>
      <c r="V3838">
        <f ca="1"/>
        <v>3.5644631168985402E-3</v>
      </c>
      <c r="W3838">
        <f ca="1"/>
        <v>3.5644631168985402E-3</v>
      </c>
    </row>
    <row r="3839" spans="18:23">
      <c r="R3839">
        <v>3821</v>
      </c>
      <c r="S3839">
        <f ca="1"/>
        <v>2.7744665688156704</v>
      </c>
      <c r="T3839">
        <f ca="1"/>
        <v>5.5042318075437968E-2</v>
      </c>
      <c r="U3839">
        <f ca="1"/>
        <v>1.2408094422000054E-2</v>
      </c>
      <c r="V3839">
        <f ca="1"/>
        <v>1.2749579561942951E-2</v>
      </c>
      <c r="W3839">
        <f ca="1"/>
        <v>1.2749579561942951E-2</v>
      </c>
    </row>
    <row r="3840" spans="18:23">
      <c r="R3840">
        <v>3822</v>
      </c>
      <c r="S3840">
        <f ca="1"/>
        <v>-1.5868775259066918</v>
      </c>
      <c r="T3840">
        <f ca="1"/>
        <v>1.7862650739353062E-2</v>
      </c>
      <c r="U3840">
        <f ca="1"/>
        <v>0</v>
      </c>
      <c r="V3840">
        <f ca="1"/>
        <v>0</v>
      </c>
      <c r="W3840">
        <f ca="1"/>
        <v>0</v>
      </c>
    </row>
    <row r="3841" spans="18:23">
      <c r="R3841">
        <v>3823</v>
      </c>
      <c r="S3841">
        <f ca="1"/>
        <v>0.77842333103060335</v>
      </c>
      <c r="T3841">
        <f ca="1"/>
        <v>3.2886041655815303E-2</v>
      </c>
      <c r="U3841">
        <f ca="1"/>
        <v>1.3299562121887216E-3</v>
      </c>
      <c r="V3841">
        <f ca="1"/>
        <v>1.351824709885946E-3</v>
      </c>
      <c r="W3841">
        <f ca="1"/>
        <v>1.351824709885946E-3</v>
      </c>
    </row>
    <row r="3842" spans="18:23">
      <c r="R3842">
        <v>3824</v>
      </c>
      <c r="S3842">
        <f ca="1"/>
        <v>2.1404987247015583</v>
      </c>
      <c r="T3842">
        <f ca="1"/>
        <v>4.6736004005903026E-2</v>
      </c>
      <c r="U3842">
        <f ca="1"/>
        <v>8.2549373872325832E-3</v>
      </c>
      <c r="V3842">
        <f ca="1"/>
        <v>8.4478387806316731E-3</v>
      </c>
      <c r="W3842">
        <f ca="1"/>
        <v>8.4478387806316731E-3</v>
      </c>
    </row>
    <row r="3843" spans="18:23">
      <c r="R3843">
        <v>3825</v>
      </c>
      <c r="S3843">
        <f ca="1"/>
        <v>1.9905266573205873</v>
      </c>
      <c r="T3843">
        <f ca="1"/>
        <v>4.4961942693277898E-2</v>
      </c>
      <c r="U3843">
        <f ca="1"/>
        <v>7.3679067309200194E-3</v>
      </c>
      <c r="V3843">
        <f ca="1"/>
        <v>7.5335444310225402E-3</v>
      </c>
      <c r="W3843">
        <f ca="1"/>
        <v>7.5335444310225402E-3</v>
      </c>
    </row>
    <row r="3844" spans="18:23">
      <c r="R3844">
        <v>3826</v>
      </c>
      <c r="S3844">
        <f ca="1"/>
        <v>1.8762490122661346</v>
      </c>
      <c r="T3844">
        <f ca="1"/>
        <v>4.3655465928961287E-2</v>
      </c>
      <c r="U3844">
        <f ca="1"/>
        <v>6.714668348761714E-3</v>
      </c>
      <c r="V3844">
        <f ca="1"/>
        <v>6.8612343364235356E-3</v>
      </c>
      <c r="W3844">
        <f ca="1"/>
        <v>6.8612343364235356E-3</v>
      </c>
    </row>
    <row r="3845" spans="18:23">
      <c r="R3845">
        <v>3827</v>
      </c>
      <c r="S3845">
        <f ca="1"/>
        <v>0.18241395309258998</v>
      </c>
      <c r="T3845">
        <f ca="1"/>
        <v>2.8198126289582497E-2</v>
      </c>
      <c r="U3845">
        <f ca="1"/>
        <v>0</v>
      </c>
      <c r="V3845">
        <f ca="1"/>
        <v>0</v>
      </c>
      <c r="W3845">
        <f ca="1"/>
        <v>0</v>
      </c>
    </row>
    <row r="3846" spans="18:23">
      <c r="R3846">
        <v>3828</v>
      </c>
      <c r="S3846">
        <f ca="1"/>
        <v>3.4611941466288614</v>
      </c>
      <c r="T3846">
        <f ca="1"/>
        <v>6.5713460076417415E-2</v>
      </c>
      <c r="U3846">
        <f ca="1"/>
        <v>1.7743665422489778E-2</v>
      </c>
      <c r="V3846">
        <f ca="1"/>
        <v>1.8326664247164823E-2</v>
      </c>
      <c r="W3846">
        <f ca="1"/>
        <v>1.8326664247164823E-2</v>
      </c>
    </row>
    <row r="3847" spans="18:23">
      <c r="R3847">
        <v>3829</v>
      </c>
      <c r="S3847">
        <f ca="1"/>
        <v>2.7198334790646839</v>
      </c>
      <c r="T3847">
        <f ca="1"/>
        <v>5.4271809118566883E-2</v>
      </c>
      <c r="U3847">
        <f ca="1"/>
        <v>1.2022839943564512E-2</v>
      </c>
      <c r="V3847">
        <f ca="1"/>
        <v>1.2349090580804618E-2</v>
      </c>
      <c r="W3847">
        <f ca="1"/>
        <v>1.2349090580804618E-2</v>
      </c>
    </row>
    <row r="3848" spans="18:23">
      <c r="R3848">
        <v>3830</v>
      </c>
      <c r="S3848">
        <f ca="1"/>
        <v>-0.44895565489071654</v>
      </c>
      <c r="T3848">
        <f ca="1"/>
        <v>2.3958867285130619E-2</v>
      </c>
      <c r="U3848">
        <f ca="1"/>
        <v>0</v>
      </c>
      <c r="V3848">
        <f ca="1"/>
        <v>0</v>
      </c>
      <c r="W3848">
        <f ca="1"/>
        <v>0</v>
      </c>
    </row>
    <row r="3849" spans="18:23">
      <c r="R3849">
        <v>3831</v>
      </c>
      <c r="S3849">
        <f ca="1"/>
        <v>-0.80932943798317047</v>
      </c>
      <c r="T3849">
        <f ca="1"/>
        <v>2.1831383547776428E-2</v>
      </c>
      <c r="U3849">
        <f ca="1"/>
        <v>0</v>
      </c>
      <c r="V3849">
        <f ca="1"/>
        <v>0</v>
      </c>
      <c r="W3849">
        <f ca="1"/>
        <v>0</v>
      </c>
    </row>
    <row r="3850" spans="18:23">
      <c r="R3850">
        <v>3832</v>
      </c>
      <c r="S3850">
        <f ca="1"/>
        <v>0.98455133975154874</v>
      </c>
      <c r="T3850">
        <f ca="1"/>
        <v>3.4682563158347827E-2</v>
      </c>
      <c r="U3850">
        <f ca="1"/>
        <v>2.2282169634549841E-3</v>
      </c>
      <c r="V3850">
        <f ca="1"/>
        <v>2.2668571012377484E-3</v>
      </c>
      <c r="W3850">
        <f ca="1"/>
        <v>2.2668571012377484E-3</v>
      </c>
    </row>
    <row r="3851" spans="18:23">
      <c r="R3851">
        <v>3833</v>
      </c>
      <c r="S3851">
        <f ca="1"/>
        <v>2.0830790152709469</v>
      </c>
      <c r="T3851">
        <f ca="1"/>
        <v>4.6048647549103532E-2</v>
      </c>
      <c r="U3851">
        <f ca="1"/>
        <v>7.9112591588328361E-3</v>
      </c>
      <c r="V3851">
        <f ca="1"/>
        <v>8.0934105511701916E-3</v>
      </c>
      <c r="W3851">
        <f ca="1"/>
        <v>8.0934105511701916E-3</v>
      </c>
    </row>
    <row r="3852" spans="18:23">
      <c r="R3852">
        <v>3834</v>
      </c>
      <c r="S3852">
        <f ca="1"/>
        <v>-1.5467753431184308</v>
      </c>
      <c r="T3852">
        <f ca="1"/>
        <v>1.8048450732194271E-2</v>
      </c>
      <c r="U3852">
        <f ca="1"/>
        <v>0</v>
      </c>
      <c r="V3852">
        <f ca="1"/>
        <v>0</v>
      </c>
      <c r="W3852">
        <f ca="1"/>
        <v>0</v>
      </c>
    </row>
    <row r="3853" spans="18:23">
      <c r="R3853">
        <v>3835</v>
      </c>
      <c r="S3853">
        <f ca="1"/>
        <v>-0.64227134450943746</v>
      </c>
      <c r="T3853">
        <f ca="1"/>
        <v>2.2793053070092776E-2</v>
      </c>
      <c r="U3853">
        <f ca="1"/>
        <v>0</v>
      </c>
      <c r="V3853">
        <f ca="1"/>
        <v>0</v>
      </c>
      <c r="W3853">
        <f ca="1"/>
        <v>0</v>
      </c>
    </row>
    <row r="3854" spans="18:23">
      <c r="R3854">
        <v>3836</v>
      </c>
      <c r="S3854">
        <f ca="1"/>
        <v>-1.9690533636639709</v>
      </c>
      <c r="T3854">
        <f ca="1"/>
        <v>1.6185184461156053E-2</v>
      </c>
      <c r="U3854">
        <f ca="1"/>
        <v>0</v>
      </c>
      <c r="V3854">
        <f ca="1"/>
        <v>0</v>
      </c>
      <c r="W3854">
        <f ca="1"/>
        <v>0</v>
      </c>
    </row>
    <row r="3855" spans="18:23">
      <c r="R3855">
        <v>3837</v>
      </c>
      <c r="S3855">
        <f ca="1"/>
        <v>-1.6248971149014884</v>
      </c>
      <c r="T3855">
        <f ca="1"/>
        <v>1.768826636280459E-2</v>
      </c>
      <c r="U3855">
        <f ca="1"/>
        <v>0</v>
      </c>
      <c r="V3855">
        <f ca="1"/>
        <v>0</v>
      </c>
      <c r="W3855">
        <f ca="1"/>
        <v>0</v>
      </c>
    </row>
    <row r="3856" spans="18:23">
      <c r="R3856">
        <v>3838</v>
      </c>
      <c r="S3856">
        <f ca="1"/>
        <v>-0.19593525223761718</v>
      </c>
      <c r="T3856">
        <f ca="1"/>
        <v>2.5575305295627328E-2</v>
      </c>
      <c r="U3856">
        <f ca="1"/>
        <v>0</v>
      </c>
      <c r="V3856">
        <f ca="1"/>
        <v>0</v>
      </c>
      <c r="W3856">
        <f ca="1"/>
        <v>0</v>
      </c>
    </row>
    <row r="3857" spans="18:23">
      <c r="R3857">
        <v>3839</v>
      </c>
      <c r="S3857">
        <f ca="1"/>
        <v>-0.99362657267836108</v>
      </c>
      <c r="T3857">
        <f ca="1"/>
        <v>2.0817479095249919E-2</v>
      </c>
      <c r="U3857">
        <f ca="1"/>
        <v>0</v>
      </c>
      <c r="V3857">
        <f ca="1"/>
        <v>0</v>
      </c>
      <c r="W3857">
        <f ca="1"/>
        <v>0</v>
      </c>
    </row>
    <row r="3858" spans="18:23">
      <c r="R3858">
        <v>3840</v>
      </c>
      <c r="S3858">
        <f ca="1"/>
        <v>3.2410002526942199</v>
      </c>
      <c r="T3858">
        <f ca="1"/>
        <v>6.2083825395159421E-2</v>
      </c>
      <c r="U3858">
        <f ca="1"/>
        <v>1.5928848081860781E-2</v>
      </c>
      <c r="V3858">
        <f ca="1"/>
        <v>1.6423309993390912E-2</v>
      </c>
      <c r="W3858">
        <f ca="1"/>
        <v>1.6423309993390912E-2</v>
      </c>
    </row>
    <row r="3859" spans="18:23">
      <c r="R3859">
        <v>3841</v>
      </c>
      <c r="S3859">
        <f ca="1"/>
        <v>-0.9005335608615217</v>
      </c>
      <c r="T3859">
        <f ca="1"/>
        <v>2.1323600477541383E-2</v>
      </c>
      <c r="U3859">
        <f ca="1"/>
        <v>0</v>
      </c>
      <c r="V3859">
        <f ca="1"/>
        <v>0</v>
      </c>
      <c r="W3859">
        <f ca="1"/>
        <v>0</v>
      </c>
    </row>
    <row r="3860" spans="18:23">
      <c r="R3860">
        <v>3842</v>
      </c>
      <c r="S3860">
        <f ca="1"/>
        <v>-1.5397508181523749</v>
      </c>
      <c r="T3860">
        <f ca="1"/>
        <v>1.8081194855930058E-2</v>
      </c>
      <c r="U3860">
        <f ca="1"/>
        <v>0</v>
      </c>
      <c r="V3860">
        <f ca="1"/>
        <v>0</v>
      </c>
      <c r="W3860">
        <f ca="1"/>
        <v>0</v>
      </c>
    </row>
    <row r="3861" spans="18:23">
      <c r="R3861">
        <v>3843</v>
      </c>
      <c r="S3861">
        <f ca="1"/>
        <v>0.68737196418620183</v>
      </c>
      <c r="T3861">
        <f ca="1"/>
        <v>3.2122400925266817E-2</v>
      </c>
      <c r="U3861">
        <f ca="1"/>
        <v>9.4813584691447877E-4</v>
      </c>
      <c r="V3861">
        <f ca="1"/>
        <v>9.6336404681758104E-4</v>
      </c>
      <c r="W3861">
        <f ca="1"/>
        <v>9.6336404681758104E-4</v>
      </c>
    </row>
    <row r="3862" spans="18:23">
      <c r="R3862">
        <v>3844</v>
      </c>
      <c r="S3862">
        <f ca="1"/>
        <v>-0.47285270546908903</v>
      </c>
      <c r="T3862">
        <f ca="1"/>
        <v>2.3811583446159686E-2</v>
      </c>
      <c r="U3862">
        <f ca="1"/>
        <v>0</v>
      </c>
      <c r="V3862">
        <f ca="1"/>
        <v>0</v>
      </c>
      <c r="W3862">
        <f ca="1"/>
        <v>0</v>
      </c>
    </row>
    <row r="3863" spans="18:23">
      <c r="R3863">
        <v>3845</v>
      </c>
      <c r="S3863">
        <f ca="1"/>
        <v>2.4287806261190976</v>
      </c>
      <c r="T3863">
        <f ca="1"/>
        <v>5.0345154213428694E-2</v>
      </c>
      <c r="U3863">
        <f ca="1"/>
        <v>1.0059512490995418E-2</v>
      </c>
      <c r="V3863">
        <f ca="1"/>
        <v>1.0312736344830957E-2</v>
      </c>
      <c r="W3863">
        <f ca="1"/>
        <v>1.0312736344830957E-2</v>
      </c>
    </row>
    <row r="3864" spans="18:23">
      <c r="R3864">
        <v>3846</v>
      </c>
      <c r="S3864">
        <f ca="1"/>
        <v>0.60466378317024538</v>
      </c>
      <c r="T3864">
        <f ca="1"/>
        <v>3.1444114352663061E-2</v>
      </c>
      <c r="U3864">
        <f ca="1"/>
        <v>6.0899256061260065E-4</v>
      </c>
      <c r="V3864">
        <f ca="1"/>
        <v>6.1856717647051245E-4</v>
      </c>
      <c r="W3864">
        <f ca="1"/>
        <v>6.1856717647051245E-4</v>
      </c>
    </row>
    <row r="3865" spans="18:23">
      <c r="R3865">
        <v>3847</v>
      </c>
      <c r="S3865">
        <f ca="1"/>
        <v>2.7365946608608938</v>
      </c>
      <c r="T3865">
        <f ca="1"/>
        <v>5.4507043752629276E-2</v>
      </c>
      <c r="U3865">
        <f ca="1"/>
        <v>1.2140457260595709E-2</v>
      </c>
      <c r="V3865">
        <f ca="1"/>
        <v>1.2471327478135816E-2</v>
      </c>
      <c r="W3865">
        <f ca="1"/>
        <v>1.2471327478135816E-2</v>
      </c>
    </row>
    <row r="3866" spans="18:23">
      <c r="R3866">
        <v>3848</v>
      </c>
      <c r="S3866">
        <f ca="1"/>
        <v>0.88754974868264369</v>
      </c>
      <c r="T3866">
        <f ca="1"/>
        <v>3.3825231225191786E-2</v>
      </c>
      <c r="U3866">
        <f ca="1"/>
        <v>1.7995509968769634E-3</v>
      </c>
      <c r="V3866">
        <f ca="1"/>
        <v>1.829986111162407E-3</v>
      </c>
      <c r="W3866">
        <f ca="1"/>
        <v>1.829986111162407E-3</v>
      </c>
    </row>
    <row r="3867" spans="18:23">
      <c r="R3867">
        <v>3849</v>
      </c>
      <c r="S3867">
        <f ca="1"/>
        <v>1.9251246623811531</v>
      </c>
      <c r="T3867">
        <f ca="1"/>
        <v>4.4209524254976956E-2</v>
      </c>
      <c r="U3867">
        <f ca="1"/>
        <v>6.9916975117695485E-3</v>
      </c>
      <c r="V3867">
        <f ca="1"/>
        <v>7.1462473221345678E-3</v>
      </c>
      <c r="W3867">
        <f ca="1"/>
        <v>7.1462473221345678E-3</v>
      </c>
    </row>
    <row r="3868" spans="18:23">
      <c r="R3868">
        <v>3850</v>
      </c>
      <c r="S3868">
        <f ca="1"/>
        <v>-1.4391956441881661</v>
      </c>
      <c r="T3868">
        <f ca="1"/>
        <v>1.8556487263891135E-2</v>
      </c>
      <c r="U3868">
        <f ca="1"/>
        <v>0</v>
      </c>
      <c r="V3868">
        <f ca="1"/>
        <v>0</v>
      </c>
      <c r="W3868">
        <f ca="1"/>
        <v>0</v>
      </c>
    </row>
    <row r="3869" spans="18:23">
      <c r="R3869">
        <v>3851</v>
      </c>
      <c r="S3869">
        <f ca="1"/>
        <v>-4.7267477258323671</v>
      </c>
      <c r="T3869">
        <f ca="1"/>
        <v>7.9447213371144493E-3</v>
      </c>
      <c r="U3869">
        <f ca="1"/>
        <v>0</v>
      </c>
      <c r="V3869">
        <f ca="1"/>
        <v>0</v>
      </c>
      <c r="W3869">
        <f ca="1"/>
        <v>0</v>
      </c>
    </row>
    <row r="3870" spans="18:23">
      <c r="R3870">
        <v>3852</v>
      </c>
      <c r="S3870">
        <f ca="1"/>
        <v>1.522746018408329</v>
      </c>
      <c r="T3870">
        <f ca="1"/>
        <v>3.9849564129955939E-2</v>
      </c>
      <c r="U3870">
        <f ca="1"/>
        <v>4.8117174492590398E-3</v>
      </c>
      <c r="V3870">
        <f ca="1"/>
        <v>4.9075898707937778E-3</v>
      </c>
      <c r="W3870">
        <f ca="1"/>
        <v>4.9075898707937778E-3</v>
      </c>
    </row>
    <row r="3871" spans="18:23">
      <c r="R3871">
        <v>3853</v>
      </c>
      <c r="S3871">
        <f ca="1"/>
        <v>-0.49419685450039719</v>
      </c>
      <c r="T3871">
        <f ca="1"/>
        <v>2.3680799469823852E-2</v>
      </c>
      <c r="U3871">
        <f ca="1"/>
        <v>0</v>
      </c>
      <c r="V3871">
        <f ca="1"/>
        <v>0</v>
      </c>
      <c r="W3871">
        <f ca="1"/>
        <v>0</v>
      </c>
    </row>
    <row r="3872" spans="18:23">
      <c r="R3872">
        <v>3854</v>
      </c>
      <c r="S3872">
        <f ca="1"/>
        <v>3.4587333767129316</v>
      </c>
      <c r="T3872">
        <f ca="1"/>
        <v>6.5671747185039472E-2</v>
      </c>
      <c r="U3872">
        <f ca="1"/>
        <v>1.7722808976800807E-2</v>
      </c>
      <c r="V3872">
        <f ca="1"/>
        <v>1.8304752892067414E-2</v>
      </c>
      <c r="W3872">
        <f ca="1"/>
        <v>1.8304752892067414E-2</v>
      </c>
    </row>
    <row r="3873" spans="18:23">
      <c r="R3873">
        <v>3855</v>
      </c>
      <c r="S3873">
        <f ca="1"/>
        <v>-0.69839915335780522</v>
      </c>
      <c r="T3873">
        <f ca="1"/>
        <v>2.24653185026472E-2</v>
      </c>
      <c r="U3873">
        <f ca="1"/>
        <v>0</v>
      </c>
      <c r="V3873">
        <f ca="1"/>
        <v>0</v>
      </c>
      <c r="W3873">
        <f ca="1"/>
        <v>0</v>
      </c>
    </row>
    <row r="3874" spans="18:23">
      <c r="R3874">
        <v>3856</v>
      </c>
      <c r="S3874">
        <f ca="1"/>
        <v>-4.4202725281157006E-2</v>
      </c>
      <c r="T3874">
        <f ca="1"/>
        <v>2.6596508052780021E-2</v>
      </c>
      <c r="U3874">
        <f ca="1"/>
        <v>0</v>
      </c>
      <c r="V3874">
        <f ca="1"/>
        <v>0</v>
      </c>
      <c r="W3874">
        <f ca="1"/>
        <v>0</v>
      </c>
    </row>
    <row r="3875" spans="18:23">
      <c r="R3875">
        <v>3857</v>
      </c>
      <c r="S3875">
        <f ca="1"/>
        <v>-4.6419290614196438</v>
      </c>
      <c r="T3875">
        <f ca="1"/>
        <v>8.1205194312838434E-3</v>
      </c>
      <c r="U3875">
        <f ca="1"/>
        <v>0</v>
      </c>
      <c r="V3875">
        <f ca="1"/>
        <v>0</v>
      </c>
      <c r="W3875">
        <f ca="1"/>
        <v>0</v>
      </c>
    </row>
    <row r="3876" spans="18:23">
      <c r="R3876">
        <v>3858</v>
      </c>
      <c r="S3876">
        <f ca="1"/>
        <v>1.2663433522593688</v>
      </c>
      <c r="T3876">
        <f ca="1"/>
        <v>3.7298382624726741E-2</v>
      </c>
      <c r="U3876">
        <f ca="1"/>
        <v>3.5361266966444406E-3</v>
      </c>
      <c r="V3876">
        <f ca="1"/>
        <v>3.6020725999149185E-3</v>
      </c>
      <c r="W3876">
        <f ca="1"/>
        <v>3.6020725999149185E-3</v>
      </c>
    </row>
    <row r="3877" spans="18:23">
      <c r="R3877">
        <v>3859</v>
      </c>
      <c r="S3877">
        <f ca="1"/>
        <v>-1.1161985185041627</v>
      </c>
      <c r="T3877">
        <f ca="1"/>
        <v>2.0169363938974096E-2</v>
      </c>
      <c r="U3877">
        <f ca="1"/>
        <v>0</v>
      </c>
      <c r="V3877">
        <f ca="1"/>
        <v>0</v>
      </c>
      <c r="W3877">
        <f ca="1"/>
        <v>0</v>
      </c>
    </row>
    <row r="3878" spans="18:23">
      <c r="R3878">
        <v>3860</v>
      </c>
      <c r="S3878">
        <f ca="1"/>
        <v>-1.7159371322875767</v>
      </c>
      <c r="T3878">
        <f ca="1"/>
        <v>1.7277580978580835E-2</v>
      </c>
      <c r="U3878">
        <f ca="1"/>
        <v>0</v>
      </c>
      <c r="V3878">
        <f ca="1"/>
        <v>0</v>
      </c>
      <c r="W3878">
        <f ca="1"/>
        <v>0</v>
      </c>
    </row>
    <row r="3879" spans="18:23">
      <c r="R3879">
        <v>3861</v>
      </c>
      <c r="S3879">
        <f ca="1"/>
        <v>1.8917632155128938</v>
      </c>
      <c r="T3879">
        <f ca="1"/>
        <v>4.3830579786015192E-2</v>
      </c>
      <c r="U3879">
        <f ca="1"/>
        <v>6.8022252772886663E-3</v>
      </c>
      <c r="V3879">
        <f ca="1"/>
        <v>6.9512980161579906E-3</v>
      </c>
      <c r="W3879">
        <f ca="1"/>
        <v>6.9512980161579906E-3</v>
      </c>
    </row>
    <row r="3880" spans="18:23">
      <c r="R3880">
        <v>3862</v>
      </c>
      <c r="S3880">
        <f ca="1"/>
        <v>-0.96163583270268038</v>
      </c>
      <c r="T3880">
        <f ca="1"/>
        <v>2.0990034668583544E-2</v>
      </c>
      <c r="U3880">
        <f ca="1"/>
        <v>0</v>
      </c>
      <c r="V3880">
        <f ca="1"/>
        <v>0</v>
      </c>
      <c r="W3880">
        <f ca="1"/>
        <v>0</v>
      </c>
    </row>
    <row r="3881" spans="18:23">
      <c r="R3881">
        <v>3863</v>
      </c>
      <c r="S3881">
        <f ca="1"/>
        <v>0.75705327821354529</v>
      </c>
      <c r="T3881">
        <f ca="1"/>
        <v>3.270519804728024E-2</v>
      </c>
      <c r="U3881">
        <f ca="1"/>
        <v>1.2395344079211904E-3</v>
      </c>
      <c r="V3881">
        <f ca="1"/>
        <v>1.2598040170699308E-3</v>
      </c>
      <c r="W3881">
        <f ca="1"/>
        <v>1.2598040170699308E-3</v>
      </c>
    </row>
    <row r="3882" spans="18:23">
      <c r="R3882">
        <v>3864</v>
      </c>
      <c r="S3882">
        <f ca="1"/>
        <v>-0.82705158294758885</v>
      </c>
      <c r="T3882">
        <f ca="1"/>
        <v>2.1731777034290516E-2</v>
      </c>
      <c r="U3882">
        <f ca="1"/>
        <v>0</v>
      </c>
      <c r="V3882">
        <f ca="1"/>
        <v>0</v>
      </c>
      <c r="W3882">
        <f ca="1"/>
        <v>0</v>
      </c>
    </row>
    <row r="3883" spans="18:23">
      <c r="R3883">
        <v>3865</v>
      </c>
      <c r="S3883">
        <f ca="1"/>
        <v>3.1905215187038052</v>
      </c>
      <c r="T3883">
        <f ca="1"/>
        <v>6.128040215952095E-2</v>
      </c>
      <c r="U3883">
        <f ca="1"/>
        <v>1.5527136464041545E-2</v>
      </c>
      <c r="V3883">
        <f ca="1"/>
        <v>1.6002891047492657E-2</v>
      </c>
      <c r="W3883">
        <f ca="1"/>
        <v>1.6002891047492657E-2</v>
      </c>
    </row>
    <row r="3884" spans="18:23">
      <c r="R3884">
        <v>3866</v>
      </c>
      <c r="S3884">
        <f ca="1"/>
        <v>-2.3144613433260299</v>
      </c>
      <c r="T3884">
        <f ca="1"/>
        <v>1.4805046062151465E-2</v>
      </c>
      <c r="U3884">
        <f ca="1"/>
        <v>0</v>
      </c>
      <c r="V3884">
        <f ca="1"/>
        <v>0</v>
      </c>
      <c r="W3884">
        <f ca="1"/>
        <v>0</v>
      </c>
    </row>
    <row r="3885" spans="18:23">
      <c r="R3885">
        <v>3867</v>
      </c>
      <c r="S3885">
        <f ca="1"/>
        <v>1.7231792082504069</v>
      </c>
      <c r="T3885">
        <f ca="1"/>
        <v>4.1964782164352885E-2</v>
      </c>
      <c r="U3885">
        <f ca="1"/>
        <v>5.8693264664575126E-3</v>
      </c>
      <c r="V3885">
        <f ca="1"/>
        <v>5.992478969765693E-3</v>
      </c>
      <c r="W3885">
        <f ca="1"/>
        <v>5.992478969765693E-3</v>
      </c>
    </row>
    <row r="3886" spans="18:23">
      <c r="R3886">
        <v>3868</v>
      </c>
      <c r="S3886">
        <f ca="1"/>
        <v>-1.3069207994516909</v>
      </c>
      <c r="T3886">
        <f ca="1"/>
        <v>1.9200787923905439E-2</v>
      </c>
      <c r="U3886">
        <f ca="1"/>
        <v>0</v>
      </c>
      <c r="V3886">
        <f ca="1"/>
        <v>0</v>
      </c>
      <c r="W3886">
        <f ca="1"/>
        <v>0</v>
      </c>
    </row>
    <row r="3887" spans="18:23">
      <c r="R3887">
        <v>3869</v>
      </c>
      <c r="S3887">
        <f ca="1"/>
        <v>-2.1642702965309715</v>
      </c>
      <c r="T3887">
        <f ca="1"/>
        <v>1.5390077676476871E-2</v>
      </c>
      <c r="U3887">
        <f ca="1"/>
        <v>0</v>
      </c>
      <c r="V3887">
        <f ca="1"/>
        <v>0</v>
      </c>
      <c r="W3887">
        <f ca="1"/>
        <v>0</v>
      </c>
    </row>
    <row r="3888" spans="18:23">
      <c r="R3888">
        <v>3870</v>
      </c>
      <c r="S3888">
        <f ca="1"/>
        <v>2.0203786603290252</v>
      </c>
      <c r="T3888">
        <f ca="1"/>
        <v>4.5309619015604034E-2</v>
      </c>
      <c r="U3888">
        <f ca="1"/>
        <v>7.5417448920830875E-3</v>
      </c>
      <c r="V3888">
        <f ca="1"/>
        <v>7.7126016859696694E-3</v>
      </c>
      <c r="W3888">
        <f ca="1"/>
        <v>7.7126016859696694E-3</v>
      </c>
    </row>
    <row r="3889" spans="18:23">
      <c r="R3889">
        <v>3871</v>
      </c>
      <c r="S3889">
        <f ca="1"/>
        <v>1.9620243682559659</v>
      </c>
      <c r="T3889">
        <f ca="1"/>
        <v>4.4632475961053811E-2</v>
      </c>
      <c r="U3889">
        <f ca="1"/>
        <v>7.2031733648079757E-3</v>
      </c>
      <c r="V3889">
        <f ca="1"/>
        <v>7.3639210958320227E-3</v>
      </c>
      <c r="W3889">
        <f ca="1"/>
        <v>7.3639210958320227E-3</v>
      </c>
    </row>
    <row r="3890" spans="18:23">
      <c r="R3890">
        <v>3872</v>
      </c>
      <c r="S3890">
        <f ca="1"/>
        <v>-1.4591363070940244</v>
      </c>
      <c r="T3890">
        <f ca="1"/>
        <v>1.8461251219983668E-2</v>
      </c>
      <c r="U3890">
        <f ca="1"/>
        <v>0</v>
      </c>
      <c r="V3890">
        <f ca="1"/>
        <v>0</v>
      </c>
      <c r="W3890">
        <f ca="1"/>
        <v>0</v>
      </c>
    </row>
    <row r="3891" spans="18:23">
      <c r="R3891">
        <v>3873</v>
      </c>
      <c r="S3891">
        <f ca="1"/>
        <v>1.9575258202301</v>
      </c>
      <c r="T3891">
        <f ca="1"/>
        <v>4.4580696905129724E-2</v>
      </c>
      <c r="U3891">
        <f ca="1"/>
        <v>7.1772838368459324E-3</v>
      </c>
      <c r="V3891">
        <f ca="1"/>
        <v>7.3372679945121902E-3</v>
      </c>
      <c r="W3891">
        <f ca="1"/>
        <v>7.3372679945121902E-3</v>
      </c>
    </row>
    <row r="3892" spans="18:23">
      <c r="R3892">
        <v>3874</v>
      </c>
      <c r="S3892">
        <f ca="1"/>
        <v>-1.4512820091775722</v>
      </c>
      <c r="T3892">
        <f ca="1"/>
        <v>1.8498704641241925E-2</v>
      </c>
      <c r="U3892">
        <f ca="1"/>
        <v>0</v>
      </c>
      <c r="V3892">
        <f ca="1"/>
        <v>0</v>
      </c>
      <c r="W3892">
        <f ca="1"/>
        <v>0</v>
      </c>
    </row>
    <row r="3893" spans="18:23">
      <c r="R3893">
        <v>3875</v>
      </c>
      <c r="S3893">
        <f ca="1"/>
        <v>0.72679569013365697</v>
      </c>
      <c r="T3893">
        <f ca="1"/>
        <v>3.2450843432747678E-2</v>
      </c>
      <c r="U3893">
        <f ca="1"/>
        <v>1.1123571006549093E-3</v>
      </c>
      <c r="V3893">
        <f ca="1"/>
        <v>1.130405563712238E-3</v>
      </c>
      <c r="W3893">
        <f ca="1"/>
        <v>1.130405563712238E-3</v>
      </c>
    </row>
    <row r="3894" spans="18:23">
      <c r="R3894">
        <v>3876</v>
      </c>
      <c r="S3894">
        <f ca="1"/>
        <v>4.4279356800330101</v>
      </c>
      <c r="T3894">
        <f ca="1"/>
        <v>8.4331827546499274E-2</v>
      </c>
      <c r="U3894">
        <f ca="1"/>
        <v>2.7052849157530708E-2</v>
      </c>
      <c r="V3894">
        <f ca="1"/>
        <v>2.8193557262427879E-2</v>
      </c>
      <c r="W3894">
        <f ca="1"/>
        <v>2.8193557262427879E-2</v>
      </c>
    </row>
    <row r="3895" spans="18:23">
      <c r="R3895">
        <v>3877</v>
      </c>
      <c r="S3895">
        <f ca="1"/>
        <v>2.3233713952094752</v>
      </c>
      <c r="T3895">
        <f ca="1"/>
        <v>4.89942447962642E-2</v>
      </c>
      <c r="U3895">
        <f ca="1"/>
        <v>9.3840577824131702E-3</v>
      </c>
      <c r="V3895">
        <f ca="1"/>
        <v>9.6139401945000893E-3</v>
      </c>
      <c r="W3895">
        <f ca="1"/>
        <v>9.6139401945000893E-3</v>
      </c>
    </row>
    <row r="3896" spans="18:23">
      <c r="R3896">
        <v>3878</v>
      </c>
      <c r="S3896">
        <f ca="1"/>
        <v>0.39891981298146117</v>
      </c>
      <c r="T3896">
        <f ca="1"/>
        <v>2.9818295942722214E-2</v>
      </c>
      <c r="U3896">
        <f ca="1"/>
        <v>0</v>
      </c>
      <c r="V3896">
        <f ca="1"/>
        <v>0</v>
      </c>
      <c r="W3896">
        <f ca="1"/>
        <v>0</v>
      </c>
    </row>
    <row r="3897" spans="18:23">
      <c r="R3897">
        <v>3879</v>
      </c>
      <c r="S3897">
        <f ca="1"/>
        <v>-2.4090441972708669</v>
      </c>
      <c r="T3897">
        <f ca="1"/>
        <v>1.4448088898177815E-2</v>
      </c>
      <c r="U3897">
        <f ca="1"/>
        <v>0</v>
      </c>
      <c r="V3897">
        <f ca="1"/>
        <v>0</v>
      </c>
      <c r="W3897">
        <f ca="1"/>
        <v>0</v>
      </c>
    </row>
    <row r="3898" spans="18:23">
      <c r="R3898">
        <v>3880</v>
      </c>
      <c r="S3898">
        <f ca="1"/>
        <v>0.23503577820325752</v>
      </c>
      <c r="T3898">
        <f ca="1"/>
        <v>2.8583623139041676E-2</v>
      </c>
      <c r="U3898">
        <f ca="1"/>
        <v>0</v>
      </c>
      <c r="V3898">
        <f ca="1"/>
        <v>0</v>
      </c>
      <c r="W3898">
        <f ca="1"/>
        <v>0</v>
      </c>
    </row>
    <row r="3899" spans="18:23">
      <c r="R3899">
        <v>3881</v>
      </c>
      <c r="S3899">
        <f ca="1"/>
        <v>0.351584567793434</v>
      </c>
      <c r="T3899">
        <f ca="1"/>
        <v>2.9456302517763749E-2</v>
      </c>
      <c r="U3899">
        <f ca="1"/>
        <v>0</v>
      </c>
      <c r="V3899">
        <f ca="1"/>
        <v>0</v>
      </c>
      <c r="W3899">
        <f ca="1"/>
        <v>0</v>
      </c>
    </row>
    <row r="3900" spans="18:23">
      <c r="R3900">
        <v>3882</v>
      </c>
      <c r="S3900">
        <f ca="1"/>
        <v>-1.05477651850525</v>
      </c>
      <c r="T3900">
        <f ca="1"/>
        <v>2.0491578478011811E-2</v>
      </c>
      <c r="U3900">
        <f ca="1"/>
        <v>0</v>
      </c>
      <c r="V3900">
        <f ca="1"/>
        <v>0</v>
      </c>
      <c r="W3900">
        <f ca="1"/>
        <v>0</v>
      </c>
    </row>
    <row r="3901" spans="18:23">
      <c r="R3901">
        <v>3883</v>
      </c>
      <c r="S3901">
        <f ca="1"/>
        <v>2.2499586919694519</v>
      </c>
      <c r="T3901">
        <f ca="1"/>
        <v>4.8074870975904536E-2</v>
      </c>
      <c r="U3901">
        <f ca="1"/>
        <v>8.9243708722333386E-3</v>
      </c>
      <c r="V3901">
        <f ca="1"/>
        <v>9.1388898613452077E-3</v>
      </c>
      <c r="W3901">
        <f ca="1"/>
        <v>9.1388898613452077E-3</v>
      </c>
    </row>
    <row r="3902" spans="18:23">
      <c r="R3902">
        <v>3884</v>
      </c>
      <c r="S3902">
        <f ca="1"/>
        <v>2.7205332469283414</v>
      </c>
      <c r="T3902">
        <f ca="1"/>
        <v>5.4281609665851653E-2</v>
      </c>
      <c r="U3902">
        <f ca="1"/>
        <v>1.2027740217206897E-2</v>
      </c>
      <c r="V3902">
        <f ca="1"/>
        <v>1.2354182767023242E-2</v>
      </c>
      <c r="W3902">
        <f ca="1"/>
        <v>1.2354182767023242E-2</v>
      </c>
    </row>
    <row r="3903" spans="18:23">
      <c r="R3903">
        <v>3885</v>
      </c>
      <c r="S3903">
        <f ca="1"/>
        <v>1.869206096380462</v>
      </c>
      <c r="T3903">
        <f ca="1"/>
        <v>4.3576201308383064E-2</v>
      </c>
      <c r="U3903">
        <f ca="1"/>
        <v>6.6750360384726024E-3</v>
      </c>
      <c r="V3903">
        <f ca="1"/>
        <v>6.8204723955491995E-3</v>
      </c>
      <c r="W3903">
        <f ca="1"/>
        <v>6.8204723955491995E-3</v>
      </c>
    </row>
    <row r="3904" spans="18:23">
      <c r="R3904">
        <v>3886</v>
      </c>
      <c r="S3904">
        <f ca="1"/>
        <v>-1.5932122161881226</v>
      </c>
      <c r="T3904">
        <f ca="1"/>
        <v>1.7833476521578219E-2</v>
      </c>
      <c r="U3904">
        <f ca="1"/>
        <v>0</v>
      </c>
      <c r="V3904">
        <f ca="1"/>
        <v>0</v>
      </c>
      <c r="W3904">
        <f ca="1"/>
        <v>0</v>
      </c>
    </row>
    <row r="3905" spans="18:23">
      <c r="R3905">
        <v>3887</v>
      </c>
      <c r="S3905">
        <f ca="1"/>
        <v>-0.47412198235207287</v>
      </c>
      <c r="T3905">
        <f ca="1"/>
        <v>2.3803785928730722E-2</v>
      </c>
      <c r="U3905">
        <f ca="1"/>
        <v>0</v>
      </c>
      <c r="V3905">
        <f ca="1"/>
        <v>0</v>
      </c>
      <c r="W3905">
        <f ca="1"/>
        <v>0</v>
      </c>
    </row>
    <row r="3906" spans="18:23">
      <c r="R3906">
        <v>3888</v>
      </c>
      <c r="S3906">
        <f ca="1"/>
        <v>1.1804406784844887</v>
      </c>
      <c r="T3906">
        <f ca="1"/>
        <v>3.6480718227205257E-2</v>
      </c>
      <c r="U3906">
        <f ca="1"/>
        <v>3.1272944978836988E-3</v>
      </c>
      <c r="V3906">
        <f ca="1"/>
        <v>3.1843374725790911E-3</v>
      </c>
      <c r="W3906">
        <f ca="1"/>
        <v>3.1843374725790911E-3</v>
      </c>
    </row>
    <row r="3907" spans="18:23">
      <c r="R3907">
        <v>3889</v>
      </c>
      <c r="S3907">
        <f ca="1"/>
        <v>1.0351137163254189</v>
      </c>
      <c r="T3907">
        <f ca="1"/>
        <v>3.5138030967733706E-2</v>
      </c>
      <c r="U3907">
        <f ca="1"/>
        <v>2.4559508681479235E-3</v>
      </c>
      <c r="V3907">
        <f ca="1"/>
        <v>2.4990995069780306E-3</v>
      </c>
      <c r="W3907">
        <f ca="1"/>
        <v>2.4990995069780306E-3</v>
      </c>
    </row>
    <row r="3908" spans="18:23">
      <c r="R3908">
        <v>3890</v>
      </c>
      <c r="S3908">
        <f ca="1"/>
        <v>-1.7343120850234661</v>
      </c>
      <c r="T3908">
        <f ca="1"/>
        <v>1.7195854495120129E-2</v>
      </c>
      <c r="U3908">
        <f ca="1"/>
        <v>0</v>
      </c>
      <c r="V3908">
        <f ca="1"/>
        <v>0</v>
      </c>
      <c r="W3908">
        <f ca="1"/>
        <v>0</v>
      </c>
    </row>
    <row r="3909" spans="18:23">
      <c r="R3909">
        <v>3891</v>
      </c>
      <c r="S3909">
        <f ca="1"/>
        <v>-2.3640192171175434</v>
      </c>
      <c r="T3909">
        <f ca="1"/>
        <v>1.4616927617372776E-2</v>
      </c>
      <c r="U3909">
        <f ca="1"/>
        <v>0</v>
      </c>
      <c r="V3909">
        <f ca="1"/>
        <v>0</v>
      </c>
      <c r="W3909">
        <f ca="1"/>
        <v>0</v>
      </c>
    </row>
    <row r="3910" spans="18:23">
      <c r="R3910">
        <v>3892</v>
      </c>
      <c r="S3910">
        <f ca="1"/>
        <v>1.6556427092177051</v>
      </c>
      <c r="T3910">
        <f ca="1"/>
        <v>4.1239799496335203E-2</v>
      </c>
      <c r="U3910">
        <f ca="1"/>
        <v>5.5068351324486717E-3</v>
      </c>
      <c r="V3910">
        <f ca="1"/>
        <v>5.6203855208094514E-3</v>
      </c>
      <c r="W3910">
        <f ca="1"/>
        <v>5.6203855208094514E-3</v>
      </c>
    </row>
    <row r="3911" spans="18:23">
      <c r="R3911">
        <v>3893</v>
      </c>
      <c r="S3911">
        <f ca="1"/>
        <v>3.7068496903846082</v>
      </c>
      <c r="T3911">
        <f ca="1"/>
        <v>7.0013782719885828E-2</v>
      </c>
      <c r="U3911">
        <f ca="1"/>
        <v>1.9893826744223984E-2</v>
      </c>
      <c r="V3911">
        <f ca="1"/>
        <v>2.0590247775792558E-2</v>
      </c>
      <c r="W3911">
        <f ca="1"/>
        <v>2.0590247775792558E-2</v>
      </c>
    </row>
    <row r="3912" spans="18:23">
      <c r="R3912">
        <v>3894</v>
      </c>
      <c r="S3912">
        <f ca="1"/>
        <v>-0.24706319727987408</v>
      </c>
      <c r="T3912">
        <f ca="1"/>
        <v>2.5240108134512808E-2</v>
      </c>
      <c r="U3912">
        <f ca="1"/>
        <v>0</v>
      </c>
      <c r="V3912">
        <f ca="1"/>
        <v>0</v>
      </c>
      <c r="W3912">
        <f ca="1"/>
        <v>0</v>
      </c>
    </row>
    <row r="3913" spans="18:23">
      <c r="R3913">
        <v>3895</v>
      </c>
      <c r="S3913">
        <f ca="1"/>
        <v>-9.061166595392596E-2</v>
      </c>
      <c r="T3913">
        <f ca="1"/>
        <v>2.6279907765604328E-2</v>
      </c>
      <c r="U3913">
        <f ca="1"/>
        <v>0</v>
      </c>
      <c r="V3913">
        <f ca="1"/>
        <v>0</v>
      </c>
      <c r="W3913">
        <f ca="1"/>
        <v>0</v>
      </c>
    </row>
    <row r="3914" spans="18:23">
      <c r="R3914">
        <v>3896</v>
      </c>
      <c r="S3914">
        <f ca="1"/>
        <v>-2.1872686381481179</v>
      </c>
      <c r="T3914">
        <f ca="1"/>
        <v>1.5299016732253888E-2</v>
      </c>
      <c r="U3914">
        <f ca="1"/>
        <v>0</v>
      </c>
      <c r="V3914">
        <f ca="1"/>
        <v>0</v>
      </c>
      <c r="W3914">
        <f ca="1"/>
        <v>0</v>
      </c>
    </row>
    <row r="3915" spans="18:23">
      <c r="R3915">
        <v>3897</v>
      </c>
      <c r="S3915">
        <f ca="1"/>
        <v>-4.1943190957166223</v>
      </c>
      <c r="T3915">
        <f ca="1"/>
        <v>9.1147527124203574E-3</v>
      </c>
      <c r="U3915">
        <f ca="1"/>
        <v>0</v>
      </c>
      <c r="V3915">
        <f ca="1"/>
        <v>0</v>
      </c>
      <c r="W3915">
        <f ca="1"/>
        <v>0</v>
      </c>
    </row>
    <row r="3916" spans="18:23">
      <c r="R3916">
        <v>3898</v>
      </c>
      <c r="S3916">
        <f ca="1"/>
        <v>0.36842644706894162</v>
      </c>
      <c r="T3916">
        <f ca="1"/>
        <v>2.9584593353731072E-2</v>
      </c>
      <c r="U3916">
        <f ca="1"/>
        <v>0</v>
      </c>
      <c r="V3916">
        <f ca="1"/>
        <v>0</v>
      </c>
      <c r="W3916">
        <f ca="1"/>
        <v>0</v>
      </c>
    </row>
    <row r="3917" spans="18:23">
      <c r="R3917">
        <v>3899</v>
      </c>
      <c r="S3917">
        <f ca="1"/>
        <v>1.5448985261233152</v>
      </c>
      <c r="T3917">
        <f ca="1"/>
        <v>4.0078003598452663E-2</v>
      </c>
      <c r="U3917">
        <f ca="1"/>
        <v>4.925937183507402E-3</v>
      </c>
      <c r="V3917">
        <f ca="1"/>
        <v>5.0246480475905821E-3</v>
      </c>
      <c r="W3917">
        <f ca="1"/>
        <v>5.0246480475905821E-3</v>
      </c>
    </row>
    <row r="3918" spans="18:23">
      <c r="R3918">
        <v>3900</v>
      </c>
      <c r="S3918">
        <f ca="1"/>
        <v>-1.3207504351414427</v>
      </c>
      <c r="T3918">
        <f ca="1"/>
        <v>1.9132390783849127E-2</v>
      </c>
      <c r="U3918">
        <f ca="1"/>
        <v>0</v>
      </c>
      <c r="V3918">
        <f ca="1"/>
        <v>0</v>
      </c>
      <c r="W3918">
        <f ca="1"/>
        <v>0</v>
      </c>
    </row>
    <row r="3919" spans="18:23">
      <c r="R3919">
        <v>3901</v>
      </c>
      <c r="S3919">
        <f ca="1"/>
        <v>-0.11975386073784351</v>
      </c>
      <c r="T3919">
        <f ca="1"/>
        <v>2.608302983181494E-2</v>
      </c>
      <c r="U3919">
        <f ca="1"/>
        <v>0</v>
      </c>
      <c r="V3919">
        <f ca="1"/>
        <v>0</v>
      </c>
      <c r="W3919">
        <f ca="1"/>
        <v>0</v>
      </c>
    </row>
    <row r="3920" spans="18:23">
      <c r="R3920">
        <v>3902</v>
      </c>
      <c r="S3920">
        <f ca="1"/>
        <v>-1.2077381861088938</v>
      </c>
      <c r="T3920">
        <f ca="1"/>
        <v>1.9698532675358354E-2</v>
      </c>
      <c r="U3920">
        <f ca="1"/>
        <v>0</v>
      </c>
      <c r="V3920">
        <f ca="1"/>
        <v>0</v>
      </c>
      <c r="W3920">
        <f ca="1"/>
        <v>0</v>
      </c>
    </row>
    <row r="3921" spans="18:23">
      <c r="R3921">
        <v>3903</v>
      </c>
      <c r="S3921">
        <f ca="1"/>
        <v>1.968690826527457</v>
      </c>
      <c r="T3921">
        <f ca="1"/>
        <v>4.4709318651073388E-2</v>
      </c>
      <c r="U3921">
        <f ca="1"/>
        <v>7.2415947098177641E-3</v>
      </c>
      <c r="V3921">
        <f ca="1"/>
        <v>7.4034780925293486E-3</v>
      </c>
      <c r="W3921">
        <f ca="1"/>
        <v>7.4034780925293486E-3</v>
      </c>
    </row>
    <row r="3922" spans="18:23">
      <c r="R3922">
        <v>3904</v>
      </c>
      <c r="S3922">
        <f ca="1"/>
        <v>-0.96411581482430075</v>
      </c>
      <c r="T3922">
        <f ca="1"/>
        <v>2.0976606846441655E-2</v>
      </c>
      <c r="U3922">
        <f ca="1"/>
        <v>0</v>
      </c>
      <c r="V3922">
        <f ca="1"/>
        <v>0</v>
      </c>
      <c r="W3922">
        <f ca="1"/>
        <v>0</v>
      </c>
    </row>
    <row r="3923" spans="18:23">
      <c r="R3923">
        <v>3905</v>
      </c>
      <c r="S3923">
        <f ca="1"/>
        <v>-2.042556317030074</v>
      </c>
      <c r="T3923">
        <f ca="1"/>
        <v>1.5881100684262794E-2</v>
      </c>
      <c r="U3923">
        <f ca="1"/>
        <v>0</v>
      </c>
      <c r="V3923">
        <f ca="1"/>
        <v>0</v>
      </c>
      <c r="W3923">
        <f ca="1"/>
        <v>0</v>
      </c>
    </row>
    <row r="3924" spans="18:23">
      <c r="R3924">
        <v>3906</v>
      </c>
      <c r="S3924">
        <f ca="1"/>
        <v>-3.0336094032245904</v>
      </c>
      <c r="T3924">
        <f ca="1"/>
        <v>1.2297560449883621E-2</v>
      </c>
      <c r="U3924">
        <f ca="1"/>
        <v>0</v>
      </c>
      <c r="V3924">
        <f ca="1"/>
        <v>0</v>
      </c>
      <c r="W3924">
        <f ca="1"/>
        <v>0</v>
      </c>
    </row>
    <row r="3925" spans="18:23">
      <c r="R3925">
        <v>3907</v>
      </c>
      <c r="S3925">
        <f ca="1"/>
        <v>-0.69396392305118582</v>
      </c>
      <c r="T3925">
        <f ca="1"/>
        <v>2.2491043783278646E-2</v>
      </c>
      <c r="U3925">
        <f ca="1"/>
        <v>0</v>
      </c>
      <c r="V3925">
        <f ca="1"/>
        <v>0</v>
      </c>
      <c r="W3925">
        <f ca="1"/>
        <v>0</v>
      </c>
    </row>
    <row r="3926" spans="18:23">
      <c r="R3926">
        <v>3908</v>
      </c>
      <c r="S3926">
        <f ca="1"/>
        <v>-0.89760746194922825</v>
      </c>
      <c r="T3926">
        <f ca="1"/>
        <v>2.1339706797825746E-2</v>
      </c>
      <c r="U3926">
        <f ca="1"/>
        <v>0</v>
      </c>
      <c r="V3926">
        <f ca="1"/>
        <v>0</v>
      </c>
      <c r="W3926">
        <f ca="1"/>
        <v>0</v>
      </c>
    </row>
    <row r="3927" spans="18:23">
      <c r="R3927">
        <v>3909</v>
      </c>
      <c r="S3927">
        <f ca="1"/>
        <v>-9.8207532044866541E-2</v>
      </c>
      <c r="T3927">
        <f ca="1"/>
        <v>2.6228449111980204E-2</v>
      </c>
      <c r="U3927">
        <f ca="1"/>
        <v>0</v>
      </c>
      <c r="V3927">
        <f ca="1"/>
        <v>0</v>
      </c>
      <c r="W3927">
        <f ca="1"/>
        <v>0</v>
      </c>
    </row>
    <row r="3928" spans="18:23">
      <c r="R3928">
        <v>3910</v>
      </c>
      <c r="S3928">
        <f ca="1"/>
        <v>0.26337916205813028</v>
      </c>
      <c r="T3928">
        <f ca="1"/>
        <v>2.8793440253220649E-2</v>
      </c>
      <c r="U3928">
        <f ca="1"/>
        <v>0</v>
      </c>
      <c r="V3928">
        <f ca="1"/>
        <v>0</v>
      </c>
      <c r="W3928">
        <f ca="1"/>
        <v>0</v>
      </c>
    </row>
    <row r="3929" spans="18:23">
      <c r="R3929">
        <v>3911</v>
      </c>
      <c r="S3929">
        <f ca="1"/>
        <v>-2.2012161050243937</v>
      </c>
      <c r="T3929">
        <f ca="1"/>
        <v>1.5244055000021194E-2</v>
      </c>
      <c r="U3929">
        <f ca="1"/>
        <v>0</v>
      </c>
      <c r="V3929">
        <f ca="1"/>
        <v>0</v>
      </c>
      <c r="W3929">
        <f ca="1"/>
        <v>0</v>
      </c>
    </row>
    <row r="3930" spans="18:23">
      <c r="R3930">
        <v>3912</v>
      </c>
      <c r="S3930">
        <f ca="1"/>
        <v>-2.3950592215058459</v>
      </c>
      <c r="T3930">
        <f ca="1"/>
        <v>1.4500321155179522E-2</v>
      </c>
      <c r="U3930">
        <f ca="1"/>
        <v>0</v>
      </c>
      <c r="V3930">
        <f ca="1"/>
        <v>0</v>
      </c>
      <c r="W3930">
        <f ca="1"/>
        <v>0</v>
      </c>
    </row>
    <row r="3931" spans="18:23">
      <c r="R3931">
        <v>3913</v>
      </c>
      <c r="S3931">
        <f ca="1"/>
        <v>0.89551387999080811</v>
      </c>
      <c r="T3931">
        <f ca="1"/>
        <v>3.3894815056126057E-2</v>
      </c>
      <c r="U3931">
        <f ca="1"/>
        <v>1.8343429123440988E-3</v>
      </c>
      <c r="V3931">
        <f ca="1"/>
        <v>1.8654302692258085E-3</v>
      </c>
      <c r="W3931">
        <f ca="1"/>
        <v>1.8654302692258085E-3</v>
      </c>
    </row>
    <row r="3932" spans="18:23">
      <c r="R3932">
        <v>3914</v>
      </c>
      <c r="S3932">
        <f ca="1"/>
        <v>-2.0975495189383619</v>
      </c>
      <c r="T3932">
        <f ca="1"/>
        <v>1.5657334380117759E-2</v>
      </c>
      <c r="U3932">
        <f ca="1"/>
        <v>0</v>
      </c>
      <c r="V3932">
        <f ca="1"/>
        <v>0</v>
      </c>
      <c r="W3932">
        <f ca="1"/>
        <v>0</v>
      </c>
    </row>
    <row r="3933" spans="18:23">
      <c r="R3933">
        <v>3915</v>
      </c>
      <c r="S3933">
        <f ca="1"/>
        <v>-3.5752778766230744E-2</v>
      </c>
      <c r="T3933">
        <f ca="1"/>
        <v>2.6654562428661696E-2</v>
      </c>
      <c r="U3933">
        <f ca="1"/>
        <v>0</v>
      </c>
      <c r="V3933">
        <f ca="1"/>
        <v>0</v>
      </c>
      <c r="W3933">
        <f ca="1"/>
        <v>0</v>
      </c>
    </row>
    <row r="3934" spans="18:23">
      <c r="R3934">
        <v>3916</v>
      </c>
      <c r="S3934">
        <f ca="1"/>
        <v>1.5168180554423643</v>
      </c>
      <c r="T3934">
        <f ca="1"/>
        <v>3.9788655368453087E-2</v>
      </c>
      <c r="U3934">
        <f ca="1"/>
        <v>4.7812630685076137E-3</v>
      </c>
      <c r="V3934">
        <f ca="1"/>
        <v>4.8763830827369941E-3</v>
      </c>
      <c r="W3934">
        <f ca="1"/>
        <v>4.8763830827369941E-3</v>
      </c>
    </row>
    <row r="3935" spans="18:23">
      <c r="R3935">
        <v>3917</v>
      </c>
      <c r="S3935">
        <f ca="1"/>
        <v>2.4727349220016497</v>
      </c>
      <c r="T3935">
        <f ca="1"/>
        <v>5.0919412153910791E-2</v>
      </c>
      <c r="U3935">
        <f ca="1"/>
        <v>1.0346641461236466E-2</v>
      </c>
      <c r="V3935">
        <f ca="1"/>
        <v>1.0610063911723188E-2</v>
      </c>
      <c r="W3935">
        <f ca="1"/>
        <v>1.0610063911723188E-2</v>
      </c>
    </row>
    <row r="3936" spans="18:23">
      <c r="R3936">
        <v>3918</v>
      </c>
      <c r="S3936">
        <f ca="1"/>
        <v>-3.3075122601207334</v>
      </c>
      <c r="T3936">
        <f ca="1"/>
        <v>1.1458407005429732E-2</v>
      </c>
      <c r="U3936">
        <f ca="1"/>
        <v>0</v>
      </c>
      <c r="V3936">
        <f ca="1"/>
        <v>0</v>
      </c>
      <c r="W3936">
        <f ca="1"/>
        <v>0</v>
      </c>
    </row>
    <row r="3937" spans="18:23">
      <c r="R3937">
        <v>3919</v>
      </c>
      <c r="S3937">
        <f ca="1"/>
        <v>-0.18542179243056373</v>
      </c>
      <c r="T3937">
        <f ca="1"/>
        <v>2.5644781892205454E-2</v>
      </c>
      <c r="U3937">
        <f ca="1"/>
        <v>0</v>
      </c>
      <c r="V3937">
        <f ca="1"/>
        <v>0</v>
      </c>
      <c r="W3937">
        <f ca="1"/>
        <v>0</v>
      </c>
    </row>
    <row r="3938" spans="18:23">
      <c r="R3938">
        <v>3920</v>
      </c>
      <c r="S3938">
        <f ca="1"/>
        <v>0.7020015980497748</v>
      </c>
      <c r="T3938">
        <f ca="1"/>
        <v>3.2243891970497644E-2</v>
      </c>
      <c r="U3938">
        <f ca="1"/>
        <v>1.0088813695298925E-3</v>
      </c>
      <c r="V3938">
        <f ca="1"/>
        <v>1.0251465004749772E-3</v>
      </c>
      <c r="W3938">
        <f ca="1"/>
        <v>1.0251465004749772E-3</v>
      </c>
    </row>
    <row r="3939" spans="18:23">
      <c r="R3939">
        <v>3921</v>
      </c>
      <c r="S3939">
        <f ca="1"/>
        <v>0.30354143741658973</v>
      </c>
      <c r="T3939">
        <f ca="1"/>
        <v>2.9093388973930184E-2</v>
      </c>
      <c r="U3939">
        <f ca="1"/>
        <v>0</v>
      </c>
      <c r="V3939">
        <f ca="1"/>
        <v>0</v>
      </c>
      <c r="W3939">
        <f ca="1"/>
        <v>0</v>
      </c>
    </row>
    <row r="3940" spans="18:23">
      <c r="R3940">
        <v>3922</v>
      </c>
      <c r="S3940">
        <f ca="1"/>
        <v>1.4401325306528199</v>
      </c>
      <c r="T3940">
        <f ca="1"/>
        <v>3.9009066347526017E-2</v>
      </c>
      <c r="U3940">
        <f ca="1"/>
        <v>4.3914685580440788E-3</v>
      </c>
      <c r="V3940">
        <f ca="1"/>
        <v>4.4771221022159875E-3</v>
      </c>
      <c r="W3940">
        <f ca="1"/>
        <v>4.4771221022159875E-3</v>
      </c>
    </row>
    <row r="3941" spans="18:23">
      <c r="R3941">
        <v>3923</v>
      </c>
      <c r="S3941">
        <f ca="1"/>
        <v>-2.2919388557621496</v>
      </c>
      <c r="T3941">
        <f ca="1"/>
        <v>1.4891338261571111E-2</v>
      </c>
      <c r="U3941">
        <f ca="1"/>
        <v>0</v>
      </c>
      <c r="V3941">
        <f ca="1"/>
        <v>0</v>
      </c>
      <c r="W3941">
        <f ca="1"/>
        <v>0</v>
      </c>
    </row>
    <row r="3942" spans="18:23">
      <c r="R3942">
        <v>3924</v>
      </c>
      <c r="S3942">
        <f ca="1"/>
        <v>-0.22917211041006252</v>
      </c>
      <c r="T3942">
        <f ca="1"/>
        <v>2.5356900276243034E-2</v>
      </c>
      <c r="U3942">
        <f ca="1"/>
        <v>0</v>
      </c>
      <c r="V3942">
        <f ca="1"/>
        <v>0</v>
      </c>
      <c r="W3942">
        <f ca="1"/>
        <v>0</v>
      </c>
    </row>
    <row r="3943" spans="18:23">
      <c r="R3943">
        <v>3925</v>
      </c>
      <c r="S3943">
        <f ca="1"/>
        <v>0.71715002307897213</v>
      </c>
      <c r="T3943">
        <f ca="1"/>
        <v>3.2370175537344635E-2</v>
      </c>
      <c r="U3943">
        <f ca="1"/>
        <v>1.0720231529533879E-3</v>
      </c>
      <c r="V3943">
        <f ca="1"/>
        <v>1.0893739417739872E-3</v>
      </c>
      <c r="W3943">
        <f ca="1"/>
        <v>1.0893739417739872E-3</v>
      </c>
    </row>
    <row r="3944" spans="18:23">
      <c r="R3944">
        <v>3926</v>
      </c>
      <c r="S3944">
        <f ca="1"/>
        <v>2.411297580946274</v>
      </c>
      <c r="T3944">
        <f ca="1"/>
        <v>5.0118544596435249E-2</v>
      </c>
      <c r="U3944">
        <f ca="1"/>
        <v>9.946207682498695E-3</v>
      </c>
      <c r="V3944">
        <f ca="1"/>
        <v>1.0195452409149054E-2</v>
      </c>
      <c r="W3944">
        <f ca="1"/>
        <v>1.0195452409149054E-2</v>
      </c>
    </row>
    <row r="3945" spans="18:23">
      <c r="R3945">
        <v>3927</v>
      </c>
      <c r="S3945">
        <f ca="1"/>
        <v>0.60906676717537422</v>
      </c>
      <c r="T3945">
        <f ca="1"/>
        <v>3.1479859412820201E-2</v>
      </c>
      <c r="U3945">
        <f ca="1"/>
        <v>6.2686509069117061E-4</v>
      </c>
      <c r="V3945">
        <f ca="1"/>
        <v>6.3673190315405195E-4</v>
      </c>
      <c r="W3945">
        <f ca="1"/>
        <v>6.3673190315405195E-4</v>
      </c>
    </row>
    <row r="3946" spans="18:23">
      <c r="R3946">
        <v>3928</v>
      </c>
      <c r="S3946">
        <f ca="1"/>
        <v>-1.6452329434229458</v>
      </c>
      <c r="T3946">
        <f ca="1"/>
        <v>1.7595691941758928E-2</v>
      </c>
      <c r="U3946">
        <f ca="1"/>
        <v>0</v>
      </c>
      <c r="V3946">
        <f ca="1"/>
        <v>0</v>
      </c>
      <c r="W3946">
        <f ca="1"/>
        <v>0</v>
      </c>
    </row>
    <row r="3947" spans="18:23">
      <c r="R3947">
        <v>3929</v>
      </c>
      <c r="S3947">
        <f ca="1"/>
        <v>-1.8904675896277974</v>
      </c>
      <c r="T3947">
        <f ca="1"/>
        <v>1.6516739157107611E-2</v>
      </c>
      <c r="U3947">
        <f ca="1"/>
        <v>0</v>
      </c>
      <c r="V3947">
        <f ca="1"/>
        <v>0</v>
      </c>
      <c r="W3947">
        <f ca="1"/>
        <v>0</v>
      </c>
    </row>
    <row r="3948" spans="18:23">
      <c r="R3948">
        <v>3930</v>
      </c>
      <c r="S3948">
        <f ca="1"/>
        <v>0.59218908404882975</v>
      </c>
      <c r="T3948">
        <f ca="1"/>
        <v>3.1343060360354724E-2</v>
      </c>
      <c r="U3948">
        <f ca="1"/>
        <v>5.5846556445843243E-4</v>
      </c>
      <c r="V3948">
        <f ca="1"/>
        <v>5.6721757440643253E-4</v>
      </c>
      <c r="W3948">
        <f ca="1"/>
        <v>5.6721757440643253E-4</v>
      </c>
    </row>
    <row r="3949" spans="18:23">
      <c r="R3949">
        <v>3931</v>
      </c>
      <c r="S3949">
        <f ca="1"/>
        <v>-0.41080105293770497</v>
      </c>
      <c r="T3949">
        <f ca="1"/>
        <v>2.4195914944956175E-2</v>
      </c>
      <c r="U3949">
        <f ca="1"/>
        <v>0</v>
      </c>
      <c r="V3949">
        <f ca="1"/>
        <v>0</v>
      </c>
      <c r="W3949">
        <f ca="1"/>
        <v>0</v>
      </c>
    </row>
    <row r="3950" spans="18:23">
      <c r="R3950">
        <v>3932</v>
      </c>
      <c r="S3950">
        <f ca="1"/>
        <v>-0.59472884240607826</v>
      </c>
      <c r="T3950">
        <f ca="1"/>
        <v>2.3074394695825329E-2</v>
      </c>
      <c r="U3950">
        <f ca="1"/>
        <v>0</v>
      </c>
      <c r="V3950">
        <f ca="1"/>
        <v>0</v>
      </c>
      <c r="W3950">
        <f ca="1"/>
        <v>0</v>
      </c>
    </row>
    <row r="3951" spans="18:23">
      <c r="R3951">
        <v>3933</v>
      </c>
      <c r="S3951">
        <f ca="1"/>
        <v>-1.0458325190669779</v>
      </c>
      <c r="T3951">
        <f ca="1"/>
        <v>2.0538925345417586E-2</v>
      </c>
      <c r="U3951">
        <f ca="1"/>
        <v>0</v>
      </c>
      <c r="V3951">
        <f ca="1"/>
        <v>0</v>
      </c>
      <c r="W3951">
        <f ca="1"/>
        <v>0</v>
      </c>
    </row>
    <row r="3952" spans="18:23">
      <c r="R3952">
        <v>3934</v>
      </c>
      <c r="S3952">
        <f ca="1"/>
        <v>-1.2996318131073761</v>
      </c>
      <c r="T3952">
        <f ca="1"/>
        <v>1.9236935359650677E-2</v>
      </c>
      <c r="U3952">
        <f ca="1"/>
        <v>0</v>
      </c>
      <c r="V3952">
        <f ca="1"/>
        <v>0</v>
      </c>
      <c r="W3952">
        <f ca="1"/>
        <v>0</v>
      </c>
    </row>
    <row r="3953" spans="18:23">
      <c r="R3953">
        <v>3935</v>
      </c>
      <c r="S3953">
        <f ca="1"/>
        <v>3.7395163610136648</v>
      </c>
      <c r="T3953">
        <f ca="1"/>
        <v>7.0606439026994747E-2</v>
      </c>
      <c r="U3953">
        <f ca="1"/>
        <v>2.0190154897778444E-2</v>
      </c>
      <c r="V3953">
        <f ca="1"/>
        <v>2.0902932368146231E-2</v>
      </c>
      <c r="W3953">
        <f ca="1"/>
        <v>2.0902932368146231E-2</v>
      </c>
    </row>
    <row r="3954" spans="18:23">
      <c r="R3954">
        <v>3936</v>
      </c>
      <c r="S3954">
        <f ca="1"/>
        <v>-0.35253593876754419</v>
      </c>
      <c r="T3954">
        <f ca="1"/>
        <v>2.4562438833419256E-2</v>
      </c>
      <c r="U3954">
        <f ca="1"/>
        <v>0</v>
      </c>
      <c r="V3954">
        <f ca="1"/>
        <v>0</v>
      </c>
      <c r="W3954">
        <f ca="1"/>
        <v>0</v>
      </c>
    </row>
    <row r="3955" spans="18:23">
      <c r="R3955">
        <v>3937</v>
      </c>
      <c r="S3955">
        <f ca="1"/>
        <v>-1.7050017404599902</v>
      </c>
      <c r="T3955">
        <f ca="1"/>
        <v>1.7326402688844611E-2</v>
      </c>
      <c r="U3955">
        <f ca="1"/>
        <v>0</v>
      </c>
      <c r="V3955">
        <f ca="1"/>
        <v>0</v>
      </c>
      <c r="W3955">
        <f ca="1"/>
        <v>0</v>
      </c>
    </row>
    <row r="3956" spans="18:23">
      <c r="R3956">
        <v>3938</v>
      </c>
      <c r="S3956">
        <f ca="1"/>
        <v>2.0986730821404547</v>
      </c>
      <c r="T3956">
        <f ca="1"/>
        <v>4.6234313881706596E-2</v>
      </c>
      <c r="U3956">
        <f ca="1"/>
        <v>8.0040923251343682E-3</v>
      </c>
      <c r="V3956">
        <f ca="1"/>
        <v>8.1891241835835779E-3</v>
      </c>
      <c r="W3956">
        <f ca="1"/>
        <v>8.1891241835835779E-3</v>
      </c>
    </row>
    <row r="3957" spans="18:23">
      <c r="R3957">
        <v>3939</v>
      </c>
      <c r="S3957">
        <f ca="1"/>
        <v>0.22721034167115098</v>
      </c>
      <c r="T3957">
        <f ca="1"/>
        <v>2.8525963718413431E-2</v>
      </c>
      <c r="U3957">
        <f ca="1"/>
        <v>0</v>
      </c>
      <c r="V3957">
        <f ca="1"/>
        <v>0</v>
      </c>
      <c r="W3957">
        <f ca="1"/>
        <v>0</v>
      </c>
    </row>
    <row r="3958" spans="18:23">
      <c r="R3958">
        <v>3940</v>
      </c>
      <c r="S3958">
        <f ca="1"/>
        <v>-1.4932845412716831</v>
      </c>
      <c r="T3958">
        <f ca="1"/>
        <v>1.8299294036544417E-2</v>
      </c>
      <c r="U3958">
        <f ca="1"/>
        <v>0</v>
      </c>
      <c r="V3958">
        <f ca="1"/>
        <v>0</v>
      </c>
      <c r="W3958">
        <f ca="1"/>
        <v>0</v>
      </c>
    </row>
    <row r="3959" spans="18:23">
      <c r="R3959">
        <v>3941</v>
      </c>
      <c r="S3959">
        <f ca="1"/>
        <v>1.5053034859463919</v>
      </c>
      <c r="T3959">
        <f ca="1"/>
        <v>3.9670611137412937E-2</v>
      </c>
      <c r="U3959">
        <f ca="1"/>
        <v>4.7222409529875387E-3</v>
      </c>
      <c r="V3959">
        <f ca="1"/>
        <v>4.8159080452591053E-3</v>
      </c>
      <c r="W3959">
        <f ca="1"/>
        <v>4.8159080452591053E-3</v>
      </c>
    </row>
    <row r="3960" spans="18:23">
      <c r="R3960">
        <v>3942</v>
      </c>
      <c r="S3960">
        <f ca="1"/>
        <v>0.76486152558951104</v>
      </c>
      <c r="T3960">
        <f ca="1"/>
        <v>3.2771159583105981E-2</v>
      </c>
      <c r="U3960">
        <f ca="1"/>
        <v>1.272515175834061E-3</v>
      </c>
      <c r="V3960">
        <f ca="1"/>
        <v>1.2933660747836521E-3</v>
      </c>
      <c r="W3960">
        <f ca="1"/>
        <v>1.2933660747836521E-3</v>
      </c>
    </row>
    <row r="3961" spans="18:23">
      <c r="R3961">
        <v>3943</v>
      </c>
      <c r="S3961">
        <f ca="1"/>
        <v>-1.122517478311615</v>
      </c>
      <c r="T3961">
        <f ca="1"/>
        <v>2.0136504011208999E-2</v>
      </c>
      <c r="U3961">
        <f ca="1"/>
        <v>0</v>
      </c>
      <c r="V3961">
        <f ca="1"/>
        <v>0</v>
      </c>
      <c r="W3961">
        <f ca="1"/>
        <v>0</v>
      </c>
    </row>
    <row r="3962" spans="18:23">
      <c r="R3962">
        <v>3944</v>
      </c>
      <c r="S3962">
        <f ca="1"/>
        <v>-0.22878792632760864</v>
      </c>
      <c r="T3962">
        <f ca="1"/>
        <v>2.5359414129265765E-2</v>
      </c>
      <c r="U3962">
        <f ca="1"/>
        <v>0</v>
      </c>
      <c r="V3962">
        <f ca="1"/>
        <v>0</v>
      </c>
      <c r="W3962">
        <f ca="1"/>
        <v>0</v>
      </c>
    </row>
    <row r="3963" spans="18:23">
      <c r="R3963">
        <v>3945</v>
      </c>
      <c r="S3963">
        <f ca="1"/>
        <v>0.1104063989823167</v>
      </c>
      <c r="T3963">
        <f ca="1"/>
        <v>2.7679024355642984E-2</v>
      </c>
      <c r="U3963">
        <f ca="1"/>
        <v>0</v>
      </c>
      <c r="V3963">
        <f ca="1"/>
        <v>0</v>
      </c>
      <c r="W3963">
        <f ca="1"/>
        <v>0</v>
      </c>
    </row>
    <row r="3964" spans="18:23">
      <c r="R3964">
        <v>3946</v>
      </c>
      <c r="S3964">
        <f ca="1"/>
        <v>3.5212644064134389</v>
      </c>
      <c r="T3964">
        <f ca="1"/>
        <v>6.6739978818750684E-2</v>
      </c>
      <c r="U3964">
        <f ca="1"/>
        <v>1.8256924793656412E-2</v>
      </c>
      <c r="V3964">
        <f ca="1"/>
        <v>1.8866158180668488E-2</v>
      </c>
      <c r="W3964">
        <f ca="1"/>
        <v>1.8866158180668488E-2</v>
      </c>
    </row>
    <row r="3965" spans="18:23">
      <c r="R3965">
        <v>3947</v>
      </c>
      <c r="S3965">
        <f ca="1"/>
        <v>-1.5773536355682909</v>
      </c>
      <c r="T3965">
        <f ca="1"/>
        <v>1.7906602560176219E-2</v>
      </c>
      <c r="U3965">
        <f ca="1"/>
        <v>0</v>
      </c>
      <c r="V3965">
        <f ca="1"/>
        <v>0</v>
      </c>
      <c r="W3965">
        <f ca="1"/>
        <v>0</v>
      </c>
    </row>
    <row r="3966" spans="18:23">
      <c r="R3966">
        <v>3948</v>
      </c>
      <c r="S3966">
        <f ca="1"/>
        <v>-2.395820602025255</v>
      </c>
      <c r="T3966">
        <f ca="1"/>
        <v>1.4497472633386278E-2</v>
      </c>
      <c r="U3966">
        <f ca="1"/>
        <v>0</v>
      </c>
      <c r="V3966">
        <f ca="1"/>
        <v>0</v>
      </c>
      <c r="W3966">
        <f ca="1"/>
        <v>0</v>
      </c>
    </row>
    <row r="3967" spans="18:23">
      <c r="R3967">
        <v>3949</v>
      </c>
      <c r="S3967">
        <f ca="1"/>
        <v>-1.6021111946865798</v>
      </c>
      <c r="T3967">
        <f ca="1"/>
        <v>1.7792573022231827E-2</v>
      </c>
      <c r="U3967">
        <f ca="1"/>
        <v>0</v>
      </c>
      <c r="V3967">
        <f ca="1"/>
        <v>0</v>
      </c>
      <c r="W3967">
        <f ca="1"/>
        <v>0</v>
      </c>
    </row>
    <row r="3968" spans="18:23">
      <c r="R3968">
        <v>3950</v>
      </c>
      <c r="S3968">
        <f ca="1"/>
        <v>-1.8762805287427295</v>
      </c>
      <c r="T3968">
        <f ca="1"/>
        <v>1.6577314341117838E-2</v>
      </c>
      <c r="U3968">
        <f ca="1"/>
        <v>0</v>
      </c>
      <c r="V3968">
        <f ca="1"/>
        <v>0</v>
      </c>
      <c r="W3968">
        <f ca="1"/>
        <v>0</v>
      </c>
    </row>
    <row r="3969" spans="18:23">
      <c r="R3969">
        <v>3951</v>
      </c>
      <c r="S3969">
        <f ca="1"/>
        <v>1.8959568641425559</v>
      </c>
      <c r="T3969">
        <f ca="1"/>
        <v>4.3878035343653386E-2</v>
      </c>
      <c r="U3969">
        <f ca="1"/>
        <v>6.8259530561077635E-3</v>
      </c>
      <c r="V3969">
        <f ca="1"/>
        <v>6.9757077608327703E-3</v>
      </c>
      <c r="W3969">
        <f ca="1"/>
        <v>6.9757077608327703E-3</v>
      </c>
    </row>
    <row r="3970" spans="18:23">
      <c r="R3970">
        <v>3952</v>
      </c>
      <c r="S3970">
        <f ca="1"/>
        <v>0.42004176867281684</v>
      </c>
      <c r="T3970">
        <f ca="1"/>
        <v>2.9981256994605798E-2</v>
      </c>
      <c r="U3970">
        <f ca="1"/>
        <v>0</v>
      </c>
      <c r="V3970">
        <f ca="1"/>
        <v>0</v>
      </c>
      <c r="W3970">
        <f ca="1"/>
        <v>0</v>
      </c>
    </row>
    <row r="3971" spans="18:23">
      <c r="R3971">
        <v>3953</v>
      </c>
      <c r="S3971">
        <f ca="1"/>
        <v>-1.4190247505778195</v>
      </c>
      <c r="T3971">
        <f ca="1"/>
        <v>1.8653322728491829E-2</v>
      </c>
      <c r="U3971">
        <f ca="1"/>
        <v>0</v>
      </c>
      <c r="V3971">
        <f ca="1"/>
        <v>0</v>
      </c>
      <c r="W3971">
        <f ca="1"/>
        <v>0</v>
      </c>
    </row>
    <row r="3972" spans="18:23">
      <c r="R3972">
        <v>3954</v>
      </c>
      <c r="S3972">
        <f ca="1"/>
        <v>1.6194365179653327</v>
      </c>
      <c r="T3972">
        <f ca="1"/>
        <v>4.0856308580109676E-2</v>
      </c>
      <c r="U3972">
        <f ca="1"/>
        <v>5.3150896743359086E-3</v>
      </c>
      <c r="V3972">
        <f ca="1"/>
        <v>5.4236671462687203E-3</v>
      </c>
      <c r="W3972">
        <f ca="1"/>
        <v>5.4236671462687203E-3</v>
      </c>
    </row>
    <row r="3973" spans="18:23">
      <c r="R3973">
        <v>3955</v>
      </c>
      <c r="S3973">
        <f ca="1"/>
        <v>0.39896262617246675</v>
      </c>
      <c r="T3973">
        <f ca="1"/>
        <v>2.981862535944604E-2</v>
      </c>
      <c r="U3973">
        <f ca="1"/>
        <v>0</v>
      </c>
      <c r="V3973">
        <f ca="1"/>
        <v>0</v>
      </c>
      <c r="W3973">
        <f ca="1"/>
        <v>0</v>
      </c>
    </row>
    <row r="3974" spans="18:23">
      <c r="R3974">
        <v>3956</v>
      </c>
      <c r="S3974">
        <f ca="1"/>
        <v>-3.0371341522467268</v>
      </c>
      <c r="T3974">
        <f ca="1"/>
        <v>1.2286380689223874E-2</v>
      </c>
      <c r="U3974">
        <f ca="1"/>
        <v>0</v>
      </c>
      <c r="V3974">
        <f ca="1"/>
        <v>0</v>
      </c>
      <c r="W3974">
        <f ca="1"/>
        <v>0</v>
      </c>
    </row>
    <row r="3975" spans="18:23">
      <c r="R3975">
        <v>3957</v>
      </c>
      <c r="S3975">
        <f ca="1"/>
        <v>1.8895048391439249</v>
      </c>
      <c r="T3975">
        <f ca="1"/>
        <v>4.3805045140896594E-2</v>
      </c>
      <c r="U3975">
        <f ca="1"/>
        <v>6.7894579547293672E-3</v>
      </c>
      <c r="V3975">
        <f ca="1"/>
        <v>6.9381642108239374E-3</v>
      </c>
      <c r="W3975">
        <f ca="1"/>
        <v>6.9381642108239374E-3</v>
      </c>
    </row>
    <row r="3976" spans="18:23">
      <c r="R3976">
        <v>3958</v>
      </c>
      <c r="S3976">
        <f ca="1"/>
        <v>1.5484327615613536</v>
      </c>
      <c r="T3976">
        <f ca="1"/>
        <v>4.0114570017217438E-2</v>
      </c>
      <c r="U3976">
        <f ca="1"/>
        <v>4.9442203928897893E-3</v>
      </c>
      <c r="V3976">
        <f ca="1"/>
        <v>5.0433880304553555E-3</v>
      </c>
      <c r="W3976">
        <f ca="1"/>
        <v>5.0433880304553555E-3</v>
      </c>
    </row>
    <row r="3977" spans="18:23">
      <c r="R3977">
        <v>3959</v>
      </c>
      <c r="S3977">
        <f ca="1"/>
        <v>3.3089760200129619</v>
      </c>
      <c r="T3977">
        <f ca="1"/>
        <v>6.3182400637549305E-2</v>
      </c>
      <c r="U3977">
        <f ca="1"/>
        <v>1.6478135703055723E-2</v>
      </c>
      <c r="V3977">
        <f ca="1"/>
        <v>1.6998699788930909E-2</v>
      </c>
      <c r="W3977">
        <f ca="1"/>
        <v>1.6998699788930909E-2</v>
      </c>
    </row>
    <row r="3978" spans="18:23">
      <c r="R3978">
        <v>3960</v>
      </c>
      <c r="S3978">
        <f ca="1"/>
        <v>2.2313504933780108</v>
      </c>
      <c r="T3978">
        <f ca="1"/>
        <v>4.7844587357191458E-2</v>
      </c>
      <c r="U3978">
        <f ca="1"/>
        <v>8.8092290628767993E-3</v>
      </c>
      <c r="V3978">
        <f ca="1"/>
        <v>9.0199660276009588E-3</v>
      </c>
      <c r="W3978">
        <f ca="1"/>
        <v>9.0199660276009588E-3</v>
      </c>
    </row>
    <row r="3979" spans="18:23">
      <c r="R3979">
        <v>3961</v>
      </c>
      <c r="S3979">
        <f ca="1"/>
        <v>-2.1738792197989776</v>
      </c>
      <c r="T3979">
        <f ca="1"/>
        <v>1.5351965823405804E-2</v>
      </c>
      <c r="U3979">
        <f ca="1"/>
        <v>0</v>
      </c>
      <c r="V3979">
        <f ca="1"/>
        <v>0</v>
      </c>
      <c r="W3979">
        <f ca="1"/>
        <v>0</v>
      </c>
    </row>
    <row r="3980" spans="18:23">
      <c r="R3980">
        <v>3962</v>
      </c>
      <c r="S3980">
        <f ca="1"/>
        <v>1.8231987872446251</v>
      </c>
      <c r="T3980">
        <f ca="1"/>
        <v>4.3061940189993063E-2</v>
      </c>
      <c r="U3980">
        <f ca="1"/>
        <v>6.4179054792776018E-3</v>
      </c>
      <c r="V3980">
        <f ca="1"/>
        <v>6.5560892102244431E-3</v>
      </c>
      <c r="W3980">
        <f ca="1"/>
        <v>6.5560892102244431E-3</v>
      </c>
    </row>
    <row r="3981" spans="18:23">
      <c r="R3981">
        <v>3963</v>
      </c>
      <c r="S3981">
        <f ca="1"/>
        <v>0.83236017787771432</v>
      </c>
      <c r="T3981">
        <f ca="1"/>
        <v>3.3346940568689719E-2</v>
      </c>
      <c r="U3981">
        <f ca="1"/>
        <v>1.5604056686259297E-3</v>
      </c>
      <c r="V3981">
        <f ca="1"/>
        <v>1.5864230461732876E-3</v>
      </c>
      <c r="W3981">
        <f ca="1"/>
        <v>1.5864230461732876E-3</v>
      </c>
    </row>
    <row r="3982" spans="18:23">
      <c r="R3982">
        <v>3964</v>
      </c>
      <c r="S3982">
        <f ca="1"/>
        <v>0.97289131026856968</v>
      </c>
      <c r="T3982">
        <f ca="1"/>
        <v>3.4578369691780783E-2</v>
      </c>
      <c r="U3982">
        <f ca="1"/>
        <v>2.1761202301714619E-3</v>
      </c>
      <c r="V3982">
        <f ca="1"/>
        <v>2.2137435750777782E-3</v>
      </c>
      <c r="W3982">
        <f ca="1"/>
        <v>2.2137435750777782E-3</v>
      </c>
    </row>
    <row r="3983" spans="18:23">
      <c r="R3983">
        <v>3965</v>
      </c>
      <c r="S3983">
        <f ca="1"/>
        <v>1.6251915207791889</v>
      </c>
      <c r="T3983">
        <f ca="1"/>
        <v>4.0917025536874319E-2</v>
      </c>
      <c r="U3983">
        <f ca="1"/>
        <v>5.3454481527182296E-3</v>
      </c>
      <c r="V3983">
        <f ca="1"/>
        <v>5.4548080720036342E-3</v>
      </c>
      <c r="W3983">
        <f ca="1"/>
        <v>5.4548080720036342E-3</v>
      </c>
    </row>
    <row r="3984" spans="18:23">
      <c r="R3984">
        <v>3966</v>
      </c>
      <c r="S3984">
        <f ca="1"/>
        <v>-2.6685506769258804</v>
      </c>
      <c r="T3984">
        <f ca="1"/>
        <v>1.3512291414836836E-2</v>
      </c>
      <c r="U3984">
        <f ca="1"/>
        <v>0</v>
      </c>
      <c r="V3984">
        <f ca="1"/>
        <v>0</v>
      </c>
      <c r="W3984">
        <f ca="1"/>
        <v>0</v>
      </c>
    </row>
    <row r="3985" spans="18:23">
      <c r="R3985">
        <v>3967</v>
      </c>
      <c r="S3985">
        <f ca="1"/>
        <v>-2.0284792455040348</v>
      </c>
      <c r="T3985">
        <f ca="1"/>
        <v>1.5938892288347183E-2</v>
      </c>
      <c r="U3985">
        <f ca="1"/>
        <v>0</v>
      </c>
      <c r="V3985">
        <f ca="1"/>
        <v>0</v>
      </c>
      <c r="W3985">
        <f ca="1"/>
        <v>0</v>
      </c>
    </row>
    <row r="3986" spans="18:23">
      <c r="R3986">
        <v>3968</v>
      </c>
      <c r="S3986">
        <f ca="1"/>
        <v>0.29078512607281537</v>
      </c>
      <c r="T3986">
        <f ca="1"/>
        <v>2.8997782416111E-2</v>
      </c>
      <c r="U3986">
        <f ca="1"/>
        <v>0</v>
      </c>
      <c r="V3986">
        <f ca="1"/>
        <v>0</v>
      </c>
      <c r="W3986">
        <f ca="1"/>
        <v>0</v>
      </c>
    </row>
    <row r="3987" spans="18:23">
      <c r="R3987">
        <v>3969</v>
      </c>
      <c r="S3987">
        <f ca="1"/>
        <v>0.52752900703943573</v>
      </c>
      <c r="T3987">
        <f ca="1"/>
        <v>3.0824448508297863E-2</v>
      </c>
      <c r="U3987">
        <f ca="1"/>
        <v>2.991596384300018E-4</v>
      </c>
      <c r="V3987">
        <f ca="1"/>
        <v>3.0377035386527511E-4</v>
      </c>
      <c r="W3987">
        <f ca="1"/>
        <v>3.0377035386527511E-4</v>
      </c>
    </row>
    <row r="3988" spans="18:23">
      <c r="R3988">
        <v>3970</v>
      </c>
      <c r="S3988">
        <f ca="1"/>
        <v>-1.2329468311985841</v>
      </c>
      <c r="T3988">
        <f ca="1"/>
        <v>1.9570813978634746E-2</v>
      </c>
      <c r="U3988">
        <f ca="1"/>
        <v>0</v>
      </c>
      <c r="V3988">
        <f ca="1"/>
        <v>0</v>
      </c>
      <c r="W3988">
        <f ca="1"/>
        <v>0</v>
      </c>
    </row>
    <row r="3989" spans="18:23">
      <c r="R3989">
        <v>3971</v>
      </c>
      <c r="S3989">
        <f ca="1"/>
        <v>3.8110093116406447</v>
      </c>
      <c r="T3989">
        <f ca="1"/>
        <v>7.1921065630190378E-2</v>
      </c>
      <c r="U3989">
        <f ca="1"/>
        <v>2.084746819937626E-2</v>
      </c>
      <c r="V3989">
        <f ca="1"/>
        <v>2.1597154263671581E-2</v>
      </c>
      <c r="W3989">
        <f ca="1"/>
        <v>2.1597154263671581E-2</v>
      </c>
    </row>
    <row r="3990" spans="18:23">
      <c r="R3990">
        <v>3972</v>
      </c>
      <c r="S3990">
        <f ca="1"/>
        <v>-0.10242139659824054</v>
      </c>
      <c r="T3990">
        <f ca="1"/>
        <v>2.6199945498603598E-2</v>
      </c>
      <c r="U3990">
        <f ca="1"/>
        <v>0</v>
      </c>
      <c r="V3990">
        <f ca="1"/>
        <v>0</v>
      </c>
      <c r="W3990">
        <f ca="1"/>
        <v>0</v>
      </c>
    </row>
    <row r="3991" spans="18:23">
      <c r="R3991">
        <v>3973</v>
      </c>
      <c r="S3991">
        <f ca="1"/>
        <v>7.5665319762175609E-2</v>
      </c>
      <c r="T3991">
        <f ca="1"/>
        <v>2.7432004566636956E-2</v>
      </c>
      <c r="U3991">
        <f ca="1"/>
        <v>0</v>
      </c>
      <c r="V3991">
        <f ca="1"/>
        <v>0</v>
      </c>
      <c r="W3991">
        <f ca="1"/>
        <v>0</v>
      </c>
    </row>
    <row r="3992" spans="18:23">
      <c r="R3992">
        <v>3974</v>
      </c>
      <c r="S3992">
        <f ca="1"/>
        <v>0.24782680880425553</v>
      </c>
      <c r="T3992">
        <f ca="1"/>
        <v>2.8678121123727911E-2</v>
      </c>
      <c r="U3992">
        <f ca="1"/>
        <v>0</v>
      </c>
      <c r="V3992">
        <f ca="1"/>
        <v>0</v>
      </c>
      <c r="W3992">
        <f ca="1"/>
        <v>0</v>
      </c>
    </row>
    <row r="3993" spans="18:23">
      <c r="R3993">
        <v>3975</v>
      </c>
      <c r="S3993">
        <f ca="1"/>
        <v>-1.1454298154627736</v>
      </c>
      <c r="T3993">
        <f ca="1"/>
        <v>2.0017803361736308E-2</v>
      </c>
      <c r="U3993">
        <f ca="1"/>
        <v>0</v>
      </c>
      <c r="V3993">
        <f ca="1"/>
        <v>0</v>
      </c>
      <c r="W3993">
        <f ca="1"/>
        <v>0</v>
      </c>
    </row>
    <row r="3994" spans="18:23">
      <c r="R3994">
        <v>3976</v>
      </c>
      <c r="S3994">
        <f ca="1"/>
        <v>-2.7301723238943318</v>
      </c>
      <c r="T3994">
        <f ca="1"/>
        <v>1.32991357332886E-2</v>
      </c>
      <c r="U3994">
        <f ca="1"/>
        <v>0</v>
      </c>
      <c r="V3994">
        <f ca="1"/>
        <v>0</v>
      </c>
      <c r="W3994">
        <f ca="1"/>
        <v>0</v>
      </c>
    </row>
    <row r="3995" spans="18:23">
      <c r="R3995">
        <v>3977</v>
      </c>
      <c r="S3995">
        <f ca="1"/>
        <v>-2.3010722903302234</v>
      </c>
      <c r="T3995">
        <f ca="1"/>
        <v>1.4856284146256088E-2</v>
      </c>
      <c r="U3995">
        <f ca="1"/>
        <v>0</v>
      </c>
      <c r="V3995">
        <f ca="1"/>
        <v>0</v>
      </c>
      <c r="W3995">
        <f ca="1"/>
        <v>0</v>
      </c>
    </row>
    <row r="3996" spans="18:23">
      <c r="R3996">
        <v>3978</v>
      </c>
      <c r="S3996">
        <f ca="1"/>
        <v>0.42164490074417488</v>
      </c>
      <c r="T3996">
        <f ca="1"/>
        <v>2.9993661852547222E-2</v>
      </c>
      <c r="U3996">
        <f ca="1"/>
        <v>0</v>
      </c>
      <c r="V3996">
        <f ca="1"/>
        <v>0</v>
      </c>
      <c r="W3996">
        <f ca="1"/>
        <v>0</v>
      </c>
    </row>
    <row r="3997" spans="18:23">
      <c r="R3997">
        <v>3979</v>
      </c>
      <c r="S3997">
        <f ca="1"/>
        <v>2.6186630679098127E-2</v>
      </c>
      <c r="T3997">
        <f ca="1"/>
        <v>2.7083996662549802E-2</v>
      </c>
      <c r="U3997">
        <f ca="1"/>
        <v>0</v>
      </c>
      <c r="V3997">
        <f ca="1"/>
        <v>0</v>
      </c>
      <c r="W3997">
        <f ca="1"/>
        <v>0</v>
      </c>
    </row>
    <row r="3998" spans="18:23">
      <c r="R3998">
        <v>3980</v>
      </c>
      <c r="S3998">
        <f ca="1"/>
        <v>1.0506204911240926</v>
      </c>
      <c r="T3998">
        <f ca="1"/>
        <v>3.5278911470861429E-2</v>
      </c>
      <c r="U3998">
        <f ca="1"/>
        <v>2.526391119711785E-3</v>
      </c>
      <c r="V3998">
        <f ca="1"/>
        <v>2.570955284038326E-3</v>
      </c>
      <c r="W3998">
        <f ca="1"/>
        <v>2.570955284038326E-3</v>
      </c>
    </row>
    <row r="3999" spans="18:23">
      <c r="R3999">
        <v>3981</v>
      </c>
      <c r="S3999">
        <f ca="1"/>
        <v>-0.74451707756160468</v>
      </c>
      <c r="T3999">
        <f ca="1"/>
        <v>2.2199562162688681E-2</v>
      </c>
      <c r="U3999">
        <f ca="1"/>
        <v>0</v>
      </c>
      <c r="V3999">
        <f ca="1"/>
        <v>0</v>
      </c>
      <c r="W3999">
        <f ca="1"/>
        <v>0</v>
      </c>
    </row>
    <row r="4000" spans="18:23">
      <c r="R4000">
        <v>3982</v>
      </c>
      <c r="S4000">
        <f ca="1"/>
        <v>0.10133467290208369</v>
      </c>
      <c r="T4000">
        <f ca="1"/>
        <v>2.7614307810794103E-2</v>
      </c>
      <c r="U4000">
        <f ca="1"/>
        <v>0</v>
      </c>
      <c r="V4000">
        <f ca="1"/>
        <v>0</v>
      </c>
      <c r="W4000">
        <f ca="1"/>
        <v>0</v>
      </c>
    </row>
    <row r="4001" spans="18:23">
      <c r="R4001">
        <v>3983</v>
      </c>
      <c r="S4001">
        <f ca="1"/>
        <v>-1.544453330399139</v>
      </c>
      <c r="T4001">
        <f ca="1"/>
        <v>1.8059267997016917E-2</v>
      </c>
      <c r="U4001">
        <f ca="1"/>
        <v>0</v>
      </c>
      <c r="V4001">
        <f ca="1"/>
        <v>0</v>
      </c>
      <c r="W4001">
        <f ca="1"/>
        <v>0</v>
      </c>
    </row>
    <row r="4002" spans="18:23">
      <c r="R4002">
        <v>3984</v>
      </c>
      <c r="S4002">
        <f ca="1"/>
        <v>-1.246246152552881</v>
      </c>
      <c r="T4002">
        <f ca="1"/>
        <v>1.9503767462125114E-2</v>
      </c>
      <c r="U4002">
        <f ca="1"/>
        <v>0</v>
      </c>
      <c r="V4002">
        <f ca="1"/>
        <v>0</v>
      </c>
      <c r="W4002">
        <f ca="1"/>
        <v>0</v>
      </c>
    </row>
    <row r="4003" spans="18:23">
      <c r="R4003">
        <v>3985</v>
      </c>
      <c r="S4003">
        <f ca="1"/>
        <v>-0.6604971690555661</v>
      </c>
      <c r="T4003">
        <f ca="1"/>
        <v>2.2686110238043875E-2</v>
      </c>
      <c r="U4003">
        <f ca="1"/>
        <v>0</v>
      </c>
      <c r="V4003">
        <f ca="1"/>
        <v>0</v>
      </c>
      <c r="W4003">
        <f ca="1"/>
        <v>0</v>
      </c>
    </row>
    <row r="4004" spans="18:23">
      <c r="R4004">
        <v>3986</v>
      </c>
      <c r="S4004">
        <f ca="1"/>
        <v>-2.0727648857688732</v>
      </c>
      <c r="T4004">
        <f ca="1"/>
        <v>1.5757789626566206E-2</v>
      </c>
      <c r="U4004">
        <f ca="1"/>
        <v>0</v>
      </c>
      <c r="V4004">
        <f ca="1"/>
        <v>0</v>
      </c>
      <c r="W4004">
        <f ca="1"/>
        <v>0</v>
      </c>
    </row>
    <row r="4005" spans="18:23">
      <c r="R4005">
        <v>3987</v>
      </c>
      <c r="S4005">
        <f ca="1"/>
        <v>0.54276646298427433</v>
      </c>
      <c r="T4005">
        <f ca="1"/>
        <v>3.094588373016904E-2</v>
      </c>
      <c r="U4005">
        <f ca="1"/>
        <v>3.5987724936559044E-4</v>
      </c>
      <c r="V4005">
        <f ca="1"/>
        <v>3.6544560912359075E-4</v>
      </c>
      <c r="W4005">
        <f ca="1"/>
        <v>3.6544560912359075E-4</v>
      </c>
    </row>
    <row r="4006" spans="18:23">
      <c r="R4006">
        <v>3988</v>
      </c>
      <c r="S4006">
        <f ca="1"/>
        <v>2.3298520154929876</v>
      </c>
      <c r="T4006">
        <f ca="1"/>
        <v>4.9076243623805214E-2</v>
      </c>
      <c r="U4006">
        <f ca="1"/>
        <v>9.4250571961836775E-3</v>
      </c>
      <c r="V4006">
        <f ca="1"/>
        <v>9.6563303977477803E-3</v>
      </c>
      <c r="W4006">
        <f ca="1"/>
        <v>9.6563303977477803E-3</v>
      </c>
    </row>
    <row r="4007" spans="18:23">
      <c r="R4007">
        <v>3989</v>
      </c>
      <c r="S4007">
        <f ca="1"/>
        <v>1.0815571551815035</v>
      </c>
      <c r="T4007">
        <f ca="1"/>
        <v>3.5561663730163819E-2</v>
      </c>
      <c r="U4007">
        <f ca="1"/>
        <v>2.6677672493629796E-3</v>
      </c>
      <c r="V4007">
        <f ca="1"/>
        <v>2.7152023702790747E-3</v>
      </c>
      <c r="W4007">
        <f ca="1"/>
        <v>2.7152023702790747E-3</v>
      </c>
    </row>
    <row r="4008" spans="18:23">
      <c r="R4008">
        <v>3990</v>
      </c>
      <c r="S4008">
        <f ca="1"/>
        <v>1.1797782586317604</v>
      </c>
      <c r="T4008">
        <f ca="1"/>
        <v>3.6474483141476395E-2</v>
      </c>
      <c r="U4008">
        <f ca="1"/>
        <v>3.1241769550192679E-3</v>
      </c>
      <c r="V4008">
        <f ca="1"/>
        <v>3.1811533248576876E-3</v>
      </c>
      <c r="W4008">
        <f ca="1"/>
        <v>3.1811533248576876E-3</v>
      </c>
    </row>
    <row r="4009" spans="18:23">
      <c r="R4009">
        <v>3991</v>
      </c>
      <c r="S4009">
        <f ca="1"/>
        <v>2.7189077682918605</v>
      </c>
      <c r="T4009">
        <f ca="1"/>
        <v>5.4258846863185883E-2</v>
      </c>
      <c r="U4009">
        <f ca="1"/>
        <v>1.2016358815874012E-2</v>
      </c>
      <c r="V4009">
        <f ca="1"/>
        <v>1.2342355702295811E-2</v>
      </c>
      <c r="W4009">
        <f ca="1"/>
        <v>1.2342355702295811E-2</v>
      </c>
    </row>
    <row r="4010" spans="18:23">
      <c r="R4010">
        <v>3992</v>
      </c>
      <c r="S4010">
        <f ca="1"/>
        <v>-1.591583236356674</v>
      </c>
      <c r="T4010">
        <f ca="1"/>
        <v>1.7840974183015598E-2</v>
      </c>
      <c r="U4010">
        <f ca="1"/>
        <v>0</v>
      </c>
      <c r="V4010">
        <f ca="1"/>
        <v>0</v>
      </c>
      <c r="W4010">
        <f ca="1"/>
        <v>0</v>
      </c>
    </row>
    <row r="4011" spans="18:23">
      <c r="R4011">
        <v>3993</v>
      </c>
      <c r="S4011">
        <f ca="1"/>
        <v>0.46089567606737636</v>
      </c>
      <c r="T4011">
        <f ca="1"/>
        <v>3.0298986396554966E-2</v>
      </c>
      <c r="U4011">
        <f ca="1"/>
        <v>3.6428582558553288E-5</v>
      </c>
      <c r="V4011">
        <f ca="1"/>
        <v>3.6980457122246978E-5</v>
      </c>
      <c r="W4011">
        <f ca="1"/>
        <v>3.6980457122246978E-5</v>
      </c>
    </row>
    <row r="4012" spans="18:23">
      <c r="R4012">
        <v>3994</v>
      </c>
      <c r="S4012">
        <f ca="1"/>
        <v>1.2881910840640121</v>
      </c>
      <c r="T4012">
        <f ca="1"/>
        <v>3.7509247348545952E-2</v>
      </c>
      <c r="U4012">
        <f ca="1"/>
        <v>3.6415590585540461E-3</v>
      </c>
      <c r="V4012">
        <f ca="1"/>
        <v>3.7098551282848673E-3</v>
      </c>
      <c r="W4012">
        <f ca="1"/>
        <v>3.7098551282848673E-3</v>
      </c>
    </row>
    <row r="4013" spans="18:23">
      <c r="R4013">
        <v>3995</v>
      </c>
      <c r="S4013">
        <f ca="1"/>
        <v>-1.0048612585082826</v>
      </c>
      <c r="T4013">
        <f ca="1"/>
        <v>2.07572172336556E-2</v>
      </c>
      <c r="U4013">
        <f ca="1"/>
        <v>0</v>
      </c>
      <c r="V4013">
        <f ca="1"/>
        <v>0</v>
      </c>
      <c r="W4013">
        <f ca="1"/>
        <v>0</v>
      </c>
    </row>
    <row r="4014" spans="18:23">
      <c r="R4014">
        <v>3996</v>
      </c>
      <c r="S4014">
        <f ca="1"/>
        <v>-1.2449904512302585</v>
      </c>
      <c r="T4014">
        <f ca="1"/>
        <v>1.9510088058374751E-2</v>
      </c>
      <c r="U4014">
        <f ca="1"/>
        <v>0</v>
      </c>
      <c r="V4014">
        <f ca="1"/>
        <v>0</v>
      </c>
      <c r="W4014">
        <f ca="1"/>
        <v>0</v>
      </c>
    </row>
    <row r="4015" spans="18:23">
      <c r="R4015">
        <v>3997</v>
      </c>
      <c r="S4015">
        <f ca="1"/>
        <v>-0.69848066546385768</v>
      </c>
      <c r="T4015">
        <f ca="1"/>
        <v>2.2464845990527137E-2</v>
      </c>
      <c r="U4015">
        <f ca="1"/>
        <v>0</v>
      </c>
      <c r="V4015">
        <f ca="1"/>
        <v>0</v>
      </c>
      <c r="W4015">
        <f ca="1"/>
        <v>0</v>
      </c>
    </row>
    <row r="4016" spans="18:23">
      <c r="R4016">
        <v>3998</v>
      </c>
      <c r="S4016">
        <f ca="1"/>
        <v>0.71900493775943197</v>
      </c>
      <c r="T4016">
        <f ca="1"/>
        <v>3.2385672827251778E-2</v>
      </c>
      <c r="U4016">
        <f ca="1"/>
        <v>1.0797717979069595E-3</v>
      </c>
      <c r="V4016">
        <f ca="1"/>
        <v>1.0972563659945136E-3</v>
      </c>
      <c r="W4016">
        <f ca="1"/>
        <v>1.0972563659945136E-3</v>
      </c>
    </row>
    <row r="4017" spans="18:23">
      <c r="R4017">
        <v>3999</v>
      </c>
      <c r="S4017">
        <f ca="1"/>
        <v>-1.9545092733808784</v>
      </c>
      <c r="T4017">
        <f ca="1"/>
        <v>1.6246040297032187E-2</v>
      </c>
      <c r="U4017">
        <f ca="1"/>
        <v>0</v>
      </c>
      <c r="V4017">
        <f ca="1"/>
        <v>0</v>
      </c>
      <c r="W4017">
        <f ca="1"/>
        <v>0</v>
      </c>
    </row>
    <row r="4018" spans="18:23">
      <c r="R4018">
        <v>4000</v>
      </c>
      <c r="S4018">
        <f ca="1"/>
        <v>-2.2537529765417532</v>
      </c>
      <c r="T4018">
        <f ca="1"/>
        <v>1.5038793682122693E-2</v>
      </c>
      <c r="U4018">
        <f ca="1"/>
        <v>0</v>
      </c>
      <c r="V4018">
        <f ca="1"/>
        <v>0</v>
      </c>
      <c r="W4018">
        <f ca="1"/>
        <v>0</v>
      </c>
    </row>
    <row r="4019" spans="18:23">
      <c r="R4019">
        <v>4001</v>
      </c>
      <c r="S4019">
        <f ca="1"/>
        <v>-0.42214991135530178</v>
      </c>
      <c r="T4019">
        <f ca="1"/>
        <v>2.4125162523609679E-2</v>
      </c>
      <c r="U4019">
        <f ca="1"/>
        <v>0</v>
      </c>
      <c r="V4019">
        <f ca="1"/>
        <v>0</v>
      </c>
      <c r="W4019">
        <f ca="1"/>
        <v>0</v>
      </c>
    </row>
    <row r="4020" spans="18:23">
      <c r="R4020">
        <v>4002</v>
      </c>
      <c r="S4020">
        <f ca="1"/>
        <v>2.1758164758104441</v>
      </c>
      <c r="T4020">
        <f ca="1"/>
        <v>4.7163870103266566E-2</v>
      </c>
      <c r="U4020">
        <f ca="1"/>
        <v>8.4688704359143531E-3</v>
      </c>
      <c r="V4020">
        <f ca="1"/>
        <v>8.6685827884947827E-3</v>
      </c>
      <c r="W4020">
        <f ca="1"/>
        <v>8.6685827884947827E-3</v>
      </c>
    </row>
    <row r="4021" spans="18:23">
      <c r="R4021">
        <v>4003</v>
      </c>
      <c r="S4021">
        <f ca="1"/>
        <v>2.6052014982102483</v>
      </c>
      <c r="T4021">
        <f ca="1"/>
        <v>5.2689994154406762E-2</v>
      </c>
      <c r="U4021">
        <f ca="1"/>
        <v>1.1231932461484451E-2</v>
      </c>
      <c r="V4021">
        <f ca="1"/>
        <v>1.1527837689353605E-2</v>
      </c>
      <c r="W4021">
        <f ca="1"/>
        <v>1.1527837689353605E-2</v>
      </c>
    </row>
    <row r="4022" spans="18:23">
      <c r="R4022">
        <v>4004</v>
      </c>
      <c r="S4022">
        <f ca="1"/>
        <v>-0.77333769728254731</v>
      </c>
      <c r="T4022">
        <f ca="1"/>
        <v>2.2035080809701728E-2</v>
      </c>
      <c r="U4022">
        <f ca="1"/>
        <v>0</v>
      </c>
      <c r="V4022">
        <f ca="1"/>
        <v>0</v>
      </c>
      <c r="W4022">
        <f ca="1"/>
        <v>0</v>
      </c>
    </row>
    <row r="4023" spans="18:23">
      <c r="R4023">
        <v>4005</v>
      </c>
      <c r="S4023">
        <f ca="1"/>
        <v>1.6709795700282351</v>
      </c>
      <c r="T4023">
        <f ca="1"/>
        <v>4.1403328762273282E-2</v>
      </c>
      <c r="U4023">
        <f ca="1"/>
        <v>5.5885997654177115E-3</v>
      </c>
      <c r="V4023">
        <f ca="1"/>
        <v>5.7042930821218875E-3</v>
      </c>
      <c r="W4023">
        <f ca="1"/>
        <v>5.7042930821218875E-3</v>
      </c>
    </row>
    <row r="4024" spans="18:23">
      <c r="R4024">
        <v>4006</v>
      </c>
      <c r="S4024">
        <f ca="1"/>
        <v>-0.3150078594695952</v>
      </c>
      <c r="T4024">
        <f ca="1"/>
        <v>2.4801448312064232E-2</v>
      </c>
      <c r="U4024">
        <f ca="1"/>
        <v>0</v>
      </c>
      <c r="V4024">
        <f ca="1"/>
        <v>0</v>
      </c>
      <c r="W4024">
        <f ca="1"/>
        <v>0</v>
      </c>
    </row>
    <row r="4025" spans="18:23">
      <c r="R4025">
        <v>4007</v>
      </c>
      <c r="S4025">
        <f ca="1"/>
        <v>-3.4218689465256142</v>
      </c>
      <c r="T4025">
        <f ca="1"/>
        <v>1.1125228680532596E-2</v>
      </c>
      <c r="U4025">
        <f ca="1"/>
        <v>0</v>
      </c>
      <c r="V4025">
        <f ca="1"/>
        <v>0</v>
      </c>
      <c r="W4025">
        <f ca="1"/>
        <v>0</v>
      </c>
    </row>
    <row r="4026" spans="18:23">
      <c r="R4026">
        <v>4008</v>
      </c>
      <c r="S4026">
        <f ca="1"/>
        <v>-3.9115580403165664</v>
      </c>
      <c r="T4026">
        <f ca="1"/>
        <v>9.8046546171842424E-3</v>
      </c>
      <c r="U4026">
        <f ca="1"/>
        <v>0</v>
      </c>
      <c r="V4026">
        <f ca="1"/>
        <v>0</v>
      </c>
      <c r="W4026">
        <f ca="1"/>
        <v>0</v>
      </c>
    </row>
    <row r="4027" spans="18:23">
      <c r="R4027">
        <v>4009</v>
      </c>
      <c r="S4027">
        <f ca="1"/>
        <v>-2.4157057283337697</v>
      </c>
      <c r="T4027">
        <f ca="1"/>
        <v>1.4423275052223081E-2</v>
      </c>
      <c r="U4027">
        <f ca="1"/>
        <v>0</v>
      </c>
      <c r="V4027">
        <f ca="1"/>
        <v>0</v>
      </c>
      <c r="W4027">
        <f ca="1"/>
        <v>0</v>
      </c>
    </row>
    <row r="4028" spans="18:23">
      <c r="R4028">
        <v>4010</v>
      </c>
      <c r="S4028">
        <f ca="1"/>
        <v>8.5188098573085291E-2</v>
      </c>
      <c r="T4028">
        <f ca="1"/>
        <v>2.7499494307057851E-2</v>
      </c>
      <c r="U4028">
        <f ca="1"/>
        <v>0</v>
      </c>
      <c r="V4028">
        <f ca="1"/>
        <v>0</v>
      </c>
      <c r="W4028">
        <f ca="1"/>
        <v>0</v>
      </c>
    </row>
    <row r="4029" spans="18:23">
      <c r="R4029">
        <v>4011</v>
      </c>
      <c r="S4029">
        <f ca="1"/>
        <v>2.147196400795671</v>
      </c>
      <c r="T4029">
        <f ca="1"/>
        <v>4.6816845416402984E-2</v>
      </c>
      <c r="U4029">
        <f ca="1"/>
        <v>8.2953580924825625E-3</v>
      </c>
      <c r="V4029">
        <f ca="1"/>
        <v>8.4895393412272938E-3</v>
      </c>
      <c r="W4029">
        <f ca="1"/>
        <v>8.4895393412272938E-3</v>
      </c>
    </row>
    <row r="4030" spans="18:23">
      <c r="R4030">
        <v>4012</v>
      </c>
      <c r="S4030">
        <f ca="1"/>
        <v>2.0388715731812486</v>
      </c>
      <c r="T4030">
        <f ca="1"/>
        <v>4.5526347088050513E-2</v>
      </c>
      <c r="U4030">
        <f ca="1"/>
        <v>7.6501089283063269E-3</v>
      </c>
      <c r="V4030">
        <f ca="1"/>
        <v>7.8242496854720612E-3</v>
      </c>
      <c r="W4030">
        <f ca="1"/>
        <v>7.8242496854720612E-3</v>
      </c>
    </row>
    <row r="4031" spans="18:23">
      <c r="R4031">
        <v>4013</v>
      </c>
      <c r="S4031">
        <f ca="1"/>
        <v>1.8587760565817113</v>
      </c>
      <c r="T4031">
        <f ca="1"/>
        <v>4.3459080550650647E-2</v>
      </c>
      <c r="U4031">
        <f ca="1"/>
        <v>6.6164756596063939E-3</v>
      </c>
      <c r="V4031">
        <f ca="1"/>
        <v>6.7602486339325201E-3</v>
      </c>
      <c r="W4031">
        <f ca="1"/>
        <v>6.7602486339325201E-3</v>
      </c>
    </row>
    <row r="4032" spans="18:23">
      <c r="R4032">
        <v>4014</v>
      </c>
      <c r="S4032">
        <f ca="1"/>
        <v>2.0942689159805279</v>
      </c>
      <c r="T4032">
        <f ca="1"/>
        <v>4.6181801201267865E-2</v>
      </c>
      <c r="U4032">
        <f ca="1"/>
        <v>7.9778359849150028E-3</v>
      </c>
      <c r="V4032">
        <f ca="1"/>
        <v>8.1620514026508346E-3</v>
      </c>
      <c r="W4032">
        <f ca="1"/>
        <v>8.1620514026508346E-3</v>
      </c>
    </row>
    <row r="4033" spans="18:23">
      <c r="R4033">
        <v>4015</v>
      </c>
      <c r="S4033">
        <f ca="1"/>
        <v>1.0010516440780657</v>
      </c>
      <c r="T4033">
        <f ca="1"/>
        <v>3.4830545822229511E-2</v>
      </c>
      <c r="U4033">
        <f ca="1"/>
        <v>2.3022082953958259E-3</v>
      </c>
      <c r="V4033">
        <f ca="1"/>
        <v>2.3423018811583765E-3</v>
      </c>
      <c r="W4033">
        <f ca="1"/>
        <v>2.3423018811583765E-3</v>
      </c>
    </row>
    <row r="4034" spans="18:23">
      <c r="R4034">
        <v>4016</v>
      </c>
      <c r="S4034">
        <f ca="1"/>
        <v>2.052003773745303</v>
      </c>
      <c r="T4034">
        <f ca="1"/>
        <v>4.5680879353200143E-2</v>
      </c>
      <c r="U4034">
        <f ca="1"/>
        <v>7.727375060881142E-3</v>
      </c>
      <c r="V4034">
        <f ca="1"/>
        <v>7.9038717048176606E-3</v>
      </c>
      <c r="W4034">
        <f ca="1"/>
        <v>7.9038717048176606E-3</v>
      </c>
    </row>
    <row r="4035" spans="18:23">
      <c r="R4035">
        <v>4017</v>
      </c>
      <c r="S4035">
        <f ca="1"/>
        <v>1.4316142977403761</v>
      </c>
      <c r="T4035">
        <f ca="1"/>
        <v>3.8923417665392257E-2</v>
      </c>
      <c r="U4035">
        <f ca="1"/>
        <v>4.3486442169771988E-3</v>
      </c>
      <c r="V4035">
        <f ca="1"/>
        <v>4.4332762645449969E-3</v>
      </c>
      <c r="W4035">
        <f ca="1"/>
        <v>4.4332762645449969E-3</v>
      </c>
    </row>
    <row r="4036" spans="18:23">
      <c r="R4036">
        <v>4018</v>
      </c>
      <c r="S4036">
        <f ca="1"/>
        <v>-2.3442642645018537</v>
      </c>
      <c r="T4036">
        <f ca="1"/>
        <v>1.4691627908873123E-2</v>
      </c>
      <c r="U4036">
        <f ca="1"/>
        <v>0</v>
      </c>
      <c r="V4036">
        <f ca="1"/>
        <v>0</v>
      </c>
      <c r="W4036">
        <f ca="1"/>
        <v>0</v>
      </c>
    </row>
    <row r="4037" spans="18:23">
      <c r="R4037">
        <v>4019</v>
      </c>
      <c r="S4037">
        <f ca="1"/>
        <v>-1.4757608142348015</v>
      </c>
      <c r="T4037">
        <f ca="1"/>
        <v>1.838222675521773E-2</v>
      </c>
      <c r="U4037">
        <f ca="1"/>
        <v>0</v>
      </c>
      <c r="V4037">
        <f ca="1"/>
        <v>0</v>
      </c>
      <c r="W4037">
        <f ca="1"/>
        <v>0</v>
      </c>
    </row>
    <row r="4038" spans="18:23">
      <c r="R4038">
        <v>4020</v>
      </c>
      <c r="S4038">
        <f ca="1"/>
        <v>-7.8401759534749635E-2</v>
      </c>
      <c r="T4038">
        <f ca="1"/>
        <v>2.6362836172862732E-2</v>
      </c>
      <c r="U4038">
        <f ca="1"/>
        <v>0</v>
      </c>
      <c r="V4038">
        <f ca="1"/>
        <v>0</v>
      </c>
      <c r="W4038">
        <f ca="1"/>
        <v>0</v>
      </c>
    </row>
    <row r="4039" spans="18:23">
      <c r="R4039">
        <v>4021</v>
      </c>
      <c r="S4039">
        <f ca="1"/>
        <v>0.55009820406544441</v>
      </c>
      <c r="T4039">
        <f ca="1"/>
        <v>3.1004484552773978E-2</v>
      </c>
      <c r="U4039">
        <f ca="1"/>
        <v>3.8917766066805942E-4</v>
      </c>
      <c r="V4039">
        <f ca="1"/>
        <v>3.9521078705229324E-4</v>
      </c>
      <c r="W4039">
        <f ca="1"/>
        <v>3.9521078705229324E-4</v>
      </c>
    </row>
    <row r="4040" spans="18:23">
      <c r="R4040">
        <v>4022</v>
      </c>
      <c r="S4040">
        <f ca="1"/>
        <v>-3.7557924991807434</v>
      </c>
      <c r="T4040">
        <f ca="1"/>
        <v>1.0206763458117919E-2</v>
      </c>
      <c r="U4040">
        <f ca="1"/>
        <v>0</v>
      </c>
      <c r="V4040">
        <f ca="1"/>
        <v>0</v>
      </c>
      <c r="W4040">
        <f ca="1"/>
        <v>0</v>
      </c>
    </row>
    <row r="4041" spans="18:23">
      <c r="R4041">
        <v>4023</v>
      </c>
      <c r="S4041">
        <f ca="1"/>
        <v>-2.7915309029925512</v>
      </c>
      <c r="T4041">
        <f ca="1"/>
        <v>1.3090231124066218E-2</v>
      </c>
      <c r="U4041">
        <f ca="1"/>
        <v>0</v>
      </c>
      <c r="V4041">
        <f ca="1"/>
        <v>0</v>
      </c>
      <c r="W4041">
        <f ca="1"/>
        <v>0</v>
      </c>
    </row>
    <row r="4042" spans="18:23">
      <c r="R4042">
        <v>4024</v>
      </c>
      <c r="S4042">
        <f ca="1"/>
        <v>0.7642894764774576</v>
      </c>
      <c r="T4042">
        <f ca="1"/>
        <v>3.2766322585220914E-2</v>
      </c>
      <c r="U4042">
        <f ca="1"/>
        <v>1.2700966768915273E-3</v>
      </c>
      <c r="V4042">
        <f ca="1"/>
        <v>1.2909048756062497E-3</v>
      </c>
      <c r="W4042">
        <f ca="1"/>
        <v>1.2909048756062497E-3</v>
      </c>
    </row>
    <row r="4043" spans="18:23">
      <c r="R4043">
        <v>4025</v>
      </c>
      <c r="S4043">
        <f ca="1"/>
        <v>1.230705100572272</v>
      </c>
      <c r="T4043">
        <f ca="1"/>
        <v>3.6956958771703213E-2</v>
      </c>
      <c r="U4043">
        <f ca="1"/>
        <v>3.365414770132677E-3</v>
      </c>
      <c r="V4043">
        <f ca="1"/>
        <v>3.4276025175874144E-3</v>
      </c>
      <c r="W4043">
        <f ca="1"/>
        <v>3.4276025175874144E-3</v>
      </c>
    </row>
    <row r="4044" spans="18:23">
      <c r="R4044">
        <v>4026</v>
      </c>
      <c r="S4044">
        <f ca="1"/>
        <v>-1.6028875052093992</v>
      </c>
      <c r="T4044">
        <f ca="1"/>
        <v>1.7789009220308519E-2</v>
      </c>
      <c r="U4044">
        <f ca="1"/>
        <v>0</v>
      </c>
      <c r="V4044">
        <f ca="1"/>
        <v>0</v>
      </c>
      <c r="W4044">
        <f ca="1"/>
        <v>0</v>
      </c>
    </row>
    <row r="4045" spans="18:23">
      <c r="R4045">
        <v>4027</v>
      </c>
      <c r="S4045">
        <f ca="1"/>
        <v>0.41127528329537016</v>
      </c>
      <c r="T4045">
        <f ca="1"/>
        <v>2.991351358316471E-2</v>
      </c>
      <c r="U4045">
        <f ca="1"/>
        <v>0</v>
      </c>
      <c r="V4045">
        <f ca="1"/>
        <v>0</v>
      </c>
      <c r="W4045">
        <f ca="1"/>
        <v>0</v>
      </c>
    </row>
    <row r="4046" spans="18:23">
      <c r="R4046">
        <v>4028</v>
      </c>
      <c r="S4046">
        <f ca="1"/>
        <v>-6.9397460306006367E-2</v>
      </c>
      <c r="T4046">
        <f ca="1"/>
        <v>2.6424160035628908E-2</v>
      </c>
      <c r="U4046">
        <f ca="1"/>
        <v>0</v>
      </c>
      <c r="V4046">
        <f ca="1"/>
        <v>0</v>
      </c>
      <c r="W4046">
        <f ca="1"/>
        <v>0</v>
      </c>
    </row>
    <row r="4047" spans="18:23">
      <c r="R4047">
        <v>4029</v>
      </c>
      <c r="S4047">
        <f ca="1"/>
        <v>1.4617853882046492</v>
      </c>
      <c r="T4047">
        <f ca="1"/>
        <v>3.922762973894961E-2</v>
      </c>
      <c r="U4047">
        <f ca="1"/>
        <v>4.5007502537558752E-3</v>
      </c>
      <c r="V4047">
        <f ca="1"/>
        <v>4.5890271360067847E-3</v>
      </c>
      <c r="W4047">
        <f ca="1"/>
        <v>4.5890271360067847E-3</v>
      </c>
    </row>
    <row r="4048" spans="18:23">
      <c r="R4048">
        <v>4030</v>
      </c>
      <c r="S4048">
        <f ca="1"/>
        <v>1.0069082533538776</v>
      </c>
      <c r="T4048">
        <f ca="1"/>
        <v>3.4883222400482042E-2</v>
      </c>
      <c r="U4048">
        <f ca="1"/>
        <v>2.3285465845220912E-3</v>
      </c>
      <c r="V4048">
        <f ca="1"/>
        <v>2.3691601887109752E-3</v>
      </c>
      <c r="W4048">
        <f ca="1"/>
        <v>2.3691601887109752E-3</v>
      </c>
    </row>
    <row r="4049" spans="18:23">
      <c r="R4049">
        <v>4031</v>
      </c>
      <c r="S4049">
        <f ca="1"/>
        <v>1.3267874293092627</v>
      </c>
      <c r="T4049">
        <f ca="1"/>
        <v>3.7884679781826545E-2</v>
      </c>
      <c r="U4049">
        <f ca="1"/>
        <v>3.829275275194343E-3</v>
      </c>
      <c r="V4049">
        <f ca="1"/>
        <v>3.9018107089929446E-3</v>
      </c>
      <c r="W4049">
        <f ca="1"/>
        <v>3.9018107089929446E-3</v>
      </c>
    </row>
    <row r="4050" spans="18:23">
      <c r="R4050">
        <v>4032</v>
      </c>
      <c r="S4050">
        <f ca="1"/>
        <v>-1.2880690838818876</v>
      </c>
      <c r="T4050">
        <f ca="1"/>
        <v>1.9294416729878045E-2</v>
      </c>
      <c r="U4050">
        <f ca="1"/>
        <v>0</v>
      </c>
      <c r="V4050">
        <f ca="1"/>
        <v>0</v>
      </c>
      <c r="W4050">
        <f ca="1"/>
        <v>0</v>
      </c>
    </row>
    <row r="4051" spans="18:23">
      <c r="R4051">
        <v>4033</v>
      </c>
      <c r="S4051">
        <f ca="1"/>
        <v>-3.6152828683773852</v>
      </c>
      <c r="T4051">
        <f ca="1"/>
        <v>1.0583618048558228E-2</v>
      </c>
      <c r="U4051">
        <f ca="1"/>
        <v>0</v>
      </c>
      <c r="V4051">
        <f ca="1"/>
        <v>0</v>
      </c>
      <c r="W4051">
        <f ca="1"/>
        <v>0</v>
      </c>
    </row>
    <row r="4052" spans="18:23">
      <c r="R4052">
        <v>4034</v>
      </c>
      <c r="S4052">
        <f ca="1"/>
        <v>0.11589277100923319</v>
      </c>
      <c r="T4052">
        <f ca="1"/>
        <v>2.7718237015866294E-2</v>
      </c>
      <c r="U4052">
        <f ca="1"/>
        <v>0</v>
      </c>
      <c r="V4052">
        <f ca="1"/>
        <v>0</v>
      </c>
      <c r="W4052">
        <f ca="1"/>
        <v>0</v>
      </c>
    </row>
    <row r="4053" spans="18:23">
      <c r="R4053">
        <v>4035</v>
      </c>
      <c r="S4053">
        <f ca="1"/>
        <v>0.19770612070936569</v>
      </c>
      <c r="T4053">
        <f ca="1"/>
        <v>2.8309614581291543E-2</v>
      </c>
      <c r="U4053">
        <f ca="1"/>
        <v>0</v>
      </c>
      <c r="V4053">
        <f ca="1"/>
        <v>0</v>
      </c>
      <c r="W4053">
        <f ca="1"/>
        <v>0</v>
      </c>
    </row>
    <row r="4054" spans="18:23">
      <c r="R4054">
        <v>4036</v>
      </c>
      <c r="S4054">
        <f ca="1"/>
        <v>-2.3787992290640014</v>
      </c>
      <c r="T4054">
        <f ca="1"/>
        <v>1.456128778477723E-2</v>
      </c>
      <c r="U4054">
        <f ca="1"/>
        <v>0</v>
      </c>
      <c r="V4054">
        <f ca="1"/>
        <v>0</v>
      </c>
      <c r="W4054">
        <f ca="1"/>
        <v>0</v>
      </c>
    </row>
    <row r="4055" spans="18:23">
      <c r="R4055">
        <v>4037</v>
      </c>
      <c r="S4055">
        <f ca="1"/>
        <v>2.0184467022343862</v>
      </c>
      <c r="T4055">
        <f ca="1"/>
        <v>4.5287037000640053E-2</v>
      </c>
      <c r="U4055">
        <f ca="1"/>
        <v>7.5304538846010967E-3</v>
      </c>
      <c r="V4055">
        <f ca="1"/>
        <v>7.700969856452868E-3</v>
      </c>
      <c r="W4055">
        <f ca="1"/>
        <v>7.700969856452868E-3</v>
      </c>
    </row>
    <row r="4056" spans="18:23">
      <c r="R4056">
        <v>4038</v>
      </c>
      <c r="S4056">
        <f ca="1"/>
        <v>2.663405961116962</v>
      </c>
      <c r="T4056">
        <f ca="1"/>
        <v>5.3487314165086862E-2</v>
      </c>
      <c r="U4056">
        <f ca="1"/>
        <v>1.1630592466824501E-2</v>
      </c>
      <c r="V4056">
        <f ca="1"/>
        <v>1.194163704342407E-2</v>
      </c>
      <c r="W4056">
        <f ca="1"/>
        <v>1.194163704342407E-2</v>
      </c>
    </row>
    <row r="4057" spans="18:23">
      <c r="R4057">
        <v>4039</v>
      </c>
      <c r="S4057">
        <f ca="1"/>
        <v>-1.0539092450499485</v>
      </c>
      <c r="T4057">
        <f ca="1"/>
        <v>2.0496164782552045E-2</v>
      </c>
      <c r="U4057">
        <f ca="1"/>
        <v>0</v>
      </c>
      <c r="V4057">
        <f ca="1"/>
        <v>0</v>
      </c>
      <c r="W4057">
        <f ca="1"/>
        <v>0</v>
      </c>
    </row>
    <row r="4058" spans="18:23">
      <c r="R4058">
        <v>4040</v>
      </c>
      <c r="S4058">
        <f ca="1"/>
        <v>-1.9560053701177094</v>
      </c>
      <c r="T4058">
        <f ca="1"/>
        <v>1.6239769738868114E-2</v>
      </c>
      <c r="U4058">
        <f ca="1"/>
        <v>0</v>
      </c>
      <c r="V4058">
        <f ca="1"/>
        <v>0</v>
      </c>
      <c r="W4058">
        <f ca="1"/>
        <v>0</v>
      </c>
    </row>
    <row r="4059" spans="18:23">
      <c r="R4059">
        <v>4041</v>
      </c>
      <c r="S4059">
        <f ca="1"/>
        <v>-3.107092129404037</v>
      </c>
      <c r="T4059">
        <f ca="1"/>
        <v>1.2066579499540556E-2</v>
      </c>
      <c r="U4059">
        <f ca="1"/>
        <v>0</v>
      </c>
      <c r="V4059">
        <f ca="1"/>
        <v>0</v>
      </c>
      <c r="W4059">
        <f ca="1"/>
        <v>0</v>
      </c>
    </row>
    <row r="4060" spans="18:23">
      <c r="R4060">
        <v>4042</v>
      </c>
      <c r="S4060">
        <f ca="1"/>
        <v>-0.22365231459058907</v>
      </c>
      <c r="T4060">
        <f ca="1"/>
        <v>2.5393042204882393E-2</v>
      </c>
      <c r="U4060">
        <f ca="1"/>
        <v>0</v>
      </c>
      <c r="V4060">
        <f ca="1"/>
        <v>0</v>
      </c>
      <c r="W4060">
        <f ca="1"/>
        <v>0</v>
      </c>
    </row>
    <row r="4061" spans="18:23">
      <c r="R4061">
        <v>4043</v>
      </c>
      <c r="S4061">
        <f ca="1"/>
        <v>-0.5636777408326088</v>
      </c>
      <c r="T4061">
        <f ca="1"/>
        <v>2.3260017434377268E-2</v>
      </c>
      <c r="U4061">
        <f ca="1"/>
        <v>0</v>
      </c>
      <c r="V4061">
        <f ca="1"/>
        <v>0</v>
      </c>
      <c r="W4061">
        <f ca="1"/>
        <v>0</v>
      </c>
    </row>
    <row r="4062" spans="18:23">
      <c r="R4062">
        <v>4044</v>
      </c>
      <c r="S4062">
        <f ca="1"/>
        <v>1.785985290689899</v>
      </c>
      <c r="T4062">
        <f ca="1"/>
        <v>4.2650417852300331E-2</v>
      </c>
      <c r="U4062">
        <f ca="1"/>
        <v>6.2121443104312356E-3</v>
      </c>
      <c r="V4062">
        <f ca="1"/>
        <v>6.344619585730577E-3</v>
      </c>
      <c r="W4062">
        <f ca="1"/>
        <v>6.344619585730577E-3</v>
      </c>
    </row>
    <row r="4063" spans="18:23">
      <c r="R4063">
        <v>4045</v>
      </c>
      <c r="S4063">
        <f ca="1"/>
        <v>-3.2903952357136519</v>
      </c>
      <c r="T4063">
        <f ca="1"/>
        <v>1.1509128821669452E-2</v>
      </c>
      <c r="U4063">
        <f ca="1"/>
        <v>0</v>
      </c>
      <c r="V4063">
        <f ca="1"/>
        <v>0</v>
      </c>
      <c r="W4063">
        <f ca="1"/>
        <v>0</v>
      </c>
    </row>
    <row r="4064" spans="18:23">
      <c r="R4064">
        <v>4046</v>
      </c>
      <c r="S4064">
        <f ca="1"/>
        <v>1.8438462423690818</v>
      </c>
      <c r="T4064">
        <f ca="1"/>
        <v>4.3291978614452054E-2</v>
      </c>
      <c r="U4064">
        <f ca="1"/>
        <v>6.5329246915070971E-3</v>
      </c>
      <c r="V4064">
        <f ca="1"/>
        <v>6.6743363095243726E-3</v>
      </c>
      <c r="W4064">
        <f ca="1"/>
        <v>6.6743363095243726E-3</v>
      </c>
    </row>
    <row r="4065" spans="18:23">
      <c r="R4065">
        <v>4047</v>
      </c>
      <c r="S4065">
        <f ca="1"/>
        <v>3.1380931455071455</v>
      </c>
      <c r="T4065">
        <f ca="1"/>
        <v>6.0456953640405965E-2</v>
      </c>
      <c r="U4065">
        <f ca="1"/>
        <v>1.5115412204484053E-2</v>
      </c>
      <c r="V4065">
        <f ca="1"/>
        <v>1.5572328091935112E-2</v>
      </c>
      <c r="W4065">
        <f ca="1"/>
        <v>1.5572328091935112E-2</v>
      </c>
    </row>
    <row r="4066" spans="18:23">
      <c r="R4066">
        <v>4048</v>
      </c>
      <c r="S4066">
        <f ca="1"/>
        <v>2.2968481861655481</v>
      </c>
      <c r="T4066">
        <f ca="1"/>
        <v>4.8660073874011334E-2</v>
      </c>
      <c r="U4066">
        <f ca="1"/>
        <v>9.2169723212867372E-3</v>
      </c>
      <c r="V4066">
        <f ca="1"/>
        <v>9.4412215983110028E-3</v>
      </c>
      <c r="W4066">
        <f ca="1"/>
        <v>9.4412215983110028E-3</v>
      </c>
    </row>
    <row r="4067" spans="18:23">
      <c r="R4067">
        <v>4049</v>
      </c>
      <c r="S4067">
        <f ca="1"/>
        <v>0.37794260805096086</v>
      </c>
      <c r="T4067">
        <f ca="1"/>
        <v>2.9657328368257581E-2</v>
      </c>
      <c r="U4067">
        <f ca="1"/>
        <v>0</v>
      </c>
      <c r="V4067">
        <f ca="1"/>
        <v>0</v>
      </c>
      <c r="W4067">
        <f ca="1"/>
        <v>0</v>
      </c>
    </row>
    <row r="4068" spans="18:23">
      <c r="R4068">
        <v>4050</v>
      </c>
      <c r="S4068">
        <f ca="1"/>
        <v>-2.9361091269376005</v>
      </c>
      <c r="T4068">
        <f ca="1"/>
        <v>1.2610876209363617E-2</v>
      </c>
      <c r="U4068">
        <f ca="1"/>
        <v>0</v>
      </c>
      <c r="V4068">
        <f ca="1"/>
        <v>0</v>
      </c>
      <c r="W4068">
        <f ca="1"/>
        <v>0</v>
      </c>
    </row>
    <row r="4069" spans="18:23">
      <c r="R4069">
        <v>4051</v>
      </c>
      <c r="S4069">
        <f ca="1"/>
        <v>-0.29235523137354963</v>
      </c>
      <c r="T4069">
        <f ca="1"/>
        <v>2.494684293869744E-2</v>
      </c>
      <c r="U4069">
        <f ca="1"/>
        <v>0</v>
      </c>
      <c r="V4069">
        <f ca="1"/>
        <v>0</v>
      </c>
      <c r="W4069">
        <f ca="1"/>
        <v>0</v>
      </c>
    </row>
    <row r="4070" spans="18:23">
      <c r="R4070">
        <v>4052</v>
      </c>
      <c r="S4070">
        <f ca="1"/>
        <v>0.5922819859486278</v>
      </c>
      <c r="T4070">
        <f ca="1"/>
        <v>3.1343811730656368E-2</v>
      </c>
      <c r="U4070">
        <f ca="1"/>
        <v>5.588412496092543E-4</v>
      </c>
      <c r="V4070">
        <f ca="1"/>
        <v>5.6759935706679292E-4</v>
      </c>
      <c r="W4070">
        <f ca="1"/>
        <v>5.6759935706679292E-4</v>
      </c>
    </row>
    <row r="4071" spans="18:23">
      <c r="R4071">
        <v>4053</v>
      </c>
      <c r="S4071">
        <f ca="1"/>
        <v>1.4192328770887541</v>
      </c>
      <c r="T4071">
        <f ca="1"/>
        <v>3.8799260811797812E-2</v>
      </c>
      <c r="U4071">
        <f ca="1"/>
        <v>4.2865657901799761E-3</v>
      </c>
      <c r="V4071">
        <f ca="1"/>
        <v>4.3697235822200376E-3</v>
      </c>
      <c r="W4071">
        <f ca="1"/>
        <v>4.3697235822200376E-3</v>
      </c>
    </row>
    <row r="4072" spans="18:23">
      <c r="R4072">
        <v>4054</v>
      </c>
      <c r="S4072">
        <f ca="1"/>
        <v>3.9325139146323149</v>
      </c>
      <c r="T4072">
        <f ca="1"/>
        <v>7.4211709740065676E-2</v>
      </c>
      <c r="U4072">
        <f ca="1"/>
        <v>2.1992790254313908E-2</v>
      </c>
      <c r="V4072">
        <f ca="1"/>
        <v>2.2808851537677553E-2</v>
      </c>
      <c r="W4072">
        <f ca="1"/>
        <v>2.2808851537677553E-2</v>
      </c>
    </row>
    <row r="4073" spans="18:23">
      <c r="R4073">
        <v>4055</v>
      </c>
      <c r="S4073">
        <f ca="1"/>
        <v>0.80958523694712237</v>
      </c>
      <c r="T4073">
        <f ca="1"/>
        <v>3.3151542360530716E-2</v>
      </c>
      <c r="U4073">
        <f ca="1"/>
        <v>1.4627065645464281E-3</v>
      </c>
      <c r="V4073">
        <f ca="1"/>
        <v>1.4869520538642218E-3</v>
      </c>
      <c r="W4073">
        <f ca="1"/>
        <v>1.4869520538642218E-3</v>
      </c>
    </row>
    <row r="4074" spans="18:23">
      <c r="R4074">
        <v>4056</v>
      </c>
      <c r="S4074">
        <f ca="1"/>
        <v>0.4938614673663772</v>
      </c>
      <c r="T4074">
        <f ca="1"/>
        <v>3.0557821326022097E-2</v>
      </c>
      <c r="U4074">
        <f ca="1"/>
        <v>1.6584604729211888E-4</v>
      </c>
      <c r="V4074">
        <f ca="1"/>
        <v>1.6837999423250868E-4</v>
      </c>
      <c r="W4074">
        <f ca="1"/>
        <v>1.6837999423250868E-4</v>
      </c>
    </row>
    <row r="4075" spans="18:23">
      <c r="R4075">
        <v>4057</v>
      </c>
      <c r="S4075">
        <f ca="1"/>
        <v>-2.2645901342471459</v>
      </c>
      <c r="T4075">
        <f ca="1"/>
        <v>1.4996798049032737E-2</v>
      </c>
      <c r="U4075">
        <f ca="1"/>
        <v>0</v>
      </c>
      <c r="V4075">
        <f ca="1"/>
        <v>0</v>
      </c>
      <c r="W4075">
        <f ca="1"/>
        <v>0</v>
      </c>
    </row>
    <row r="4076" spans="18:23">
      <c r="R4076">
        <v>4058</v>
      </c>
      <c r="S4076">
        <f ca="1"/>
        <v>-0.48761437287434012</v>
      </c>
      <c r="T4076">
        <f ca="1"/>
        <v>2.3721056128368646E-2</v>
      </c>
      <c r="U4076">
        <f ca="1"/>
        <v>0</v>
      </c>
      <c r="V4076">
        <f ca="1"/>
        <v>0</v>
      </c>
      <c r="W4076">
        <f ca="1"/>
        <v>0</v>
      </c>
    </row>
    <row r="4077" spans="18:23">
      <c r="R4077">
        <v>4059</v>
      </c>
      <c r="S4077">
        <f ca="1"/>
        <v>-1.439981879307507</v>
      </c>
      <c r="T4077">
        <f ca="1"/>
        <v>1.8552722940047044E-2</v>
      </c>
      <c r="U4077">
        <f ca="1"/>
        <v>0</v>
      </c>
      <c r="V4077">
        <f ca="1"/>
        <v>0</v>
      </c>
      <c r="W4077">
        <f ca="1"/>
        <v>0</v>
      </c>
    </row>
    <row r="4078" spans="18:23">
      <c r="R4078">
        <v>4060</v>
      </c>
      <c r="S4078">
        <f ca="1"/>
        <v>-2.633763150736113</v>
      </c>
      <c r="T4078">
        <f ca="1"/>
        <v>1.3634130338049623E-2</v>
      </c>
      <c r="U4078">
        <f ca="1"/>
        <v>0</v>
      </c>
      <c r="V4078">
        <f ca="1"/>
        <v>0</v>
      </c>
      <c r="W4078">
        <f ca="1"/>
        <v>0</v>
      </c>
    </row>
    <row r="4079" spans="18:23">
      <c r="R4079">
        <v>4061</v>
      </c>
      <c r="S4079">
        <f ca="1"/>
        <v>0.84311015069183881</v>
      </c>
      <c r="T4079">
        <f ca="1"/>
        <v>3.3439569930132411E-2</v>
      </c>
      <c r="U4079">
        <f ca="1"/>
        <v>1.6067203493472758E-3</v>
      </c>
      <c r="V4079">
        <f ca="1"/>
        <v>1.6335843680873583E-3</v>
      </c>
      <c r="W4079">
        <f ca="1"/>
        <v>1.6335843680873583E-3</v>
      </c>
    </row>
    <row r="4080" spans="18:23">
      <c r="R4080">
        <v>4062</v>
      </c>
      <c r="S4080">
        <f ca="1"/>
        <v>0.65530499582198232</v>
      </c>
      <c r="T4080">
        <f ca="1"/>
        <v>3.1857701385871628E-2</v>
      </c>
      <c r="U4080">
        <f ca="1"/>
        <v>8.1578607721688456E-4</v>
      </c>
      <c r="V4080">
        <f ca="1"/>
        <v>8.2878061183824813E-4</v>
      </c>
      <c r="W4080">
        <f ca="1"/>
        <v>8.2878061183824813E-4</v>
      </c>
    </row>
    <row r="4081" spans="18:23">
      <c r="R4081">
        <v>4063</v>
      </c>
      <c r="S4081">
        <f ca="1"/>
        <v>-0.73880004648436293</v>
      </c>
      <c r="T4081">
        <f ca="1"/>
        <v>2.2232335311082273E-2</v>
      </c>
      <c r="U4081">
        <f ca="1"/>
        <v>0</v>
      </c>
      <c r="V4081">
        <f ca="1"/>
        <v>0</v>
      </c>
      <c r="W4081">
        <f ca="1"/>
        <v>0</v>
      </c>
    </row>
    <row r="4082" spans="18:23">
      <c r="R4082">
        <v>4064</v>
      </c>
      <c r="S4082">
        <f ca="1"/>
        <v>2.112113907266473</v>
      </c>
      <c r="T4082">
        <f ca="1"/>
        <v>4.6394943826117051E-2</v>
      </c>
      <c r="U4082">
        <f ca="1"/>
        <v>8.0844072973395957E-3</v>
      </c>
      <c r="V4082">
        <f ca="1"/>
        <v>8.2719451085533566E-3</v>
      </c>
      <c r="W4082">
        <f ca="1"/>
        <v>8.2719451085533566E-3</v>
      </c>
    </row>
    <row r="4083" spans="18:23">
      <c r="R4083">
        <v>4065</v>
      </c>
      <c r="S4083">
        <f ca="1"/>
        <v>0.91515756950191529</v>
      </c>
      <c r="T4083">
        <f ca="1"/>
        <v>3.4067057547202045E-2</v>
      </c>
      <c r="U4083">
        <f ca="1"/>
        <v>1.920464157882093E-3</v>
      </c>
      <c r="V4083">
        <f ca="1"/>
        <v>1.9531764393740472E-3</v>
      </c>
      <c r="W4083">
        <f ca="1"/>
        <v>1.9531764393740472E-3</v>
      </c>
    </row>
    <row r="4084" spans="18:23">
      <c r="R4084">
        <v>4066</v>
      </c>
      <c r="S4084">
        <f ca="1"/>
        <v>-0.57085461266221138</v>
      </c>
      <c r="T4084">
        <f ca="1"/>
        <v>2.3216982021049572E-2</v>
      </c>
      <c r="U4084">
        <f ca="1"/>
        <v>0</v>
      </c>
      <c r="V4084">
        <f ca="1"/>
        <v>0</v>
      </c>
      <c r="W4084">
        <f ca="1"/>
        <v>0</v>
      </c>
    </row>
    <row r="4085" spans="18:23">
      <c r="R4085">
        <v>4067</v>
      </c>
      <c r="S4085">
        <f ca="1"/>
        <v>0.42830712050189229</v>
      </c>
      <c r="T4085">
        <f ca="1"/>
        <v>3.0045268378288904E-2</v>
      </c>
      <c r="U4085">
        <f ca="1"/>
        <v>0</v>
      </c>
      <c r="V4085">
        <f ca="1"/>
        <v>0</v>
      </c>
      <c r="W4085">
        <f ca="1"/>
        <v>0</v>
      </c>
    </row>
    <row r="4086" spans="18:23">
      <c r="R4086">
        <v>4068</v>
      </c>
      <c r="S4086">
        <f ca="1"/>
        <v>0.44499097813263039</v>
      </c>
      <c r="T4086">
        <f ca="1"/>
        <v>3.0174893911523181E-2</v>
      </c>
      <c r="U4086">
        <f ca="1"/>
        <v>0</v>
      </c>
      <c r="V4086">
        <f ca="1"/>
        <v>0</v>
      </c>
      <c r="W4086">
        <f ca="1"/>
        <v>0</v>
      </c>
    </row>
    <row r="4087" spans="18:23">
      <c r="R4087">
        <v>4069</v>
      </c>
      <c r="S4087">
        <f ca="1"/>
        <v>-2.351630345272004</v>
      </c>
      <c r="T4087">
        <f ca="1"/>
        <v>1.4663729685261282E-2</v>
      </c>
      <c r="U4087">
        <f ca="1"/>
        <v>0</v>
      </c>
      <c r="V4087">
        <f ca="1"/>
        <v>0</v>
      </c>
      <c r="W4087">
        <f ca="1"/>
        <v>0</v>
      </c>
    </row>
    <row r="4088" spans="18:23">
      <c r="R4088">
        <v>4070</v>
      </c>
      <c r="S4088">
        <f ca="1"/>
        <v>2.431750720572154</v>
      </c>
      <c r="T4088">
        <f ca="1"/>
        <v>5.0383753314725839E-2</v>
      </c>
      <c r="U4088">
        <f ca="1"/>
        <v>1.007881204164399E-2</v>
      </c>
      <c r="V4088">
        <f ca="1"/>
        <v>1.0332716231449829E-2</v>
      </c>
      <c r="W4088">
        <f ca="1"/>
        <v>1.0332716231449829E-2</v>
      </c>
    </row>
    <row r="4089" spans="18:23">
      <c r="R4089">
        <v>4071</v>
      </c>
      <c r="S4089">
        <f ca="1"/>
        <v>0.93417269474724607</v>
      </c>
      <c r="T4089">
        <f ca="1"/>
        <v>3.4234622247323883E-2</v>
      </c>
      <c r="U4089">
        <f ca="1"/>
        <v>2.0042465079430118E-3</v>
      </c>
      <c r="V4089">
        <f ca="1"/>
        <v>2.0385538189879853E-3</v>
      </c>
      <c r="W4089">
        <f ca="1"/>
        <v>2.0385538189879853E-3</v>
      </c>
    </row>
    <row r="4090" spans="18:23">
      <c r="R4090">
        <v>4072</v>
      </c>
      <c r="S4090">
        <f ca="1"/>
        <v>-2.5258901649223908</v>
      </c>
      <c r="T4090">
        <f ca="1"/>
        <v>1.4018971343315813E-2</v>
      </c>
      <c r="U4090">
        <f ca="1"/>
        <v>0</v>
      </c>
      <c r="V4090">
        <f ca="1"/>
        <v>0</v>
      </c>
      <c r="W4090">
        <f ca="1"/>
        <v>0</v>
      </c>
    </row>
    <row r="4091" spans="18:23">
      <c r="R4091">
        <v>4073</v>
      </c>
      <c r="S4091">
        <f ca="1"/>
        <v>-2.2270060096100708</v>
      </c>
      <c r="T4091">
        <f ca="1"/>
        <v>1.5142946234939959E-2</v>
      </c>
      <c r="U4091">
        <f ca="1"/>
        <v>0</v>
      </c>
      <c r="V4091">
        <f ca="1"/>
        <v>0</v>
      </c>
      <c r="W4091">
        <f ca="1"/>
        <v>0</v>
      </c>
    </row>
    <row r="4092" spans="18:23">
      <c r="R4092">
        <v>4074</v>
      </c>
      <c r="S4092">
        <f ca="1"/>
        <v>-0.9978113342958973</v>
      </c>
      <c r="T4092">
        <f ca="1"/>
        <v>2.0795011984481863E-2</v>
      </c>
      <c r="U4092">
        <f ca="1"/>
        <v>0</v>
      </c>
      <c r="V4092">
        <f ca="1"/>
        <v>0</v>
      </c>
      <c r="W4092">
        <f ca="1"/>
        <v>0</v>
      </c>
    </row>
    <row r="4093" spans="18:23">
      <c r="R4093">
        <v>4075</v>
      </c>
      <c r="S4093">
        <f ca="1"/>
        <v>0.69101512911473395</v>
      </c>
      <c r="T4093">
        <f ca="1"/>
        <v>3.2152612530875549E-2</v>
      </c>
      <c r="U4093">
        <f ca="1"/>
        <v>9.6324164971884479E-4</v>
      </c>
      <c r="V4093">
        <f ca="1"/>
        <v>9.7872701748735053E-4</v>
      </c>
      <c r="W4093">
        <f ca="1"/>
        <v>9.7872701748735053E-4</v>
      </c>
    </row>
    <row r="4094" spans="18:23">
      <c r="R4094">
        <v>4076</v>
      </c>
      <c r="S4094">
        <f ca="1"/>
        <v>0.55355202027904293</v>
      </c>
      <c r="T4094">
        <f ca="1"/>
        <v>3.1032128503117831E-2</v>
      </c>
      <c r="U4094">
        <f ca="1"/>
        <v>4.0299963583998594E-4</v>
      </c>
      <c r="V4094">
        <f ca="1"/>
        <v>4.0925260408303395E-4</v>
      </c>
      <c r="W4094">
        <f ca="1"/>
        <v>4.0925260408303395E-4</v>
      </c>
    </row>
    <row r="4095" spans="18:23">
      <c r="R4095">
        <v>4077</v>
      </c>
      <c r="S4095">
        <f ca="1"/>
        <v>-3.0791532588487383</v>
      </c>
      <c r="T4095">
        <f ca="1"/>
        <v>1.2153885132363117E-2</v>
      </c>
      <c r="U4095">
        <f ca="1"/>
        <v>0</v>
      </c>
      <c r="V4095">
        <f ca="1"/>
        <v>0</v>
      </c>
      <c r="W4095">
        <f ca="1"/>
        <v>0</v>
      </c>
    </row>
    <row r="4096" spans="18:23">
      <c r="R4096">
        <v>4078</v>
      </c>
      <c r="S4096">
        <f ca="1"/>
        <v>-6.0305741296633135</v>
      </c>
      <c r="T4096">
        <f ca="1"/>
        <v>5.6750059946939213E-3</v>
      </c>
      <c r="U4096">
        <f ca="1"/>
        <v>0</v>
      </c>
      <c r="V4096">
        <f ca="1"/>
        <v>0</v>
      </c>
      <c r="W4096">
        <f ca="1"/>
        <v>0</v>
      </c>
    </row>
    <row r="4097" spans="18:23">
      <c r="R4097">
        <v>4079</v>
      </c>
      <c r="S4097">
        <f ca="1"/>
        <v>2.2230820362133916</v>
      </c>
      <c r="T4097">
        <f ca="1"/>
        <v>4.7742616304481837E-2</v>
      </c>
      <c r="U4097">
        <f ca="1"/>
        <v>8.7582435365219889E-3</v>
      </c>
      <c r="V4097">
        <f ca="1"/>
        <v>8.967314266854676E-3</v>
      </c>
      <c r="W4097">
        <f ca="1"/>
        <v>8.967314266854676E-3</v>
      </c>
    </row>
    <row r="4098" spans="18:23">
      <c r="R4098">
        <v>4080</v>
      </c>
      <c r="S4098">
        <f ca="1"/>
        <v>-0.29295317113483238</v>
      </c>
      <c r="T4098">
        <f ca="1"/>
        <v>2.4942994165241424E-2</v>
      </c>
      <c r="U4098">
        <f ca="1"/>
        <v>0</v>
      </c>
      <c r="V4098">
        <f ca="1"/>
        <v>0</v>
      </c>
      <c r="W4098">
        <f ca="1"/>
        <v>0</v>
      </c>
    </row>
    <row r="4099" spans="18:23">
      <c r="R4099">
        <v>4081</v>
      </c>
      <c r="S4099">
        <f ca="1"/>
        <v>-0.53033182424936487</v>
      </c>
      <c r="T4099">
        <f ca="1"/>
        <v>2.3461021713659692E-2</v>
      </c>
      <c r="U4099">
        <f ca="1"/>
        <v>0</v>
      </c>
      <c r="V4099">
        <f ca="1"/>
        <v>0</v>
      </c>
      <c r="W4099">
        <f ca="1"/>
        <v>0</v>
      </c>
    </row>
    <row r="4100" spans="18:23">
      <c r="R4100">
        <v>4082</v>
      </c>
      <c r="S4100">
        <f ca="1"/>
        <v>-0.63389266756895768</v>
      </c>
      <c r="T4100">
        <f ca="1"/>
        <v>2.2842385252935027E-2</v>
      </c>
      <c r="U4100">
        <f ca="1"/>
        <v>0</v>
      </c>
      <c r="V4100">
        <f ca="1"/>
        <v>0</v>
      </c>
      <c r="W4100">
        <f ca="1"/>
        <v>0</v>
      </c>
    </row>
    <row r="4101" spans="18:23">
      <c r="R4101">
        <v>4083</v>
      </c>
      <c r="S4101">
        <f ca="1"/>
        <v>1.5654457765602745</v>
      </c>
      <c r="T4101">
        <f ca="1"/>
        <v>4.0291059924968155E-2</v>
      </c>
      <c r="U4101">
        <f ca="1"/>
        <v>5.0324653467651477E-3</v>
      </c>
      <c r="V4101">
        <f ca="1"/>
        <v>5.1338470281935677E-3</v>
      </c>
      <c r="W4101">
        <f ca="1"/>
        <v>5.1338470281935677E-3</v>
      </c>
    </row>
    <row r="4102" spans="18:23">
      <c r="R4102">
        <v>4084</v>
      </c>
      <c r="S4102">
        <f ca="1"/>
        <v>0.67006009637675334</v>
      </c>
      <c r="T4102">
        <f ca="1"/>
        <v>3.1979226617716329E-2</v>
      </c>
      <c r="U4102">
        <f ca="1"/>
        <v>8.7654869313923481E-4</v>
      </c>
      <c r="V4102">
        <f ca="1"/>
        <v>8.9056436778891612E-4</v>
      </c>
      <c r="W4102">
        <f ca="1"/>
        <v>8.9056436778891612E-4</v>
      </c>
    </row>
    <row r="4103" spans="18:23">
      <c r="R4103">
        <v>4085</v>
      </c>
      <c r="S4103">
        <f ca="1"/>
        <v>-0.42641011942231427</v>
      </c>
      <c r="T4103">
        <f ca="1"/>
        <v>2.4098656462369323E-2</v>
      </c>
      <c r="U4103">
        <f ca="1"/>
        <v>0</v>
      </c>
      <c r="V4103">
        <f ca="1"/>
        <v>0</v>
      </c>
      <c r="W4103">
        <f ca="1"/>
        <v>0</v>
      </c>
    </row>
    <row r="4104" spans="18:23">
      <c r="R4104">
        <v>4086</v>
      </c>
      <c r="S4104">
        <f ca="1"/>
        <v>-0.18958124174952862</v>
      </c>
      <c r="T4104">
        <f ca="1"/>
        <v>2.5617272269736185E-2</v>
      </c>
      <c r="U4104">
        <f ca="1"/>
        <v>0</v>
      </c>
      <c r="V4104">
        <f ca="1"/>
        <v>0</v>
      </c>
      <c r="W4104">
        <f ca="1"/>
        <v>0</v>
      </c>
    </row>
    <row r="4105" spans="18:23">
      <c r="R4105">
        <v>4087</v>
      </c>
      <c r="S4105">
        <f ca="1"/>
        <v>-1.3738463152304723</v>
      </c>
      <c r="T4105">
        <f ca="1"/>
        <v>1.8872050596125903E-2</v>
      </c>
      <c r="U4105">
        <f ca="1"/>
        <v>0</v>
      </c>
      <c r="V4105">
        <f ca="1"/>
        <v>0</v>
      </c>
      <c r="W4105">
        <f ca="1"/>
        <v>0</v>
      </c>
    </row>
    <row r="4106" spans="18:23">
      <c r="R4106">
        <v>4088</v>
      </c>
      <c r="S4106">
        <f ca="1"/>
        <v>1.8871354525941573</v>
      </c>
      <c r="T4106">
        <f ca="1"/>
        <v>4.3778271334321155E-2</v>
      </c>
      <c r="U4106">
        <f ca="1"/>
        <v>6.7760710514416476E-3</v>
      </c>
      <c r="V4106">
        <f ca="1"/>
        <v>6.9243933899769735E-3</v>
      </c>
      <c r="W4106">
        <f ca="1"/>
        <v>6.9243933899769735E-3</v>
      </c>
    </row>
    <row r="4107" spans="18:23">
      <c r="R4107">
        <v>4089</v>
      </c>
      <c r="S4107">
        <f ca="1"/>
        <v>3.6758712646937926</v>
      </c>
      <c r="T4107">
        <f ca="1"/>
        <v>6.9456351767041541E-2</v>
      </c>
      <c r="U4107">
        <f ca="1"/>
        <v>1.9615111267801841E-2</v>
      </c>
      <c r="V4107">
        <f ca="1"/>
        <v>2.0296308301884891E-2</v>
      </c>
      <c r="W4107">
        <f ca="1"/>
        <v>2.0296308301884891E-2</v>
      </c>
    </row>
    <row r="4108" spans="18:23">
      <c r="R4108">
        <v>4090</v>
      </c>
      <c r="S4108">
        <f ca="1"/>
        <v>0.82516802514563081</v>
      </c>
      <c r="T4108">
        <f ca="1"/>
        <v>3.3285111202690822E-2</v>
      </c>
      <c r="U4108">
        <f ca="1"/>
        <v>1.5294909856264811E-3</v>
      </c>
      <c r="V4108">
        <f ca="1"/>
        <v>1.5549456243965265E-3</v>
      </c>
      <c r="W4108">
        <f ca="1"/>
        <v>1.5549456243965265E-3</v>
      </c>
    </row>
    <row r="4109" spans="18:23">
      <c r="R4109">
        <v>4091</v>
      </c>
      <c r="S4109">
        <f ca="1"/>
        <v>-1.8022280150539678</v>
      </c>
      <c r="T4109">
        <f ca="1"/>
        <v>1.6897124850208379E-2</v>
      </c>
      <c r="U4109">
        <f ca="1"/>
        <v>0</v>
      </c>
      <c r="V4109">
        <f ca="1"/>
        <v>0</v>
      </c>
      <c r="W4109">
        <f ca="1"/>
        <v>0</v>
      </c>
    </row>
    <row r="4110" spans="18:23">
      <c r="R4110">
        <v>4092</v>
      </c>
      <c r="S4110">
        <f ca="1"/>
        <v>1.1679766595029946</v>
      </c>
      <c r="T4110">
        <f ca="1"/>
        <v>3.6363577987338823E-2</v>
      </c>
      <c r="U4110">
        <f ca="1"/>
        <v>3.0687243779504818E-3</v>
      </c>
      <c r="V4110">
        <f ca="1"/>
        <v>3.124519277070107E-3</v>
      </c>
      <c r="W4110">
        <f ca="1"/>
        <v>3.124519277070107E-3</v>
      </c>
    </row>
    <row r="4111" spans="18:23">
      <c r="R4111">
        <v>4093</v>
      </c>
      <c r="S4111">
        <f ca="1"/>
        <v>0.90107494785651709</v>
      </c>
      <c r="T4111">
        <f ca="1"/>
        <v>3.3943487810667132E-2</v>
      </c>
      <c r="U4111">
        <f ca="1"/>
        <v>1.8586792896146363E-3</v>
      </c>
      <c r="V4111">
        <f ca="1"/>
        <v>1.8902243185201233E-3</v>
      </c>
      <c r="W4111">
        <f ca="1"/>
        <v>1.8902243185201233E-3</v>
      </c>
    </row>
    <row r="4112" spans="18:23">
      <c r="R4112">
        <v>4094</v>
      </c>
      <c r="S4112">
        <f ca="1"/>
        <v>-0.32863052596567133</v>
      </c>
      <c r="T4112">
        <f ca="1"/>
        <v>2.4714420330828563E-2</v>
      </c>
      <c r="U4112">
        <f ca="1"/>
        <v>0</v>
      </c>
      <c r="V4112">
        <f ca="1"/>
        <v>0</v>
      </c>
      <c r="W4112">
        <f ca="1"/>
        <v>0</v>
      </c>
    </row>
    <row r="4113" spans="18:23">
      <c r="R4113">
        <v>4095</v>
      </c>
      <c r="S4113">
        <f ca="1"/>
        <v>-0.12812946881909751</v>
      </c>
      <c r="T4113">
        <f ca="1"/>
        <v>2.6026719512214323E-2</v>
      </c>
      <c r="U4113">
        <f ca="1"/>
        <v>0</v>
      </c>
      <c r="V4113">
        <f ca="1"/>
        <v>0</v>
      </c>
      <c r="W4113">
        <f ca="1"/>
        <v>0</v>
      </c>
    </row>
    <row r="4114" spans="18:23">
      <c r="R4114">
        <v>4096</v>
      </c>
      <c r="S4114">
        <f ca="1"/>
        <v>1.3643349665102538</v>
      </c>
      <c r="T4114">
        <f ca="1"/>
        <v>3.8253515923029426E-2</v>
      </c>
      <c r="U4114">
        <f ca="1"/>
        <v>4.0136933457957831E-3</v>
      </c>
      <c r="V4114">
        <f ca="1"/>
        <v>4.0904622869525611E-3</v>
      </c>
      <c r="W4114">
        <f ca="1"/>
        <v>4.0904622869525611E-3</v>
      </c>
    </row>
    <row r="4115" spans="18:23">
      <c r="R4115">
        <v>4097</v>
      </c>
      <c r="S4115">
        <f ca="1"/>
        <v>-3.5803122970747969</v>
      </c>
      <c r="T4115">
        <f ca="1"/>
        <v>1.0679553839451709E-2</v>
      </c>
      <c r="U4115">
        <f ca="1"/>
        <v>0</v>
      </c>
      <c r="V4115">
        <f ca="1"/>
        <v>0</v>
      </c>
      <c r="W4115">
        <f ca="1"/>
        <v>0</v>
      </c>
    </row>
    <row r="4116" spans="18:23">
      <c r="R4116">
        <v>4098</v>
      </c>
      <c r="S4116">
        <f ca="1"/>
        <v>-1.4750585944699779</v>
      </c>
      <c r="T4116">
        <f ca="1"/>
        <v>1.8385557898713056E-2</v>
      </c>
      <c r="U4116">
        <f ca="1"/>
        <v>0</v>
      </c>
      <c r="V4116">
        <f ca="1"/>
        <v>0</v>
      </c>
      <c r="W4116">
        <f ca="1"/>
        <v>0</v>
      </c>
    </row>
    <row r="4117" spans="18:23">
      <c r="R4117">
        <v>4099</v>
      </c>
      <c r="S4117">
        <f ca="1"/>
        <v>1.7902473259298446</v>
      </c>
      <c r="T4117">
        <f ca="1"/>
        <v>4.2697349087534857E-2</v>
      </c>
      <c r="U4117">
        <f ca="1"/>
        <v>6.2356099280484988E-3</v>
      </c>
      <c r="V4117">
        <f ca="1"/>
        <v>6.3687319349842912E-3</v>
      </c>
      <c r="W4117">
        <f ca="1"/>
        <v>6.3687319349842912E-3</v>
      </c>
    </row>
    <row r="4118" spans="18:23">
      <c r="R4118">
        <v>4100</v>
      </c>
      <c r="S4118">
        <f ca="1"/>
        <v>-2.2694572258796522E-2</v>
      </c>
      <c r="T4118">
        <f ca="1"/>
        <v>2.6744526644733348E-2</v>
      </c>
      <c r="U4118">
        <f ca="1"/>
        <v>0</v>
      </c>
      <c r="V4118">
        <f ca="1"/>
        <v>0</v>
      </c>
      <c r="W4118">
        <f ca="1"/>
        <v>0</v>
      </c>
    </row>
    <row r="4119" spans="18:23">
      <c r="R4119">
        <v>4101</v>
      </c>
      <c r="S4119">
        <f ca="1"/>
        <v>-3.5044590487424085</v>
      </c>
      <c r="T4119">
        <f ca="1"/>
        <v>1.0890643650134122E-2</v>
      </c>
      <c r="U4119">
        <f ca="1"/>
        <v>0</v>
      </c>
      <c r="V4119">
        <f ca="1"/>
        <v>0</v>
      </c>
      <c r="W4119">
        <f ca="1"/>
        <v>0</v>
      </c>
    </row>
    <row r="4120" spans="18:23">
      <c r="R4120">
        <v>4102</v>
      </c>
      <c r="S4120">
        <f ca="1"/>
        <v>0.87411885628520325</v>
      </c>
      <c r="T4120">
        <f ca="1"/>
        <v>3.3708206905470127E-2</v>
      </c>
      <c r="U4120">
        <f ca="1"/>
        <v>1.7410388370161338E-3</v>
      </c>
      <c r="V4120">
        <f ca="1"/>
        <v>1.770382485690433E-3</v>
      </c>
      <c r="W4120">
        <f ca="1"/>
        <v>1.770382485690433E-3</v>
      </c>
    </row>
    <row r="4121" spans="18:23">
      <c r="R4121">
        <v>4103</v>
      </c>
      <c r="S4121">
        <f ca="1"/>
        <v>-1.2114013575831259</v>
      </c>
      <c r="T4121">
        <f ca="1"/>
        <v>1.9679921718078461E-2</v>
      </c>
      <c r="U4121">
        <f ca="1"/>
        <v>0</v>
      </c>
      <c r="V4121">
        <f ca="1"/>
        <v>0</v>
      </c>
      <c r="W4121">
        <f ca="1"/>
        <v>0</v>
      </c>
    </row>
    <row r="4122" spans="18:23">
      <c r="R4122">
        <v>4104</v>
      </c>
      <c r="S4122">
        <f ca="1"/>
        <v>2.0912472347064188</v>
      </c>
      <c r="T4122">
        <f ca="1"/>
        <v>4.6145806958129115E-2</v>
      </c>
      <c r="U4122">
        <f ca="1"/>
        <v>7.959838863345628E-3</v>
      </c>
      <c r="V4122">
        <f ca="1"/>
        <v>8.1434954571485089E-3</v>
      </c>
      <c r="W4122">
        <f ca="1"/>
        <v>8.1434954571485089E-3</v>
      </c>
    </row>
    <row r="4123" spans="18:23">
      <c r="R4123">
        <v>4105</v>
      </c>
      <c r="S4123">
        <f ca="1"/>
        <v>0.42218798127990548</v>
      </c>
      <c r="T4123">
        <f ca="1"/>
        <v>2.9997865313181576E-2</v>
      </c>
      <c r="U4123">
        <f ca="1"/>
        <v>0</v>
      </c>
      <c r="V4123">
        <f ca="1"/>
        <v>0</v>
      </c>
      <c r="W4123">
        <f ca="1"/>
        <v>0</v>
      </c>
    </row>
    <row r="4124" spans="18:23">
      <c r="R4124">
        <v>4106</v>
      </c>
      <c r="S4124">
        <f ca="1"/>
        <v>1.3407358998446572</v>
      </c>
      <c r="T4124">
        <f ca="1"/>
        <v>3.8021281081891831E-2</v>
      </c>
      <c r="U4124">
        <f ca="1"/>
        <v>3.8975759252269856E-3</v>
      </c>
      <c r="V4124">
        <f ca="1"/>
        <v>3.97167134012252E-3</v>
      </c>
      <c r="W4124">
        <f ca="1"/>
        <v>3.97167134012252E-3</v>
      </c>
    </row>
    <row r="4125" spans="18:23">
      <c r="R4125">
        <v>4107</v>
      </c>
      <c r="S4125">
        <f ca="1"/>
        <v>0.57397723718486848</v>
      </c>
      <c r="T4125">
        <f ca="1"/>
        <v>3.1196114226093731E-2</v>
      </c>
      <c r="U4125">
        <f ca="1"/>
        <v>4.8499249732793584E-4</v>
      </c>
      <c r="V4125">
        <f ca="1"/>
        <v>4.9255743800065627E-4</v>
      </c>
      <c r="W4125">
        <f ca="1"/>
        <v>4.9255743800065627E-4</v>
      </c>
    </row>
    <row r="4126" spans="18:23">
      <c r="R4126">
        <v>4108</v>
      </c>
      <c r="S4126">
        <f ca="1"/>
        <v>-0.63946116621467552</v>
      </c>
      <c r="T4126">
        <f ca="1"/>
        <v>2.2809587022078685E-2</v>
      </c>
      <c r="U4126">
        <f ca="1"/>
        <v>0</v>
      </c>
      <c r="V4126">
        <f ca="1"/>
        <v>0</v>
      </c>
      <c r="W4126">
        <f ca="1"/>
        <v>0</v>
      </c>
    </row>
    <row r="4127" spans="18:23">
      <c r="R4127">
        <v>4109</v>
      </c>
      <c r="S4127">
        <f ca="1"/>
        <v>0.63214824146708515</v>
      </c>
      <c r="T4127">
        <f ca="1"/>
        <v>3.1667909310325218E-2</v>
      </c>
      <c r="U4127">
        <f ca="1"/>
        <v>7.208900394436793E-4</v>
      </c>
      <c r="V4127">
        <f ca="1"/>
        <v>7.3230457963958896E-4</v>
      </c>
      <c r="W4127">
        <f ca="1"/>
        <v>7.3230457963958896E-4</v>
      </c>
    </row>
    <row r="4128" spans="18:23">
      <c r="R4128">
        <v>4110</v>
      </c>
      <c r="S4128">
        <f ca="1"/>
        <v>-0.85048251954692555</v>
      </c>
      <c r="T4128">
        <f ca="1"/>
        <v>2.160078180143615E-2</v>
      </c>
      <c r="U4128">
        <f ca="1"/>
        <v>0</v>
      </c>
      <c r="V4128">
        <f ca="1"/>
        <v>0</v>
      </c>
      <c r="W4128">
        <f ca="1"/>
        <v>0</v>
      </c>
    </row>
    <row r="4129" spans="18:23">
      <c r="R4129">
        <v>4111</v>
      </c>
      <c r="S4129">
        <f ca="1"/>
        <v>-0.5977469361235096</v>
      </c>
      <c r="T4129">
        <f ca="1"/>
        <v>2.3056431782896777E-2</v>
      </c>
      <c r="U4129">
        <f ca="1"/>
        <v>0</v>
      </c>
      <c r="V4129">
        <f ca="1"/>
        <v>0</v>
      </c>
      <c r="W4129">
        <f ca="1"/>
        <v>0</v>
      </c>
    </row>
    <row r="4130" spans="18:23">
      <c r="R4130">
        <v>4112</v>
      </c>
      <c r="S4130">
        <f ca="1"/>
        <v>0.35018867562811101</v>
      </c>
      <c r="T4130">
        <f ca="1"/>
        <v>2.9445694488375345E-2</v>
      </c>
      <c r="U4130">
        <f ca="1"/>
        <v>0</v>
      </c>
      <c r="V4130">
        <f ca="1"/>
        <v>0</v>
      </c>
      <c r="W4130">
        <f ca="1"/>
        <v>0</v>
      </c>
    </row>
    <row r="4131" spans="18:23">
      <c r="R4131">
        <v>4113</v>
      </c>
      <c r="S4131">
        <f ca="1"/>
        <v>2.6096559387066272</v>
      </c>
      <c r="T4131">
        <f ca="1"/>
        <v>5.2750591521321694E-2</v>
      </c>
      <c r="U4131">
        <f ca="1"/>
        <v>1.1262231144941917E-2</v>
      </c>
      <c r="V4131">
        <f ca="1"/>
        <v>1.1559275822314686E-2</v>
      </c>
      <c r="W4131">
        <f ca="1"/>
        <v>1.1559275822314686E-2</v>
      </c>
    </row>
    <row r="4132" spans="18:23">
      <c r="R4132">
        <v>4114</v>
      </c>
      <c r="S4132">
        <f ca="1"/>
        <v>-6.1800834918283236</v>
      </c>
      <c r="T4132">
        <f ca="1"/>
        <v>5.4602391963960856E-3</v>
      </c>
      <c r="U4132">
        <f ca="1"/>
        <v>0</v>
      </c>
      <c r="V4132">
        <f ca="1"/>
        <v>0</v>
      </c>
      <c r="W4132">
        <f ca="1"/>
        <v>0</v>
      </c>
    </row>
    <row r="4133" spans="18:23">
      <c r="R4133">
        <v>4115</v>
      </c>
      <c r="S4133">
        <f ca="1"/>
        <v>-1.2578640814465809</v>
      </c>
      <c r="T4133">
        <f ca="1"/>
        <v>1.9445385426269255E-2</v>
      </c>
      <c r="U4133">
        <f ca="1"/>
        <v>0</v>
      </c>
      <c r="V4133">
        <f ca="1"/>
        <v>0</v>
      </c>
      <c r="W4133">
        <f ca="1"/>
        <v>0</v>
      </c>
    </row>
    <row r="4134" spans="18:23">
      <c r="R4134">
        <v>4116</v>
      </c>
      <c r="S4134">
        <f ca="1"/>
        <v>-0.45553432962295898</v>
      </c>
      <c r="T4134">
        <f ca="1"/>
        <v>2.3918230536115824E-2</v>
      </c>
      <c r="U4134">
        <f ca="1"/>
        <v>0</v>
      </c>
      <c r="V4134">
        <f ca="1"/>
        <v>0</v>
      </c>
      <c r="W4134">
        <f ca="1"/>
        <v>0</v>
      </c>
    </row>
    <row r="4135" spans="18:23">
      <c r="R4135">
        <v>4117</v>
      </c>
      <c r="S4135">
        <f ca="1"/>
        <v>2.151580958062556</v>
      </c>
      <c r="T4135">
        <f ca="1"/>
        <v>4.6869843042714007E-2</v>
      </c>
      <c r="U4135">
        <f ca="1"/>
        <v>8.321856905638074E-3</v>
      </c>
      <c r="V4135">
        <f ca="1"/>
        <v>8.5168789691336642E-3</v>
      </c>
      <c r="W4135">
        <f ca="1"/>
        <v>8.5168789691336642E-3</v>
      </c>
    </row>
    <row r="4136" spans="18:23">
      <c r="R4136">
        <v>4118</v>
      </c>
      <c r="S4136">
        <f ca="1"/>
        <v>0.85407431093994235</v>
      </c>
      <c r="T4136">
        <f ca="1"/>
        <v>3.3534309928601951E-2</v>
      </c>
      <c r="U4136">
        <f ca="1"/>
        <v>1.6540903485820456E-3</v>
      </c>
      <c r="V4136">
        <f ca="1"/>
        <v>1.6818247377816753E-3</v>
      </c>
      <c r="W4136">
        <f ca="1"/>
        <v>1.6818247377816753E-3</v>
      </c>
    </row>
    <row r="4137" spans="18:23">
      <c r="R4137">
        <v>4119</v>
      </c>
      <c r="S4137">
        <f ca="1"/>
        <v>-0.67207610002657603</v>
      </c>
      <c r="T4137">
        <f ca="1"/>
        <v>2.2618429872155298E-2</v>
      </c>
      <c r="U4137">
        <f ca="1"/>
        <v>0</v>
      </c>
      <c r="V4137">
        <f ca="1"/>
        <v>0</v>
      </c>
      <c r="W4137">
        <f ca="1"/>
        <v>0</v>
      </c>
    </row>
    <row r="4138" spans="18:23">
      <c r="R4138">
        <v>4120</v>
      </c>
      <c r="S4138">
        <f ca="1"/>
        <v>-0.64781363930127067</v>
      </c>
      <c r="T4138">
        <f ca="1"/>
        <v>2.2760479569047531E-2</v>
      </c>
      <c r="U4138">
        <f ca="1"/>
        <v>0</v>
      </c>
      <c r="V4138">
        <f ca="1"/>
        <v>0</v>
      </c>
      <c r="W4138">
        <f ca="1"/>
        <v>0</v>
      </c>
    </row>
    <row r="4139" spans="18:23">
      <c r="R4139">
        <v>4121</v>
      </c>
      <c r="S4139">
        <f ca="1"/>
        <v>-4.4284696139494191</v>
      </c>
      <c r="T4139">
        <f ca="1"/>
        <v>8.5803496436193984E-3</v>
      </c>
      <c r="U4139">
        <f ca="1"/>
        <v>0</v>
      </c>
      <c r="V4139">
        <f ca="1"/>
        <v>0</v>
      </c>
      <c r="W4139">
        <f ca="1"/>
        <v>0</v>
      </c>
    </row>
    <row r="4140" spans="18:23">
      <c r="R4140">
        <v>4122</v>
      </c>
      <c r="S4140">
        <f ca="1"/>
        <v>0.73295601009052713</v>
      </c>
      <c r="T4140">
        <f ca="1"/>
        <v>3.2502468104765848E-2</v>
      </c>
      <c r="U4140">
        <f ca="1"/>
        <v>1.1381694366639945E-3</v>
      </c>
      <c r="V4140">
        <f ca="1"/>
        <v>1.1566660945704899E-3</v>
      </c>
      <c r="W4140">
        <f ca="1"/>
        <v>1.1566660945704899E-3</v>
      </c>
    </row>
    <row r="4141" spans="18:23">
      <c r="R4141">
        <v>4123</v>
      </c>
      <c r="S4141">
        <f ca="1"/>
        <v>3.2750046712346799</v>
      </c>
      <c r="T4141">
        <f ca="1"/>
        <v>6.2630971586728215E-2</v>
      </c>
      <c r="U4141">
        <f ca="1"/>
        <v>1.6202421177645178E-2</v>
      </c>
      <c r="V4141">
        <f ca="1"/>
        <v>1.6709807867851829E-2</v>
      </c>
      <c r="W4141">
        <f ca="1"/>
        <v>1.6709807867851829E-2</v>
      </c>
    </row>
    <row r="4142" spans="18:23">
      <c r="R4142">
        <v>4124</v>
      </c>
      <c r="S4142">
        <f ca="1"/>
        <v>-1.3276771210731351</v>
      </c>
      <c r="T4142">
        <f ca="1"/>
        <v>1.909822514815937E-2</v>
      </c>
      <c r="U4142">
        <f ca="1"/>
        <v>0</v>
      </c>
      <c r="V4142">
        <f ca="1"/>
        <v>0</v>
      </c>
      <c r="W4142">
        <f ca="1"/>
        <v>0</v>
      </c>
    </row>
    <row r="4143" spans="18:23">
      <c r="R4143">
        <v>4125</v>
      </c>
      <c r="S4143">
        <f ca="1"/>
        <v>-3.1174333376209575</v>
      </c>
      <c r="T4143">
        <f ca="1"/>
        <v>1.2034423724949932E-2</v>
      </c>
      <c r="U4143">
        <f ca="1"/>
        <v>0</v>
      </c>
      <c r="V4143">
        <f ca="1"/>
        <v>0</v>
      </c>
      <c r="W4143">
        <f ca="1"/>
        <v>0</v>
      </c>
    </row>
    <row r="4144" spans="18:23">
      <c r="R4144">
        <v>4126</v>
      </c>
      <c r="S4144">
        <f ca="1"/>
        <v>1.3090448381854196</v>
      </c>
      <c r="T4144">
        <f ca="1"/>
        <v>3.7711630534446976E-2</v>
      </c>
      <c r="U4144">
        <f ca="1"/>
        <v>3.7427506515045582E-3</v>
      </c>
      <c r="V4144">
        <f ca="1"/>
        <v>3.813323266380609E-3</v>
      </c>
      <c r="W4144">
        <f ca="1"/>
        <v>3.813323266380609E-3</v>
      </c>
    </row>
    <row r="4145" spans="18:23">
      <c r="R4145">
        <v>4127</v>
      </c>
      <c r="S4145">
        <f ca="1"/>
        <v>-1.8765028193060262</v>
      </c>
      <c r="T4145">
        <f ca="1"/>
        <v>1.6576363505220921E-2</v>
      </c>
      <c r="U4145">
        <f ca="1"/>
        <v>0</v>
      </c>
      <c r="V4145">
        <f ca="1"/>
        <v>0</v>
      </c>
      <c r="W4145">
        <f ca="1"/>
        <v>0</v>
      </c>
    </row>
    <row r="4146" spans="18:23">
      <c r="R4146">
        <v>4128</v>
      </c>
      <c r="S4146">
        <f ca="1"/>
        <v>-0.21307857751710271</v>
      </c>
      <c r="T4146">
        <f ca="1"/>
        <v>2.5462419708834314E-2</v>
      </c>
      <c r="U4146">
        <f ca="1"/>
        <v>0</v>
      </c>
      <c r="V4146">
        <f ca="1"/>
        <v>0</v>
      </c>
      <c r="W4146">
        <f ca="1"/>
        <v>0</v>
      </c>
    </row>
    <row r="4147" spans="18:23">
      <c r="R4147">
        <v>4129</v>
      </c>
      <c r="S4147">
        <f ca="1"/>
        <v>5.1534474149117955</v>
      </c>
      <c r="T4147">
        <f ca="1"/>
        <v>0.10169402793991851</v>
      </c>
      <c r="U4147">
        <f ca="1"/>
        <v>3.5733949354240326E-2</v>
      </c>
      <c r="V4147">
        <f ca="1"/>
        <v>3.7550913976257198E-2</v>
      </c>
      <c r="W4147">
        <f ca="1"/>
        <v>3.7550913976257198E-2</v>
      </c>
    </row>
    <row r="4148" spans="18:23">
      <c r="R4148">
        <v>4130</v>
      </c>
      <c r="S4148">
        <f ca="1"/>
        <v>-0.34388338458517581</v>
      </c>
      <c r="T4148">
        <f ca="1"/>
        <v>2.4617340250025887E-2</v>
      </c>
      <c r="U4148">
        <f ca="1"/>
        <v>0</v>
      </c>
      <c r="V4148">
        <f ca="1"/>
        <v>0</v>
      </c>
      <c r="W4148">
        <f ca="1"/>
        <v>0</v>
      </c>
    </row>
    <row r="4149" spans="18:23">
      <c r="R4149">
        <v>4131</v>
      </c>
      <c r="S4149">
        <f ca="1"/>
        <v>-1.997937097049691</v>
      </c>
      <c r="T4149">
        <f ca="1"/>
        <v>1.6065003300327348E-2</v>
      </c>
      <c r="U4149">
        <f ca="1"/>
        <v>0</v>
      </c>
      <c r="V4149">
        <f ca="1"/>
        <v>0</v>
      </c>
      <c r="W4149">
        <f ca="1"/>
        <v>0</v>
      </c>
    </row>
    <row r="4150" spans="18:23">
      <c r="R4150">
        <v>4132</v>
      </c>
      <c r="S4150">
        <f ca="1"/>
        <v>0.41940288598810188</v>
      </c>
      <c r="T4150">
        <f ca="1"/>
        <v>2.997631482115809E-2</v>
      </c>
      <c r="U4150">
        <f ca="1"/>
        <v>0</v>
      </c>
      <c r="V4150">
        <f ca="1"/>
        <v>0</v>
      </c>
      <c r="W4150">
        <f ca="1"/>
        <v>0</v>
      </c>
    </row>
    <row r="4151" spans="18:23">
      <c r="R4151">
        <v>4133</v>
      </c>
      <c r="S4151">
        <f ca="1"/>
        <v>-2.259117624832534</v>
      </c>
      <c r="T4151">
        <f ca="1"/>
        <v>1.501799017655249E-2</v>
      </c>
      <c r="U4151">
        <f ca="1"/>
        <v>0</v>
      </c>
      <c r="V4151">
        <f ca="1"/>
        <v>0</v>
      </c>
      <c r="W4151">
        <f ca="1"/>
        <v>0</v>
      </c>
    </row>
    <row r="4152" spans="18:23">
      <c r="R4152">
        <v>4134</v>
      </c>
      <c r="S4152">
        <f ca="1"/>
        <v>-1.1649332486113773</v>
      </c>
      <c r="T4152">
        <f ca="1"/>
        <v>1.9917314494700262E-2</v>
      </c>
      <c r="U4152">
        <f ca="1"/>
        <v>0</v>
      </c>
      <c r="V4152">
        <f ca="1"/>
        <v>0</v>
      </c>
      <c r="W4152">
        <f ca="1"/>
        <v>0</v>
      </c>
    </row>
    <row r="4153" spans="18:23">
      <c r="R4153">
        <v>4135</v>
      </c>
      <c r="S4153">
        <f ca="1"/>
        <v>-0.89791745779244148</v>
      </c>
      <c r="T4153">
        <f ca="1"/>
        <v>2.1337999891160194E-2</v>
      </c>
      <c r="U4153">
        <f ca="1"/>
        <v>0</v>
      </c>
      <c r="V4153">
        <f ca="1"/>
        <v>0</v>
      </c>
      <c r="W4153">
        <f ca="1"/>
        <v>0</v>
      </c>
    </row>
    <row r="4154" spans="18:23">
      <c r="R4154">
        <v>4136</v>
      </c>
      <c r="S4154">
        <f ca="1"/>
        <v>1.9188941638016679</v>
      </c>
      <c r="T4154">
        <f ca="1"/>
        <v>4.4138505605876933E-2</v>
      </c>
      <c r="U4154">
        <f ca="1"/>
        <v>6.9561881872195371E-3</v>
      </c>
      <c r="V4154">
        <f ca="1"/>
        <v>7.1097060628680991E-3</v>
      </c>
      <c r="W4154">
        <f ca="1"/>
        <v>7.1097060628680991E-3</v>
      </c>
    </row>
    <row r="4155" spans="18:23">
      <c r="R4155">
        <v>4137</v>
      </c>
      <c r="S4155">
        <f ca="1"/>
        <v>1.1547901248469772</v>
      </c>
      <c r="T4155">
        <f ca="1"/>
        <v>3.6240056800774439E-2</v>
      </c>
      <c r="U4155">
        <f ca="1"/>
        <v>3.0069637846682901E-3</v>
      </c>
      <c r="V4155">
        <f ca="1"/>
        <v>3.0614500538454154E-3</v>
      </c>
      <c r="W4155">
        <f ca="1"/>
        <v>3.0614500538454154E-3</v>
      </c>
    </row>
    <row r="4156" spans="18:23">
      <c r="R4156">
        <v>4138</v>
      </c>
      <c r="S4156">
        <f ca="1"/>
        <v>-0.16072427356703475</v>
      </c>
      <c r="T4156">
        <f ca="1"/>
        <v>2.5808735036765489E-2</v>
      </c>
      <c r="U4156">
        <f ca="1"/>
        <v>0</v>
      </c>
      <c r="V4156">
        <f ca="1"/>
        <v>0</v>
      </c>
      <c r="W4156">
        <f ca="1"/>
        <v>0</v>
      </c>
    </row>
    <row r="4157" spans="18:23">
      <c r="R4157">
        <v>4139</v>
      </c>
      <c r="S4157">
        <f ca="1"/>
        <v>-2.0285051631157973</v>
      </c>
      <c r="T4157">
        <f ca="1"/>
        <v>1.5938785693922704E-2</v>
      </c>
      <c r="U4157">
        <f ca="1"/>
        <v>0</v>
      </c>
      <c r="V4157">
        <f ca="1"/>
        <v>0</v>
      </c>
      <c r="W4157">
        <f ca="1"/>
        <v>0</v>
      </c>
    </row>
    <row r="4158" spans="18:23">
      <c r="R4158">
        <v>4140</v>
      </c>
      <c r="S4158">
        <f ca="1"/>
        <v>-0.44922399637867011</v>
      </c>
      <c r="T4158">
        <f ca="1"/>
        <v>2.3957208378681972E-2</v>
      </c>
      <c r="U4158">
        <f ca="1"/>
        <v>0</v>
      </c>
      <c r="V4158">
        <f ca="1"/>
        <v>0</v>
      </c>
      <c r="W4158">
        <f ca="1"/>
        <v>0</v>
      </c>
    </row>
    <row r="4159" spans="18:23">
      <c r="R4159">
        <v>4141</v>
      </c>
      <c r="S4159">
        <f ca="1"/>
        <v>2.1260219212126179</v>
      </c>
      <c r="T4159">
        <f ca="1"/>
        <v>4.6561744624494458E-2</v>
      </c>
      <c r="U4159">
        <f ca="1"/>
        <v>8.1678076965282995E-3</v>
      </c>
      <c r="V4159">
        <f ca="1"/>
        <v>8.3579613845821653E-3</v>
      </c>
      <c r="W4159">
        <f ca="1"/>
        <v>8.3579613845821653E-3</v>
      </c>
    </row>
    <row r="4160" spans="18:23">
      <c r="R4160">
        <v>4142</v>
      </c>
      <c r="S4160">
        <f ca="1"/>
        <v>2.9703864892188641</v>
      </c>
      <c r="T4160">
        <f ca="1"/>
        <v>5.7896503571849611E-2</v>
      </c>
      <c r="U4160">
        <f ca="1"/>
        <v>1.3835187170205876E-2</v>
      </c>
      <c r="V4160">
        <f ca="1"/>
        <v>1.4235691651914392E-2</v>
      </c>
      <c r="W4160">
        <f ca="1"/>
        <v>1.4235691651914392E-2</v>
      </c>
    </row>
    <row r="4161" spans="18:23">
      <c r="R4161">
        <v>4143</v>
      </c>
      <c r="S4161">
        <f ca="1"/>
        <v>-2.3983680931151339</v>
      </c>
      <c r="T4161">
        <f ca="1"/>
        <v>1.4487945876922046E-2</v>
      </c>
      <c r="U4161">
        <f ca="1"/>
        <v>0</v>
      </c>
      <c r="V4161">
        <f ca="1"/>
        <v>0</v>
      </c>
      <c r="W4161">
        <f ca="1"/>
        <v>0</v>
      </c>
    </row>
    <row r="4162" spans="18:23">
      <c r="R4162">
        <v>4144</v>
      </c>
      <c r="S4162">
        <f ca="1"/>
        <v>0.54155113753173001</v>
      </c>
      <c r="T4162">
        <f ca="1"/>
        <v>3.0936180636743499E-2</v>
      </c>
      <c r="U4162">
        <f ca="1"/>
        <v>3.5502570265281974E-4</v>
      </c>
      <c r="V4162">
        <f ca="1"/>
        <v>3.6051727228679693E-4</v>
      </c>
      <c r="W4162">
        <f ca="1"/>
        <v>3.6051727228679693E-4</v>
      </c>
    </row>
    <row r="4163" spans="18:23">
      <c r="R4163">
        <v>4145</v>
      </c>
      <c r="S4163">
        <f ca="1"/>
        <v>-0.2941581665814611</v>
      </c>
      <c r="T4163">
        <f ca="1"/>
        <v>2.4935239745599261E-2</v>
      </c>
      <c r="U4163">
        <f ca="1"/>
        <v>0</v>
      </c>
      <c r="V4163">
        <f ca="1"/>
        <v>0</v>
      </c>
      <c r="W4163">
        <f ca="1"/>
        <v>0</v>
      </c>
    </row>
    <row r="4164" spans="18:23">
      <c r="R4164">
        <v>4146</v>
      </c>
      <c r="S4164">
        <f ca="1"/>
        <v>2.0291985746039476</v>
      </c>
      <c r="T4164">
        <f ca="1"/>
        <v>4.5412855187568629E-2</v>
      </c>
      <c r="U4164">
        <f ca="1"/>
        <v>7.593362978065385E-3</v>
      </c>
      <c r="V4164">
        <f ca="1"/>
        <v>7.7657811247201485E-3</v>
      </c>
      <c r="W4164">
        <f ca="1"/>
        <v>7.7657811247201485E-3</v>
      </c>
    </row>
    <row r="4165" spans="18:23">
      <c r="R4165">
        <v>4147</v>
      </c>
      <c r="S4165">
        <f ca="1"/>
        <v>1.797698599402527</v>
      </c>
      <c r="T4165">
        <f ca="1"/>
        <v>4.2779522593808232E-2</v>
      </c>
      <c r="U4165">
        <f ca="1"/>
        <v>6.2766966811851864E-3</v>
      </c>
      <c r="V4165">
        <f ca="1"/>
        <v>6.4109537249288076E-3</v>
      </c>
      <c r="W4165">
        <f ca="1"/>
        <v>6.4109537249288076E-3</v>
      </c>
    </row>
    <row r="4166" spans="18:23">
      <c r="R4166">
        <v>4148</v>
      </c>
      <c r="S4166">
        <f ca="1"/>
        <v>1.1005868628543725</v>
      </c>
      <c r="T4166">
        <f ca="1"/>
        <v>3.5736714378986026E-2</v>
      </c>
      <c r="U4166">
        <f ca="1"/>
        <v>2.7552925737740833E-3</v>
      </c>
      <c r="V4166">
        <f ca="1"/>
        <v>2.8045251256438365E-3</v>
      </c>
      <c r="W4166">
        <f ca="1"/>
        <v>2.8045251256438365E-3</v>
      </c>
    </row>
    <row r="4167" spans="18:23">
      <c r="R4167">
        <v>4149</v>
      </c>
      <c r="S4167">
        <f ca="1"/>
        <v>2.0948296572659735</v>
      </c>
      <c r="T4167">
        <f ca="1"/>
        <v>4.6188483834803548E-2</v>
      </c>
      <c r="U4167">
        <f ca="1"/>
        <v>7.9811773016828444E-3</v>
      </c>
      <c r="V4167">
        <f ca="1"/>
        <v>8.1654965410735848E-3</v>
      </c>
      <c r="W4167">
        <f ca="1"/>
        <v>8.1654965410735848E-3</v>
      </c>
    </row>
    <row r="4168" spans="18:23">
      <c r="R4168">
        <v>4150</v>
      </c>
      <c r="S4168">
        <f ca="1"/>
        <v>-1.805689755006709</v>
      </c>
      <c r="T4168">
        <f ca="1"/>
        <v>1.6882038085236736E-2</v>
      </c>
      <c r="U4168">
        <f ca="1"/>
        <v>0</v>
      </c>
      <c r="V4168">
        <f ca="1"/>
        <v>0</v>
      </c>
      <c r="W4168">
        <f ca="1"/>
        <v>0</v>
      </c>
    </row>
    <row r="4169" spans="18:23">
      <c r="R4169">
        <v>4151</v>
      </c>
      <c r="S4169">
        <f ca="1"/>
        <v>0.28793154168504453</v>
      </c>
      <c r="T4169">
        <f ca="1"/>
        <v>2.8976438286471045E-2</v>
      </c>
      <c r="U4169">
        <f ca="1"/>
        <v>0</v>
      </c>
      <c r="V4169">
        <f ca="1"/>
        <v>0</v>
      </c>
      <c r="W4169">
        <f ca="1"/>
        <v>0</v>
      </c>
    </row>
    <row r="4170" spans="18:23">
      <c r="R4170">
        <v>4152</v>
      </c>
      <c r="S4170">
        <f ca="1"/>
        <v>0.34106008225992135</v>
      </c>
      <c r="T4170">
        <f ca="1"/>
        <v>2.9376416208629148E-2</v>
      </c>
      <c r="U4170">
        <f ca="1"/>
        <v>0</v>
      </c>
      <c r="V4170">
        <f ca="1"/>
        <v>0</v>
      </c>
      <c r="W4170">
        <f ca="1"/>
        <v>0</v>
      </c>
    </row>
    <row r="4171" spans="18:23">
      <c r="R4171">
        <v>4153</v>
      </c>
      <c r="S4171">
        <f ca="1"/>
        <v>0.82692177283192048</v>
      </c>
      <c r="T4171">
        <f ca="1"/>
        <v>3.3300177211561553E-2</v>
      </c>
      <c r="U4171">
        <f ca="1"/>
        <v>1.537023990061847E-3</v>
      </c>
      <c r="V4171">
        <f ca="1"/>
        <v>1.5626155756855874E-3</v>
      </c>
      <c r="W4171">
        <f ca="1"/>
        <v>1.5626155756855874E-3</v>
      </c>
    </row>
    <row r="4172" spans="18:23">
      <c r="R4172">
        <v>4154</v>
      </c>
      <c r="S4172">
        <f ca="1"/>
        <v>-3.1332176310781836</v>
      </c>
      <c r="T4172">
        <f ca="1"/>
        <v>1.1985507926888376E-2</v>
      </c>
      <c r="U4172">
        <f ca="1"/>
        <v>0</v>
      </c>
      <c r="V4172">
        <f ca="1"/>
        <v>0</v>
      </c>
      <c r="W4172">
        <f ca="1"/>
        <v>0</v>
      </c>
    </row>
    <row r="4173" spans="18:23">
      <c r="R4173">
        <v>4155</v>
      </c>
      <c r="S4173">
        <f ca="1"/>
        <v>1.2485570359599731</v>
      </c>
      <c r="T4173">
        <f ca="1"/>
        <v>3.7127592556269795E-2</v>
      </c>
      <c r="U4173">
        <f ca="1"/>
        <v>3.4507316624159678E-3</v>
      </c>
      <c r="V4173">
        <f ca="1"/>
        <v>3.5147903420075675E-3</v>
      </c>
      <c r="W4173">
        <f ca="1"/>
        <v>3.5147903420075675E-3</v>
      </c>
    </row>
    <row r="4174" spans="18:23">
      <c r="R4174">
        <v>4156</v>
      </c>
      <c r="S4174">
        <f ca="1"/>
        <v>1.6975559075595592</v>
      </c>
      <c r="T4174">
        <f ca="1"/>
        <v>4.1688235811908128E-2</v>
      </c>
      <c r="U4174">
        <f ca="1"/>
        <v>5.7310532902351344E-3</v>
      </c>
      <c r="V4174">
        <f ca="1"/>
        <v>5.8505120407421011E-3</v>
      </c>
      <c r="W4174">
        <f ca="1"/>
        <v>5.8505120407421011E-3</v>
      </c>
    </row>
    <row r="4175" spans="18:23">
      <c r="R4175">
        <v>4157</v>
      </c>
      <c r="S4175">
        <f ca="1"/>
        <v>1.4784832706250524</v>
      </c>
      <c r="T4175">
        <f ca="1"/>
        <v>3.939701368473153E-2</v>
      </c>
      <c r="U4175">
        <f ca="1"/>
        <v>4.5854422266468353E-3</v>
      </c>
      <c r="V4175">
        <f ca="1"/>
        <v>4.6757685917237111E-3</v>
      </c>
      <c r="W4175">
        <f ca="1"/>
        <v>4.6757685917237111E-3</v>
      </c>
    </row>
    <row r="4176" spans="18:23">
      <c r="R4176">
        <v>4158</v>
      </c>
      <c r="S4176">
        <f ca="1"/>
        <v>-1.5199500514462596</v>
      </c>
      <c r="T4176">
        <f ca="1"/>
        <v>1.8173814244684623E-2</v>
      </c>
      <c r="U4176">
        <f ca="1"/>
        <v>0</v>
      </c>
      <c r="V4176">
        <f ca="1"/>
        <v>0</v>
      </c>
      <c r="W4176">
        <f ca="1"/>
        <v>0</v>
      </c>
    </row>
    <row r="4177" spans="18:23">
      <c r="R4177">
        <v>4159</v>
      </c>
      <c r="S4177">
        <f ca="1"/>
        <v>0.22605722204398604</v>
      </c>
      <c r="T4177">
        <f ca="1"/>
        <v>2.8517477134589141E-2</v>
      </c>
      <c r="U4177">
        <f ca="1"/>
        <v>0</v>
      </c>
      <c r="V4177">
        <f ca="1"/>
        <v>0</v>
      </c>
      <c r="W4177">
        <f ca="1"/>
        <v>0</v>
      </c>
    </row>
    <row r="4178" spans="18:23">
      <c r="R4178">
        <v>4160</v>
      </c>
      <c r="S4178">
        <f ca="1"/>
        <v>3.09119094373033</v>
      </c>
      <c r="T4178">
        <f ca="1"/>
        <v>5.9729681525401063E-2</v>
      </c>
      <c r="U4178">
        <f ca="1"/>
        <v>1.4751776146981602E-2</v>
      </c>
      <c r="V4178">
        <f ca="1"/>
        <v>1.519233559257821E-2</v>
      </c>
      <c r="W4178">
        <f ca="1"/>
        <v>1.519233559257821E-2</v>
      </c>
    </row>
    <row r="4179" spans="18:23">
      <c r="R4179">
        <v>4161</v>
      </c>
      <c r="S4179">
        <f ca="1"/>
        <v>2.9385402721176548</v>
      </c>
      <c r="T4179">
        <f ca="1"/>
        <v>5.7422687459986285E-2</v>
      </c>
      <c r="U4179">
        <f ca="1"/>
        <v>1.3598279114274213E-2</v>
      </c>
      <c r="V4179">
        <f ca="1"/>
        <v>1.3988703980060526E-2</v>
      </c>
      <c r="W4179">
        <f ca="1"/>
        <v>1.3988703980060526E-2</v>
      </c>
    </row>
    <row r="4180" spans="18:23">
      <c r="R4180">
        <v>4162</v>
      </c>
      <c r="S4180">
        <f ca="1"/>
        <v>3.0163147614183523</v>
      </c>
      <c r="T4180">
        <f ca="1"/>
        <v>5.8586729502357986E-2</v>
      </c>
      <c r="U4180">
        <f ca="1"/>
        <v>1.4180300135460063E-2</v>
      </c>
      <c r="V4180">
        <f ca="1"/>
        <v>1.4595688839609289E-2</v>
      </c>
      <c r="W4180">
        <f ca="1"/>
        <v>1.4595688839609289E-2</v>
      </c>
    </row>
    <row r="4181" spans="18:23">
      <c r="R4181">
        <v>4163</v>
      </c>
      <c r="S4181">
        <f ca="1"/>
        <v>2.3884729902806887</v>
      </c>
      <c r="T4181">
        <f ca="1"/>
        <v>4.9824233937263256E-2</v>
      </c>
      <c r="U4181">
        <f ca="1"/>
        <v>9.7990523529126981E-3</v>
      </c>
      <c r="V4181">
        <f ca="1"/>
        <v>1.0043167491310205E-2</v>
      </c>
      <c r="W4181">
        <f ca="1"/>
        <v>1.0043167491310205E-2</v>
      </c>
    </row>
    <row r="4182" spans="18:23">
      <c r="R4182">
        <v>4164</v>
      </c>
      <c r="S4182">
        <f ca="1"/>
        <v>2.7802656460316015</v>
      </c>
      <c r="T4182">
        <f ca="1"/>
        <v>5.5124743920411945E-2</v>
      </c>
      <c r="U4182">
        <f ca="1"/>
        <v>1.2449307344487043E-2</v>
      </c>
      <c r="V4182">
        <f ca="1"/>
        <v>1.279243978416272E-2</v>
      </c>
      <c r="W4182">
        <f ca="1"/>
        <v>1.279243978416272E-2</v>
      </c>
    </row>
    <row r="4183" spans="18:23">
      <c r="R4183">
        <v>4165</v>
      </c>
      <c r="S4183">
        <f ca="1"/>
        <v>0.62779338336128687</v>
      </c>
      <c r="T4183">
        <f ca="1"/>
        <v>3.163234353849579E-2</v>
      </c>
      <c r="U4183">
        <f ca="1"/>
        <v>7.0310715352896527E-4</v>
      </c>
      <c r="V4183">
        <f ca="1"/>
        <v>7.1422761704136636E-4</v>
      </c>
      <c r="W4183">
        <f ca="1"/>
        <v>7.1422761704136636E-4</v>
      </c>
    </row>
    <row r="4184" spans="18:23">
      <c r="R4184">
        <v>4166</v>
      </c>
      <c r="S4184">
        <f ca="1"/>
        <v>-2.6474612804544937</v>
      </c>
      <c r="T4184">
        <f ca="1"/>
        <v>1.3586023785835991E-2</v>
      </c>
      <c r="U4184">
        <f ca="1"/>
        <v>0</v>
      </c>
      <c r="V4184">
        <f ca="1"/>
        <v>0</v>
      </c>
      <c r="W4184">
        <f ca="1"/>
        <v>0</v>
      </c>
    </row>
    <row r="4185" spans="18:23">
      <c r="R4185">
        <v>4167</v>
      </c>
      <c r="S4185">
        <f ca="1"/>
        <v>2.8963327909670458</v>
      </c>
      <c r="T4185">
        <f ca="1"/>
        <v>5.6800683791239093E-2</v>
      </c>
      <c r="U4185">
        <f ca="1"/>
        <v>1.3287277279900617E-2</v>
      </c>
      <c r="V4185">
        <f ca="1"/>
        <v>1.3664640497511692E-2</v>
      </c>
      <c r="W4185">
        <f ca="1"/>
        <v>1.3664640497511692E-2</v>
      </c>
    </row>
    <row r="4186" spans="18:23">
      <c r="R4186">
        <v>4168</v>
      </c>
      <c r="S4186">
        <f ca="1"/>
        <v>9.2504911529840389E-2</v>
      </c>
      <c r="T4186">
        <f ca="1"/>
        <v>2.7551462728762913E-2</v>
      </c>
      <c r="U4186">
        <f ca="1"/>
        <v>0</v>
      </c>
      <c r="V4186">
        <f ca="1"/>
        <v>0</v>
      </c>
      <c r="W4186">
        <f ca="1"/>
        <v>0</v>
      </c>
    </row>
    <row r="4187" spans="18:23">
      <c r="R4187">
        <v>4169</v>
      </c>
      <c r="S4187">
        <f ca="1"/>
        <v>-1.531954358599743</v>
      </c>
      <c r="T4187">
        <f ca="1"/>
        <v>1.8117606836950639E-2</v>
      </c>
      <c r="U4187">
        <f ca="1"/>
        <v>0</v>
      </c>
      <c r="V4187">
        <f ca="1"/>
        <v>0</v>
      </c>
      <c r="W4187">
        <f ca="1"/>
        <v>0</v>
      </c>
    </row>
    <row r="4188" spans="18:23">
      <c r="R4188">
        <v>4170</v>
      </c>
      <c r="S4188">
        <f ca="1"/>
        <v>2.6718213050738107</v>
      </c>
      <c r="T4188">
        <f ca="1"/>
        <v>5.3603586689754547E-2</v>
      </c>
      <c r="U4188">
        <f ca="1"/>
        <v>1.1688728729158344E-2</v>
      </c>
      <c r="V4188">
        <f ca="1"/>
        <v>1.2002007621021575E-2</v>
      </c>
      <c r="W4188">
        <f ca="1"/>
        <v>1.2002007621021575E-2</v>
      </c>
    </row>
    <row r="4189" spans="18:23">
      <c r="R4189">
        <v>4171</v>
      </c>
      <c r="S4189">
        <f ca="1"/>
        <v>-1.6701857954324295</v>
      </c>
      <c r="T4189">
        <f ca="1"/>
        <v>1.7482761258663857E-2</v>
      </c>
      <c r="U4189">
        <f ca="1"/>
        <v>0</v>
      </c>
      <c r="V4189">
        <f ca="1"/>
        <v>0</v>
      </c>
      <c r="W4189">
        <f ca="1"/>
        <v>0</v>
      </c>
    </row>
    <row r="4190" spans="18:23">
      <c r="R4190">
        <v>4172</v>
      </c>
      <c r="S4190">
        <f ca="1"/>
        <v>-0.3929509922746135</v>
      </c>
      <c r="T4190">
        <f ca="1"/>
        <v>2.430761802080485E-2</v>
      </c>
      <c r="U4190">
        <f ca="1"/>
        <v>0</v>
      </c>
      <c r="V4190">
        <f ca="1"/>
        <v>0</v>
      </c>
      <c r="W4190">
        <f ca="1"/>
        <v>0</v>
      </c>
    </row>
    <row r="4191" spans="18:23">
      <c r="R4191">
        <v>4173</v>
      </c>
      <c r="S4191">
        <f ca="1"/>
        <v>-2.387588114022833</v>
      </c>
      <c r="T4191">
        <f ca="1"/>
        <v>1.4528302212456866E-2</v>
      </c>
      <c r="U4191">
        <f ca="1"/>
        <v>0</v>
      </c>
      <c r="V4191">
        <f ca="1"/>
        <v>0</v>
      </c>
      <c r="W4191">
        <f ca="1"/>
        <v>0</v>
      </c>
    </row>
    <row r="4192" spans="18:23">
      <c r="R4192">
        <v>4174</v>
      </c>
      <c r="S4192">
        <f ca="1"/>
        <v>0.24841596112695946</v>
      </c>
      <c r="T4192">
        <f ca="1"/>
        <v>2.8682481200399224E-2</v>
      </c>
      <c r="U4192">
        <f ca="1"/>
        <v>0</v>
      </c>
      <c r="V4192">
        <f ca="1"/>
        <v>0</v>
      </c>
      <c r="W4192">
        <f ca="1"/>
        <v>0</v>
      </c>
    </row>
    <row r="4193" spans="18:23">
      <c r="R4193">
        <v>4175</v>
      </c>
      <c r="S4193">
        <f ca="1"/>
        <v>-0.30516124350079094</v>
      </c>
      <c r="T4193">
        <f ca="1"/>
        <v>2.4864543859416555E-2</v>
      </c>
      <c r="U4193">
        <f ca="1"/>
        <v>0</v>
      </c>
      <c r="V4193">
        <f ca="1"/>
        <v>0</v>
      </c>
      <c r="W4193">
        <f ca="1"/>
        <v>0</v>
      </c>
    </row>
    <row r="4194" spans="18:23">
      <c r="R4194">
        <v>4176</v>
      </c>
      <c r="S4194">
        <f ca="1"/>
        <v>3.5766413977736625E-2</v>
      </c>
      <c r="T4194">
        <f ca="1"/>
        <v>2.715102958418681E-2</v>
      </c>
      <c r="U4194">
        <f ca="1"/>
        <v>0</v>
      </c>
      <c r="V4194">
        <f ca="1"/>
        <v>0</v>
      </c>
      <c r="W4194">
        <f ca="1"/>
        <v>0</v>
      </c>
    </row>
    <row r="4195" spans="18:23">
      <c r="R4195">
        <v>4177</v>
      </c>
      <c r="S4195">
        <f ca="1"/>
        <v>-0.41033738759008781</v>
      </c>
      <c r="T4195">
        <f ca="1"/>
        <v>2.4198809991131047E-2</v>
      </c>
      <c r="U4195">
        <f ca="1"/>
        <v>0</v>
      </c>
      <c r="V4195">
        <f ca="1"/>
        <v>0</v>
      </c>
      <c r="W4195">
        <f ca="1"/>
        <v>0</v>
      </c>
    </row>
    <row r="4196" spans="18:23">
      <c r="R4196">
        <v>4178</v>
      </c>
      <c r="S4196">
        <f ca="1"/>
        <v>1.3497572044160542</v>
      </c>
      <c r="T4196">
        <f ca="1"/>
        <v>3.8109891441242438E-2</v>
      </c>
      <c r="U4196">
        <f ca="1"/>
        <v>3.9418811049022895E-3</v>
      </c>
      <c r="V4196">
        <f ca="1"/>
        <v>4.0169934353933455E-3</v>
      </c>
      <c r="W4196">
        <f ca="1"/>
        <v>4.0169934353933455E-3</v>
      </c>
    </row>
    <row r="4197" spans="18:23">
      <c r="R4197">
        <v>4179</v>
      </c>
      <c r="S4197">
        <f ca="1"/>
        <v>2.8854909672562123</v>
      </c>
      <c r="T4197">
        <f ca="1"/>
        <v>5.6642000433339244E-2</v>
      </c>
      <c r="U4197">
        <f ca="1"/>
        <v>1.3207935600950692E-2</v>
      </c>
      <c r="V4197">
        <f ca="1"/>
        <v>1.3581997547966976E-2</v>
      </c>
      <c r="W4197">
        <f ca="1"/>
        <v>1.3581997547966976E-2</v>
      </c>
    </row>
    <row r="4198" spans="18:23">
      <c r="R4198">
        <v>4180</v>
      </c>
      <c r="S4198">
        <f ca="1"/>
        <v>2.8361092429593824</v>
      </c>
      <c r="T4198">
        <f ca="1"/>
        <v>5.5924827923937354E-2</v>
      </c>
      <c r="U4198">
        <f ca="1"/>
        <v>1.2849349346249747E-2</v>
      </c>
      <c r="V4198">
        <f ca="1"/>
        <v>1.3208648171811535E-2</v>
      </c>
      <c r="W4198">
        <f ca="1"/>
        <v>1.3208648171811535E-2</v>
      </c>
    </row>
    <row r="4199" spans="18:23">
      <c r="R4199">
        <v>4181</v>
      </c>
      <c r="S4199">
        <f ca="1"/>
        <v>4.2472516182711937</v>
      </c>
      <c r="T4199">
        <f ca="1"/>
        <v>8.0490251775339111E-2</v>
      </c>
      <c r="U4199">
        <f ca="1"/>
        <v>2.5132061271950626E-2</v>
      </c>
      <c r="V4199">
        <f ca="1"/>
        <v>2.6143504241656901E-2</v>
      </c>
      <c r="W4199">
        <f ca="1"/>
        <v>2.6143504241656901E-2</v>
      </c>
    </row>
    <row r="4200" spans="18:23">
      <c r="R4200">
        <v>4182</v>
      </c>
      <c r="S4200">
        <f ca="1"/>
        <v>-2.0117925634065172</v>
      </c>
      <c r="T4200">
        <f ca="1"/>
        <v>1.6007669771527878E-2</v>
      </c>
      <c r="U4200">
        <f ca="1"/>
        <v>0</v>
      </c>
      <c r="V4200">
        <f ca="1"/>
        <v>0</v>
      </c>
      <c r="W4200">
        <f ca="1"/>
        <v>0</v>
      </c>
    </row>
    <row r="4201" spans="18:23">
      <c r="R4201">
        <v>4183</v>
      </c>
      <c r="S4201">
        <f ca="1"/>
        <v>-3.2725074936415339</v>
      </c>
      <c r="T4201">
        <f ca="1"/>
        <v>1.1562374390938197E-2</v>
      </c>
      <c r="U4201">
        <f ca="1"/>
        <v>0</v>
      </c>
      <c r="V4201">
        <f ca="1"/>
        <v>0</v>
      </c>
      <c r="W4201">
        <f ca="1"/>
        <v>0</v>
      </c>
    </row>
    <row r="4202" spans="18:23">
      <c r="R4202">
        <v>4184</v>
      </c>
      <c r="S4202">
        <f ca="1"/>
        <v>-0.2962461134538284</v>
      </c>
      <c r="T4202">
        <f ca="1"/>
        <v>2.4921809039959376E-2</v>
      </c>
      <c r="U4202">
        <f ca="1"/>
        <v>0</v>
      </c>
      <c r="V4202">
        <f ca="1"/>
        <v>0</v>
      </c>
      <c r="W4202">
        <f ca="1"/>
        <v>0</v>
      </c>
    </row>
    <row r="4203" spans="18:23">
      <c r="R4203">
        <v>4185</v>
      </c>
      <c r="S4203">
        <f ca="1"/>
        <v>-2.8681858685671675</v>
      </c>
      <c r="T4203">
        <f ca="1"/>
        <v>1.2833852169790314E-2</v>
      </c>
      <c r="U4203">
        <f ca="1"/>
        <v>0</v>
      </c>
      <c r="V4203">
        <f ca="1"/>
        <v>0</v>
      </c>
      <c r="W4203">
        <f ca="1"/>
        <v>0</v>
      </c>
    </row>
    <row r="4204" spans="18:23">
      <c r="R4204">
        <v>4186</v>
      </c>
      <c r="S4204">
        <f ca="1"/>
        <v>1.2470620042235578</v>
      </c>
      <c r="T4204">
        <f ca="1"/>
        <v>3.7113272449376386E-2</v>
      </c>
      <c r="U4204">
        <f ca="1"/>
        <v>3.4435716089692633E-3</v>
      </c>
      <c r="V4204">
        <f ca="1"/>
        <v>3.5074727146305706E-3</v>
      </c>
      <c r="W4204">
        <f ca="1"/>
        <v>3.5074727146305706E-3</v>
      </c>
    </row>
    <row r="4205" spans="18:23">
      <c r="R4205">
        <v>4187</v>
      </c>
      <c r="S4205">
        <f ca="1"/>
        <v>0.65779367550211643</v>
      </c>
      <c r="T4205">
        <f ca="1"/>
        <v>3.1878166101681066E-2</v>
      </c>
      <c r="U4205">
        <f ca="1"/>
        <v>8.2601843512160322E-4</v>
      </c>
      <c r="V4205">
        <f ca="1"/>
        <v>8.3918441156053184E-4</v>
      </c>
      <c r="W4205">
        <f ca="1"/>
        <v>8.3918441156053184E-4</v>
      </c>
    </row>
    <row r="4206" spans="18:23">
      <c r="R4206">
        <v>4188</v>
      </c>
      <c r="S4206">
        <f ca="1"/>
        <v>1.9027132663640194</v>
      </c>
      <c r="T4206">
        <f ca="1"/>
        <v>4.3954599257494183E-2</v>
      </c>
      <c r="U4206">
        <f ca="1"/>
        <v>6.8642350130281617E-3</v>
      </c>
      <c r="V4206">
        <f ca="1"/>
        <v>7.015092362631618E-3</v>
      </c>
      <c r="W4206">
        <f ca="1"/>
        <v>7.015092362631618E-3</v>
      </c>
    </row>
    <row r="4207" spans="18:23">
      <c r="R4207">
        <v>4189</v>
      </c>
      <c r="S4207">
        <f ca="1"/>
        <v>0.20483823913821361</v>
      </c>
      <c r="T4207">
        <f ca="1"/>
        <v>2.8361762264362381E-2</v>
      </c>
      <c r="U4207">
        <f ca="1"/>
        <v>0</v>
      </c>
      <c r="V4207">
        <f ca="1"/>
        <v>0</v>
      </c>
      <c r="W4207">
        <f ca="1"/>
        <v>0</v>
      </c>
    </row>
    <row r="4208" spans="18:23">
      <c r="R4208">
        <v>4190</v>
      </c>
      <c r="S4208">
        <f ca="1"/>
        <v>0.71532496347007823</v>
      </c>
      <c r="T4208">
        <f ca="1"/>
        <v>3.2354934915906339E-2</v>
      </c>
      <c r="U4208">
        <f ca="1"/>
        <v>1.0644028422342397E-3</v>
      </c>
      <c r="V4208">
        <f ca="1"/>
        <v>1.0816221845766369E-3</v>
      </c>
      <c r="W4208">
        <f ca="1"/>
        <v>1.0816221845766369E-3</v>
      </c>
    </row>
    <row r="4209" spans="18:23">
      <c r="R4209">
        <v>4191</v>
      </c>
      <c r="S4209">
        <f ca="1"/>
        <v>-2.4533759931580481</v>
      </c>
      <c r="T4209">
        <f ca="1"/>
        <v>1.4283755090305609E-2</v>
      </c>
      <c r="U4209">
        <f ca="1"/>
        <v>0</v>
      </c>
      <c r="V4209">
        <f ca="1"/>
        <v>0</v>
      </c>
      <c r="W4209">
        <f ca="1"/>
        <v>0</v>
      </c>
    </row>
    <row r="4210" spans="18:23">
      <c r="R4210">
        <v>4192</v>
      </c>
      <c r="S4210">
        <f ca="1"/>
        <v>1.5236423311390259</v>
      </c>
      <c r="T4210">
        <f ca="1"/>
        <v>3.9858781694541025E-2</v>
      </c>
      <c r="U4210">
        <f ca="1"/>
        <v>4.8163262315515827E-3</v>
      </c>
      <c r="V4210">
        <f ca="1"/>
        <v>4.9123126794681348E-3</v>
      </c>
      <c r="W4210">
        <f ca="1"/>
        <v>4.9123126794681348E-3</v>
      </c>
    </row>
    <row r="4211" spans="18:23">
      <c r="R4211">
        <v>4193</v>
      </c>
      <c r="S4211">
        <f ca="1"/>
        <v>-1.4125677412031905</v>
      </c>
      <c r="T4211">
        <f ca="1"/>
        <v>1.8684427878272087E-2</v>
      </c>
      <c r="U4211">
        <f ca="1"/>
        <v>0</v>
      </c>
      <c r="V4211">
        <f ca="1"/>
        <v>0</v>
      </c>
      <c r="W4211">
        <f ca="1"/>
        <v>0</v>
      </c>
    </row>
    <row r="4212" spans="18:23">
      <c r="R4212">
        <v>4194</v>
      </c>
      <c r="S4212">
        <f ca="1"/>
        <v>-2.252748968536614</v>
      </c>
      <c r="T4212">
        <f ca="1"/>
        <v>1.5042690312934488E-2</v>
      </c>
      <c r="U4212">
        <f ca="1"/>
        <v>0</v>
      </c>
      <c r="V4212">
        <f ca="1"/>
        <v>0</v>
      </c>
      <c r="W4212">
        <f ca="1"/>
        <v>0</v>
      </c>
    </row>
    <row r="4213" spans="18:23">
      <c r="R4213">
        <v>4195</v>
      </c>
      <c r="S4213">
        <f ca="1"/>
        <v>5.2742648651986492</v>
      </c>
      <c r="T4213">
        <f ca="1"/>
        <v>0.104914319453295</v>
      </c>
      <c r="U4213">
        <f ca="1"/>
        <v>3.7344095110928573E-2</v>
      </c>
      <c r="V4213">
        <f ca="1"/>
        <v>3.9303060273009664E-2</v>
      </c>
      <c r="W4213">
        <f ca="1"/>
        <v>3.9303060273009664E-2</v>
      </c>
    </row>
    <row r="4214" spans="18:23">
      <c r="R4214">
        <v>4196</v>
      </c>
      <c r="S4214">
        <f ca="1"/>
        <v>-2.2415022615915383</v>
      </c>
      <c r="T4214">
        <f ca="1"/>
        <v>1.5086408691714057E-2</v>
      </c>
      <c r="U4214">
        <f ca="1"/>
        <v>0</v>
      </c>
      <c r="V4214">
        <f ca="1"/>
        <v>0</v>
      </c>
      <c r="W4214">
        <f ca="1"/>
        <v>0</v>
      </c>
    </row>
    <row r="4215" spans="18:23">
      <c r="R4215">
        <v>4197</v>
      </c>
      <c r="S4215">
        <f ca="1"/>
        <v>0.56637866865617437</v>
      </c>
      <c r="T4215">
        <f ca="1"/>
        <v>3.1135007443525941E-2</v>
      </c>
      <c r="U4215">
        <f ca="1"/>
        <v>4.5443910604404079E-4</v>
      </c>
      <c r="V4215">
        <f ca="1"/>
        <v>4.6151358851869611E-4</v>
      </c>
      <c r="W4215">
        <f ca="1"/>
        <v>4.6151358851869611E-4</v>
      </c>
    </row>
    <row r="4216" spans="18:23">
      <c r="R4216">
        <v>4198</v>
      </c>
      <c r="S4216">
        <f ca="1"/>
        <v>3.0450156868542733</v>
      </c>
      <c r="T4216">
        <f ca="1"/>
        <v>5.9022228487684729E-2</v>
      </c>
      <c r="U4216">
        <f ca="1"/>
        <v>1.4398049628123435E-2</v>
      </c>
      <c r="V4216">
        <f ca="1"/>
        <v>1.4822952115587498E-2</v>
      </c>
      <c r="W4216">
        <f ca="1"/>
        <v>1.4822952115587498E-2</v>
      </c>
    </row>
    <row r="4217" spans="18:23">
      <c r="R4217">
        <v>4199</v>
      </c>
      <c r="S4217">
        <f ca="1"/>
        <v>-0.409936262014655</v>
      </c>
      <c r="T4217">
        <f ca="1"/>
        <v>2.4201314829252838E-2</v>
      </c>
      <c r="U4217">
        <f ca="1"/>
        <v>0</v>
      </c>
      <c r="V4217">
        <f ca="1"/>
        <v>0</v>
      </c>
      <c r="W4217">
        <f ca="1"/>
        <v>0</v>
      </c>
    </row>
    <row r="4218" spans="18:23">
      <c r="R4218">
        <v>4200</v>
      </c>
      <c r="S4218">
        <f ca="1"/>
        <v>0.3409264660646894</v>
      </c>
      <c r="T4218">
        <f ca="1"/>
        <v>2.9375403386335059E-2</v>
      </c>
      <c r="U4218">
        <f ca="1"/>
        <v>0</v>
      </c>
      <c r="V4218">
        <f ca="1"/>
        <v>0</v>
      </c>
      <c r="W4218">
        <f ca="1"/>
        <v>0</v>
      </c>
    </row>
    <row r="4219" spans="18:23">
      <c r="R4219">
        <v>4201</v>
      </c>
      <c r="S4219">
        <f ca="1"/>
        <v>0.68407594257969784</v>
      </c>
      <c r="T4219">
        <f ca="1"/>
        <v>3.2095092528519664E-2</v>
      </c>
      <c r="U4219">
        <f ca="1"/>
        <v>9.3448164854090243E-4</v>
      </c>
      <c r="V4219">
        <f ca="1"/>
        <v>9.4947778602896425E-4</v>
      </c>
      <c r="W4219">
        <f ca="1"/>
        <v>9.4947778602896425E-4</v>
      </c>
    </row>
    <row r="4220" spans="18:23">
      <c r="R4220">
        <v>4202</v>
      </c>
      <c r="S4220">
        <f ca="1"/>
        <v>-2.567185242855853</v>
      </c>
      <c r="T4220">
        <f ca="1"/>
        <v>1.3870382751446792E-2</v>
      </c>
      <c r="U4220">
        <f ca="1"/>
        <v>0</v>
      </c>
      <c r="V4220">
        <f ca="1"/>
        <v>0</v>
      </c>
      <c r="W4220">
        <f ca="1"/>
        <v>0</v>
      </c>
    </row>
    <row r="4221" spans="18:23">
      <c r="R4221">
        <v>4203</v>
      </c>
      <c r="S4221">
        <f ca="1"/>
        <v>-1.692648792896484</v>
      </c>
      <c r="T4221">
        <f ca="1"/>
        <v>1.7381719122556847E-2</v>
      </c>
      <c r="U4221">
        <f ca="1"/>
        <v>0</v>
      </c>
      <c r="V4221">
        <f ca="1"/>
        <v>0</v>
      </c>
      <c r="W4221">
        <f ca="1"/>
        <v>0</v>
      </c>
    </row>
    <row r="4222" spans="18:23">
      <c r="R4222">
        <v>4204</v>
      </c>
      <c r="S4222">
        <f ca="1"/>
        <v>-1.5955169133423683</v>
      </c>
      <c r="T4222">
        <f ca="1"/>
        <v>1.782287413647414E-2</v>
      </c>
      <c r="U4222">
        <f ca="1"/>
        <v>0</v>
      </c>
      <c r="V4222">
        <f ca="1"/>
        <v>0</v>
      </c>
      <c r="W4222">
        <f ca="1"/>
        <v>0</v>
      </c>
    </row>
    <row r="4223" spans="18:23">
      <c r="R4223">
        <v>4205</v>
      </c>
      <c r="S4223">
        <f ca="1"/>
        <v>-0.19888955658963609</v>
      </c>
      <c r="T4223">
        <f ca="1"/>
        <v>2.5555816124859212E-2</v>
      </c>
      <c r="U4223">
        <f ca="1"/>
        <v>0</v>
      </c>
      <c r="V4223">
        <f ca="1"/>
        <v>0</v>
      </c>
      <c r="W4223">
        <f ca="1"/>
        <v>0</v>
      </c>
    </row>
    <row r="4224" spans="18:23">
      <c r="R4224">
        <v>4206</v>
      </c>
      <c r="S4224">
        <f ca="1"/>
        <v>2.4181795422316257</v>
      </c>
      <c r="T4224">
        <f ca="1"/>
        <v>5.0207624383387835E-2</v>
      </c>
      <c r="U4224">
        <f ca="1"/>
        <v>9.9907475759749877E-3</v>
      </c>
      <c r="V4224">
        <f ca="1"/>
        <v>1.0241553426776885E-2</v>
      </c>
      <c r="W4224">
        <f ca="1"/>
        <v>1.0241553426776885E-2</v>
      </c>
    </row>
    <row r="4225" spans="18:23">
      <c r="R4225">
        <v>4207</v>
      </c>
      <c r="S4225">
        <f ca="1"/>
        <v>3.0590910007279426</v>
      </c>
      <c r="T4225">
        <f ca="1"/>
        <v>5.9236984546559769E-2</v>
      </c>
      <c r="U4225">
        <f ca="1"/>
        <v>1.4505427657560955E-2</v>
      </c>
      <c r="V4225">
        <f ca="1"/>
        <v>1.4935056554557043E-2</v>
      </c>
      <c r="W4225">
        <f ca="1"/>
        <v>1.4935056554557043E-2</v>
      </c>
    </row>
    <row r="4226" spans="18:23">
      <c r="R4226">
        <v>4208</v>
      </c>
      <c r="S4226">
        <f ca="1"/>
        <v>0.31524330520409022</v>
      </c>
      <c r="T4226">
        <f ca="1"/>
        <v>2.9181369827595956E-2</v>
      </c>
      <c r="U4226">
        <f ca="1"/>
        <v>0</v>
      </c>
      <c r="V4226">
        <f ca="1"/>
        <v>0</v>
      </c>
      <c r="W4226">
        <f ca="1"/>
        <v>0</v>
      </c>
    </row>
    <row r="4227" spans="18:23">
      <c r="R4227">
        <v>4209</v>
      </c>
      <c r="S4227">
        <f ca="1"/>
        <v>2.6277781019117588</v>
      </c>
      <c r="T4227">
        <f ca="1"/>
        <v>5.2997841359450126E-2</v>
      </c>
      <c r="U4227">
        <f ca="1"/>
        <v>1.1385856064006133E-2</v>
      </c>
      <c r="V4227">
        <f ca="1"/>
        <v>1.1687568960716998E-2</v>
      </c>
      <c r="W4227">
        <f ca="1"/>
        <v>1.1687568960716998E-2</v>
      </c>
    </row>
    <row r="4228" spans="18:23">
      <c r="R4228">
        <v>4210</v>
      </c>
      <c r="S4228">
        <f ca="1"/>
        <v>2.2886804483231877</v>
      </c>
      <c r="T4228">
        <f ca="1"/>
        <v>4.8557626742217162E-2</v>
      </c>
      <c r="U4228">
        <f ca="1"/>
        <v>9.1657487553896515E-3</v>
      </c>
      <c r="V4228">
        <f ca="1"/>
        <v>9.3882822588282275E-3</v>
      </c>
      <c r="W4228">
        <f ca="1"/>
        <v>9.3882822588282275E-3</v>
      </c>
    </row>
    <row r="4229" spans="18:23">
      <c r="R4229">
        <v>4211</v>
      </c>
      <c r="S4229">
        <f ca="1"/>
        <v>-0.27502703014397406</v>
      </c>
      <c r="T4229">
        <f ca="1"/>
        <v>2.5058638149424231E-2</v>
      </c>
      <c r="U4229">
        <f ca="1"/>
        <v>0</v>
      </c>
      <c r="V4229">
        <f ca="1"/>
        <v>0</v>
      </c>
      <c r="W4229">
        <f ca="1"/>
        <v>0</v>
      </c>
    </row>
    <row r="4230" spans="18:23">
      <c r="R4230">
        <v>4212</v>
      </c>
      <c r="S4230">
        <f ca="1"/>
        <v>2.5709862409952122</v>
      </c>
      <c r="T4230">
        <f ca="1"/>
        <v>5.2226851221143858E-2</v>
      </c>
      <c r="U4230">
        <f ca="1"/>
        <v>1.1000360994852999E-2</v>
      </c>
      <c r="V4230">
        <f ca="1"/>
        <v>1.128761810338153E-2</v>
      </c>
      <c r="W4230">
        <f ca="1"/>
        <v>1.128761810338153E-2</v>
      </c>
    </row>
    <row r="4231" spans="18:23">
      <c r="R4231">
        <v>4213</v>
      </c>
      <c r="S4231">
        <f ca="1"/>
        <v>-3.3814699693347285</v>
      </c>
      <c r="T4231">
        <f ca="1"/>
        <v>1.1241809673331857E-2</v>
      </c>
      <c r="U4231">
        <f ca="1"/>
        <v>0</v>
      </c>
      <c r="V4231">
        <f ca="1"/>
        <v>0</v>
      </c>
      <c r="W4231">
        <f ca="1"/>
        <v>0</v>
      </c>
    </row>
    <row r="4232" spans="18:23">
      <c r="R4232">
        <v>4214</v>
      </c>
      <c r="S4232">
        <f ca="1"/>
        <v>1.3345220575320556</v>
      </c>
      <c r="T4232">
        <f ca="1"/>
        <v>3.7960366443403025E-2</v>
      </c>
      <c r="U4232">
        <f ca="1"/>
        <v>3.8671186059825828E-3</v>
      </c>
      <c r="V4232">
        <f ca="1"/>
        <v>3.9405172256641837E-3</v>
      </c>
      <c r="W4232">
        <f ca="1"/>
        <v>3.9405172256641837E-3</v>
      </c>
    </row>
    <row r="4233" spans="18:23">
      <c r="R4233">
        <v>4215</v>
      </c>
      <c r="S4233">
        <f ca="1"/>
        <v>0.49514013835481135</v>
      </c>
      <c r="T4233">
        <f ca="1"/>
        <v>3.0567905391873613E-2</v>
      </c>
      <c r="U4233">
        <f ca="1"/>
        <v>1.7088808021787673E-4</v>
      </c>
      <c r="V4233">
        <f ca="1"/>
        <v>1.734999255522262E-4</v>
      </c>
      <c r="W4233">
        <f ca="1"/>
        <v>1.734999255522262E-4</v>
      </c>
    </row>
    <row r="4234" spans="18:23">
      <c r="R4234">
        <v>4216</v>
      </c>
      <c r="S4234">
        <f ca="1"/>
        <v>-1.5604298726096399</v>
      </c>
      <c r="T4234">
        <f ca="1"/>
        <v>1.798497106723974E-2</v>
      </c>
      <c r="U4234">
        <f ca="1"/>
        <v>0</v>
      </c>
      <c r="V4234">
        <f ca="1"/>
        <v>0</v>
      </c>
      <c r="W4234">
        <f ca="1"/>
        <v>0</v>
      </c>
    </row>
    <row r="4235" spans="18:23">
      <c r="R4235">
        <v>4217</v>
      </c>
      <c r="S4235">
        <f ca="1"/>
        <v>0.46152389538448763</v>
      </c>
      <c r="T4235">
        <f ca="1"/>
        <v>3.0303898385865585E-2</v>
      </c>
      <c r="U4235">
        <f ca="1"/>
        <v>3.8884577213862959E-5</v>
      </c>
      <c r="V4235">
        <f ca="1"/>
        <v>3.9473754352196085E-5</v>
      </c>
      <c r="W4235">
        <f ca="1"/>
        <v>3.9473754352196085E-5</v>
      </c>
    </row>
    <row r="4236" spans="18:23">
      <c r="R4236">
        <v>4218</v>
      </c>
      <c r="S4236">
        <f ca="1"/>
        <v>-3.1174488091737547</v>
      </c>
      <c r="T4236">
        <f ca="1"/>
        <v>1.2034375680728378E-2</v>
      </c>
      <c r="U4236">
        <f ca="1"/>
        <v>0</v>
      </c>
      <c r="V4236">
        <f ca="1"/>
        <v>0</v>
      </c>
      <c r="W4236">
        <f ca="1"/>
        <v>0</v>
      </c>
    </row>
    <row r="4237" spans="18:23">
      <c r="R4237">
        <v>4219</v>
      </c>
      <c r="S4237">
        <f ca="1"/>
        <v>-0.75307991672904628</v>
      </c>
      <c r="T4237">
        <f ca="1"/>
        <v>2.215056563359841E-2</v>
      </c>
      <c r="U4237">
        <f ca="1"/>
        <v>0</v>
      </c>
      <c r="V4237">
        <f ca="1"/>
        <v>0</v>
      </c>
      <c r="W4237">
        <f ca="1"/>
        <v>0</v>
      </c>
    </row>
    <row r="4238" spans="18:23">
      <c r="R4238">
        <v>4220</v>
      </c>
      <c r="S4238">
        <f ca="1"/>
        <v>1.3063969243171434</v>
      </c>
      <c r="T4238">
        <f ca="1"/>
        <v>3.7685872445987791E-2</v>
      </c>
      <c r="U4238">
        <f ca="1"/>
        <v>3.7298716072749656E-3</v>
      </c>
      <c r="V4238">
        <f ca="1"/>
        <v>3.8001533400908033E-3</v>
      </c>
      <c r="W4238">
        <f ca="1"/>
        <v>3.8001533400908033E-3</v>
      </c>
    </row>
    <row r="4239" spans="18:23">
      <c r="R4239">
        <v>4221</v>
      </c>
      <c r="S4239">
        <f ca="1"/>
        <v>-1.3121424684225917</v>
      </c>
      <c r="T4239">
        <f ca="1"/>
        <v>1.9174934464462789E-2</v>
      </c>
      <c r="U4239">
        <f ca="1"/>
        <v>0</v>
      </c>
      <c r="V4239">
        <f ca="1"/>
        <v>0</v>
      </c>
      <c r="W4239">
        <f ca="1"/>
        <v>0</v>
      </c>
    </row>
    <row r="4240" spans="18:23">
      <c r="R4240">
        <v>4222</v>
      </c>
      <c r="S4240">
        <f ca="1"/>
        <v>1.2223916855929726</v>
      </c>
      <c r="T4240">
        <f ca="1"/>
        <v>3.6877764681195052E-2</v>
      </c>
      <c r="U4240">
        <f ca="1"/>
        <v>3.3258177248785964E-3</v>
      </c>
      <c r="V4240">
        <f ca="1"/>
        <v>3.3871420865939062E-3</v>
      </c>
      <c r="W4240">
        <f ca="1"/>
        <v>3.3871420865939062E-3</v>
      </c>
    </row>
    <row r="4241" spans="18:23">
      <c r="R4241">
        <v>4223</v>
      </c>
      <c r="S4241">
        <f ca="1"/>
        <v>0.34851025516010303</v>
      </c>
      <c r="T4241">
        <f ca="1"/>
        <v>2.9432944454099171E-2</v>
      </c>
      <c r="U4241">
        <f ca="1"/>
        <v>0</v>
      </c>
      <c r="V4241">
        <f ca="1"/>
        <v>0</v>
      </c>
      <c r="W4241">
        <f ca="1"/>
        <v>0</v>
      </c>
    </row>
    <row r="4242" spans="18:23">
      <c r="R4242">
        <v>4224</v>
      </c>
      <c r="S4242">
        <f ca="1"/>
        <v>0.76511140143898626</v>
      </c>
      <c r="T4242">
        <f ca="1"/>
        <v>3.27732726484102E-2</v>
      </c>
      <c r="U4242">
        <f ca="1"/>
        <v>1.2735717084861702E-3</v>
      </c>
      <c r="V4242">
        <f ca="1"/>
        <v>1.2944412649059296E-3</v>
      </c>
      <c r="W4242">
        <f ca="1"/>
        <v>1.2944412649059296E-3</v>
      </c>
    </row>
    <row r="4243" spans="18:23">
      <c r="R4243">
        <v>4225</v>
      </c>
      <c r="S4243">
        <f ca="1"/>
        <v>0.12734863852068196</v>
      </c>
      <c r="T4243">
        <f ca="1"/>
        <v>2.7800294550881677E-2</v>
      </c>
      <c r="U4243">
        <f ca="1"/>
        <v>0</v>
      </c>
      <c r="V4243">
        <f ca="1"/>
        <v>0</v>
      </c>
      <c r="W4243">
        <f ca="1"/>
        <v>0</v>
      </c>
    </row>
    <row r="4244" spans="18:23">
      <c r="R4244">
        <v>4226</v>
      </c>
      <c r="S4244">
        <f ca="1"/>
        <v>-1.4602257942517971</v>
      </c>
      <c r="T4244">
        <f ca="1"/>
        <v>1.8456061964794004E-2</v>
      </c>
      <c r="U4244">
        <f ca="1"/>
        <v>0</v>
      </c>
      <c r="V4244">
        <f ca="1"/>
        <v>0</v>
      </c>
      <c r="W4244">
        <f ca="1"/>
        <v>0</v>
      </c>
    </row>
    <row r="4245" spans="18:23">
      <c r="R4245">
        <v>4227</v>
      </c>
      <c r="S4245">
        <f ca="1"/>
        <v>0.49322823728942083</v>
      </c>
      <c r="T4245">
        <f ca="1"/>
        <v>3.0552828674355815E-2</v>
      </c>
      <c r="U4245">
        <f ca="1"/>
        <v>1.6334972145897776E-4</v>
      </c>
      <c r="V4245">
        <f ca="1"/>
        <v>1.6584511948584772E-4</v>
      </c>
      <c r="W4245">
        <f ca="1"/>
        <v>1.6584511948584772E-4</v>
      </c>
    </row>
    <row r="4246" spans="18:23">
      <c r="R4246">
        <v>4228</v>
      </c>
      <c r="S4246">
        <f ca="1"/>
        <v>-9.0998466086088484E-2</v>
      </c>
      <c r="T4246">
        <f ca="1"/>
        <v>2.6277284926784081E-2</v>
      </c>
      <c r="U4246">
        <f ca="1"/>
        <v>0</v>
      </c>
      <c r="V4246">
        <f ca="1"/>
        <v>0</v>
      </c>
      <c r="W4246">
        <f ca="1"/>
        <v>0</v>
      </c>
    </row>
    <row r="4247" spans="18:23">
      <c r="R4247">
        <v>4229</v>
      </c>
      <c r="S4247">
        <f ca="1"/>
        <v>-1.6862679838610497</v>
      </c>
      <c r="T4247">
        <f ca="1"/>
        <v>1.7410361487896039E-2</v>
      </c>
      <c r="U4247">
        <f ca="1"/>
        <v>0</v>
      </c>
      <c r="V4247">
        <f ca="1"/>
        <v>0</v>
      </c>
      <c r="W4247">
        <f ca="1"/>
        <v>0</v>
      </c>
    </row>
    <row r="4248" spans="18:23">
      <c r="R4248">
        <v>4230</v>
      </c>
      <c r="S4248">
        <f ca="1"/>
        <v>-1.9170196412159746</v>
      </c>
      <c r="T4248">
        <f ca="1"/>
        <v>1.6403962738086583E-2</v>
      </c>
      <c r="U4248">
        <f ca="1"/>
        <v>0</v>
      </c>
      <c r="V4248">
        <f ca="1"/>
        <v>0</v>
      </c>
      <c r="W4248">
        <f ca="1"/>
        <v>0</v>
      </c>
    </row>
    <row r="4249" spans="18:23">
      <c r="R4249">
        <v>4231</v>
      </c>
      <c r="S4249">
        <f ca="1"/>
        <v>-0.40792386611746934</v>
      </c>
      <c r="T4249">
        <f ca="1"/>
        <v>2.4213885196729474E-2</v>
      </c>
      <c r="U4249">
        <f ca="1"/>
        <v>0</v>
      </c>
      <c r="V4249">
        <f ca="1"/>
        <v>0</v>
      </c>
      <c r="W4249">
        <f ca="1"/>
        <v>0</v>
      </c>
    </row>
    <row r="4250" spans="18:23">
      <c r="R4250">
        <v>4232</v>
      </c>
      <c r="S4250">
        <f ca="1"/>
        <v>-1.1434331217259301</v>
      </c>
      <c r="T4250">
        <f ca="1"/>
        <v>2.0028119628974866E-2</v>
      </c>
      <c r="U4250">
        <f ca="1"/>
        <v>0</v>
      </c>
      <c r="V4250">
        <f ca="1"/>
        <v>0</v>
      </c>
      <c r="W4250">
        <f ca="1"/>
        <v>0</v>
      </c>
    </row>
    <row r="4251" spans="18:23">
      <c r="R4251">
        <v>4233</v>
      </c>
      <c r="S4251">
        <f ca="1"/>
        <v>9.9510719490406671E-2</v>
      </c>
      <c r="T4251">
        <f ca="1"/>
        <v>2.7601314239541971E-2</v>
      </c>
      <c r="U4251">
        <f ca="1"/>
        <v>0</v>
      </c>
      <c r="V4251">
        <f ca="1"/>
        <v>0</v>
      </c>
      <c r="W4251">
        <f ca="1"/>
        <v>0</v>
      </c>
    </row>
    <row r="4252" spans="18:23">
      <c r="R4252">
        <v>4234</v>
      </c>
      <c r="S4252">
        <f ca="1"/>
        <v>-0.58923908930466307</v>
      </c>
      <c r="T4252">
        <f ca="1"/>
        <v>2.3107104172386404E-2</v>
      </c>
      <c r="U4252">
        <f ca="1"/>
        <v>0</v>
      </c>
      <c r="V4252">
        <f ca="1"/>
        <v>0</v>
      </c>
      <c r="W4252">
        <f ca="1"/>
        <v>0</v>
      </c>
    </row>
    <row r="4253" spans="18:23">
      <c r="R4253">
        <v>4235</v>
      </c>
      <c r="S4253">
        <f ca="1"/>
        <v>-0.36032671643304931</v>
      </c>
      <c r="T4253">
        <f ca="1"/>
        <v>2.4513110247989103E-2</v>
      </c>
      <c r="U4253">
        <f ca="1"/>
        <v>0</v>
      </c>
      <c r="V4253">
        <f ca="1"/>
        <v>0</v>
      </c>
      <c r="W4253">
        <f ca="1"/>
        <v>0</v>
      </c>
    </row>
    <row r="4254" spans="18:23">
      <c r="R4254">
        <v>4236</v>
      </c>
      <c r="S4254">
        <f ca="1"/>
        <v>-1.1178323110970745</v>
      </c>
      <c r="T4254">
        <f ca="1"/>
        <v>2.0160862735535676E-2</v>
      </c>
      <c r="U4254">
        <f ca="1"/>
        <v>0</v>
      </c>
      <c r="V4254">
        <f ca="1"/>
        <v>0</v>
      </c>
      <c r="W4254">
        <f ca="1"/>
        <v>0</v>
      </c>
    </row>
    <row r="4255" spans="18:23">
      <c r="R4255">
        <v>4237</v>
      </c>
      <c r="S4255">
        <f ca="1"/>
        <v>1.4223436774330804</v>
      </c>
      <c r="T4255">
        <f ca="1"/>
        <v>3.8830417603584876E-2</v>
      </c>
      <c r="U4255">
        <f ca="1"/>
        <v>4.3021441860735081E-3</v>
      </c>
      <c r="V4255">
        <f ca="1"/>
        <v>4.3856712137415425E-3</v>
      </c>
      <c r="W4255">
        <f ca="1"/>
        <v>4.3856712137415425E-3</v>
      </c>
    </row>
    <row r="4256" spans="18:23">
      <c r="R4256">
        <v>4238</v>
      </c>
      <c r="S4256">
        <f ca="1"/>
        <v>-1.138379068199816</v>
      </c>
      <c r="T4256">
        <f ca="1"/>
        <v>2.0054256046520072E-2</v>
      </c>
      <c r="U4256">
        <f ca="1"/>
        <v>0</v>
      </c>
      <c r="V4256">
        <f ca="1"/>
        <v>0</v>
      </c>
      <c r="W4256">
        <f ca="1"/>
        <v>0</v>
      </c>
    </row>
    <row r="4257" spans="18:23">
      <c r="R4257">
        <v>4239</v>
      </c>
      <c r="S4257">
        <f ca="1"/>
        <v>0.98597817390304343</v>
      </c>
      <c r="T4257">
        <f ca="1"/>
        <v>3.4695334821571569E-2</v>
      </c>
      <c r="U4257">
        <f ca="1"/>
        <v>2.2346027950668548E-3</v>
      </c>
      <c r="V4257">
        <f ca="1"/>
        <v>2.2733679411508869E-3</v>
      </c>
      <c r="W4257">
        <f ca="1"/>
        <v>2.2733679411508869E-3</v>
      </c>
    </row>
    <row r="4258" spans="18:23">
      <c r="R4258">
        <v>4240</v>
      </c>
      <c r="S4258">
        <f ca="1"/>
        <v>1.4369528860671852</v>
      </c>
      <c r="T4258">
        <f ca="1"/>
        <v>3.8977073801048943E-2</v>
      </c>
      <c r="U4258">
        <f ca="1"/>
        <v>4.375472284805542E-3</v>
      </c>
      <c r="V4258">
        <f ca="1"/>
        <v>4.4607438378851966E-3</v>
      </c>
      <c r="W4258">
        <f ca="1"/>
        <v>4.4607438378851966E-3</v>
      </c>
    </row>
    <row r="4259" spans="18:23">
      <c r="R4259">
        <v>4241</v>
      </c>
      <c r="S4259">
        <f ca="1"/>
        <v>-0.28354308839908865</v>
      </c>
      <c r="T4259">
        <f ca="1"/>
        <v>2.5003633192542583E-2</v>
      </c>
      <c r="U4259">
        <f ca="1"/>
        <v>0</v>
      </c>
      <c r="V4259">
        <f ca="1"/>
        <v>0</v>
      </c>
      <c r="W4259">
        <f ca="1"/>
        <v>0</v>
      </c>
    </row>
    <row r="4260" spans="18:23">
      <c r="R4260">
        <v>4242</v>
      </c>
      <c r="S4260">
        <f ca="1"/>
        <v>-9.0047097836519902E-2</v>
      </c>
      <c r="T4260">
        <f ca="1"/>
        <v>2.628373649475926E-2</v>
      </c>
      <c r="U4260">
        <f ca="1"/>
        <v>0</v>
      </c>
      <c r="V4260">
        <f ca="1"/>
        <v>0</v>
      </c>
      <c r="W4260">
        <f ca="1"/>
        <v>0</v>
      </c>
    </row>
    <row r="4261" spans="18:23">
      <c r="R4261">
        <v>4243</v>
      </c>
      <c r="S4261">
        <f ca="1"/>
        <v>2.367928873138736</v>
      </c>
      <c r="T4261">
        <f ca="1"/>
        <v>4.9560806918959394E-2</v>
      </c>
      <c r="U4261">
        <f ca="1"/>
        <v>9.6673388437607671E-3</v>
      </c>
      <c r="V4261">
        <f ca="1"/>
        <v>9.9068994006886579E-3</v>
      </c>
      <c r="W4261">
        <f ca="1"/>
        <v>9.9068994006886579E-3</v>
      </c>
    </row>
    <row r="4262" spans="18:23">
      <c r="R4262">
        <v>4244</v>
      </c>
      <c r="S4262">
        <f ca="1"/>
        <v>3.3065305665346925</v>
      </c>
      <c r="T4262">
        <f ca="1"/>
        <v>6.3142543937600187E-2</v>
      </c>
      <c r="U4262">
        <f ca="1"/>
        <v>1.6458207353081164E-2</v>
      </c>
      <c r="V4262">
        <f ca="1"/>
        <v>1.6977813893544195E-2</v>
      </c>
      <c r="W4262">
        <f ca="1"/>
        <v>1.6977813893544195E-2</v>
      </c>
    </row>
    <row r="4263" spans="18:23">
      <c r="R4263">
        <v>4245</v>
      </c>
      <c r="S4263">
        <f ca="1"/>
        <v>4.0948540428320328</v>
      </c>
      <c r="T4263">
        <f ca="1"/>
        <v>7.7386457049155644E-2</v>
      </c>
      <c r="U4263">
        <f ca="1"/>
        <v>2.3580163908858892E-2</v>
      </c>
      <c r="V4263">
        <f ca="1"/>
        <v>2.4492556579631369E-2</v>
      </c>
      <c r="W4263">
        <f ca="1"/>
        <v>2.4492556579631369E-2</v>
      </c>
    </row>
    <row r="4264" spans="18:23">
      <c r="R4264">
        <v>4246</v>
      </c>
      <c r="S4264">
        <f ca="1"/>
        <v>1.4354471255595762</v>
      </c>
      <c r="T4264">
        <f ca="1"/>
        <v>3.8961932486167347E-2</v>
      </c>
      <c r="U4264">
        <f ca="1"/>
        <v>4.3679016273647439E-3</v>
      </c>
      <c r="V4264">
        <f ca="1"/>
        <v>4.4529925715205473E-3</v>
      </c>
      <c r="W4264">
        <f ca="1"/>
        <v>4.4529925715205473E-3</v>
      </c>
    </row>
    <row r="4265" spans="18:23">
      <c r="R4265">
        <v>4247</v>
      </c>
      <c r="S4265">
        <f ca="1"/>
        <v>-1.0802154699080957</v>
      </c>
      <c r="T4265">
        <f ca="1"/>
        <v>2.0357508102451037E-2</v>
      </c>
      <c r="U4265">
        <f ca="1"/>
        <v>0</v>
      </c>
      <c r="V4265">
        <f ca="1"/>
        <v>0</v>
      </c>
      <c r="W4265">
        <f ca="1"/>
        <v>0</v>
      </c>
    </row>
    <row r="4266" spans="18:23">
      <c r="R4266">
        <v>4248</v>
      </c>
      <c r="S4266">
        <f ca="1"/>
        <v>1.1690308945981303</v>
      </c>
      <c r="T4266">
        <f ca="1"/>
        <v>3.6373471396637241E-2</v>
      </c>
      <c r="U4266">
        <f ca="1"/>
        <v>3.073671082599691E-3</v>
      </c>
      <c r="V4266">
        <f ca="1"/>
        <v>3.1295711262024962E-3</v>
      </c>
      <c r="W4266">
        <f ca="1"/>
        <v>3.1295711262024962E-3</v>
      </c>
    </row>
    <row r="4267" spans="18:23">
      <c r="R4267">
        <v>4249</v>
      </c>
      <c r="S4267">
        <f ca="1"/>
        <v>-0.38303904670474381</v>
      </c>
      <c r="T4267">
        <f ca="1"/>
        <v>2.4369868061967871E-2</v>
      </c>
      <c r="U4267">
        <f ca="1"/>
        <v>0</v>
      </c>
      <c r="V4267">
        <f ca="1"/>
        <v>0</v>
      </c>
      <c r="W4267">
        <f ca="1"/>
        <v>0</v>
      </c>
    </row>
    <row r="4268" spans="18:23">
      <c r="R4268">
        <v>4250</v>
      </c>
      <c r="S4268">
        <f ca="1"/>
        <v>-2.7616557114096389</v>
      </c>
      <c r="T4268">
        <f ca="1"/>
        <v>1.31915326261869E-2</v>
      </c>
      <c r="U4268">
        <f ca="1"/>
        <v>0</v>
      </c>
      <c r="V4268">
        <f ca="1"/>
        <v>0</v>
      </c>
      <c r="W4268">
        <f ca="1"/>
        <v>0</v>
      </c>
    </row>
    <row r="4269" spans="18:23">
      <c r="R4269">
        <v>4251</v>
      </c>
      <c r="S4269">
        <f ca="1"/>
        <v>1.6103645394629911</v>
      </c>
      <c r="T4269">
        <f ca="1"/>
        <v>4.0760779468302095E-2</v>
      </c>
      <c r="U4269">
        <f ca="1"/>
        <v>5.2673251184321181E-3</v>
      </c>
      <c r="V4269">
        <f ca="1"/>
        <v>5.374675257202248E-3</v>
      </c>
      <c r="W4269">
        <f ca="1"/>
        <v>5.374675257202248E-3</v>
      </c>
    </row>
    <row r="4270" spans="18:23">
      <c r="R4270">
        <v>4252</v>
      </c>
      <c r="S4270">
        <f ca="1"/>
        <v>3.0817528308019391</v>
      </c>
      <c r="T4270">
        <f ca="1"/>
        <v>5.9584393619585001E-2</v>
      </c>
      <c r="U4270">
        <f ca="1"/>
        <v>1.4679132194073571E-2</v>
      </c>
      <c r="V4270">
        <f ca="1"/>
        <v>1.5116455789396372E-2</v>
      </c>
      <c r="W4270">
        <f ca="1"/>
        <v>1.5116455789396372E-2</v>
      </c>
    </row>
    <row r="4271" spans="18:23">
      <c r="R4271">
        <v>4253</v>
      </c>
      <c r="S4271">
        <f ca="1"/>
        <v>0.84235240546755896</v>
      </c>
      <c r="T4271">
        <f ca="1"/>
        <v>3.3433032241099815E-2</v>
      </c>
      <c r="U4271">
        <f ca="1"/>
        <v>1.6034515048309779E-3</v>
      </c>
      <c r="V4271">
        <f ca="1"/>
        <v>1.6302556277600047E-3</v>
      </c>
      <c r="W4271">
        <f ca="1"/>
        <v>1.6302556277600047E-3</v>
      </c>
    </row>
    <row r="4272" spans="18:23">
      <c r="R4272">
        <v>4254</v>
      </c>
      <c r="S4272">
        <f ca="1"/>
        <v>0.49621818955729285</v>
      </c>
      <c r="T4272">
        <f ca="1"/>
        <v>3.0576409882393161E-2</v>
      </c>
      <c r="U4272">
        <f ca="1"/>
        <v>1.7514032547765075E-4</v>
      </c>
      <c r="V4272">
        <f ca="1"/>
        <v>1.7781790666702096E-4</v>
      </c>
      <c r="W4272">
        <f ca="1"/>
        <v>1.7781790666702096E-4</v>
      </c>
    </row>
    <row r="4273" spans="18:23">
      <c r="R4273">
        <v>4255</v>
      </c>
      <c r="S4273">
        <f ca="1"/>
        <v>1.6435392554124473</v>
      </c>
      <c r="T4273">
        <f ca="1"/>
        <v>4.1111202542326981E-2</v>
      </c>
      <c r="U4273">
        <f ca="1"/>
        <v>5.442536655444561E-3</v>
      </c>
      <c r="V4273">
        <f ca="1"/>
        <v>5.5544112688375707E-3</v>
      </c>
      <c r="W4273">
        <f ca="1"/>
        <v>5.5544112688375707E-3</v>
      </c>
    </row>
    <row r="4274" spans="18:23">
      <c r="R4274">
        <v>4256</v>
      </c>
      <c r="S4274">
        <f ca="1"/>
        <v>-1.2938238364001617</v>
      </c>
      <c r="T4274">
        <f ca="1"/>
        <v>1.9265786903094762E-2</v>
      </c>
      <c r="U4274">
        <f ca="1"/>
        <v>0</v>
      </c>
      <c r="V4274">
        <f ca="1"/>
        <v>0</v>
      </c>
      <c r="W4274">
        <f ca="1"/>
        <v>0</v>
      </c>
    </row>
    <row r="4275" spans="18:23">
      <c r="R4275">
        <v>4257</v>
      </c>
      <c r="S4275">
        <f ca="1"/>
        <v>2.0016543658475161</v>
      </c>
      <c r="T4275">
        <f ca="1"/>
        <v>4.5091230418189576E-2</v>
      </c>
      <c r="U4275">
        <f ca="1"/>
        <v>7.4325505933758584E-3</v>
      </c>
      <c r="V4275">
        <f ca="1"/>
        <v>7.6001220190762397E-3</v>
      </c>
      <c r="W4275">
        <f ca="1"/>
        <v>7.6001220190762397E-3</v>
      </c>
    </row>
    <row r="4276" spans="18:23">
      <c r="R4276">
        <v>4258</v>
      </c>
      <c r="S4276">
        <f ca="1"/>
        <v>2.0044473612231481</v>
      </c>
      <c r="T4276">
        <f ca="1"/>
        <v>4.5123739270336555E-2</v>
      </c>
      <c r="U4276">
        <f ca="1"/>
        <v>7.4488050194493477E-3</v>
      </c>
      <c r="V4276">
        <f ca="1"/>
        <v>7.6168639872359516E-3</v>
      </c>
      <c r="W4276">
        <f ca="1"/>
        <v>7.6168639872359516E-3</v>
      </c>
    </row>
    <row r="4277" spans="18:23">
      <c r="R4277">
        <v>4259</v>
      </c>
      <c r="S4277">
        <f ca="1"/>
        <v>3.5890154540788348</v>
      </c>
      <c r="T4277">
        <f ca="1"/>
        <v>6.7917006486021197E-2</v>
      </c>
      <c r="U4277">
        <f ca="1"/>
        <v>1.8845438627291669E-2</v>
      </c>
      <c r="V4277">
        <f ca="1"/>
        <v>1.9485401516032508E-2</v>
      </c>
      <c r="W4277">
        <f ca="1"/>
        <v>1.9485401516032508E-2</v>
      </c>
    </row>
    <row r="4278" spans="18:23">
      <c r="R4278">
        <v>4260</v>
      </c>
      <c r="S4278">
        <f ca="1"/>
        <v>-2.328406188814927</v>
      </c>
      <c r="T4278">
        <f ca="1"/>
        <v>1.4751868898423635E-2</v>
      </c>
      <c r="U4278">
        <f ca="1"/>
        <v>0</v>
      </c>
      <c r="V4278">
        <f ca="1"/>
        <v>0</v>
      </c>
      <c r="W4278">
        <f ca="1"/>
        <v>0</v>
      </c>
    </row>
    <row r="4279" spans="18:23">
      <c r="R4279">
        <v>4261</v>
      </c>
      <c r="S4279">
        <f ca="1"/>
        <v>-1.1445484477033714</v>
      </c>
      <c r="T4279">
        <f ca="1"/>
        <v>2.0022356447072016E-2</v>
      </c>
      <c r="U4279">
        <f ca="1"/>
        <v>0</v>
      </c>
      <c r="V4279">
        <f ca="1"/>
        <v>0</v>
      </c>
      <c r="W4279">
        <f ca="1"/>
        <v>0</v>
      </c>
    </row>
    <row r="4280" spans="18:23">
      <c r="R4280">
        <v>4262</v>
      </c>
      <c r="S4280">
        <f ca="1"/>
        <v>1.2013370934827317</v>
      </c>
      <c r="T4280">
        <f ca="1"/>
        <v>3.6677955680845614E-2</v>
      </c>
      <c r="U4280">
        <f ca="1"/>
        <v>3.2259132247038774E-3</v>
      </c>
      <c r="V4280">
        <f ca="1"/>
        <v>3.2850731758468487E-3</v>
      </c>
      <c r="W4280">
        <f ca="1"/>
        <v>3.2850731758468487E-3</v>
      </c>
    </row>
    <row r="4281" spans="18:23">
      <c r="R4281">
        <v>4263</v>
      </c>
      <c r="S4281">
        <f ca="1"/>
        <v>1.7199580174332931</v>
      </c>
      <c r="T4281">
        <f ca="1"/>
        <v>4.192991603208953E-2</v>
      </c>
      <c r="U4281">
        <f ca="1"/>
        <v>5.8518934003258354E-3</v>
      </c>
      <c r="V4281">
        <f ca="1"/>
        <v>5.9745780997780351E-3</v>
      </c>
      <c r="W4281">
        <f ca="1"/>
        <v>5.9745780997780351E-3</v>
      </c>
    </row>
    <row r="4282" spans="18:23">
      <c r="R4282">
        <v>4264</v>
      </c>
      <c r="S4282">
        <f ca="1"/>
        <v>3.7139638951668545</v>
      </c>
      <c r="T4282">
        <f ca="1"/>
        <v>7.0142427276728828E-2</v>
      </c>
      <c r="U4282">
        <f ca="1"/>
        <v>1.9958149022645484E-2</v>
      </c>
      <c r="V4282">
        <f ca="1"/>
        <v>2.0658105530844996E-2</v>
      </c>
      <c r="W4282">
        <f ca="1"/>
        <v>2.0658105530844996E-2</v>
      </c>
    </row>
    <row r="4283" spans="18:23">
      <c r="R4283">
        <v>4265</v>
      </c>
      <c r="S4283">
        <f ca="1"/>
        <v>-0.14068208459754283</v>
      </c>
      <c r="T4283">
        <f ca="1"/>
        <v>2.5942554162341116E-2</v>
      </c>
      <c r="U4283">
        <f ca="1"/>
        <v>0</v>
      </c>
      <c r="V4283">
        <f ca="1"/>
        <v>0</v>
      </c>
      <c r="W4283">
        <f ca="1"/>
        <v>0</v>
      </c>
    </row>
    <row r="4284" spans="18:23">
      <c r="R4284">
        <v>4266</v>
      </c>
      <c r="S4284">
        <f ca="1"/>
        <v>0.16342741857826104</v>
      </c>
      <c r="T4284">
        <f ca="1"/>
        <v>2.8060314821797785E-2</v>
      </c>
      <c r="U4284">
        <f ca="1"/>
        <v>0</v>
      </c>
      <c r="V4284">
        <f ca="1"/>
        <v>0</v>
      </c>
      <c r="W4284">
        <f ca="1"/>
        <v>0</v>
      </c>
    </row>
    <row r="4285" spans="18:23">
      <c r="R4285">
        <v>4267</v>
      </c>
      <c r="S4285">
        <f ca="1"/>
        <v>-0.41050564983388887</v>
      </c>
      <c r="T4285">
        <f ca="1"/>
        <v>2.4197759350763934E-2</v>
      </c>
      <c r="U4285">
        <f ca="1"/>
        <v>0</v>
      </c>
      <c r="V4285">
        <f ca="1"/>
        <v>0</v>
      </c>
      <c r="W4285">
        <f ca="1"/>
        <v>0</v>
      </c>
    </row>
    <row r="4286" spans="18:23">
      <c r="R4286">
        <v>4268</v>
      </c>
      <c r="S4286">
        <f ca="1"/>
        <v>-0.57254980746159623</v>
      </c>
      <c r="T4286">
        <f ca="1"/>
        <v>2.3206828580738505E-2</v>
      </c>
      <c r="U4286">
        <f ca="1"/>
        <v>0</v>
      </c>
      <c r="V4286">
        <f ca="1"/>
        <v>0</v>
      </c>
      <c r="W4286">
        <f ca="1"/>
        <v>0</v>
      </c>
    </row>
    <row r="4287" spans="18:23">
      <c r="R4287">
        <v>4269</v>
      </c>
      <c r="S4287">
        <f ca="1"/>
        <v>1.6359796343753299</v>
      </c>
      <c r="T4287">
        <f ca="1"/>
        <v>4.1031086494310538E-2</v>
      </c>
      <c r="U4287">
        <f ca="1"/>
        <v>5.4024786314363395E-3</v>
      </c>
      <c r="V4287">
        <f ca="1"/>
        <v>5.5133134154414041E-3</v>
      </c>
      <c r="W4287">
        <f ca="1"/>
        <v>5.5133134154414041E-3</v>
      </c>
    </row>
    <row r="4288" spans="18:23">
      <c r="R4288">
        <v>4270</v>
      </c>
      <c r="S4288">
        <f ca="1"/>
        <v>-0.78318549491093614</v>
      </c>
      <c r="T4288">
        <f ca="1"/>
        <v>2.1979158524228284E-2</v>
      </c>
      <c r="U4288">
        <f ca="1"/>
        <v>0</v>
      </c>
      <c r="V4288">
        <f ca="1"/>
        <v>0</v>
      </c>
      <c r="W4288">
        <f ca="1"/>
        <v>0</v>
      </c>
    </row>
    <row r="4289" spans="18:23">
      <c r="R4289">
        <v>4271</v>
      </c>
      <c r="S4289">
        <f ca="1"/>
        <v>-0.40578871141611239</v>
      </c>
      <c r="T4289">
        <f ca="1"/>
        <v>2.4227229512012213E-2</v>
      </c>
      <c r="U4289">
        <f ca="1"/>
        <v>0</v>
      </c>
      <c r="V4289">
        <f ca="1"/>
        <v>0</v>
      </c>
      <c r="W4289">
        <f ca="1"/>
        <v>0</v>
      </c>
    </row>
    <row r="4290" spans="18:23">
      <c r="R4290">
        <v>4272</v>
      </c>
      <c r="S4290">
        <f ca="1"/>
        <v>4.112514862040797</v>
      </c>
      <c r="T4290">
        <f ca="1"/>
        <v>7.7739923812770353E-2</v>
      </c>
      <c r="U4290">
        <f ca="1"/>
        <v>2.3756897290666247E-2</v>
      </c>
      <c r="V4290">
        <f ca="1"/>
        <v>2.4680326983368351E-2</v>
      </c>
      <c r="W4290">
        <f ca="1"/>
        <v>2.4680326983368351E-2</v>
      </c>
    </row>
    <row r="4291" spans="18:23">
      <c r="R4291">
        <v>4273</v>
      </c>
      <c r="S4291">
        <f ca="1"/>
        <v>-0.83282296907218956</v>
      </c>
      <c r="T4291">
        <f ca="1"/>
        <v>2.1699437418631791E-2</v>
      </c>
      <c r="U4291">
        <f ca="1"/>
        <v>0</v>
      </c>
      <c r="V4291">
        <f ca="1"/>
        <v>0</v>
      </c>
      <c r="W4291">
        <f ca="1"/>
        <v>0</v>
      </c>
    </row>
    <row r="4292" spans="18:23">
      <c r="R4292">
        <v>4274</v>
      </c>
      <c r="S4292">
        <f ca="1"/>
        <v>1.1425770343162844</v>
      </c>
      <c r="T4292">
        <f ca="1"/>
        <v>3.6126028375743545E-2</v>
      </c>
      <c r="U4292">
        <f ca="1"/>
        <v>2.9499495721528428E-3</v>
      </c>
      <c r="V4292">
        <f ca="1"/>
        <v>3.0032345531281457E-3</v>
      </c>
      <c r="W4292">
        <f ca="1"/>
        <v>3.0032345531281457E-3</v>
      </c>
    </row>
    <row r="4293" spans="18:23">
      <c r="R4293">
        <v>4275</v>
      </c>
      <c r="S4293">
        <f ca="1"/>
        <v>2.2649200665264629E-2</v>
      </c>
      <c r="T4293">
        <f ca="1"/>
        <v>2.7059285951701394E-2</v>
      </c>
      <c r="U4293">
        <f ca="1"/>
        <v>0</v>
      </c>
      <c r="V4293">
        <f ca="1"/>
        <v>0</v>
      </c>
      <c r="W4293">
        <f ca="1"/>
        <v>0</v>
      </c>
    </row>
    <row r="4294" spans="18:23">
      <c r="R4294">
        <v>4276</v>
      </c>
      <c r="S4294">
        <f ca="1"/>
        <v>3.0177485207444819</v>
      </c>
      <c r="T4294">
        <f ca="1"/>
        <v>5.8608408473910627E-2</v>
      </c>
      <c r="U4294">
        <f ca="1"/>
        <v>1.4191139621236384E-2</v>
      </c>
      <c r="V4294">
        <f ca="1"/>
        <v>1.4606999675052244E-2</v>
      </c>
      <c r="W4294">
        <f ca="1"/>
        <v>1.4606999675052244E-2</v>
      </c>
    </row>
    <row r="4295" spans="18:23">
      <c r="R4295">
        <v>4277</v>
      </c>
      <c r="S4295">
        <f ca="1"/>
        <v>-1.1549614462756068</v>
      </c>
      <c r="T4295">
        <f ca="1"/>
        <v>1.9968629706864791E-2</v>
      </c>
      <c r="U4295">
        <f ca="1"/>
        <v>0</v>
      </c>
      <c r="V4295">
        <f ca="1"/>
        <v>0</v>
      </c>
      <c r="W4295">
        <f ca="1"/>
        <v>0</v>
      </c>
    </row>
    <row r="4296" spans="18:23">
      <c r="R4296">
        <v>4278</v>
      </c>
      <c r="S4296">
        <f ca="1"/>
        <v>-1.2264558104891681</v>
      </c>
      <c r="T4296">
        <f ca="1"/>
        <v>1.9603621125724769E-2</v>
      </c>
      <c r="U4296">
        <f ca="1"/>
        <v>0</v>
      </c>
      <c r="V4296">
        <f ca="1"/>
        <v>0</v>
      </c>
      <c r="W4296">
        <f ca="1"/>
        <v>0</v>
      </c>
    </row>
    <row r="4297" spans="18:23">
      <c r="R4297">
        <v>4279</v>
      </c>
      <c r="S4297">
        <f ca="1"/>
        <v>-1.6588134084366042</v>
      </c>
      <c r="T4297">
        <f ca="1"/>
        <v>1.7534139810322275E-2</v>
      </c>
      <c r="U4297">
        <f ca="1"/>
        <v>0</v>
      </c>
      <c r="V4297">
        <f ca="1"/>
        <v>0</v>
      </c>
      <c r="W4297">
        <f ca="1"/>
        <v>0</v>
      </c>
    </row>
    <row r="4298" spans="18:23">
      <c r="R4298">
        <v>4280</v>
      </c>
      <c r="S4298">
        <f ca="1"/>
        <v>1.4315776310007224</v>
      </c>
      <c r="T4298">
        <f ca="1"/>
        <v>3.8923049397350556E-2</v>
      </c>
      <c r="U4298">
        <f ca="1"/>
        <v>4.3484600829563486E-3</v>
      </c>
      <c r="V4298">
        <f ca="1"/>
        <v>4.4330877462620075E-3</v>
      </c>
      <c r="W4298">
        <f ca="1"/>
        <v>4.4330877462620075E-3</v>
      </c>
    </row>
    <row r="4299" spans="18:23">
      <c r="R4299">
        <v>4281</v>
      </c>
      <c r="S4299">
        <f ca="1"/>
        <v>2.7509988615951653E-2</v>
      </c>
      <c r="T4299">
        <f ca="1"/>
        <v>2.7093246775935817E-2</v>
      </c>
      <c r="U4299">
        <f ca="1"/>
        <v>0</v>
      </c>
      <c r="V4299">
        <f ca="1"/>
        <v>0</v>
      </c>
      <c r="W4299">
        <f ca="1"/>
        <v>0</v>
      </c>
    </row>
    <row r="4300" spans="18:23">
      <c r="R4300">
        <v>4282</v>
      </c>
      <c r="S4300">
        <f ca="1"/>
        <v>0.16975832603426727</v>
      </c>
      <c r="T4300">
        <f ca="1"/>
        <v>2.810619193819186E-2</v>
      </c>
      <c r="U4300">
        <f ca="1"/>
        <v>0</v>
      </c>
      <c r="V4300">
        <f ca="1"/>
        <v>0</v>
      </c>
      <c r="W4300">
        <f ca="1"/>
        <v>0</v>
      </c>
    </row>
    <row r="4301" spans="18:23">
      <c r="R4301">
        <v>4283</v>
      </c>
      <c r="S4301">
        <f ca="1"/>
        <v>-2.9622661958344656</v>
      </c>
      <c r="T4301">
        <f ca="1"/>
        <v>1.2526045645738802E-2</v>
      </c>
      <c r="U4301">
        <f ca="1"/>
        <v>0</v>
      </c>
      <c r="V4301">
        <f ca="1"/>
        <v>0</v>
      </c>
      <c r="W4301">
        <f ca="1"/>
        <v>0</v>
      </c>
    </row>
    <row r="4302" spans="18:23">
      <c r="R4302">
        <v>4284</v>
      </c>
      <c r="S4302">
        <f ca="1"/>
        <v>-2.1399160303266305</v>
      </c>
      <c r="T4302">
        <f ca="1"/>
        <v>1.5487098291255112E-2</v>
      </c>
      <c r="U4302">
        <f ca="1"/>
        <v>0</v>
      </c>
      <c r="V4302">
        <f ca="1"/>
        <v>0</v>
      </c>
      <c r="W4302">
        <f ca="1"/>
        <v>0</v>
      </c>
    </row>
    <row r="4303" spans="18:23">
      <c r="R4303">
        <v>4285</v>
      </c>
      <c r="S4303">
        <f ca="1"/>
        <v>-2.6602334359370454</v>
      </c>
      <c r="T4303">
        <f ca="1"/>
        <v>1.3541322096249645E-2</v>
      </c>
      <c r="U4303">
        <f ca="1"/>
        <v>0</v>
      </c>
      <c r="V4303">
        <f ca="1"/>
        <v>0</v>
      </c>
      <c r="W4303">
        <f ca="1"/>
        <v>0</v>
      </c>
    </row>
    <row r="4304" spans="18:23">
      <c r="R4304">
        <v>4286</v>
      </c>
      <c r="S4304">
        <f ca="1"/>
        <v>3.0446052758517235</v>
      </c>
      <c r="T4304">
        <f ca="1"/>
        <v>5.9015978280299752E-2</v>
      </c>
      <c r="U4304">
        <f ca="1"/>
        <v>1.4394924524430946E-2</v>
      </c>
      <c r="V4304">
        <f ca="1"/>
        <v>1.4819689800971134E-2</v>
      </c>
      <c r="W4304">
        <f ca="1"/>
        <v>1.4819689800971134E-2</v>
      </c>
    </row>
    <row r="4305" spans="18:23">
      <c r="R4305">
        <v>4287</v>
      </c>
      <c r="S4305">
        <f ca="1"/>
        <v>0.46189297676453778</v>
      </c>
      <c r="T4305">
        <f ca="1"/>
        <v>3.0306784570718018E-2</v>
      </c>
      <c r="U4305">
        <f ca="1"/>
        <v>4.0327669640079222E-5</v>
      </c>
      <c r="V4305">
        <f ca="1"/>
        <v>4.0938770638089706E-5</v>
      </c>
      <c r="W4305">
        <f ca="1"/>
        <v>4.0938770638089706E-5</v>
      </c>
    </row>
    <row r="4306" spans="18:23">
      <c r="R4306">
        <v>4288</v>
      </c>
      <c r="S4306">
        <f ca="1"/>
        <v>-0.91491633965703756</v>
      </c>
      <c r="T4306">
        <f ca="1"/>
        <v>2.1244608949488843E-2</v>
      </c>
      <c r="U4306">
        <f ca="1"/>
        <v>0</v>
      </c>
      <c r="V4306">
        <f ca="1"/>
        <v>0</v>
      </c>
      <c r="W4306">
        <f ca="1"/>
        <v>0</v>
      </c>
    </row>
    <row r="4307" spans="18:23">
      <c r="R4307">
        <v>4289</v>
      </c>
      <c r="S4307">
        <f ca="1"/>
        <v>-0.31975461726017185</v>
      </c>
      <c r="T4307">
        <f ca="1"/>
        <v>2.4771089065008078E-2</v>
      </c>
      <c r="U4307">
        <f ca="1"/>
        <v>0</v>
      </c>
      <c r="V4307">
        <f ca="1"/>
        <v>0</v>
      </c>
      <c r="W4307">
        <f ca="1"/>
        <v>0</v>
      </c>
    </row>
    <row r="4308" spans="18:23">
      <c r="R4308">
        <v>4290</v>
      </c>
      <c r="S4308">
        <f ca="1"/>
        <v>2.1389885378191194</v>
      </c>
      <c r="T4308">
        <f ca="1"/>
        <v>4.6717795241371173E-2</v>
      </c>
      <c r="U4308">
        <f ca="1"/>
        <v>8.2458330049666566E-3</v>
      </c>
      <c r="V4308">
        <f ca="1"/>
        <v>8.4384465739269429E-3</v>
      </c>
      <c r="W4308">
        <f ca="1"/>
        <v>8.4384465739269429E-3</v>
      </c>
    </row>
    <row r="4309" spans="18:23">
      <c r="R4309">
        <v>4291</v>
      </c>
      <c r="S4309">
        <f ca="1"/>
        <v>-2.2456604230400417</v>
      </c>
      <c r="T4309">
        <f ca="1"/>
        <v>1.507023023571874E-2</v>
      </c>
      <c r="U4309">
        <f ca="1"/>
        <v>0</v>
      </c>
      <c r="V4309">
        <f ca="1"/>
        <v>0</v>
      </c>
      <c r="W4309">
        <f ca="1"/>
        <v>0</v>
      </c>
    </row>
    <row r="4310" spans="18:23">
      <c r="R4310">
        <v>4292</v>
      </c>
      <c r="S4310">
        <f ca="1"/>
        <v>-2.9707452467017608</v>
      </c>
      <c r="T4310">
        <f ca="1"/>
        <v>1.2498669705537049E-2</v>
      </c>
      <c r="U4310">
        <f ca="1"/>
        <v>0</v>
      </c>
      <c r="V4310">
        <f ca="1"/>
        <v>0</v>
      </c>
      <c r="W4310">
        <f ca="1"/>
        <v>0</v>
      </c>
    </row>
    <row r="4311" spans="18:23">
      <c r="R4311">
        <v>4293</v>
      </c>
      <c r="S4311">
        <f ca="1"/>
        <v>-2.0985519962322901</v>
      </c>
      <c r="T4311">
        <f ca="1"/>
        <v>1.5653284715785257E-2</v>
      </c>
      <c r="U4311">
        <f ca="1"/>
        <v>0</v>
      </c>
      <c r="V4311">
        <f ca="1"/>
        <v>0</v>
      </c>
      <c r="W4311">
        <f ca="1"/>
        <v>0</v>
      </c>
    </row>
    <row r="4312" spans="18:23">
      <c r="R4312">
        <v>4294</v>
      </c>
      <c r="S4312">
        <f ca="1"/>
        <v>1.9706943384270506</v>
      </c>
      <c r="T4312">
        <f ca="1"/>
        <v>4.4732438504110669E-2</v>
      </c>
      <c r="U4312">
        <f ca="1"/>
        <v>7.2531546363364049E-3</v>
      </c>
      <c r="V4312">
        <f ca="1"/>
        <v>7.4153802832017659E-3</v>
      </c>
      <c r="W4312">
        <f ca="1"/>
        <v>7.4153802832017659E-3</v>
      </c>
    </row>
    <row r="4313" spans="18:23">
      <c r="R4313">
        <v>4295</v>
      </c>
      <c r="S4313">
        <f ca="1"/>
        <v>2.1135817818961455</v>
      </c>
      <c r="T4313">
        <f ca="1"/>
        <v>4.6412520014302613E-2</v>
      </c>
      <c r="U4313">
        <f ca="1"/>
        <v>8.093195391432377E-3</v>
      </c>
      <c r="V4313">
        <f ca="1"/>
        <v>8.2810081879746353E-3</v>
      </c>
      <c r="W4313">
        <f ca="1"/>
        <v>8.2810081879746353E-3</v>
      </c>
    </row>
    <row r="4314" spans="18:23">
      <c r="R4314">
        <v>4296</v>
      </c>
      <c r="S4314">
        <f ca="1"/>
        <v>2.5070603159323217</v>
      </c>
      <c r="T4314">
        <f ca="1"/>
        <v>5.1372420790043179E-2</v>
      </c>
      <c r="U4314">
        <f ca="1"/>
        <v>1.057314577930266E-2</v>
      </c>
      <c r="V4314">
        <f ca="1"/>
        <v>1.0844729826327061E-2</v>
      </c>
      <c r="W4314">
        <f ca="1"/>
        <v>1.0844729826327061E-2</v>
      </c>
    </row>
    <row r="4315" spans="18:23">
      <c r="R4315">
        <v>4297</v>
      </c>
      <c r="S4315">
        <f ca="1"/>
        <v>1.5657658030944224</v>
      </c>
      <c r="T4315">
        <f ca="1"/>
        <v>4.0294387251614827E-2</v>
      </c>
      <c r="U4315">
        <f ca="1"/>
        <v>5.0341290100884839E-3</v>
      </c>
      <c r="V4315">
        <f ca="1"/>
        <v>5.1355525819920316E-3</v>
      </c>
      <c r="W4315">
        <f ca="1"/>
        <v>5.1355525819920316E-3</v>
      </c>
    </row>
    <row r="4316" spans="18:23">
      <c r="R4316">
        <v>4298</v>
      </c>
      <c r="S4316">
        <f ca="1"/>
        <v>-1.9997091253333477</v>
      </c>
      <c r="T4316">
        <f ca="1"/>
        <v>1.605765926077081E-2</v>
      </c>
      <c r="U4316">
        <f ca="1"/>
        <v>0</v>
      </c>
      <c r="V4316">
        <f ca="1"/>
        <v>0</v>
      </c>
      <c r="W4316">
        <f ca="1"/>
        <v>0</v>
      </c>
    </row>
    <row r="4317" spans="18:23">
      <c r="R4317">
        <v>4299</v>
      </c>
      <c r="S4317">
        <f ca="1"/>
        <v>-0.58917490983806342</v>
      </c>
      <c r="T4317">
        <f ca="1"/>
        <v>2.3107486845585702E-2</v>
      </c>
      <c r="U4317">
        <f ca="1"/>
        <v>0</v>
      </c>
      <c r="V4317">
        <f ca="1"/>
        <v>0</v>
      </c>
      <c r="W4317">
        <f ca="1"/>
        <v>0</v>
      </c>
    </row>
    <row r="4318" spans="18:23">
      <c r="R4318">
        <v>4300</v>
      </c>
      <c r="S4318">
        <f ca="1"/>
        <v>0.75188877603947724</v>
      </c>
      <c r="T4318">
        <f ca="1"/>
        <v>3.2661642976123756E-2</v>
      </c>
      <c r="U4318">
        <f ca="1"/>
        <v>1.2177568723429483E-3</v>
      </c>
      <c r="V4318">
        <f ca="1"/>
        <v>1.2376438424410417E-3</v>
      </c>
      <c r="W4318">
        <f ca="1"/>
        <v>1.2376438424410417E-3</v>
      </c>
    </row>
    <row r="4319" spans="18:23">
      <c r="R4319">
        <v>4301</v>
      </c>
      <c r="S4319">
        <f ca="1"/>
        <v>0.99016789618593537</v>
      </c>
      <c r="T4319">
        <f ca="1"/>
        <v>3.4732864420679584E-2</v>
      </c>
      <c r="U4319">
        <f ca="1"/>
        <v>2.2533675946208621E-3</v>
      </c>
      <c r="V4319">
        <f ca="1"/>
        <v>2.2925005501978216E-3</v>
      </c>
      <c r="W4319">
        <f ca="1"/>
        <v>2.2925005501978216E-3</v>
      </c>
    </row>
    <row r="4320" spans="18:23">
      <c r="R4320">
        <v>4302</v>
      </c>
      <c r="S4320">
        <f ca="1"/>
        <v>1.7538939239877913</v>
      </c>
      <c r="T4320">
        <f ca="1"/>
        <v>4.2298697562545437E-2</v>
      </c>
      <c r="U4320">
        <f ca="1"/>
        <v>6.0362841655537888E-3</v>
      </c>
      <c r="V4320">
        <f ca="1"/>
        <v>6.1639476447139588E-3</v>
      </c>
      <c r="W4320">
        <f ca="1"/>
        <v>6.1639476447139588E-3</v>
      </c>
    </row>
    <row r="4321" spans="18:23">
      <c r="R4321">
        <v>4303</v>
      </c>
      <c r="S4321">
        <f ca="1"/>
        <v>0.71066434211960294</v>
      </c>
      <c r="T4321">
        <f ca="1"/>
        <v>3.2316047771028561E-2</v>
      </c>
      <c r="U4321">
        <f ca="1"/>
        <v>1.0449592697953508E-3</v>
      </c>
      <c r="V4321">
        <f ca="1"/>
        <v>1.0618437466360937E-3</v>
      </c>
      <c r="W4321">
        <f ca="1"/>
        <v>1.0618437466360937E-3</v>
      </c>
    </row>
    <row r="4322" spans="18:23">
      <c r="R4322">
        <v>4304</v>
      </c>
      <c r="S4322">
        <f ca="1"/>
        <v>-2.1511326122283814</v>
      </c>
      <c r="T4322">
        <f ca="1"/>
        <v>1.5442338806896889E-2</v>
      </c>
      <c r="U4322">
        <f ca="1"/>
        <v>0</v>
      </c>
      <c r="V4322">
        <f ca="1"/>
        <v>0</v>
      </c>
      <c r="W4322">
        <f ca="1"/>
        <v>0</v>
      </c>
    </row>
    <row r="4323" spans="18:23">
      <c r="R4323">
        <v>4305</v>
      </c>
      <c r="S4323">
        <f ca="1"/>
        <v>-0.14539162587696178</v>
      </c>
      <c r="T4323">
        <f ca="1"/>
        <v>2.5911046926292532E-2</v>
      </c>
      <c r="U4323">
        <f ca="1"/>
        <v>0</v>
      </c>
      <c r="V4323">
        <f ca="1"/>
        <v>0</v>
      </c>
      <c r="W4323">
        <f ca="1"/>
        <v>0</v>
      </c>
    </row>
    <row r="4324" spans="18:23">
      <c r="R4324">
        <v>4306</v>
      </c>
      <c r="S4324">
        <f ca="1"/>
        <v>1.4287864789189195</v>
      </c>
      <c r="T4324">
        <f ca="1"/>
        <v>3.8895026257204229E-2</v>
      </c>
      <c r="U4324">
        <f ca="1"/>
        <v>4.334448512883185E-3</v>
      </c>
      <c r="V4324">
        <f ca="1"/>
        <v>4.4187427572427301E-3</v>
      </c>
      <c r="W4324">
        <f ca="1"/>
        <v>4.4187427572427301E-3</v>
      </c>
    </row>
    <row r="4325" spans="18:23">
      <c r="R4325">
        <v>4307</v>
      </c>
      <c r="S4325">
        <f ca="1"/>
        <v>-1.6766290700991437</v>
      </c>
      <c r="T4325">
        <f ca="1"/>
        <v>1.7453718456453642E-2</v>
      </c>
      <c r="U4325">
        <f ca="1"/>
        <v>0</v>
      </c>
      <c r="V4325">
        <f ca="1"/>
        <v>0</v>
      </c>
      <c r="W4325">
        <f ca="1"/>
        <v>0</v>
      </c>
    </row>
    <row r="4326" spans="18:23">
      <c r="R4326">
        <v>4308</v>
      </c>
      <c r="S4326">
        <f ca="1"/>
        <v>1.0882794173125474</v>
      </c>
      <c r="T4326">
        <f ca="1"/>
        <v>3.5623402369985582E-2</v>
      </c>
      <c r="U4326">
        <f ca="1"/>
        <v>2.6986365692738615E-3</v>
      </c>
      <c r="V4326">
        <f ca="1"/>
        <v>2.7467038774526614E-3</v>
      </c>
      <c r="W4326">
        <f ca="1"/>
        <v>2.7467038774526614E-3</v>
      </c>
    </row>
    <row r="4327" spans="18:23">
      <c r="R4327">
        <v>4309</v>
      </c>
      <c r="S4327">
        <f ca="1"/>
        <v>1.6196131657532717</v>
      </c>
      <c r="T4327">
        <f ca="1"/>
        <v>4.0858170924743718E-2</v>
      </c>
      <c r="U4327">
        <f ca="1"/>
        <v>5.3160208466529295E-3</v>
      </c>
      <c r="V4327">
        <f ca="1"/>
        <v>5.424622290848953E-3</v>
      </c>
      <c r="W4327">
        <f ca="1"/>
        <v>5.424622290848953E-3</v>
      </c>
    </row>
    <row r="4328" spans="18:23">
      <c r="R4328">
        <v>4310</v>
      </c>
      <c r="S4328">
        <f ca="1"/>
        <v>-1.0897372476876577</v>
      </c>
      <c r="T4328">
        <f ca="1"/>
        <v>2.0307551595137072E-2</v>
      </c>
      <c r="U4328">
        <f ca="1"/>
        <v>0</v>
      </c>
      <c r="V4328">
        <f ca="1"/>
        <v>0</v>
      </c>
      <c r="W4328">
        <f ca="1"/>
        <v>0</v>
      </c>
    </row>
    <row r="4329" spans="18:23">
      <c r="R4329">
        <v>4311</v>
      </c>
      <c r="S4329">
        <f ca="1"/>
        <v>0.75148649273614754</v>
      </c>
      <c r="T4329">
        <f ca="1"/>
        <v>3.2658252737089839E-2</v>
      </c>
      <c r="U4329">
        <f ca="1"/>
        <v>1.21606175282599E-3</v>
      </c>
      <c r="V4329">
        <f ca="1"/>
        <v>1.2359189788598399E-3</v>
      </c>
      <c r="W4329">
        <f ca="1"/>
        <v>1.2359189788598399E-3</v>
      </c>
    </row>
    <row r="4330" spans="18:23">
      <c r="R4330">
        <v>4312</v>
      </c>
      <c r="S4330">
        <f ca="1"/>
        <v>-1.7031321948736118</v>
      </c>
      <c r="T4330">
        <f ca="1"/>
        <v>1.7334763184922747E-2</v>
      </c>
      <c r="U4330">
        <f ca="1"/>
        <v>0</v>
      </c>
      <c r="V4330">
        <f ca="1"/>
        <v>0</v>
      </c>
      <c r="W4330">
        <f ca="1"/>
        <v>0</v>
      </c>
    </row>
    <row r="4331" spans="18:23">
      <c r="R4331">
        <v>4313</v>
      </c>
      <c r="S4331">
        <f ca="1"/>
        <v>-0.96016937756045828</v>
      </c>
      <c r="T4331">
        <f ca="1"/>
        <v>2.0997978809430266E-2</v>
      </c>
      <c r="U4331">
        <f ca="1"/>
        <v>0</v>
      </c>
      <c r="V4331">
        <f ca="1"/>
        <v>0</v>
      </c>
      <c r="W4331">
        <f ca="1"/>
        <v>0</v>
      </c>
    </row>
    <row r="4332" spans="18:23">
      <c r="R4332">
        <v>4314</v>
      </c>
      <c r="S4332">
        <f ca="1"/>
        <v>-1.617041597002397</v>
      </c>
      <c r="T4332">
        <f ca="1"/>
        <v>1.7724157164011052E-2</v>
      </c>
      <c r="U4332">
        <f ca="1"/>
        <v>0</v>
      </c>
      <c r="V4332">
        <f ca="1"/>
        <v>0</v>
      </c>
      <c r="W4332">
        <f ca="1"/>
        <v>0</v>
      </c>
    </row>
    <row r="4333" spans="18:23">
      <c r="R4333">
        <v>4315</v>
      </c>
      <c r="S4333">
        <f ca="1"/>
        <v>-0.2391546487969636</v>
      </c>
      <c r="T4333">
        <f ca="1"/>
        <v>2.5291668267202732E-2</v>
      </c>
      <c r="U4333">
        <f ca="1"/>
        <v>0</v>
      </c>
      <c r="V4333">
        <f ca="1"/>
        <v>0</v>
      </c>
      <c r="W4333">
        <f ca="1"/>
        <v>0</v>
      </c>
    </row>
    <row r="4334" spans="18:23">
      <c r="R4334">
        <v>4316</v>
      </c>
      <c r="S4334">
        <f ca="1"/>
        <v>1.1653166873324381</v>
      </c>
      <c r="T4334">
        <f ca="1"/>
        <v>3.6338627588513271E-2</v>
      </c>
      <c r="U4334">
        <f ca="1"/>
        <v>3.0562491785377059E-3</v>
      </c>
      <c r="V4334">
        <f ca="1"/>
        <v>3.1117791288959966E-3</v>
      </c>
      <c r="W4334">
        <f ca="1"/>
        <v>3.1117791288959966E-3</v>
      </c>
    </row>
    <row r="4335" spans="18:23">
      <c r="R4335">
        <v>4317</v>
      </c>
      <c r="S4335">
        <f ca="1"/>
        <v>0.54004564456009418</v>
      </c>
      <c r="T4335">
        <f ca="1"/>
        <v>3.0924165079975956E-2</v>
      </c>
      <c r="U4335">
        <f ca="1"/>
        <v>3.4901792426904853E-4</v>
      </c>
      <c r="V4335">
        <f ca="1"/>
        <v>3.5441446822203184E-4</v>
      </c>
      <c r="W4335">
        <f ca="1"/>
        <v>3.5441446822203184E-4</v>
      </c>
    </row>
    <row r="4336" spans="18:23">
      <c r="R4336">
        <v>4318</v>
      </c>
      <c r="S4336">
        <f ca="1"/>
        <v>0.6392902729810358</v>
      </c>
      <c r="T4336">
        <f ca="1"/>
        <v>3.1726324289338102E-2</v>
      </c>
      <c r="U4336">
        <f ca="1"/>
        <v>7.5009752895012147E-4</v>
      </c>
      <c r="V4336">
        <f ca="1"/>
        <v>7.6199644767617274E-4</v>
      </c>
      <c r="W4336">
        <f ca="1"/>
        <v>7.6199644767617274E-4</v>
      </c>
    </row>
    <row r="4337" spans="18:23">
      <c r="R4337">
        <v>4319</v>
      </c>
      <c r="S4337">
        <f ca="1"/>
        <v>2.2774575078278572</v>
      </c>
      <c r="T4337">
        <f ca="1"/>
        <v>4.8417210209542032E-2</v>
      </c>
      <c r="U4337">
        <f ca="1"/>
        <v>9.0955404890520862E-3</v>
      </c>
      <c r="V4337">
        <f ca="1"/>
        <v>9.3157308369660029E-3</v>
      </c>
      <c r="W4337">
        <f ca="1"/>
        <v>9.3157308369660029E-3</v>
      </c>
    </row>
    <row r="4338" spans="18:23">
      <c r="R4338">
        <v>4320</v>
      </c>
      <c r="S4338">
        <f ca="1"/>
        <v>-1.2843019110267664</v>
      </c>
      <c r="T4338">
        <f ca="1"/>
        <v>1.9313181408374805E-2</v>
      </c>
      <c r="U4338">
        <f ca="1"/>
        <v>0</v>
      </c>
      <c r="V4338">
        <f ca="1"/>
        <v>0</v>
      </c>
      <c r="W4338">
        <f ca="1"/>
        <v>0</v>
      </c>
    </row>
    <row r="4339" spans="18:23">
      <c r="R4339">
        <v>4321</v>
      </c>
      <c r="S4339">
        <f ca="1"/>
        <v>3.7108944440756875</v>
      </c>
      <c r="T4339">
        <f ca="1"/>
        <v>7.0086894120503493E-2</v>
      </c>
      <c r="U4339">
        <f ca="1"/>
        <v>1.9930382444532817E-2</v>
      </c>
      <c r="V4339">
        <f ca="1"/>
        <v>2.0628811746618372E-2</v>
      </c>
      <c r="W4339">
        <f ca="1"/>
        <v>2.0628811746618372E-2</v>
      </c>
    </row>
    <row r="4340" spans="18:23">
      <c r="R4340">
        <v>4322</v>
      </c>
      <c r="S4340">
        <f ca="1"/>
        <v>9.7630595606407286E-2</v>
      </c>
      <c r="T4340">
        <f ca="1"/>
        <v>2.7587926917508946E-2</v>
      </c>
      <c r="U4340">
        <f ca="1"/>
        <v>0</v>
      </c>
      <c r="V4340">
        <f ca="1"/>
        <v>0</v>
      </c>
      <c r="W4340">
        <f ca="1"/>
        <v>0</v>
      </c>
    </row>
    <row r="4341" spans="18:23">
      <c r="R4341">
        <v>4323</v>
      </c>
      <c r="S4341">
        <f ca="1"/>
        <v>0.88059378666503263</v>
      </c>
      <c r="T4341">
        <f ca="1"/>
        <v>3.3764572803985794E-2</v>
      </c>
      <c r="U4341">
        <f ca="1"/>
        <v>1.7692217862739675E-3</v>
      </c>
      <c r="V4341">
        <f ca="1"/>
        <v>1.7990902951784899E-3</v>
      </c>
      <c r="W4341">
        <f ca="1"/>
        <v>1.7990902951784899E-3</v>
      </c>
    </row>
    <row r="4342" spans="18:23">
      <c r="R4342">
        <v>4324</v>
      </c>
      <c r="S4342">
        <f ca="1"/>
        <v>4.1383900749705713</v>
      </c>
      <c r="T4342">
        <f ca="1"/>
        <v>7.8260712472233693E-2</v>
      </c>
      <c r="U4342">
        <f ca="1"/>
        <v>2.4017291620397917E-2</v>
      </c>
      <c r="V4342">
        <f ca="1"/>
        <v>2.4957096797330793E-2</v>
      </c>
      <c r="W4342">
        <f ca="1"/>
        <v>2.4957096797330793E-2</v>
      </c>
    </row>
    <row r="4343" spans="18:23">
      <c r="R4343">
        <v>4325</v>
      </c>
      <c r="S4343">
        <f ca="1"/>
        <v>-0.54882373957903419</v>
      </c>
      <c r="T4343">
        <f ca="1"/>
        <v>2.3349341582880014E-2</v>
      </c>
      <c r="U4343">
        <f ca="1"/>
        <v>0</v>
      </c>
      <c r="V4343">
        <f ca="1"/>
        <v>0</v>
      </c>
      <c r="W4343">
        <f ca="1"/>
        <v>0</v>
      </c>
    </row>
    <row r="4344" spans="18:23">
      <c r="R4344">
        <v>4326</v>
      </c>
      <c r="S4344">
        <f ca="1"/>
        <v>0.42069631865663448</v>
      </c>
      <c r="T4344">
        <f ca="1"/>
        <v>2.9986321209841873E-2</v>
      </c>
      <c r="U4344">
        <f ca="1"/>
        <v>0</v>
      </c>
      <c r="V4344">
        <f ca="1"/>
        <v>0</v>
      </c>
      <c r="W4344">
        <f ca="1"/>
        <v>0</v>
      </c>
    </row>
    <row r="4345" spans="18:23">
      <c r="R4345">
        <v>4327</v>
      </c>
      <c r="S4345">
        <f ca="1"/>
        <v>-2.6867023614611907</v>
      </c>
      <c r="T4345">
        <f ca="1"/>
        <v>1.3449150323630732E-2</v>
      </c>
      <c r="U4345">
        <f ca="1"/>
        <v>0</v>
      </c>
      <c r="V4345">
        <f ca="1"/>
        <v>0</v>
      </c>
      <c r="W4345">
        <f ca="1"/>
        <v>0</v>
      </c>
    </row>
    <row r="4346" spans="18:23">
      <c r="R4346">
        <v>4328</v>
      </c>
      <c r="S4346">
        <f ca="1"/>
        <v>1.2597261289207178</v>
      </c>
      <c r="T4346">
        <f ca="1"/>
        <v>3.7234750284771842E-2</v>
      </c>
      <c r="U4346">
        <f ca="1"/>
        <v>3.5043105266669913E-3</v>
      </c>
      <c r="V4346">
        <f ca="1"/>
        <v>3.5695515903573626E-3</v>
      </c>
      <c r="W4346">
        <f ca="1"/>
        <v>3.5695515903573626E-3</v>
      </c>
    </row>
    <row r="4347" spans="18:23">
      <c r="R4347">
        <v>4329</v>
      </c>
      <c r="S4347">
        <f ca="1"/>
        <v>0.3452324034528656</v>
      </c>
      <c r="T4347">
        <f ca="1"/>
        <v>2.9408060339876498E-2</v>
      </c>
      <c r="U4347">
        <f ca="1"/>
        <v>0</v>
      </c>
      <c r="V4347">
        <f ca="1"/>
        <v>0</v>
      </c>
      <c r="W4347">
        <f ca="1"/>
        <v>0</v>
      </c>
    </row>
    <row r="4348" spans="18:23">
      <c r="R4348">
        <v>4330</v>
      </c>
      <c r="S4348">
        <f ca="1"/>
        <v>-2.5280912636786597</v>
      </c>
      <c r="T4348">
        <f ca="1"/>
        <v>1.4011011304682673E-2</v>
      </c>
      <c r="U4348">
        <f ca="1"/>
        <v>0</v>
      </c>
      <c r="V4348">
        <f ca="1"/>
        <v>0</v>
      </c>
      <c r="W4348">
        <f ca="1"/>
        <v>0</v>
      </c>
    </row>
    <row r="4349" spans="18:23">
      <c r="R4349">
        <v>4331</v>
      </c>
      <c r="S4349">
        <f ca="1"/>
        <v>-2.1916007083474316</v>
      </c>
      <c r="T4349">
        <f ca="1"/>
        <v>1.5281924486904698E-2</v>
      </c>
      <c r="U4349">
        <f ca="1"/>
        <v>0</v>
      </c>
      <c r="V4349">
        <f ca="1"/>
        <v>0</v>
      </c>
      <c r="W4349">
        <f ca="1"/>
        <v>0</v>
      </c>
    </row>
    <row r="4350" spans="18:23">
      <c r="R4350">
        <v>4332</v>
      </c>
      <c r="S4350">
        <f ca="1"/>
        <v>0.22613098256494718</v>
      </c>
      <c r="T4350">
        <f ca="1"/>
        <v>2.8518019912338606E-2</v>
      </c>
      <c r="U4350">
        <f ca="1"/>
        <v>0</v>
      </c>
      <c r="V4350">
        <f ca="1"/>
        <v>0</v>
      </c>
      <c r="W4350">
        <f ca="1"/>
        <v>0</v>
      </c>
    </row>
    <row r="4351" spans="18:23">
      <c r="R4351">
        <v>4333</v>
      </c>
      <c r="S4351">
        <f ca="1"/>
        <v>2.8948258838287737</v>
      </c>
      <c r="T4351">
        <f ca="1"/>
        <v>5.6778601789120482E-2</v>
      </c>
      <c r="U4351">
        <f ca="1"/>
        <v>1.3276236278841311E-2</v>
      </c>
      <c r="V4351">
        <f ca="1"/>
        <v>1.3653139345308613E-2</v>
      </c>
      <c r="W4351">
        <f ca="1"/>
        <v>1.3653139345308613E-2</v>
      </c>
    </row>
    <row r="4352" spans="18:23">
      <c r="R4352">
        <v>4334</v>
      </c>
      <c r="S4352">
        <f ca="1"/>
        <v>-0.21147119040454848</v>
      </c>
      <c r="T4352">
        <f ca="1"/>
        <v>2.5472982849144069E-2</v>
      </c>
      <c r="U4352">
        <f ca="1"/>
        <v>0</v>
      </c>
      <c r="V4352">
        <f ca="1"/>
        <v>0</v>
      </c>
      <c r="W4352">
        <f ca="1"/>
        <v>0</v>
      </c>
    </row>
    <row r="4353" spans="18:23">
      <c r="R4353">
        <v>4335</v>
      </c>
      <c r="S4353">
        <f ca="1"/>
        <v>-2.0581514983087792</v>
      </c>
      <c r="T4353">
        <f ca="1"/>
        <v>1.5817321301219579E-2</v>
      </c>
      <c r="U4353">
        <f ca="1"/>
        <v>0</v>
      </c>
      <c r="V4353">
        <f ca="1"/>
        <v>0</v>
      </c>
      <c r="W4353">
        <f ca="1"/>
        <v>0</v>
      </c>
    </row>
    <row r="4354" spans="18:23">
      <c r="R4354">
        <v>4336</v>
      </c>
      <c r="S4354">
        <f ca="1"/>
        <v>-2.6061608081794718</v>
      </c>
      <c r="T4354">
        <f ca="1"/>
        <v>1.3731585252454808E-2</v>
      </c>
      <c r="U4354">
        <f ca="1"/>
        <v>0</v>
      </c>
      <c r="V4354">
        <f ca="1"/>
        <v>0</v>
      </c>
      <c r="W4354">
        <f ca="1"/>
        <v>0</v>
      </c>
    </row>
    <row r="4355" spans="18:23">
      <c r="R4355">
        <v>4337</v>
      </c>
      <c r="S4355">
        <f ca="1"/>
        <v>-1.3128765154032995</v>
      </c>
      <c r="T4355">
        <f ca="1"/>
        <v>1.917130285247538E-2</v>
      </c>
      <c r="U4355">
        <f ca="1"/>
        <v>0</v>
      </c>
      <c r="V4355">
        <f ca="1"/>
        <v>0</v>
      </c>
      <c r="W4355">
        <f ca="1"/>
        <v>0</v>
      </c>
    </row>
    <row r="4356" spans="18:23">
      <c r="R4356">
        <v>4338</v>
      </c>
      <c r="S4356">
        <f ca="1"/>
        <v>2.0657973083205623</v>
      </c>
      <c r="T4356">
        <f ca="1"/>
        <v>4.5843758677587693E-2</v>
      </c>
      <c r="U4356">
        <f ca="1"/>
        <v>7.8088147230749166E-3</v>
      </c>
      <c r="V4356">
        <f ca="1"/>
        <v>7.9878074319362363E-3</v>
      </c>
      <c r="W4356">
        <f ca="1"/>
        <v>7.9878074319362363E-3</v>
      </c>
    </row>
    <row r="4357" spans="18:23">
      <c r="R4357">
        <v>4339</v>
      </c>
      <c r="S4357">
        <f ca="1"/>
        <v>0.44108879051407607</v>
      </c>
      <c r="T4357">
        <f ca="1"/>
        <v>3.0144525778402476E-2</v>
      </c>
      <c r="U4357">
        <f ca="1"/>
        <v>0</v>
      </c>
      <c r="V4357">
        <f ca="1"/>
        <v>0</v>
      </c>
      <c r="W4357">
        <f ca="1"/>
        <v>0</v>
      </c>
    </row>
    <row r="4358" spans="18:23">
      <c r="R4358">
        <v>4340</v>
      </c>
      <c r="S4358">
        <f ca="1"/>
        <v>1.2599525226882136</v>
      </c>
      <c r="T4358">
        <f ca="1"/>
        <v>3.723692553099528E-2</v>
      </c>
      <c r="U4358">
        <f ca="1"/>
        <v>3.5053981497787101E-3</v>
      </c>
      <c r="V4358">
        <f ca="1"/>
        <v>3.5706632747086096E-3</v>
      </c>
      <c r="W4358">
        <f ca="1"/>
        <v>3.5706632747086096E-3</v>
      </c>
    </row>
    <row r="4359" spans="18:23">
      <c r="R4359">
        <v>4341</v>
      </c>
      <c r="S4359">
        <f ca="1"/>
        <v>-2.3096268805347115</v>
      </c>
      <c r="T4359">
        <f ca="1"/>
        <v>1.4823526477335485E-2</v>
      </c>
      <c r="U4359">
        <f ca="1"/>
        <v>0</v>
      </c>
      <c r="V4359">
        <f ca="1"/>
        <v>0</v>
      </c>
      <c r="W4359">
        <f ca="1"/>
        <v>0</v>
      </c>
    </row>
    <row r="4360" spans="18:23">
      <c r="R4360">
        <v>4342</v>
      </c>
      <c r="S4360">
        <f ca="1"/>
        <v>-2.7381948057738583</v>
      </c>
      <c r="T4360">
        <f ca="1"/>
        <v>1.3271633652739681E-2</v>
      </c>
      <c r="U4360">
        <f ca="1"/>
        <v>0</v>
      </c>
      <c r="V4360">
        <f ca="1"/>
        <v>0</v>
      </c>
      <c r="W4360">
        <f ca="1"/>
        <v>0</v>
      </c>
    </row>
    <row r="4361" spans="18:23">
      <c r="R4361">
        <v>4343</v>
      </c>
      <c r="S4361">
        <f ca="1"/>
        <v>1.0538072135211267</v>
      </c>
      <c r="T4361">
        <f ca="1"/>
        <v>3.5307933034367238E-2</v>
      </c>
      <c r="U4361">
        <f ca="1"/>
        <v>2.5409019014646893E-3</v>
      </c>
      <c r="V4361">
        <f ca="1"/>
        <v>2.5857588985565951E-3</v>
      </c>
      <c r="W4361">
        <f ca="1"/>
        <v>2.5857588985565951E-3</v>
      </c>
    </row>
    <row r="4362" spans="18:23">
      <c r="R4362">
        <v>4344</v>
      </c>
      <c r="S4362">
        <f ca="1"/>
        <v>-0.17251771965926993</v>
      </c>
      <c r="T4362">
        <f ca="1"/>
        <v>2.5730314533249077E-2</v>
      </c>
      <c r="U4362">
        <f ca="1"/>
        <v>0</v>
      </c>
      <c r="V4362">
        <f ca="1"/>
        <v>0</v>
      </c>
      <c r="W4362">
        <f ca="1"/>
        <v>0</v>
      </c>
    </row>
    <row r="4363" spans="18:23">
      <c r="R4363">
        <v>4345</v>
      </c>
      <c r="S4363">
        <f ca="1"/>
        <v>3.4130563397378739</v>
      </c>
      <c r="T4363">
        <f ca="1"/>
        <v>6.4902258120475315E-2</v>
      </c>
      <c r="U4363">
        <f ca="1"/>
        <v>1.7338064444518728E-2</v>
      </c>
      <c r="V4363">
        <f ca="1"/>
        <v>1.7900704211462521E-2</v>
      </c>
      <c r="W4363">
        <f ca="1"/>
        <v>1.7900704211462521E-2</v>
      </c>
    </row>
    <row r="4364" spans="18:23">
      <c r="R4364">
        <v>4346</v>
      </c>
      <c r="S4364">
        <f ca="1"/>
        <v>-0.96300128123320461</v>
      </c>
      <c r="T4364">
        <f ca="1"/>
        <v>2.0982640407020865E-2</v>
      </c>
      <c r="U4364">
        <f ca="1"/>
        <v>0</v>
      </c>
      <c r="V4364">
        <f ca="1"/>
        <v>0</v>
      </c>
      <c r="W4364">
        <f ca="1"/>
        <v>0</v>
      </c>
    </row>
    <row r="4365" spans="18:23">
      <c r="R4365">
        <v>4347</v>
      </c>
      <c r="S4365">
        <f ca="1"/>
        <v>-1.0159742952132835</v>
      </c>
      <c r="T4365">
        <f ca="1"/>
        <v>2.0697779510276682E-2</v>
      </c>
      <c r="U4365">
        <f ca="1"/>
        <v>0</v>
      </c>
      <c r="V4365">
        <f ca="1"/>
        <v>0</v>
      </c>
      <c r="W4365">
        <f ca="1"/>
        <v>0</v>
      </c>
    </row>
    <row r="4366" spans="18:23">
      <c r="R4366">
        <v>4348</v>
      </c>
      <c r="S4366">
        <f ca="1"/>
        <v>1.95793680167782</v>
      </c>
      <c r="T4366">
        <f ca="1"/>
        <v>4.4585424877445198E-2</v>
      </c>
      <c r="U4366">
        <f ca="1"/>
        <v>7.1796478230036695E-3</v>
      </c>
      <c r="V4366">
        <f ca="1"/>
        <v>7.3397016473331911E-3</v>
      </c>
      <c r="W4366">
        <f ca="1"/>
        <v>7.3397016473331911E-3</v>
      </c>
    </row>
    <row r="4367" spans="18:23">
      <c r="R4367">
        <v>4349</v>
      </c>
      <c r="S4367">
        <f ca="1"/>
        <v>-0.19647212236872913</v>
      </c>
      <c r="T4367">
        <f ca="1"/>
        <v>2.5571762526812494E-2</v>
      </c>
      <c r="U4367">
        <f ca="1"/>
        <v>0</v>
      </c>
      <c r="V4367">
        <f ca="1"/>
        <v>0</v>
      </c>
      <c r="W4367">
        <f ca="1"/>
        <v>0</v>
      </c>
    </row>
    <row r="4368" spans="18:23">
      <c r="R4368">
        <v>4350</v>
      </c>
      <c r="S4368">
        <f ca="1"/>
        <v>-0.26112149557524283</v>
      </c>
      <c r="T4368">
        <f ca="1"/>
        <v>2.51487137920587E-2</v>
      </c>
      <c r="U4368">
        <f ca="1"/>
        <v>0</v>
      </c>
      <c r="V4368">
        <f ca="1"/>
        <v>0</v>
      </c>
      <c r="W4368">
        <f ca="1"/>
        <v>0</v>
      </c>
    </row>
    <row r="4369" spans="18:23">
      <c r="R4369">
        <v>4351</v>
      </c>
      <c r="S4369">
        <f ca="1"/>
        <v>2.3256771293393954</v>
      </c>
      <c r="T4369">
        <f ca="1"/>
        <v>4.9023403373090205E-2</v>
      </c>
      <c r="U4369">
        <f ca="1"/>
        <v>9.3986370708261727E-3</v>
      </c>
      <c r="V4369">
        <f ca="1"/>
        <v>9.6290136589663681E-3</v>
      </c>
      <c r="W4369">
        <f ca="1"/>
        <v>9.6290136589663681E-3</v>
      </c>
    </row>
    <row r="4370" spans="18:23">
      <c r="R4370">
        <v>4352</v>
      </c>
      <c r="S4370">
        <f ca="1"/>
        <v>-2.0153407040340787</v>
      </c>
      <c r="T4370">
        <f ca="1"/>
        <v>1.5993020603118812E-2</v>
      </c>
      <c r="U4370">
        <f ca="1"/>
        <v>0</v>
      </c>
      <c r="V4370">
        <f ca="1"/>
        <v>0</v>
      </c>
      <c r="W4370">
        <f ca="1"/>
        <v>0</v>
      </c>
    </row>
    <row r="4371" spans="18:23">
      <c r="R4371">
        <v>4353</v>
      </c>
      <c r="S4371">
        <f ca="1"/>
        <v>-1.0716373321447972E-2</v>
      </c>
      <c r="T4371">
        <f ca="1"/>
        <v>2.6827317162721201E-2</v>
      </c>
      <c r="U4371">
        <f ca="1"/>
        <v>0</v>
      </c>
      <c r="V4371">
        <f ca="1"/>
        <v>0</v>
      </c>
      <c r="W4371">
        <f ca="1"/>
        <v>0</v>
      </c>
    </row>
    <row r="4372" spans="18:23">
      <c r="R4372">
        <v>4354</v>
      </c>
      <c r="S4372">
        <f ca="1"/>
        <v>-0.86274705960419518</v>
      </c>
      <c r="T4372">
        <f ca="1"/>
        <v>2.1532529620338976E-2</v>
      </c>
      <c r="U4372">
        <f ca="1"/>
        <v>0</v>
      </c>
      <c r="V4372">
        <f ca="1"/>
        <v>0</v>
      </c>
      <c r="W4372">
        <f ca="1"/>
        <v>0</v>
      </c>
    </row>
    <row r="4373" spans="18:23">
      <c r="R4373">
        <v>4355</v>
      </c>
      <c r="S4373">
        <f ca="1"/>
        <v>-2.817758827012423</v>
      </c>
      <c r="T4373">
        <f ca="1"/>
        <v>1.3001938326149263E-2</v>
      </c>
      <c r="U4373">
        <f ca="1"/>
        <v>0</v>
      </c>
      <c r="V4373">
        <f ca="1"/>
        <v>0</v>
      </c>
      <c r="W4373">
        <f ca="1"/>
        <v>0</v>
      </c>
    </row>
    <row r="4374" spans="18:23">
      <c r="R4374">
        <v>4356</v>
      </c>
      <c r="S4374">
        <f ca="1"/>
        <v>0.14260683488820053</v>
      </c>
      <c r="T4374">
        <f ca="1"/>
        <v>2.7909965260245615E-2</v>
      </c>
      <c r="U4374">
        <f ca="1"/>
        <v>0</v>
      </c>
      <c r="V4374">
        <f ca="1"/>
        <v>0</v>
      </c>
      <c r="W4374">
        <f ca="1"/>
        <v>0</v>
      </c>
    </row>
    <row r="4375" spans="18:23">
      <c r="R4375">
        <v>4357</v>
      </c>
      <c r="S4375">
        <f ca="1"/>
        <v>0.70400184787242515</v>
      </c>
      <c r="T4375">
        <f ca="1"/>
        <v>3.2260538611228622E-2</v>
      </c>
      <c r="U4375">
        <f ca="1"/>
        <v>1.0172046898953811E-3</v>
      </c>
      <c r="V4375">
        <f ca="1"/>
        <v>1.0336124754823275E-3</v>
      </c>
      <c r="W4375">
        <f ca="1"/>
        <v>1.0336124754823275E-3</v>
      </c>
    </row>
    <row r="4376" spans="18:23">
      <c r="R4376">
        <v>4358</v>
      </c>
      <c r="S4376">
        <f ca="1"/>
        <v>-0.21533733653892295</v>
      </c>
      <c r="T4376">
        <f ca="1"/>
        <v>2.5447583400809121E-2</v>
      </c>
      <c r="U4376">
        <f ca="1"/>
        <v>0</v>
      </c>
      <c r="V4376">
        <f ca="1"/>
        <v>0</v>
      </c>
      <c r="W4376">
        <f ca="1"/>
        <v>0</v>
      </c>
    </row>
    <row r="4377" spans="18:23">
      <c r="R4377">
        <v>4359</v>
      </c>
      <c r="S4377">
        <f ca="1"/>
        <v>1.4742580654311321</v>
      </c>
      <c r="T4377">
        <f ca="1"/>
        <v>3.9354084048532578E-2</v>
      </c>
      <c r="U4377">
        <f ca="1"/>
        <v>4.5639774085473594E-3</v>
      </c>
      <c r="V4377">
        <f ca="1"/>
        <v>4.6537829838131477E-3</v>
      </c>
      <c r="W4377">
        <f ca="1"/>
        <v>4.6537829838131477E-3</v>
      </c>
    </row>
    <row r="4378" spans="18:23">
      <c r="R4378">
        <v>4360</v>
      </c>
      <c r="S4378">
        <f ca="1"/>
        <v>2.1953803248985935</v>
      </c>
      <c r="T4378">
        <f ca="1"/>
        <v>4.740256505255435E-2</v>
      </c>
      <c r="U4378">
        <f ca="1"/>
        <v>8.5882179105582455E-3</v>
      </c>
      <c r="V4378">
        <f ca="1"/>
        <v>8.7917696896536203E-3</v>
      </c>
      <c r="W4378">
        <f ca="1"/>
        <v>8.7917696896536203E-3</v>
      </c>
    </row>
    <row r="4379" spans="18:23">
      <c r="R4379">
        <v>4361</v>
      </c>
      <c r="S4379">
        <f ca="1"/>
        <v>-0.79636096587660343</v>
      </c>
      <c r="T4379">
        <f ca="1"/>
        <v>2.1904561415589233E-2</v>
      </c>
      <c r="U4379">
        <f ca="1"/>
        <v>0</v>
      </c>
      <c r="V4379">
        <f ca="1"/>
        <v>0</v>
      </c>
      <c r="W4379">
        <f ca="1"/>
        <v>0</v>
      </c>
    </row>
    <row r="4380" spans="18:23">
      <c r="R4380">
        <v>4362</v>
      </c>
      <c r="S4380">
        <f ca="1"/>
        <v>-2.4601207980165141</v>
      </c>
      <c r="T4380">
        <f ca="1"/>
        <v>1.4258917083663692E-2</v>
      </c>
      <c r="U4380">
        <f ca="1"/>
        <v>0</v>
      </c>
      <c r="V4380">
        <f ca="1"/>
        <v>0</v>
      </c>
      <c r="W4380">
        <f ca="1"/>
        <v>0</v>
      </c>
    </row>
    <row r="4381" spans="18:23">
      <c r="R4381">
        <v>4363</v>
      </c>
      <c r="S4381">
        <f ca="1"/>
        <v>1.6592790471208896</v>
      </c>
      <c r="T4381">
        <f ca="1"/>
        <v>4.1278513436207621E-2</v>
      </c>
      <c r="U4381">
        <f ca="1"/>
        <v>5.526192102384881E-3</v>
      </c>
      <c r="V4381">
        <f ca="1"/>
        <v>5.6402485998595601E-3</v>
      </c>
      <c r="W4381">
        <f ca="1"/>
        <v>5.6402485998595601E-3</v>
      </c>
    </row>
    <row r="4382" spans="18:23">
      <c r="R4382">
        <v>4364</v>
      </c>
      <c r="S4382">
        <f ca="1"/>
        <v>-1.4799827691825347</v>
      </c>
      <c r="T4382">
        <f ca="1"/>
        <v>1.8362211644554764E-2</v>
      </c>
      <c r="U4382">
        <f ca="1"/>
        <v>0</v>
      </c>
      <c r="V4382">
        <f ca="1"/>
        <v>0</v>
      </c>
      <c r="W4382">
        <f ca="1"/>
        <v>0</v>
      </c>
    </row>
    <row r="4383" spans="18:23">
      <c r="R4383">
        <v>4365</v>
      </c>
      <c r="S4383">
        <f ca="1"/>
        <v>0.31407601580973898</v>
      </c>
      <c r="T4383">
        <f ca="1"/>
        <v>2.917258159311743E-2</v>
      </c>
      <c r="U4383">
        <f ca="1"/>
        <v>0</v>
      </c>
      <c r="V4383">
        <f ca="1"/>
        <v>0</v>
      </c>
      <c r="W4383">
        <f ca="1"/>
        <v>0</v>
      </c>
    </row>
    <row r="4384" spans="18:23">
      <c r="R4384">
        <v>4366</v>
      </c>
      <c r="S4384">
        <f ca="1"/>
        <v>2.1421492207032977</v>
      </c>
      <c r="T4384">
        <f ca="1"/>
        <v>4.6755912635342615E-2</v>
      </c>
      <c r="U4384">
        <f ca="1"/>
        <v>8.2648917019523781E-3</v>
      </c>
      <c r="V4384">
        <f ca="1"/>
        <v>8.4581079791309043E-3</v>
      </c>
      <c r="W4384">
        <f ca="1"/>
        <v>8.4581079791309043E-3</v>
      </c>
    </row>
    <row r="4385" spans="18:23">
      <c r="R4385">
        <v>4367</v>
      </c>
      <c r="S4385">
        <f ca="1"/>
        <v>-0.2173208238089662</v>
      </c>
      <c r="T4385">
        <f ca="1"/>
        <v>2.5434562301379523E-2</v>
      </c>
      <c r="U4385">
        <f ca="1"/>
        <v>0</v>
      </c>
      <c r="V4385">
        <f ca="1"/>
        <v>0</v>
      </c>
      <c r="W4385">
        <f ca="1"/>
        <v>0</v>
      </c>
    </row>
    <row r="4386" spans="18:23">
      <c r="R4386">
        <v>4368</v>
      </c>
      <c r="S4386">
        <f ca="1"/>
        <v>-0.39068682063198201</v>
      </c>
      <c r="T4386">
        <f ca="1"/>
        <v>2.43218236818512E-2</v>
      </c>
      <c r="U4386">
        <f ca="1"/>
        <v>0</v>
      </c>
      <c r="V4386">
        <f ca="1"/>
        <v>0</v>
      </c>
      <c r="W4386">
        <f ca="1"/>
        <v>0</v>
      </c>
    </row>
    <row r="4387" spans="18:23">
      <c r="R4387">
        <v>4369</v>
      </c>
      <c r="S4387">
        <f ca="1"/>
        <v>-0.53683552348418273</v>
      </c>
      <c r="T4387">
        <f ca="1"/>
        <v>2.342168248585277E-2</v>
      </c>
      <c r="U4387">
        <f ca="1"/>
        <v>0</v>
      </c>
      <c r="V4387">
        <f ca="1"/>
        <v>0</v>
      </c>
      <c r="W4387">
        <f ca="1"/>
        <v>0</v>
      </c>
    </row>
    <row r="4388" spans="18:23">
      <c r="R4388">
        <v>4370</v>
      </c>
      <c r="S4388">
        <f ca="1"/>
        <v>1.1647847737162784</v>
      </c>
      <c r="T4388">
        <f ca="1"/>
        <v>3.6333640321155367E-2</v>
      </c>
      <c r="U4388">
        <f ca="1"/>
        <v>3.0537555448587536E-3</v>
      </c>
      <c r="V4388">
        <f ca="1"/>
        <v>3.1092325726565693E-3</v>
      </c>
      <c r="W4388">
        <f ca="1"/>
        <v>3.1092325726565693E-3</v>
      </c>
    </row>
    <row r="4389" spans="18:23">
      <c r="R4389">
        <v>4371</v>
      </c>
      <c r="S4389">
        <f ca="1"/>
        <v>2.1611633752880439</v>
      </c>
      <c r="T4389">
        <f ca="1"/>
        <v>4.6985877890013218E-2</v>
      </c>
      <c r="U4389">
        <f ca="1"/>
        <v>8.3798743292876794E-3</v>
      </c>
      <c r="V4389">
        <f ca="1"/>
        <v>8.576742205272464E-3</v>
      </c>
      <c r="W4389">
        <f ca="1"/>
        <v>8.576742205272464E-3</v>
      </c>
    </row>
    <row r="4390" spans="18:23">
      <c r="R4390">
        <v>4372</v>
      </c>
      <c r="S4390">
        <f ca="1"/>
        <v>1.0840508483497158</v>
      </c>
      <c r="T4390">
        <f ca="1"/>
        <v>3.5584553827869951E-2</v>
      </c>
      <c r="U4390">
        <f ca="1"/>
        <v>2.6792122982160459E-3</v>
      </c>
      <c r="V4390">
        <f ca="1"/>
        <v>2.7268815853371256E-3</v>
      </c>
      <c r="W4390">
        <f ca="1"/>
        <v>2.7268815853371256E-3</v>
      </c>
    </row>
    <row r="4391" spans="18:23">
      <c r="R4391">
        <v>4373</v>
      </c>
      <c r="S4391">
        <f ca="1"/>
        <v>3.0005357768635128</v>
      </c>
      <c r="T4391">
        <f ca="1"/>
        <v>5.8348674505733528E-2</v>
      </c>
      <c r="U4391">
        <f ca="1"/>
        <v>1.4061272637147834E-2</v>
      </c>
      <c r="V4391">
        <f ca="1"/>
        <v>1.4471500947268493E-2</v>
      </c>
      <c r="W4391">
        <f ca="1"/>
        <v>1.4471500947268493E-2</v>
      </c>
    </row>
    <row r="4392" spans="18:23">
      <c r="R4392">
        <v>4374</v>
      </c>
      <c r="S4392">
        <f ca="1"/>
        <v>-2.2178536877980797</v>
      </c>
      <c r="T4392">
        <f ca="1"/>
        <v>1.5178750718448925E-2</v>
      </c>
      <c r="U4392">
        <f ca="1"/>
        <v>0</v>
      </c>
      <c r="V4392">
        <f ca="1"/>
        <v>0</v>
      </c>
      <c r="W4392">
        <f ca="1"/>
        <v>0</v>
      </c>
    </row>
    <row r="4393" spans="18:23">
      <c r="R4393">
        <v>4375</v>
      </c>
      <c r="S4393">
        <f ca="1"/>
        <v>1.8930036847049527</v>
      </c>
      <c r="T4393">
        <f ca="1"/>
        <v>4.3844611655346824E-2</v>
      </c>
      <c r="U4393">
        <f ca="1"/>
        <v>6.8092412119544823E-3</v>
      </c>
      <c r="V4393">
        <f ca="1"/>
        <v>6.9585154802573462E-3</v>
      </c>
      <c r="W4393">
        <f ca="1"/>
        <v>6.9585154802573462E-3</v>
      </c>
    </row>
    <row r="4394" spans="18:23">
      <c r="R4394">
        <v>4376</v>
      </c>
      <c r="S4394">
        <f ca="1"/>
        <v>3.6599417180185898</v>
      </c>
      <c r="T4394">
        <f ca="1"/>
        <v>6.917144291054364E-2</v>
      </c>
      <c r="U4394">
        <f ca="1"/>
        <v>1.947265683955289E-2</v>
      </c>
      <c r="V4394">
        <f ca="1"/>
        <v>2.0146132724999762E-2</v>
      </c>
      <c r="W4394">
        <f ca="1"/>
        <v>2.0146132724999762E-2</v>
      </c>
    </row>
    <row r="4395" spans="18:23">
      <c r="R4395">
        <v>4377</v>
      </c>
      <c r="S4395">
        <f ca="1"/>
        <v>2.1364405146993155</v>
      </c>
      <c r="T4395">
        <f ca="1"/>
        <v>4.668708906321082E-2</v>
      </c>
      <c r="U4395">
        <f ca="1"/>
        <v>8.2304799158864801E-3</v>
      </c>
      <c r="V4395">
        <f ca="1"/>
        <v>8.4226084903194602E-3</v>
      </c>
      <c r="W4395">
        <f ca="1"/>
        <v>8.4226084903194602E-3</v>
      </c>
    </row>
    <row r="4396" spans="18:23">
      <c r="R4396">
        <v>4378</v>
      </c>
      <c r="S4396">
        <f ca="1"/>
        <v>2.7907954411261704</v>
      </c>
      <c r="T4396">
        <f ca="1"/>
        <v>5.5274726034548013E-2</v>
      </c>
      <c r="U4396">
        <f ca="1"/>
        <v>1.2524298401555077E-2</v>
      </c>
      <c r="V4396">
        <f ca="1"/>
        <v>1.2870436983015519E-2</v>
      </c>
      <c r="W4396">
        <f ca="1"/>
        <v>1.2870436983015519E-2</v>
      </c>
    </row>
    <row r="4397" spans="18:23">
      <c r="R4397">
        <v>4379</v>
      </c>
      <c r="S4397">
        <f ca="1"/>
        <v>-1.748714108775332</v>
      </c>
      <c r="T4397">
        <f ca="1"/>
        <v>1.7132068786615381E-2</v>
      </c>
      <c r="U4397">
        <f ca="1"/>
        <v>0</v>
      </c>
      <c r="V4397">
        <f ca="1"/>
        <v>0</v>
      </c>
      <c r="W4397">
        <f ca="1"/>
        <v>0</v>
      </c>
    </row>
    <row r="4398" spans="18:23">
      <c r="R4398">
        <v>4380</v>
      </c>
      <c r="S4398">
        <f ca="1"/>
        <v>-0.13340344541715896</v>
      </c>
      <c r="T4398">
        <f ca="1"/>
        <v>2.5991324262790053E-2</v>
      </c>
      <c r="U4398">
        <f ca="1"/>
        <v>0</v>
      </c>
      <c r="V4398">
        <f ca="1"/>
        <v>0</v>
      </c>
      <c r="W4398">
        <f ca="1"/>
        <v>0</v>
      </c>
    </row>
    <row r="4399" spans="18:23">
      <c r="R4399">
        <v>4381</v>
      </c>
      <c r="S4399">
        <f ca="1"/>
        <v>-1.5998396432998223</v>
      </c>
      <c r="T4399">
        <f ca="1"/>
        <v>1.7803005114854848E-2</v>
      </c>
      <c r="U4399">
        <f ca="1"/>
        <v>0</v>
      </c>
      <c r="V4399">
        <f ca="1"/>
        <v>0</v>
      </c>
      <c r="W4399">
        <f ca="1"/>
        <v>0</v>
      </c>
    </row>
    <row r="4400" spans="18:23">
      <c r="R4400">
        <v>4382</v>
      </c>
      <c r="S4400">
        <f ca="1"/>
        <v>1.2454054630809399</v>
      </c>
      <c r="T4400">
        <f ca="1"/>
        <v>3.709741178096039E-2</v>
      </c>
      <c r="U4400">
        <f ca="1"/>
        <v>3.4356412747612655E-3</v>
      </c>
      <c r="V4400">
        <f ca="1"/>
        <v>3.4993679743120071E-3</v>
      </c>
      <c r="W4400">
        <f ca="1"/>
        <v>3.4993679743120071E-3</v>
      </c>
    </row>
    <row r="4401" spans="18:23">
      <c r="R4401">
        <v>4383</v>
      </c>
      <c r="S4401">
        <f ca="1"/>
        <v>1.4469805455081062</v>
      </c>
      <c r="T4401">
        <f ca="1"/>
        <v>3.9078058046616272E-2</v>
      </c>
      <c r="U4401">
        <f ca="1"/>
        <v>4.4259644075892064E-3</v>
      </c>
      <c r="V4401">
        <f ca="1"/>
        <v>4.5124434546052212E-3</v>
      </c>
      <c r="W4401">
        <f ca="1"/>
        <v>4.5124434546052212E-3</v>
      </c>
    </row>
    <row r="4402" spans="18:23">
      <c r="R4402">
        <v>4384</v>
      </c>
      <c r="S4402">
        <f ca="1"/>
        <v>-0.42194983872841291</v>
      </c>
      <c r="T4402">
        <f ca="1"/>
        <v>2.4126408047201852E-2</v>
      </c>
      <c r="U4402">
        <f ca="1"/>
        <v>0</v>
      </c>
      <c r="V4402">
        <f ca="1"/>
        <v>0</v>
      </c>
      <c r="W4402">
        <f ca="1"/>
        <v>0</v>
      </c>
    </row>
    <row r="4403" spans="18:23">
      <c r="R4403">
        <v>4385</v>
      </c>
      <c r="S4403">
        <f ca="1"/>
        <v>-0.88854569321990795</v>
      </c>
      <c r="T4403">
        <f ca="1"/>
        <v>2.1389663308544072E-2</v>
      </c>
      <c r="U4403">
        <f ca="1"/>
        <v>0</v>
      </c>
      <c r="V4403">
        <f ca="1"/>
        <v>0</v>
      </c>
      <c r="W4403">
        <f ca="1"/>
        <v>0</v>
      </c>
    </row>
    <row r="4404" spans="18:23">
      <c r="R4404">
        <v>4386</v>
      </c>
      <c r="S4404">
        <f ca="1"/>
        <v>-0.58550114973569045</v>
      </c>
      <c r="T4404">
        <f ca="1"/>
        <v>2.3129402386700849E-2</v>
      </c>
      <c r="U4404">
        <f ca="1"/>
        <v>0</v>
      </c>
      <c r="V4404">
        <f ca="1"/>
        <v>0</v>
      </c>
      <c r="W4404">
        <f ca="1"/>
        <v>0</v>
      </c>
    </row>
    <row r="4405" spans="18:23">
      <c r="R4405">
        <v>4387</v>
      </c>
      <c r="S4405">
        <f ca="1"/>
        <v>2.1026497496451029</v>
      </c>
      <c r="T4405">
        <f ca="1"/>
        <v>4.6281780617092268E-2</v>
      </c>
      <c r="U4405">
        <f ca="1"/>
        <v>8.0278256928272042E-3</v>
      </c>
      <c r="V4405">
        <f ca="1"/>
        <v>8.2135967266010468E-3</v>
      </c>
      <c r="W4405">
        <f ca="1"/>
        <v>8.2135967266010468E-3</v>
      </c>
    </row>
    <row r="4406" spans="18:23">
      <c r="R4406">
        <v>4388</v>
      </c>
      <c r="S4406">
        <f ca="1"/>
        <v>-3.7400542799882883</v>
      </c>
      <c r="T4406">
        <f ca="1"/>
        <v>1.0248297922060199E-2</v>
      </c>
      <c r="U4406">
        <f ca="1"/>
        <v>0</v>
      </c>
      <c r="V4406">
        <f ca="1"/>
        <v>0</v>
      </c>
      <c r="W4406">
        <f ca="1"/>
        <v>0</v>
      </c>
    </row>
    <row r="4407" spans="18:23">
      <c r="R4407">
        <v>4389</v>
      </c>
      <c r="S4407">
        <f ca="1"/>
        <v>2.3200308402585255</v>
      </c>
      <c r="T4407">
        <f ca="1"/>
        <v>4.8952030519946836E-2</v>
      </c>
      <c r="U4407">
        <f ca="1"/>
        <v>9.3629506442544884E-3</v>
      </c>
      <c r="V4407">
        <f ca="1"/>
        <v>9.5921183671016392E-3</v>
      </c>
      <c r="W4407">
        <f ca="1"/>
        <v>9.5921183671016392E-3</v>
      </c>
    </row>
    <row r="4408" spans="18:23">
      <c r="R4408">
        <v>4390</v>
      </c>
      <c r="S4408">
        <f ca="1"/>
        <v>-0.82048754969659565</v>
      </c>
      <c r="T4408">
        <f ca="1"/>
        <v>2.1768616785380116E-2</v>
      </c>
      <c r="U4408">
        <f ca="1"/>
        <v>0</v>
      </c>
      <c r="V4408">
        <f ca="1"/>
        <v>0</v>
      </c>
      <c r="W4408">
        <f ca="1"/>
        <v>0</v>
      </c>
    </row>
    <row r="4409" spans="18:23">
      <c r="R4409">
        <v>4391</v>
      </c>
      <c r="S4409">
        <f ca="1"/>
        <v>8.3990032278598539E-2</v>
      </c>
      <c r="T4409">
        <f ca="1"/>
        <v>2.7490994261470947E-2</v>
      </c>
      <c r="U4409">
        <f ca="1"/>
        <v>0</v>
      </c>
      <c r="V4409">
        <f ca="1"/>
        <v>0</v>
      </c>
      <c r="W4409">
        <f ca="1"/>
        <v>0</v>
      </c>
    </row>
    <row r="4410" spans="18:23">
      <c r="R4410">
        <v>4392</v>
      </c>
      <c r="S4410">
        <f ca="1"/>
        <v>-4.094450726053174E-2</v>
      </c>
      <c r="T4410">
        <f ca="1"/>
        <v>2.6618878268133181E-2</v>
      </c>
      <c r="U4410">
        <f ca="1"/>
        <v>0</v>
      </c>
      <c r="V4410">
        <f ca="1"/>
        <v>0</v>
      </c>
      <c r="W4410">
        <f ca="1"/>
        <v>0</v>
      </c>
    </row>
    <row r="4411" spans="18:23">
      <c r="R4411">
        <v>4393</v>
      </c>
      <c r="S4411">
        <f ca="1"/>
        <v>-0.63360620818075897</v>
      </c>
      <c r="T4411">
        <f ca="1"/>
        <v>2.2844073761969105E-2</v>
      </c>
      <c r="U4411">
        <f ca="1"/>
        <v>0</v>
      </c>
      <c r="V4411">
        <f ca="1"/>
        <v>0</v>
      </c>
      <c r="W4411">
        <f ca="1"/>
        <v>0</v>
      </c>
    </row>
    <row r="4412" spans="18:23">
      <c r="R4412">
        <v>4394</v>
      </c>
      <c r="S4412">
        <f ca="1"/>
        <v>3.3662270637712437</v>
      </c>
      <c r="T4412">
        <f ca="1"/>
        <v>6.4122717457421638E-2</v>
      </c>
      <c r="U4412">
        <f ca="1"/>
        <v>1.6948294112991889E-2</v>
      </c>
      <c r="V4412">
        <f ca="1"/>
        <v>1.7491679450388219E-2</v>
      </c>
      <c r="W4412">
        <f ca="1"/>
        <v>1.7491679450388219E-2</v>
      </c>
    </row>
    <row r="4413" spans="18:23">
      <c r="R4413">
        <v>4395</v>
      </c>
      <c r="S4413">
        <f ca="1"/>
        <v>-0.46596848409078773</v>
      </c>
      <c r="T4413">
        <f ca="1"/>
        <v>2.3853919631562588E-2</v>
      </c>
      <c r="U4413">
        <f ca="1"/>
        <v>0</v>
      </c>
      <c r="V4413">
        <f ca="1"/>
        <v>0</v>
      </c>
      <c r="W4413">
        <f ca="1"/>
        <v>0</v>
      </c>
    </row>
    <row r="4414" spans="18:23">
      <c r="R4414">
        <v>4396</v>
      </c>
      <c r="S4414">
        <f ca="1"/>
        <v>-0.23855875439332144</v>
      </c>
      <c r="T4414">
        <f ca="1"/>
        <v>2.5295557491576741E-2</v>
      </c>
      <c r="U4414">
        <f ca="1"/>
        <v>0</v>
      </c>
      <c r="V4414">
        <f ca="1"/>
        <v>0</v>
      </c>
      <c r="W4414">
        <f ca="1"/>
        <v>0</v>
      </c>
    </row>
    <row r="4415" spans="18:23">
      <c r="R4415">
        <v>4397</v>
      </c>
      <c r="S4415">
        <f ca="1"/>
        <v>1.9619775552296683</v>
      </c>
      <c r="T4415">
        <f ca="1"/>
        <v>4.4631936825590371E-2</v>
      </c>
      <c r="U4415">
        <f ca="1"/>
        <v>7.2029037970762558E-3</v>
      </c>
      <c r="V4415">
        <f ca="1"/>
        <v>7.3636435706922118E-3</v>
      </c>
      <c r="W4415">
        <f ca="1"/>
        <v>7.3636435706922118E-3</v>
      </c>
    </row>
    <row r="4416" spans="18:23">
      <c r="R4416">
        <v>4398</v>
      </c>
      <c r="S4416">
        <f ca="1"/>
        <v>3.9558089825846876</v>
      </c>
      <c r="T4416">
        <f ca="1"/>
        <v>7.4659139812818548E-2</v>
      </c>
      <c r="U4416">
        <f ca="1"/>
        <v>2.2216505290690344E-2</v>
      </c>
      <c r="V4416">
        <f ca="1"/>
        <v>2.3045837878015282E-2</v>
      </c>
      <c r="W4416">
        <f ca="1"/>
        <v>2.3045837878015282E-2</v>
      </c>
    </row>
    <row r="4417" spans="18:23">
      <c r="R4417">
        <v>4399</v>
      </c>
      <c r="S4417">
        <f ca="1"/>
        <v>-0.51407494271270726</v>
      </c>
      <c r="T4417">
        <f ca="1"/>
        <v>2.3559644714816558E-2</v>
      </c>
      <c r="U4417">
        <f ca="1"/>
        <v>0</v>
      </c>
      <c r="V4417">
        <f ca="1"/>
        <v>0</v>
      </c>
      <c r="W4417">
        <f ca="1"/>
        <v>0</v>
      </c>
    </row>
    <row r="4418" spans="18:23">
      <c r="R4418">
        <v>4400</v>
      </c>
      <c r="S4418">
        <f ca="1"/>
        <v>-2.962058571717022</v>
      </c>
      <c r="T4418">
        <f ca="1"/>
        <v>1.2526716744208665E-2</v>
      </c>
      <c r="U4418">
        <f ca="1"/>
        <v>0</v>
      </c>
      <c r="V4418">
        <f ca="1"/>
        <v>0</v>
      </c>
      <c r="W4418">
        <f ca="1"/>
        <v>0</v>
      </c>
    </row>
    <row r="4419" spans="18:23">
      <c r="R4419">
        <v>4401</v>
      </c>
      <c r="S4419">
        <f ca="1"/>
        <v>-1.5783107811603792</v>
      </c>
      <c r="T4419">
        <f ca="1"/>
        <v>1.7902180543318276E-2</v>
      </c>
      <c r="U4419">
        <f ca="1"/>
        <v>0</v>
      </c>
      <c r="V4419">
        <f ca="1"/>
        <v>0</v>
      </c>
      <c r="W4419">
        <f ca="1"/>
        <v>0</v>
      </c>
    </row>
    <row r="4420" spans="18:23">
      <c r="R4420">
        <v>4402</v>
      </c>
      <c r="S4420">
        <f ca="1"/>
        <v>-2.2749950682560267</v>
      </c>
      <c r="T4420">
        <f ca="1"/>
        <v>1.4956587702237198E-2</v>
      </c>
      <c r="U4420">
        <f ca="1"/>
        <v>0</v>
      </c>
      <c r="V4420">
        <f ca="1"/>
        <v>0</v>
      </c>
      <c r="W4420">
        <f ca="1"/>
        <v>0</v>
      </c>
    </row>
    <row r="4421" spans="18:23">
      <c r="R4421">
        <v>4403</v>
      </c>
      <c r="S4421">
        <f ca="1"/>
        <v>3.296827547840854</v>
      </c>
      <c r="T4421">
        <f ca="1"/>
        <v>6.2984649001656526E-2</v>
      </c>
      <c r="U4421">
        <f ca="1"/>
        <v>1.6379259885109333E-2</v>
      </c>
      <c r="V4421">
        <f ca="1"/>
        <v>1.6895080852494596E-2</v>
      </c>
      <c r="W4421">
        <f ca="1"/>
        <v>1.6895080852494596E-2</v>
      </c>
    </row>
    <row r="4422" spans="18:23">
      <c r="R4422">
        <v>4404</v>
      </c>
      <c r="S4422">
        <f ca="1"/>
        <v>-1.2103255295559447</v>
      </c>
      <c r="T4422">
        <f ca="1"/>
        <v>1.9685385700943098E-2</v>
      </c>
      <c r="U4422">
        <f ca="1"/>
        <v>0</v>
      </c>
      <c r="V4422">
        <f ca="1"/>
        <v>0</v>
      </c>
      <c r="W4422">
        <f ca="1"/>
        <v>0</v>
      </c>
    </row>
    <row r="4423" spans="18:23">
      <c r="R4423">
        <v>4405</v>
      </c>
      <c r="S4423">
        <f ca="1"/>
        <v>-1.9401366273633589</v>
      </c>
      <c r="T4423">
        <f ca="1"/>
        <v>1.6306403553376609E-2</v>
      </c>
      <c r="U4423">
        <f ca="1"/>
        <v>0</v>
      </c>
      <c r="V4423">
        <f ca="1"/>
        <v>0</v>
      </c>
      <c r="W4423">
        <f ca="1"/>
        <v>0</v>
      </c>
    </row>
    <row r="4424" spans="18:23">
      <c r="R4424">
        <v>4406</v>
      </c>
      <c r="S4424">
        <f ca="1"/>
        <v>-3.0170736367673112</v>
      </c>
      <c r="T4424">
        <f ca="1"/>
        <v>1.2350144373113332E-2</v>
      </c>
      <c r="U4424">
        <f ca="1"/>
        <v>0</v>
      </c>
      <c r="V4424">
        <f ca="1"/>
        <v>0</v>
      </c>
      <c r="W4424">
        <f ca="1"/>
        <v>0</v>
      </c>
    </row>
    <row r="4425" spans="18:23">
      <c r="R4425">
        <v>4407</v>
      </c>
      <c r="S4425">
        <f ca="1"/>
        <v>0.42054482352416622</v>
      </c>
      <c r="T4425">
        <f ca="1"/>
        <v>2.9985149024719288E-2</v>
      </c>
      <c r="U4425">
        <f ca="1"/>
        <v>0</v>
      </c>
      <c r="V4425">
        <f ca="1"/>
        <v>0</v>
      </c>
      <c r="W4425">
        <f ca="1"/>
        <v>0</v>
      </c>
    </row>
    <row r="4426" spans="18:23">
      <c r="R4426">
        <v>4408</v>
      </c>
      <c r="S4426">
        <f ca="1"/>
        <v>1.7193221945958466</v>
      </c>
      <c r="T4426">
        <f ca="1"/>
        <v>4.1923037317105276E-2</v>
      </c>
      <c r="U4426">
        <f ca="1"/>
        <v>5.8484540428337083E-3</v>
      </c>
      <c r="V4426">
        <f ca="1"/>
        <v>5.9710465213762545E-3</v>
      </c>
      <c r="W4426">
        <f ca="1"/>
        <v>5.9710465213762545E-3</v>
      </c>
    </row>
    <row r="4427" spans="18:23">
      <c r="R4427">
        <v>4409</v>
      </c>
      <c r="S4427">
        <f ca="1"/>
        <v>-4.436554519217497E-2</v>
      </c>
      <c r="T4427">
        <f ca="1"/>
        <v>2.6595390660064281E-2</v>
      </c>
      <c r="U4427">
        <f ca="1"/>
        <v>0</v>
      </c>
      <c r="V4427">
        <f ca="1"/>
        <v>0</v>
      </c>
      <c r="W4427">
        <f ca="1"/>
        <v>0</v>
      </c>
    </row>
    <row r="4428" spans="18:23">
      <c r="R4428">
        <v>4410</v>
      </c>
      <c r="S4428">
        <f ca="1"/>
        <v>-1.0737867341121075</v>
      </c>
      <c r="T4428">
        <f ca="1"/>
        <v>2.0391306280168452E-2</v>
      </c>
      <c r="U4428">
        <f ca="1"/>
        <v>0</v>
      </c>
      <c r="V4428">
        <f ca="1"/>
        <v>0</v>
      </c>
      <c r="W4428">
        <f ca="1"/>
        <v>0</v>
      </c>
    </row>
    <row r="4429" spans="18:23">
      <c r="R4429">
        <v>4411</v>
      </c>
      <c r="S4429">
        <f ca="1"/>
        <v>-3.8239686062603946</v>
      </c>
      <c r="T4429">
        <f ca="1"/>
        <v>1.0028776319084796E-2</v>
      </c>
      <c r="U4429">
        <f ca="1"/>
        <v>0</v>
      </c>
      <c r="V4429">
        <f ca="1"/>
        <v>0</v>
      </c>
      <c r="W4429">
        <f ca="1"/>
        <v>0</v>
      </c>
    </row>
    <row r="4430" spans="18:23">
      <c r="R4430">
        <v>4412</v>
      </c>
      <c r="S4430">
        <f ca="1"/>
        <v>2.2495607805816511</v>
      </c>
      <c r="T4430">
        <f ca="1"/>
        <v>4.8069935090983666E-2</v>
      </c>
      <c r="U4430">
        <f ca="1"/>
        <v>8.9219029297729034E-3</v>
      </c>
      <c r="V4430">
        <f ca="1"/>
        <v>9.1363405771340243E-3</v>
      </c>
      <c r="W4430">
        <f ca="1"/>
        <v>9.1363405771340243E-3</v>
      </c>
    </row>
    <row r="4431" spans="18:23">
      <c r="R4431">
        <v>4413</v>
      </c>
      <c r="S4431">
        <f ca="1"/>
        <v>-3.5986128172077274</v>
      </c>
      <c r="T4431">
        <f ca="1"/>
        <v>1.0629241518197659E-2</v>
      </c>
      <c r="U4431">
        <f ca="1"/>
        <v>0</v>
      </c>
      <c r="V4431">
        <f ca="1"/>
        <v>0</v>
      </c>
      <c r="W4431">
        <f ca="1"/>
        <v>0</v>
      </c>
    </row>
    <row r="4432" spans="18:23">
      <c r="R4432">
        <v>4414</v>
      </c>
      <c r="S4432">
        <f ca="1"/>
        <v>-1.9935227645901425</v>
      </c>
      <c r="T4432">
        <f ca="1"/>
        <v>1.6083312782044189E-2</v>
      </c>
      <c r="U4432">
        <f ca="1"/>
        <v>0</v>
      </c>
      <c r="V4432">
        <f ca="1"/>
        <v>0</v>
      </c>
      <c r="W4432">
        <f ca="1"/>
        <v>0</v>
      </c>
    </row>
    <row r="4433" spans="18:23">
      <c r="R4433">
        <v>4415</v>
      </c>
      <c r="S4433">
        <f ca="1"/>
        <v>1.3132604682701507</v>
      </c>
      <c r="T4433">
        <f ca="1"/>
        <v>3.7752675213424423E-2</v>
      </c>
      <c r="U4433">
        <f ca="1"/>
        <v>3.763272990993282E-3</v>
      </c>
      <c r="V4433">
        <f ca="1"/>
        <v>3.834309802477493E-3</v>
      </c>
      <c r="W4433">
        <f ca="1"/>
        <v>3.834309802477493E-3</v>
      </c>
    </row>
    <row r="4434" spans="18:23">
      <c r="R4434">
        <v>4416</v>
      </c>
      <c r="S4434">
        <f ca="1"/>
        <v>1.5673655399953874</v>
      </c>
      <c r="T4434">
        <f ca="1"/>
        <v>4.0311023890273419E-2</v>
      </c>
      <c r="U4434">
        <f ca="1"/>
        <v>5.0424473294177798E-3</v>
      </c>
      <c r="V4434">
        <f ca="1"/>
        <v>5.1440804367985822E-3</v>
      </c>
      <c r="W4434">
        <f ca="1"/>
        <v>5.1440804367985822E-3</v>
      </c>
    </row>
    <row r="4435" spans="18:23">
      <c r="R4435">
        <v>4417</v>
      </c>
      <c r="S4435">
        <f ca="1"/>
        <v>-1.3431971768961675</v>
      </c>
      <c r="T4435">
        <f ca="1"/>
        <v>1.9021894353819218E-2</v>
      </c>
      <c r="U4435">
        <f ca="1"/>
        <v>0</v>
      </c>
      <c r="V4435">
        <f ca="1"/>
        <v>0</v>
      </c>
      <c r="W4435">
        <f ca="1"/>
        <v>0</v>
      </c>
    </row>
    <row r="4436" spans="18:23">
      <c r="R4436">
        <v>4418</v>
      </c>
      <c r="S4436">
        <f ca="1"/>
        <v>2.0637606725000879</v>
      </c>
      <c r="T4436">
        <f ca="1"/>
        <v>4.5819672809186578E-2</v>
      </c>
      <c r="U4436">
        <f ca="1"/>
        <v>7.7967717888743591E-3</v>
      </c>
      <c r="V4436">
        <f ca="1"/>
        <v>7.9753945550414176E-3</v>
      </c>
      <c r="W4436">
        <f ca="1"/>
        <v>7.9753945550414176E-3</v>
      </c>
    </row>
    <row r="4437" spans="18:23">
      <c r="R4437">
        <v>4419</v>
      </c>
      <c r="S4437">
        <f ca="1"/>
        <v>-0.89431092293242387</v>
      </c>
      <c r="T4437">
        <f ca="1"/>
        <v>2.1357866729872658E-2</v>
      </c>
      <c r="U4437">
        <f ca="1"/>
        <v>0</v>
      </c>
      <c r="V4437">
        <f ca="1"/>
        <v>0</v>
      </c>
      <c r="W4437">
        <f ca="1"/>
        <v>0</v>
      </c>
    </row>
    <row r="4438" spans="18:23">
      <c r="R4438">
        <v>4420</v>
      </c>
      <c r="S4438">
        <f ca="1"/>
        <v>2.3980217788540958</v>
      </c>
      <c r="T4438">
        <f ca="1"/>
        <v>4.9947149502277181E-2</v>
      </c>
      <c r="U4438">
        <f ca="1"/>
        <v>9.860510135419661E-3</v>
      </c>
      <c r="V4438">
        <f ca="1"/>
        <v>1.0106762322370923E-2</v>
      </c>
      <c r="W4438">
        <f ca="1"/>
        <v>1.0106762322370923E-2</v>
      </c>
    </row>
    <row r="4439" spans="18:23">
      <c r="R4439">
        <v>4421</v>
      </c>
      <c r="S4439">
        <f ca="1"/>
        <v>-1.3786879280172508</v>
      </c>
      <c r="T4439">
        <f ca="1"/>
        <v>1.8848488131611971E-2</v>
      </c>
      <c r="U4439">
        <f ca="1"/>
        <v>0</v>
      </c>
      <c r="V4439">
        <f ca="1"/>
        <v>0</v>
      </c>
      <c r="W4439">
        <f ca="1"/>
        <v>0</v>
      </c>
    </row>
    <row r="4440" spans="18:23">
      <c r="R4440">
        <v>4422</v>
      </c>
      <c r="S4440">
        <f ca="1"/>
        <v>2.180523821137538</v>
      </c>
      <c r="T4440">
        <f ca="1"/>
        <v>4.7221193525281716E-2</v>
      </c>
      <c r="U4440">
        <f ca="1"/>
        <v>8.4975321469219281E-3</v>
      </c>
      <c r="V4440">
        <f ca="1"/>
        <v>8.6981639519204783E-3</v>
      </c>
      <c r="W4440">
        <f ca="1"/>
        <v>8.6981639519204783E-3</v>
      </c>
    </row>
    <row r="4441" spans="18:23">
      <c r="R4441">
        <v>4423</v>
      </c>
      <c r="S4441">
        <f ca="1"/>
        <v>1.161666833739001</v>
      </c>
      <c r="T4441">
        <f ca="1"/>
        <v>3.6304420012738578E-2</v>
      </c>
      <c r="U4441">
        <f ca="1"/>
        <v>3.0391453906503593E-3</v>
      </c>
      <c r="V4441">
        <f ca="1"/>
        <v>3.094312596021334E-3</v>
      </c>
      <c r="W4441">
        <f ca="1"/>
        <v>3.094312596021334E-3</v>
      </c>
    </row>
    <row r="4442" spans="18:23">
      <c r="R4442">
        <v>4424</v>
      </c>
      <c r="S4442">
        <f ca="1"/>
        <v>0.84148178554491004</v>
      </c>
      <c r="T4442">
        <f ca="1"/>
        <v>3.3425522267471537E-2</v>
      </c>
      <c r="U4442">
        <f ca="1"/>
        <v>1.5996965180168389E-3</v>
      </c>
      <c r="V4442">
        <f ca="1"/>
        <v>1.6264318638089233E-3</v>
      </c>
      <c r="W4442">
        <f ca="1"/>
        <v>1.6264318638089233E-3</v>
      </c>
    </row>
    <row r="4443" spans="18:23">
      <c r="R4443">
        <v>4425</v>
      </c>
      <c r="S4443">
        <f ca="1"/>
        <v>0.41070851391404878</v>
      </c>
      <c r="T4443">
        <f ca="1"/>
        <v>2.9909139118867552E-2</v>
      </c>
      <c r="U4443">
        <f ca="1"/>
        <v>0</v>
      </c>
      <c r="V4443">
        <f ca="1"/>
        <v>0</v>
      </c>
      <c r="W4443">
        <f ca="1"/>
        <v>0</v>
      </c>
    </row>
    <row r="4444" spans="18:23">
      <c r="R4444">
        <v>4426</v>
      </c>
      <c r="S4444">
        <f ca="1"/>
        <v>0.6733650983895938</v>
      </c>
      <c r="T4444">
        <f ca="1"/>
        <v>3.2006510596928356E-2</v>
      </c>
      <c r="U4444">
        <f ca="1"/>
        <v>8.9019068274524826E-4</v>
      </c>
      <c r="V4444">
        <f ca="1"/>
        <v>9.044366315055346E-4</v>
      </c>
      <c r="W4444">
        <f ca="1"/>
        <v>9.044366315055346E-4</v>
      </c>
    </row>
    <row r="4445" spans="18:23">
      <c r="R4445">
        <v>4427</v>
      </c>
      <c r="S4445">
        <f ca="1"/>
        <v>-3.9995820916373628</v>
      </c>
      <c r="T4445">
        <f ca="1"/>
        <v>9.5844666212383158E-3</v>
      </c>
      <c r="U4445">
        <f ca="1"/>
        <v>0</v>
      </c>
      <c r="V4445">
        <f ca="1"/>
        <v>0</v>
      </c>
      <c r="W4445">
        <f ca="1"/>
        <v>0</v>
      </c>
    </row>
    <row r="4446" spans="18:23">
      <c r="R4446">
        <v>4428</v>
      </c>
      <c r="S4446">
        <f ca="1"/>
        <v>3.814891444223746</v>
      </c>
      <c r="T4446">
        <f ca="1"/>
        <v>7.199314763296219E-2</v>
      </c>
      <c r="U4446">
        <f ca="1"/>
        <v>2.0883509200762165E-2</v>
      </c>
      <c r="V4446">
        <f ca="1"/>
        <v>2.1635243981254562E-2</v>
      </c>
      <c r="W4446">
        <f ca="1"/>
        <v>2.1635243981254562E-2</v>
      </c>
    </row>
    <row r="4447" spans="18:23">
      <c r="R4447">
        <v>4429</v>
      </c>
      <c r="S4447">
        <f ca="1"/>
        <v>0.63160239156303677</v>
      </c>
      <c r="T4447">
        <f ca="1"/>
        <v>3.1663449207495885E-2</v>
      </c>
      <c r="U4447">
        <f ca="1"/>
        <v>7.1865998802901274E-4</v>
      </c>
      <c r="V4447">
        <f ca="1"/>
        <v>7.3003761504322089E-4</v>
      </c>
      <c r="W4447">
        <f ca="1"/>
        <v>7.3003761504322089E-4</v>
      </c>
    </row>
    <row r="4448" spans="18:23">
      <c r="R4448">
        <v>4430</v>
      </c>
      <c r="S4448">
        <f ca="1"/>
        <v>1.1017480419601267</v>
      </c>
      <c r="T4448">
        <f ca="1"/>
        <v>3.5747423694756905E-2</v>
      </c>
      <c r="U4448">
        <f ca="1"/>
        <v>2.7606472316595229E-3</v>
      </c>
      <c r="V4448">
        <f ca="1"/>
        <v>2.8099902447904683E-3</v>
      </c>
      <c r="W4448">
        <f ca="1"/>
        <v>2.8099902447904683E-3</v>
      </c>
    </row>
    <row r="4449" spans="18:23">
      <c r="R4449">
        <v>4431</v>
      </c>
      <c r="S4449">
        <f ca="1"/>
        <v>1.7136334403961904</v>
      </c>
      <c r="T4449">
        <f ca="1"/>
        <v>4.1861543136311304E-2</v>
      </c>
      <c r="U4449">
        <f ca="1"/>
        <v>5.8177069524367221E-3</v>
      </c>
      <c r="V4449">
        <f ca="1"/>
        <v>5.939476047708646E-3</v>
      </c>
      <c r="W4449">
        <f ca="1"/>
        <v>5.939476047708646E-3</v>
      </c>
    </row>
    <row r="4450" spans="18:23">
      <c r="R4450">
        <v>4432</v>
      </c>
      <c r="S4450">
        <f ca="1"/>
        <v>-3.2731746866289924</v>
      </c>
      <c r="T4450">
        <f ca="1"/>
        <v>1.1560383974532499E-2</v>
      </c>
      <c r="U4450">
        <f ca="1"/>
        <v>0</v>
      </c>
      <c r="V4450">
        <f ca="1"/>
        <v>0</v>
      </c>
      <c r="W4450">
        <f ca="1"/>
        <v>0</v>
      </c>
    </row>
    <row r="4451" spans="18:23">
      <c r="R4451">
        <v>4433</v>
      </c>
      <c r="S4451">
        <f ca="1"/>
        <v>2.0738479051814633</v>
      </c>
      <c r="T4451">
        <f ca="1"/>
        <v>4.5939091465362125E-2</v>
      </c>
      <c r="U4451">
        <f ca="1"/>
        <v>7.8564811169621329E-3</v>
      </c>
      <c r="V4451">
        <f ca="1"/>
        <v>8.0369409192761407E-3</v>
      </c>
      <c r="W4451">
        <f ca="1"/>
        <v>8.0369409192761407E-3</v>
      </c>
    </row>
    <row r="4452" spans="18:23">
      <c r="R4452">
        <v>4434</v>
      </c>
      <c r="S4452">
        <f ca="1"/>
        <v>1.6903652545115384</v>
      </c>
      <c r="T4452">
        <f ca="1"/>
        <v>4.1610956751801785E-2</v>
      </c>
      <c r="U4452">
        <f ca="1"/>
        <v>5.6924137601819629E-3</v>
      </c>
      <c r="V4452">
        <f ca="1"/>
        <v>5.8108471515761094E-3</v>
      </c>
      <c r="W4452">
        <f ca="1"/>
        <v>5.8108471515761094E-3</v>
      </c>
    </row>
    <row r="4453" spans="18:23">
      <c r="R4453">
        <v>4435</v>
      </c>
      <c r="S4453">
        <f ca="1"/>
        <v>-0.44759870011952474</v>
      </c>
      <c r="T4453">
        <f ca="1"/>
        <v>2.3967257836779807E-2</v>
      </c>
      <c r="U4453">
        <f ca="1"/>
        <v>0</v>
      </c>
      <c r="V4453">
        <f ca="1"/>
        <v>0</v>
      </c>
      <c r="W4453">
        <f ca="1"/>
        <v>0</v>
      </c>
    </row>
    <row r="4454" spans="18:23">
      <c r="R4454">
        <v>4436</v>
      </c>
      <c r="S4454">
        <f ca="1"/>
        <v>1.0822958378756107</v>
      </c>
      <c r="T4454">
        <f ca="1"/>
        <v>3.5568442707963242E-2</v>
      </c>
      <c r="U4454">
        <f ca="1"/>
        <v>2.6711567382626915E-3</v>
      </c>
      <c r="V4454">
        <f ca="1"/>
        <v>2.7186611809671348E-3</v>
      </c>
      <c r="W4454">
        <f ca="1"/>
        <v>2.7186611809671348E-3</v>
      </c>
    </row>
    <row r="4455" spans="18:23">
      <c r="R4455">
        <v>4437</v>
      </c>
      <c r="S4455">
        <f ca="1"/>
        <v>-1.262713261141716</v>
      </c>
      <c r="T4455">
        <f ca="1"/>
        <v>1.9421069211099665E-2</v>
      </c>
      <c r="U4455">
        <f ca="1"/>
        <v>0</v>
      </c>
      <c r="V4455">
        <f ca="1"/>
        <v>0</v>
      </c>
      <c r="W4455">
        <f ca="1"/>
        <v>0</v>
      </c>
    </row>
    <row r="4456" spans="18:23">
      <c r="R4456">
        <v>4438</v>
      </c>
      <c r="S4456">
        <f ca="1"/>
        <v>1.0816318881993965</v>
      </c>
      <c r="T4456">
        <f ca="1"/>
        <v>3.5562349505093724E-2</v>
      </c>
      <c r="U4456">
        <f ca="1"/>
        <v>2.6681101368279322E-3</v>
      </c>
      <c r="V4456">
        <f ca="1"/>
        <v>2.7155522694299115E-3</v>
      </c>
      <c r="W4456">
        <f ca="1"/>
        <v>2.7155522694299115E-3</v>
      </c>
    </row>
    <row r="4457" spans="18:23">
      <c r="R4457">
        <v>4439</v>
      </c>
      <c r="S4457">
        <f ca="1"/>
        <v>-0.71593132492810685</v>
      </c>
      <c r="T4457">
        <f ca="1"/>
        <v>2.2363915895038146E-2</v>
      </c>
      <c r="U4457">
        <f ca="1"/>
        <v>0</v>
      </c>
      <c r="V4457">
        <f ca="1"/>
        <v>0</v>
      </c>
      <c r="W4457">
        <f ca="1"/>
        <v>0</v>
      </c>
    </row>
    <row r="4458" spans="18:23">
      <c r="R4458">
        <v>4440</v>
      </c>
      <c r="S4458">
        <f ca="1"/>
        <v>-1.5079253551947074</v>
      </c>
      <c r="T4458">
        <f ca="1"/>
        <v>1.8230291940328734E-2</v>
      </c>
      <c r="U4458">
        <f ca="1"/>
        <v>0</v>
      </c>
      <c r="V4458">
        <f ca="1"/>
        <v>0</v>
      </c>
      <c r="W4458">
        <f ca="1"/>
        <v>0</v>
      </c>
    </row>
    <row r="4459" spans="18:23">
      <c r="R4459">
        <v>4441</v>
      </c>
      <c r="S4459">
        <f ca="1"/>
        <v>-0.73094215581908129</v>
      </c>
      <c r="T4459">
        <f ca="1"/>
        <v>2.2277460004053486E-2</v>
      </c>
      <c r="U4459">
        <f ca="1"/>
        <v>0</v>
      </c>
      <c r="V4459">
        <f ca="1"/>
        <v>0</v>
      </c>
      <c r="W4459">
        <f ca="1"/>
        <v>0</v>
      </c>
    </row>
    <row r="4460" spans="18:23">
      <c r="R4460">
        <v>4442</v>
      </c>
      <c r="S4460">
        <f ca="1"/>
        <v>1.135175942897225</v>
      </c>
      <c r="T4460">
        <f ca="1"/>
        <v>3.6057102200474062E-2</v>
      </c>
      <c r="U4460">
        <f ca="1"/>
        <v>2.9154864845181011E-3</v>
      </c>
      <c r="V4460">
        <f ca="1"/>
        <v>2.9680484815862856E-3</v>
      </c>
      <c r="W4460">
        <f ca="1"/>
        <v>2.9680484815862856E-3</v>
      </c>
    </row>
    <row r="4461" spans="18:23">
      <c r="R4461">
        <v>4443</v>
      </c>
      <c r="S4461">
        <f ca="1"/>
        <v>1.7807887143195702</v>
      </c>
      <c r="T4461">
        <f ca="1"/>
        <v>4.2593265739844892E-2</v>
      </c>
      <c r="U4461">
        <f ca="1"/>
        <v>6.1835682542035163E-3</v>
      </c>
      <c r="V4461">
        <f ca="1"/>
        <v>6.3152574371393962E-3</v>
      </c>
      <c r="W4461">
        <f ca="1"/>
        <v>6.3152574371393962E-3</v>
      </c>
    </row>
    <row r="4462" spans="18:23">
      <c r="R4462">
        <v>4444</v>
      </c>
      <c r="S4462">
        <f ca="1"/>
        <v>-2.0800103499468166</v>
      </c>
      <c r="T4462">
        <f ca="1"/>
        <v>1.5728356362839532E-2</v>
      </c>
      <c r="U4462">
        <f ca="1"/>
        <v>0</v>
      </c>
      <c r="V4462">
        <f ca="1"/>
        <v>0</v>
      </c>
      <c r="W4462">
        <f ca="1"/>
        <v>0</v>
      </c>
    </row>
    <row r="4463" spans="18:23">
      <c r="R4463">
        <v>4445</v>
      </c>
      <c r="S4463">
        <f ca="1"/>
        <v>-5.2261091207769175</v>
      </c>
      <c r="T4463">
        <f ca="1"/>
        <v>6.9842230787653782E-3</v>
      </c>
      <c r="U4463">
        <f ca="1"/>
        <v>0</v>
      </c>
      <c r="V4463">
        <f ca="1"/>
        <v>0</v>
      </c>
      <c r="W4463">
        <f ca="1"/>
        <v>0</v>
      </c>
    </row>
    <row r="4464" spans="18:23">
      <c r="R4464">
        <v>4446</v>
      </c>
      <c r="S4464">
        <f ca="1"/>
        <v>-0.4858787913439373</v>
      </c>
      <c r="T4464">
        <f ca="1"/>
        <v>2.3731681866741787E-2</v>
      </c>
      <c r="U4464">
        <f ca="1"/>
        <v>0</v>
      </c>
      <c r="V4464">
        <f ca="1"/>
        <v>0</v>
      </c>
      <c r="W4464">
        <f ca="1"/>
        <v>0</v>
      </c>
    </row>
    <row r="4465" spans="18:23">
      <c r="R4465">
        <v>4447</v>
      </c>
      <c r="S4465">
        <f ca="1"/>
        <v>-1.5346648696206084</v>
      </c>
      <c r="T4465">
        <f ca="1"/>
        <v>1.8104939568712317E-2</v>
      </c>
      <c r="U4465">
        <f ca="1"/>
        <v>0</v>
      </c>
      <c r="V4465">
        <f ca="1"/>
        <v>0</v>
      </c>
      <c r="W4465">
        <f ca="1"/>
        <v>0</v>
      </c>
    </row>
    <row r="4466" spans="18:23">
      <c r="R4466">
        <v>4448</v>
      </c>
      <c r="S4466">
        <f ca="1"/>
        <v>-0.24108876710934782</v>
      </c>
      <c r="T4466">
        <f ca="1"/>
        <v>2.5279048975744439E-2</v>
      </c>
      <c r="U4466">
        <f ca="1"/>
        <v>0</v>
      </c>
      <c r="V4466">
        <f ca="1"/>
        <v>0</v>
      </c>
      <c r="W4466">
        <f ca="1"/>
        <v>0</v>
      </c>
    </row>
    <row r="4467" spans="18:23">
      <c r="R4467">
        <v>4449</v>
      </c>
      <c r="S4467">
        <f ca="1"/>
        <v>0.94285004825745045</v>
      </c>
      <c r="T4467">
        <f ca="1"/>
        <v>3.431136227610472E-2</v>
      </c>
      <c r="U4467">
        <f ca="1"/>
        <v>2.0426165223334306E-3</v>
      </c>
      <c r="V4467">
        <f ca="1"/>
        <v>2.0776590000779003E-3</v>
      </c>
      <c r="W4467">
        <f ca="1"/>
        <v>2.0776590000779003E-3</v>
      </c>
    </row>
    <row r="4468" spans="18:23">
      <c r="R4468">
        <v>4450</v>
      </c>
      <c r="S4468">
        <f ca="1"/>
        <v>-1.6425656544835188</v>
      </c>
      <c r="T4468">
        <f ca="1"/>
        <v>1.7607806531238061E-2</v>
      </c>
      <c r="U4468">
        <f ca="1"/>
        <v>0</v>
      </c>
      <c r="V4468">
        <f ca="1"/>
        <v>0</v>
      </c>
      <c r="W4468">
        <f ca="1"/>
        <v>0</v>
      </c>
    </row>
    <row r="4469" spans="18:23">
      <c r="R4469">
        <v>4451</v>
      </c>
      <c r="S4469">
        <f ca="1"/>
        <v>-1.0831691849350726</v>
      </c>
      <c r="T4469">
        <f ca="1"/>
        <v>2.0341998147302559E-2</v>
      </c>
      <c r="U4469">
        <f ca="1"/>
        <v>0</v>
      </c>
      <c r="V4469">
        <f ca="1"/>
        <v>0</v>
      </c>
      <c r="W4469">
        <f ca="1"/>
        <v>0</v>
      </c>
    </row>
    <row r="4470" spans="18:23">
      <c r="R4470">
        <v>4452</v>
      </c>
      <c r="S4470">
        <f ca="1"/>
        <v>0.98911538545987487</v>
      </c>
      <c r="T4470">
        <f ca="1"/>
        <v>3.4723432698842295E-2</v>
      </c>
      <c r="U4470">
        <f ca="1"/>
        <v>2.2486517337022179E-3</v>
      </c>
      <c r="V4470">
        <f ca="1"/>
        <v>2.2876921872713898E-3</v>
      </c>
      <c r="W4470">
        <f ca="1"/>
        <v>2.2876921872713898E-3</v>
      </c>
    </row>
    <row r="4471" spans="18:23">
      <c r="R4471">
        <v>4453</v>
      </c>
      <c r="S4471">
        <f ca="1"/>
        <v>-3.8741315758582866</v>
      </c>
      <c r="T4471">
        <f ca="1"/>
        <v>9.8998010915700759E-3</v>
      </c>
      <c r="U4471">
        <f ca="1"/>
        <v>0</v>
      </c>
      <c r="V4471">
        <f ca="1"/>
        <v>0</v>
      </c>
      <c r="W4471">
        <f ca="1"/>
        <v>0</v>
      </c>
    </row>
    <row r="4472" spans="18:23">
      <c r="R4472">
        <v>4454</v>
      </c>
      <c r="S4472">
        <f ca="1"/>
        <v>2.2125116227273356</v>
      </c>
      <c r="T4472">
        <f ca="1"/>
        <v>4.761257273902491E-2</v>
      </c>
      <c r="U4472">
        <f ca="1"/>
        <v>8.6932217537935251E-3</v>
      </c>
      <c r="V4472">
        <f ca="1"/>
        <v>8.9001750803380103E-3</v>
      </c>
      <c r="W4472">
        <f ca="1"/>
        <v>8.9001750803380103E-3</v>
      </c>
    </row>
    <row r="4473" spans="18:23">
      <c r="R4473">
        <v>4455</v>
      </c>
      <c r="S4473">
        <f ca="1"/>
        <v>1.2452227601644124</v>
      </c>
      <c r="T4473">
        <f ca="1"/>
        <v>3.7095662894243327E-2</v>
      </c>
      <c r="U4473">
        <f ca="1"/>
        <v>3.4347668314027337E-3</v>
      </c>
      <c r="V4473">
        <f ca="1"/>
        <v>3.4984743076517557E-3</v>
      </c>
      <c r="W4473">
        <f ca="1"/>
        <v>3.4984743076517557E-3</v>
      </c>
    </row>
    <row r="4474" spans="18:23">
      <c r="R4474">
        <v>4456</v>
      </c>
      <c r="S4474">
        <f ca="1"/>
        <v>1.2091963155218888</v>
      </c>
      <c r="T4474">
        <f ca="1"/>
        <v>3.6752413094925572E-2</v>
      </c>
      <c r="U4474">
        <f ca="1"/>
        <v>3.2631419317438563E-3</v>
      </c>
      <c r="V4474">
        <f ca="1"/>
        <v>3.3231061018752684E-3</v>
      </c>
      <c r="W4474">
        <f ca="1"/>
        <v>3.3231061018752684E-3</v>
      </c>
    </row>
    <row r="4475" spans="18:23">
      <c r="R4475">
        <v>4457</v>
      </c>
      <c r="S4475">
        <f ca="1"/>
        <v>-0.34437934627308586</v>
      </c>
      <c r="T4475">
        <f ca="1"/>
        <v>2.4614190005295467E-2</v>
      </c>
      <c r="U4475">
        <f ca="1"/>
        <v>0</v>
      </c>
      <c r="V4475">
        <f ca="1"/>
        <v>0</v>
      </c>
      <c r="W4475">
        <f ca="1"/>
        <v>0</v>
      </c>
    </row>
    <row r="4476" spans="18:23">
      <c r="R4476">
        <v>4458</v>
      </c>
      <c r="S4476">
        <f ca="1"/>
        <v>-1.7603368528191139</v>
      </c>
      <c r="T4476">
        <f ca="1"/>
        <v>1.7080764905026538E-2</v>
      </c>
      <c r="U4476">
        <f ca="1"/>
        <v>0</v>
      </c>
      <c r="V4476">
        <f ca="1"/>
        <v>0</v>
      </c>
      <c r="W4476">
        <f ca="1"/>
        <v>0</v>
      </c>
    </row>
    <row r="4477" spans="18:23">
      <c r="R4477">
        <v>4459</v>
      </c>
      <c r="S4477">
        <f ca="1"/>
        <v>0.41432060971960144</v>
      </c>
      <c r="T4477">
        <f ca="1"/>
        <v>2.9937029112066384E-2</v>
      </c>
      <c r="U4477">
        <f ca="1"/>
        <v>0</v>
      </c>
      <c r="V4477">
        <f ca="1"/>
        <v>0</v>
      </c>
      <c r="W4477">
        <f ca="1"/>
        <v>0</v>
      </c>
    </row>
    <row r="4478" spans="18:23">
      <c r="R4478">
        <v>4460</v>
      </c>
      <c r="S4478">
        <f ca="1"/>
        <v>0.39309025877971598</v>
      </c>
      <c r="T4478">
        <f ca="1"/>
        <v>2.9773475680863363E-2</v>
      </c>
      <c r="U4478">
        <f ca="1"/>
        <v>0</v>
      </c>
      <c r="V4478">
        <f ca="1"/>
        <v>0</v>
      </c>
      <c r="W4478">
        <f ca="1"/>
        <v>0</v>
      </c>
    </row>
    <row r="4479" spans="18:23">
      <c r="R4479">
        <v>4461</v>
      </c>
      <c r="S4479">
        <f ca="1"/>
        <v>0.2552501129839021</v>
      </c>
      <c r="T4479">
        <f ca="1"/>
        <v>2.873310644753042E-2</v>
      </c>
      <c r="U4479">
        <f ca="1"/>
        <v>0</v>
      </c>
      <c r="V4479">
        <f ca="1"/>
        <v>0</v>
      </c>
      <c r="W4479">
        <f ca="1"/>
        <v>0</v>
      </c>
    </row>
    <row r="4480" spans="18:23">
      <c r="R4480">
        <v>4462</v>
      </c>
      <c r="S4480">
        <f ca="1"/>
        <v>-1.3678503285078889</v>
      </c>
      <c r="T4480">
        <f ca="1"/>
        <v>1.8901271832781091E-2</v>
      </c>
      <c r="U4480">
        <f ca="1"/>
        <v>0</v>
      </c>
      <c r="V4480">
        <f ca="1"/>
        <v>0</v>
      </c>
      <c r="W4480">
        <f ca="1"/>
        <v>0</v>
      </c>
    </row>
    <row r="4481" spans="18:23">
      <c r="R4481">
        <v>4463</v>
      </c>
      <c r="S4481">
        <f ca="1"/>
        <v>0.40908629384783257</v>
      </c>
      <c r="T4481">
        <f ca="1"/>
        <v>2.9896621964324962E-2</v>
      </c>
      <c r="U4481">
        <f ca="1"/>
        <v>0</v>
      </c>
      <c r="V4481">
        <f ca="1"/>
        <v>0</v>
      </c>
      <c r="W4481">
        <f ca="1"/>
        <v>0</v>
      </c>
    </row>
    <row r="4482" spans="18:23">
      <c r="R4482">
        <v>4464</v>
      </c>
      <c r="S4482">
        <f ca="1"/>
        <v>2.090082405934552</v>
      </c>
      <c r="T4482">
        <f ca="1"/>
        <v>4.6131939020053893E-2</v>
      </c>
      <c r="U4482">
        <f ca="1"/>
        <v>7.9529048943080168E-3</v>
      </c>
      <c r="V4482">
        <f ca="1"/>
        <v>8.1363463561162711E-3</v>
      </c>
      <c r="W4482">
        <f ca="1"/>
        <v>8.1363463561162711E-3</v>
      </c>
    </row>
    <row r="4483" spans="18:23">
      <c r="R4483">
        <v>4465</v>
      </c>
      <c r="S4483">
        <f ca="1"/>
        <v>-2.9738385103255904</v>
      </c>
      <c r="T4483">
        <f ca="1"/>
        <v>1.2488697522512708E-2</v>
      </c>
      <c r="U4483">
        <f ca="1"/>
        <v>0</v>
      </c>
      <c r="V4483">
        <f ca="1"/>
        <v>0</v>
      </c>
      <c r="W4483">
        <f ca="1"/>
        <v>0</v>
      </c>
    </row>
    <row r="4484" spans="18:23">
      <c r="R4484">
        <v>4466</v>
      </c>
      <c r="S4484">
        <f ca="1"/>
        <v>-2.4427497190570029</v>
      </c>
      <c r="T4484">
        <f ca="1"/>
        <v>1.432297456602318E-2</v>
      </c>
      <c r="U4484">
        <f ca="1"/>
        <v>0</v>
      </c>
      <c r="V4484">
        <f ca="1"/>
        <v>0</v>
      </c>
      <c r="W4484">
        <f ca="1"/>
        <v>0</v>
      </c>
    </row>
    <row r="4485" spans="18:23">
      <c r="R4485">
        <v>4467</v>
      </c>
      <c r="S4485">
        <f ca="1"/>
        <v>-0.19990125512861384</v>
      </c>
      <c r="T4485">
        <f ca="1"/>
        <v>2.5549145492333974E-2</v>
      </c>
      <c r="U4485">
        <f ca="1"/>
        <v>0</v>
      </c>
      <c r="V4485">
        <f ca="1"/>
        <v>0</v>
      </c>
      <c r="W4485">
        <f ca="1"/>
        <v>0</v>
      </c>
    </row>
    <row r="4486" spans="18:23">
      <c r="R4486">
        <v>4468</v>
      </c>
      <c r="S4486">
        <f ca="1"/>
        <v>-0.1975895095839561</v>
      </c>
      <c r="T4486">
        <f ca="1"/>
        <v>2.5564390539515779E-2</v>
      </c>
      <c r="U4486">
        <f ca="1"/>
        <v>0</v>
      </c>
      <c r="V4486">
        <f ca="1"/>
        <v>0</v>
      </c>
      <c r="W4486">
        <f ca="1"/>
        <v>0</v>
      </c>
    </row>
    <row r="4487" spans="18:23">
      <c r="R4487">
        <v>4469</v>
      </c>
      <c r="S4487">
        <f ca="1"/>
        <v>-0.18064842204657452</v>
      </c>
      <c r="T4487">
        <f ca="1"/>
        <v>2.5676388250508369E-2</v>
      </c>
      <c r="U4487">
        <f ca="1"/>
        <v>0</v>
      </c>
      <c r="V4487">
        <f ca="1"/>
        <v>0</v>
      </c>
      <c r="W4487">
        <f ca="1"/>
        <v>0</v>
      </c>
    </row>
    <row r="4488" spans="18:23">
      <c r="R4488">
        <v>4470</v>
      </c>
      <c r="S4488">
        <f ca="1"/>
        <v>-0.98892607531665699</v>
      </c>
      <c r="T4488">
        <f ca="1"/>
        <v>2.0842744030034839E-2</v>
      </c>
      <c r="U4488">
        <f ca="1"/>
        <v>0</v>
      </c>
      <c r="V4488">
        <f ca="1"/>
        <v>0</v>
      </c>
      <c r="W4488">
        <f ca="1"/>
        <v>0</v>
      </c>
    </row>
    <row r="4489" spans="18:23">
      <c r="R4489">
        <v>4471</v>
      </c>
      <c r="S4489">
        <f ca="1"/>
        <v>1.1342786233916524</v>
      </c>
      <c r="T4489">
        <f ca="1"/>
        <v>3.6048754430429916E-2</v>
      </c>
      <c r="U4489">
        <f ca="1"/>
        <v>2.9113125994960284E-3</v>
      </c>
      <c r="V4489">
        <f ca="1"/>
        <v>2.9637871959807527E-3</v>
      </c>
      <c r="W4489">
        <f ca="1"/>
        <v>2.9637871959807527E-3</v>
      </c>
    </row>
    <row r="4490" spans="18:23">
      <c r="R4490">
        <v>4472</v>
      </c>
      <c r="S4490">
        <f ca="1"/>
        <v>0.81689686229000003</v>
      </c>
      <c r="T4490">
        <f ca="1"/>
        <v>3.3214147536989778E-2</v>
      </c>
      <c r="U4490">
        <f ca="1"/>
        <v>1.4940091527759596E-3</v>
      </c>
      <c r="V4490">
        <f ca="1"/>
        <v>1.5188202729869164E-3</v>
      </c>
      <c r="W4490">
        <f ca="1"/>
        <v>1.5188202729869164E-3</v>
      </c>
    </row>
    <row r="4491" spans="18:23">
      <c r="R4491">
        <v>4473</v>
      </c>
      <c r="S4491">
        <f ca="1"/>
        <v>-1.1111017199650235</v>
      </c>
      <c r="T4491">
        <f ca="1"/>
        <v>2.0195907434299793E-2</v>
      </c>
      <c r="U4491">
        <f ca="1"/>
        <v>0</v>
      </c>
      <c r="V4491">
        <f ca="1"/>
        <v>0</v>
      </c>
      <c r="W4491">
        <f ca="1"/>
        <v>0</v>
      </c>
    </row>
    <row r="4492" spans="18:23">
      <c r="R4492">
        <v>4474</v>
      </c>
      <c r="S4492">
        <f ca="1"/>
        <v>1.5016572130634449</v>
      </c>
      <c r="T4492">
        <f ca="1"/>
        <v>3.9633303599263252E-2</v>
      </c>
      <c r="U4492">
        <f ca="1"/>
        <v>4.7035871839126962E-3</v>
      </c>
      <c r="V4492">
        <f ca="1"/>
        <v>4.7967965333455039E-3</v>
      </c>
      <c r="W4492">
        <f ca="1"/>
        <v>4.7967965333455039E-3</v>
      </c>
    </row>
    <row r="4493" spans="18:23">
      <c r="R4493">
        <v>4475</v>
      </c>
      <c r="S4493">
        <f ca="1"/>
        <v>-1.3163461440222166</v>
      </c>
      <c r="T4493">
        <f ca="1"/>
        <v>1.9154146575512971E-2</v>
      </c>
      <c r="U4493">
        <f ca="1"/>
        <v>0</v>
      </c>
      <c r="V4493">
        <f ca="1"/>
        <v>0</v>
      </c>
      <c r="W4493">
        <f ca="1"/>
        <v>0</v>
      </c>
    </row>
    <row r="4494" spans="18:23">
      <c r="R4494">
        <v>4476</v>
      </c>
      <c r="S4494">
        <f ca="1"/>
        <v>-0.900674275425563</v>
      </c>
      <c r="T4494">
        <f ca="1"/>
        <v>2.1322826239461919E-2</v>
      </c>
      <c r="U4494">
        <f ca="1"/>
        <v>0</v>
      </c>
      <c r="V4494">
        <f ca="1"/>
        <v>0</v>
      </c>
      <c r="W4494">
        <f ca="1"/>
        <v>0</v>
      </c>
    </row>
    <row r="4495" spans="18:23">
      <c r="R4495">
        <v>4477</v>
      </c>
      <c r="S4495">
        <f ca="1"/>
        <v>-3.6689330941100762</v>
      </c>
      <c r="T4495">
        <f ca="1"/>
        <v>1.0438110384427178E-2</v>
      </c>
      <c r="U4495">
        <f ca="1"/>
        <v>0</v>
      </c>
      <c r="V4495">
        <f ca="1"/>
        <v>0</v>
      </c>
      <c r="W4495">
        <f ca="1"/>
        <v>0</v>
      </c>
    </row>
    <row r="4496" spans="18:23">
      <c r="R4496">
        <v>4478</v>
      </c>
      <c r="S4496">
        <f ca="1"/>
        <v>0.14782918355108435</v>
      </c>
      <c r="T4496">
        <f ca="1"/>
        <v>2.7947601015634746E-2</v>
      </c>
      <c r="U4496">
        <f ca="1"/>
        <v>0</v>
      </c>
      <c r="V4496">
        <f ca="1"/>
        <v>0</v>
      </c>
      <c r="W4496">
        <f ca="1"/>
        <v>0</v>
      </c>
    </row>
    <row r="4497" spans="18:23">
      <c r="R4497">
        <v>4479</v>
      </c>
      <c r="S4497">
        <f ca="1"/>
        <v>-0.18915869737281446</v>
      </c>
      <c r="T4497">
        <f ca="1"/>
        <v>2.562006553198844E-2</v>
      </c>
      <c r="U4497">
        <f ca="1"/>
        <v>0</v>
      </c>
      <c r="V4497">
        <f ca="1"/>
        <v>0</v>
      </c>
      <c r="W4497">
        <f ca="1"/>
        <v>0</v>
      </c>
    </row>
    <row r="4498" spans="18:23">
      <c r="R4498">
        <v>4480</v>
      </c>
      <c r="S4498">
        <f ca="1"/>
        <v>-1.8778324058449567</v>
      </c>
      <c r="T4498">
        <f ca="1"/>
        <v>1.6570677409066082E-2</v>
      </c>
      <c r="U4498">
        <f ca="1"/>
        <v>0</v>
      </c>
      <c r="V4498">
        <f ca="1"/>
        <v>0</v>
      </c>
      <c r="W4498">
        <f ca="1"/>
        <v>0</v>
      </c>
    </row>
    <row r="4499" spans="18:23">
      <c r="R4499">
        <v>4481</v>
      </c>
      <c r="S4499">
        <f ca="1"/>
        <v>-2.5564377168994983</v>
      </c>
      <c r="T4499">
        <f ca="1"/>
        <v>1.3908902382587941E-2</v>
      </c>
      <c r="U4499">
        <f ca="1"/>
        <v>0</v>
      </c>
      <c r="V4499">
        <f ca="1"/>
        <v>0</v>
      </c>
      <c r="W4499">
        <f ca="1"/>
        <v>0</v>
      </c>
    </row>
    <row r="4500" spans="18:23">
      <c r="R4500">
        <v>4482</v>
      </c>
      <c r="S4500">
        <f ca="1"/>
        <v>-0.98528635335045822</v>
      </c>
      <c r="T4500">
        <f ca="1"/>
        <v>2.0862328412756134E-2</v>
      </c>
      <c r="U4500">
        <f ca="1"/>
        <v>0</v>
      </c>
      <c r="V4500">
        <f ca="1"/>
        <v>0</v>
      </c>
      <c r="W4500">
        <f ca="1"/>
        <v>0</v>
      </c>
    </row>
    <row r="4501" spans="18:23">
      <c r="R4501">
        <v>4483</v>
      </c>
      <c r="S4501">
        <f ca="1"/>
        <v>0.83280180542778837</v>
      </c>
      <c r="T4501">
        <f ca="1"/>
        <v>3.3350740884818479E-2</v>
      </c>
      <c r="U4501">
        <f ca="1"/>
        <v>1.5623058266903099E-3</v>
      </c>
      <c r="V4501">
        <f ca="1"/>
        <v>1.5883578550947052E-3</v>
      </c>
      <c r="W4501">
        <f ca="1"/>
        <v>1.5883578550947052E-3</v>
      </c>
    </row>
    <row r="4502" spans="18:23">
      <c r="R4502">
        <v>4484</v>
      </c>
      <c r="S4502">
        <f ca="1"/>
        <v>-0.10586170012141484</v>
      </c>
      <c r="T4502">
        <f ca="1"/>
        <v>2.61766974117002E-2</v>
      </c>
      <c r="U4502">
        <f ca="1"/>
        <v>0</v>
      </c>
      <c r="V4502">
        <f ca="1"/>
        <v>0</v>
      </c>
      <c r="W4502">
        <f ca="1"/>
        <v>0</v>
      </c>
    </row>
    <row r="4503" spans="18:23">
      <c r="R4503">
        <v>4485</v>
      </c>
      <c r="S4503">
        <f ca="1"/>
        <v>-0.77110732906426194</v>
      </c>
      <c r="T4503">
        <f ca="1"/>
        <v>2.2047766059371032E-2</v>
      </c>
      <c r="U4503">
        <f ca="1"/>
        <v>0</v>
      </c>
      <c r="V4503">
        <f ca="1"/>
        <v>0</v>
      </c>
      <c r="W4503">
        <f ca="1"/>
        <v>0</v>
      </c>
    </row>
    <row r="4504" spans="18:23">
      <c r="R4504">
        <v>4486</v>
      </c>
      <c r="S4504">
        <f ca="1"/>
        <v>1.2366199113227456</v>
      </c>
      <c r="T4504">
        <f ca="1"/>
        <v>3.7013407136557271E-2</v>
      </c>
      <c r="U4504">
        <f ca="1"/>
        <v>3.3936389525597056E-3</v>
      </c>
      <c r="V4504">
        <f ca="1"/>
        <v>3.4564440226724918E-3</v>
      </c>
      <c r="W4504">
        <f ca="1"/>
        <v>3.4564440226724918E-3</v>
      </c>
    </row>
    <row r="4505" spans="18:23">
      <c r="R4505">
        <v>4487</v>
      </c>
      <c r="S4505">
        <f ca="1"/>
        <v>-2.9096050899357766</v>
      </c>
      <c r="T4505">
        <f ca="1"/>
        <v>1.269741803277317E-2</v>
      </c>
      <c r="U4505">
        <f ca="1"/>
        <v>0</v>
      </c>
      <c r="V4505">
        <f ca="1"/>
        <v>0</v>
      </c>
      <c r="W4505">
        <f ca="1"/>
        <v>0</v>
      </c>
    </row>
    <row r="4506" spans="18:23">
      <c r="R4506">
        <v>4488</v>
      </c>
      <c r="S4506">
        <f ca="1"/>
        <v>3.7159032099831055</v>
      </c>
      <c r="T4506">
        <f ca="1"/>
        <v>7.0177536449754649E-2</v>
      </c>
      <c r="U4506">
        <f ca="1"/>
        <v>1.9975703609158395E-2</v>
      </c>
      <c r="V4506">
        <f ca="1"/>
        <v>2.0676626443228999E-2</v>
      </c>
      <c r="W4506">
        <f ca="1"/>
        <v>2.0676626443228999E-2</v>
      </c>
    </row>
    <row r="4507" spans="18:23">
      <c r="R4507">
        <v>4489</v>
      </c>
      <c r="S4507">
        <f ca="1"/>
        <v>2.0868400562381759</v>
      </c>
      <c r="T4507">
        <f ca="1"/>
        <v>4.6093358975517244E-2</v>
      </c>
      <c r="U4507">
        <f ca="1"/>
        <v>7.9336148720396925E-3</v>
      </c>
      <c r="V4507">
        <f ca="1"/>
        <v>8.1164583511749069E-3</v>
      </c>
      <c r="W4507">
        <f ca="1"/>
        <v>8.1164583511749069E-3</v>
      </c>
    </row>
    <row r="4508" spans="18:23">
      <c r="R4508">
        <v>4490</v>
      </c>
      <c r="S4508">
        <f ca="1"/>
        <v>-0.31329021777517529</v>
      </c>
      <c r="T4508">
        <f ca="1"/>
        <v>2.4812443146366697E-2</v>
      </c>
      <c r="U4508">
        <f ca="1"/>
        <v>0</v>
      </c>
      <c r="V4508">
        <f ca="1"/>
        <v>0</v>
      </c>
      <c r="W4508">
        <f ca="1"/>
        <v>0</v>
      </c>
    </row>
    <row r="4509" spans="18:23">
      <c r="R4509">
        <v>4491</v>
      </c>
      <c r="S4509">
        <f ca="1"/>
        <v>2.2173645936233233</v>
      </c>
      <c r="T4509">
        <f ca="1"/>
        <v>4.7672232857600826E-2</v>
      </c>
      <c r="U4509">
        <f ca="1"/>
        <v>8.7230518130814831E-3</v>
      </c>
      <c r="V4509">
        <f ca="1"/>
        <v>8.9309754917125516E-3</v>
      </c>
      <c r="W4509">
        <f ca="1"/>
        <v>8.9309754917125516E-3</v>
      </c>
    </row>
    <row r="4510" spans="18:23">
      <c r="R4510">
        <v>4492</v>
      </c>
      <c r="S4510">
        <f ca="1"/>
        <v>-0.28340096931087788</v>
      </c>
      <c r="T4510">
        <f ca="1"/>
        <v>2.5004550143947965E-2</v>
      </c>
      <c r="U4510">
        <f ca="1"/>
        <v>0</v>
      </c>
      <c r="V4510">
        <f ca="1"/>
        <v>0</v>
      </c>
      <c r="W4510">
        <f ca="1"/>
        <v>0</v>
      </c>
    </row>
    <row r="4511" spans="18:23">
      <c r="R4511">
        <v>4493</v>
      </c>
      <c r="S4511">
        <f ca="1"/>
        <v>1.0609143565175709</v>
      </c>
      <c r="T4511">
        <f ca="1"/>
        <v>3.5372743995591364E-2</v>
      </c>
      <c r="U4511">
        <f ca="1"/>
        <v>2.5733073820767526E-3</v>
      </c>
      <c r="V4511">
        <f ca="1"/>
        <v>2.6188198537008358E-3</v>
      </c>
      <c r="W4511">
        <f ca="1"/>
        <v>2.6188198537008358E-3</v>
      </c>
    </row>
    <row r="4512" spans="18:23">
      <c r="R4512">
        <v>4494</v>
      </c>
      <c r="S4512">
        <f ca="1"/>
        <v>-1.2333836221249506</v>
      </c>
      <c r="T4512">
        <f ca="1"/>
        <v>1.9568608307049099E-2</v>
      </c>
      <c r="U4512">
        <f ca="1"/>
        <v>0</v>
      </c>
      <c r="V4512">
        <f ca="1"/>
        <v>0</v>
      </c>
      <c r="W4512">
        <f ca="1"/>
        <v>0</v>
      </c>
    </row>
    <row r="4513" spans="18:23">
      <c r="R4513">
        <v>4495</v>
      </c>
      <c r="S4513">
        <f ca="1"/>
        <v>-0.70152550039191619</v>
      </c>
      <c r="T4513">
        <f ca="1"/>
        <v>2.2447202706457798E-2</v>
      </c>
      <c r="U4513">
        <f ca="1"/>
        <v>0</v>
      </c>
      <c r="V4513">
        <f ca="1"/>
        <v>0</v>
      </c>
      <c r="W4513">
        <f ca="1"/>
        <v>0</v>
      </c>
    </row>
    <row r="4514" spans="18:23">
      <c r="R4514">
        <v>4496</v>
      </c>
      <c r="S4514">
        <f ca="1"/>
        <v>-0.73461473356024432</v>
      </c>
      <c r="T4514">
        <f ca="1"/>
        <v>2.225635848454106E-2</v>
      </c>
      <c r="U4514">
        <f ca="1"/>
        <v>0</v>
      </c>
      <c r="V4514">
        <f ca="1"/>
        <v>0</v>
      </c>
      <c r="W4514">
        <f ca="1"/>
        <v>0</v>
      </c>
    </row>
    <row r="4515" spans="18:23">
      <c r="R4515">
        <v>4497</v>
      </c>
      <c r="S4515">
        <f ca="1"/>
        <v>-2.6873753351361134</v>
      </c>
      <c r="T4515">
        <f ca="1"/>
        <v>1.3446815048567644E-2</v>
      </c>
      <c r="U4515">
        <f ca="1"/>
        <v>0</v>
      </c>
      <c r="V4515">
        <f ca="1"/>
        <v>0</v>
      </c>
      <c r="W4515">
        <f ca="1"/>
        <v>0</v>
      </c>
    </row>
    <row r="4516" spans="18:23">
      <c r="R4516">
        <v>4498</v>
      </c>
      <c r="S4516">
        <f ca="1"/>
        <v>-0.463539486255517</v>
      </c>
      <c r="T4516">
        <f ca="1"/>
        <v>2.3868875299505987E-2</v>
      </c>
      <c r="U4516">
        <f ca="1"/>
        <v>0</v>
      </c>
      <c r="V4516">
        <f ca="1"/>
        <v>0</v>
      </c>
      <c r="W4516">
        <f ca="1"/>
        <v>0</v>
      </c>
    </row>
    <row r="4517" spans="18:23">
      <c r="R4517">
        <v>4499</v>
      </c>
      <c r="S4517">
        <f ca="1"/>
        <v>-0.77935822310926639</v>
      </c>
      <c r="T4517">
        <f ca="1"/>
        <v>2.2000875415671434E-2</v>
      </c>
      <c r="U4517">
        <f ca="1"/>
        <v>0</v>
      </c>
      <c r="V4517">
        <f ca="1"/>
        <v>0</v>
      </c>
      <c r="W4517">
        <f ca="1"/>
        <v>0</v>
      </c>
    </row>
    <row r="4518" spans="18:23">
      <c r="R4518">
        <v>4500</v>
      </c>
      <c r="S4518">
        <f ca="1"/>
        <v>0.15991441033510376</v>
      </c>
      <c r="T4518">
        <f ca="1"/>
        <v>2.8034890012318184E-2</v>
      </c>
      <c r="U4518">
        <f ca="1"/>
        <v>0</v>
      </c>
      <c r="V4518">
        <f ca="1"/>
        <v>0</v>
      </c>
      <c r="W4518">
        <f ca="1"/>
        <v>0</v>
      </c>
    </row>
    <row r="4519" spans="18:23">
      <c r="R4519">
        <v>4501</v>
      </c>
      <c r="S4519">
        <f ca="1"/>
        <v>2.3844803690496787</v>
      </c>
      <c r="T4519">
        <f ca="1"/>
        <v>4.9772929152314342E-2</v>
      </c>
      <c r="U4519">
        <f ca="1"/>
        <v>9.7733999604382414E-3</v>
      </c>
      <c r="V4519">
        <f ca="1"/>
        <v>1.0016625332342302E-2</v>
      </c>
      <c r="W4519">
        <f ca="1"/>
        <v>1.0016625332342302E-2</v>
      </c>
    </row>
    <row r="4520" spans="18:23">
      <c r="R4520">
        <v>4502</v>
      </c>
      <c r="S4520">
        <f ca="1"/>
        <v>-1.502472301775603</v>
      </c>
      <c r="T4520">
        <f ca="1"/>
        <v>1.8255961698851669E-2</v>
      </c>
      <c r="U4520">
        <f ca="1"/>
        <v>0</v>
      </c>
      <c r="V4520">
        <f ca="1"/>
        <v>0</v>
      </c>
      <c r="W4520">
        <f ca="1"/>
        <v>0</v>
      </c>
    </row>
    <row r="4521" spans="18:23">
      <c r="R4521">
        <v>4503</v>
      </c>
      <c r="S4521">
        <f ca="1"/>
        <v>0.67045217271714586</v>
      </c>
      <c r="T4521">
        <f ca="1"/>
        <v>3.1982462132489245E-2</v>
      </c>
      <c r="U4521">
        <f ca="1"/>
        <v>8.7816645052569281E-4</v>
      </c>
      <c r="V4521">
        <f ca="1"/>
        <v>8.9220941315067311E-4</v>
      </c>
      <c r="W4521">
        <f ca="1"/>
        <v>8.9220941315067311E-4</v>
      </c>
    </row>
    <row r="4522" spans="18:23">
      <c r="R4522">
        <v>4504</v>
      </c>
      <c r="S4522">
        <f ca="1"/>
        <v>1.5936076111863366</v>
      </c>
      <c r="T4522">
        <f ca="1"/>
        <v>4.0584913774904835E-2</v>
      </c>
      <c r="U4522">
        <f ca="1"/>
        <v>5.1793922717334878E-3</v>
      </c>
      <c r="V4522">
        <f ca="1"/>
        <v>5.2844948661108443E-3</v>
      </c>
      <c r="W4522">
        <f ca="1"/>
        <v>5.2844948661108443E-3</v>
      </c>
    </row>
    <row r="4523" spans="18:23">
      <c r="R4523">
        <v>4505</v>
      </c>
      <c r="S4523">
        <f ca="1"/>
        <v>-1.8971002851383842</v>
      </c>
      <c r="T4523">
        <f ca="1"/>
        <v>1.6488495195976775E-2</v>
      </c>
      <c r="U4523">
        <f ca="1"/>
        <v>0</v>
      </c>
      <c r="V4523">
        <f ca="1"/>
        <v>0</v>
      </c>
      <c r="W4523">
        <f ca="1"/>
        <v>0</v>
      </c>
    </row>
    <row r="4524" spans="18:23">
      <c r="R4524">
        <v>4506</v>
      </c>
      <c r="S4524">
        <f ca="1"/>
        <v>-2.7334444102149682</v>
      </c>
      <c r="T4524">
        <f ca="1"/>
        <v>1.3287911733049614E-2</v>
      </c>
      <c r="U4524">
        <f ca="1"/>
        <v>0</v>
      </c>
      <c r="V4524">
        <f ca="1"/>
        <v>0</v>
      </c>
      <c r="W4524">
        <f ca="1"/>
        <v>0</v>
      </c>
    </row>
    <row r="4525" spans="18:23">
      <c r="R4525">
        <v>4507</v>
      </c>
      <c r="S4525">
        <f ca="1"/>
        <v>0.17291547683086381</v>
      </c>
      <c r="T4525">
        <f ca="1"/>
        <v>2.8129098350469294E-2</v>
      </c>
      <c r="U4525">
        <f ca="1"/>
        <v>0</v>
      </c>
      <c r="V4525">
        <f ca="1"/>
        <v>0</v>
      </c>
      <c r="W4525">
        <f ca="1"/>
        <v>0</v>
      </c>
    </row>
    <row r="4526" spans="18:23">
      <c r="R4526">
        <v>4508</v>
      </c>
      <c r="S4526">
        <f ca="1"/>
        <v>0.74392495995495922</v>
      </c>
      <c r="T4526">
        <f ca="1"/>
        <v>3.2594593417770303E-2</v>
      </c>
      <c r="U4526">
        <f ca="1"/>
        <v>1.1842320931662216E-3</v>
      </c>
      <c r="V4526">
        <f ca="1"/>
        <v>1.2035318749607357E-3</v>
      </c>
      <c r="W4526">
        <f ca="1"/>
        <v>1.2035318749607357E-3</v>
      </c>
    </row>
    <row r="4527" spans="18:23">
      <c r="R4527">
        <v>4509</v>
      </c>
      <c r="S4527">
        <f ca="1"/>
        <v>0.68187360782117135</v>
      </c>
      <c r="T4527">
        <f ca="1"/>
        <v>3.2076858551836278E-2</v>
      </c>
      <c r="U4527">
        <f ca="1"/>
        <v>9.2536466019920924E-4</v>
      </c>
      <c r="V4527">
        <f ca="1"/>
        <v>9.402060558562483E-4</v>
      </c>
      <c r="W4527">
        <f ca="1"/>
        <v>9.402060558562483E-4</v>
      </c>
    </row>
    <row r="4528" spans="18:23">
      <c r="R4528">
        <v>4510</v>
      </c>
      <c r="S4528">
        <f ca="1"/>
        <v>2.9633487056272849</v>
      </c>
      <c r="T4528">
        <f ca="1"/>
        <v>5.7791458232441958E-2</v>
      </c>
      <c r="U4528">
        <f ca="1"/>
        <v>1.378266450050205E-2</v>
      </c>
      <c r="V4528">
        <f ca="1"/>
        <v>1.4180924640408312E-2</v>
      </c>
      <c r="W4528">
        <f ca="1"/>
        <v>1.4180924640408312E-2</v>
      </c>
    </row>
    <row r="4529" spans="18:23">
      <c r="R4529">
        <v>4511</v>
      </c>
      <c r="S4529">
        <f ca="1"/>
        <v>-2.9332132789411531</v>
      </c>
      <c r="T4529">
        <f ca="1"/>
        <v>1.2620303049033648E-2</v>
      </c>
      <c r="U4529">
        <f ca="1"/>
        <v>0</v>
      </c>
      <c r="V4529">
        <f ca="1"/>
        <v>0</v>
      </c>
      <c r="W4529">
        <f ca="1"/>
        <v>0</v>
      </c>
    </row>
    <row r="4530" spans="18:23">
      <c r="R4530">
        <v>4512</v>
      </c>
      <c r="S4530">
        <f ca="1"/>
        <v>0.41182643403713387</v>
      </c>
      <c r="T4530">
        <f ca="1"/>
        <v>2.9917768112590639E-2</v>
      </c>
      <c r="U4530">
        <f ca="1"/>
        <v>0</v>
      </c>
      <c r="V4530">
        <f ca="1"/>
        <v>0</v>
      </c>
      <c r="W4530">
        <f ca="1"/>
        <v>0</v>
      </c>
    </row>
    <row r="4531" spans="18:23">
      <c r="R4531">
        <v>4513</v>
      </c>
      <c r="S4531">
        <f ca="1"/>
        <v>-0.591564649878079</v>
      </c>
      <c r="T4531">
        <f ca="1"/>
        <v>2.3093242178460663E-2</v>
      </c>
      <c r="U4531">
        <f ca="1"/>
        <v>0</v>
      </c>
      <c r="V4531">
        <f ca="1"/>
        <v>0</v>
      </c>
      <c r="W4531">
        <f ca="1"/>
        <v>0</v>
      </c>
    </row>
    <row r="4532" spans="18:23">
      <c r="R4532">
        <v>4514</v>
      </c>
      <c r="S4532">
        <f ca="1"/>
        <v>-3.7594712867552462</v>
      </c>
      <c r="T4532">
        <f ca="1"/>
        <v>1.0197079130510092E-2</v>
      </c>
      <c r="U4532">
        <f ca="1"/>
        <v>0</v>
      </c>
      <c r="V4532">
        <f ca="1"/>
        <v>0</v>
      </c>
      <c r="W4532">
        <f ca="1"/>
        <v>0</v>
      </c>
    </row>
    <row r="4533" spans="18:23">
      <c r="R4533">
        <v>4515</v>
      </c>
      <c r="S4533">
        <f ca="1"/>
        <v>-2.7938341898076717</v>
      </c>
      <c r="T4533">
        <f ca="1"/>
        <v>1.3082453461272674E-2</v>
      </c>
      <c r="U4533">
        <f ca="1"/>
        <v>0</v>
      </c>
      <c r="V4533">
        <f ca="1"/>
        <v>0</v>
      </c>
      <c r="W4533">
        <f ca="1"/>
        <v>0</v>
      </c>
    </row>
    <row r="4534" spans="18:23">
      <c r="R4534">
        <v>4516</v>
      </c>
      <c r="S4534">
        <f ca="1"/>
        <v>-1.747032940504418</v>
      </c>
      <c r="T4534">
        <f ca="1"/>
        <v>1.7139502366668245E-2</v>
      </c>
      <c r="U4534">
        <f ca="1"/>
        <v>0</v>
      </c>
      <c r="V4534">
        <f ca="1"/>
        <v>0</v>
      </c>
      <c r="W4534">
        <f ca="1"/>
        <v>0</v>
      </c>
    </row>
    <row r="4535" spans="18:23">
      <c r="R4535">
        <v>4517</v>
      </c>
      <c r="S4535">
        <f ca="1"/>
        <v>-2.4656648470981417</v>
      </c>
      <c r="T4535">
        <f ca="1"/>
        <v>1.4238533251830263E-2</v>
      </c>
      <c r="U4535">
        <f ca="1"/>
        <v>0</v>
      </c>
      <c r="V4535">
        <f ca="1"/>
        <v>0</v>
      </c>
      <c r="W4535">
        <f ca="1"/>
        <v>0</v>
      </c>
    </row>
    <row r="4536" spans="18:23">
      <c r="R4536">
        <v>4518</v>
      </c>
      <c r="S4536">
        <f ca="1"/>
        <v>0.39570987277260927</v>
      </c>
      <c r="T4536">
        <f ca="1"/>
        <v>2.9793608122744619E-2</v>
      </c>
      <c r="U4536">
        <f ca="1"/>
        <v>0</v>
      </c>
      <c r="V4536">
        <f ca="1"/>
        <v>0</v>
      </c>
      <c r="W4536">
        <f ca="1"/>
        <v>0</v>
      </c>
    </row>
    <row r="4537" spans="18:23">
      <c r="R4537">
        <v>4519</v>
      </c>
      <c r="S4537">
        <f ca="1"/>
        <v>-0.28125291005143582</v>
      </c>
      <c r="T4537">
        <f ca="1"/>
        <v>2.5018413503765491E-2</v>
      </c>
      <c r="U4537">
        <f ca="1"/>
        <v>0</v>
      </c>
      <c r="V4537">
        <f ca="1"/>
        <v>0</v>
      </c>
      <c r="W4537">
        <f ca="1"/>
        <v>0</v>
      </c>
    </row>
    <row r="4538" spans="18:23">
      <c r="R4538">
        <v>4520</v>
      </c>
      <c r="S4538">
        <f ca="1"/>
        <v>-1.1806943558170913</v>
      </c>
      <c r="T4538">
        <f ca="1"/>
        <v>1.9836476133538585E-2</v>
      </c>
      <c r="U4538">
        <f ca="1"/>
        <v>0</v>
      </c>
      <c r="V4538">
        <f ca="1"/>
        <v>0</v>
      </c>
      <c r="W4538">
        <f ca="1"/>
        <v>0</v>
      </c>
    </row>
    <row r="4539" spans="18:23">
      <c r="R4539">
        <v>4521</v>
      </c>
      <c r="S4539">
        <f ca="1"/>
        <v>0.75509743637309046</v>
      </c>
      <c r="T4539">
        <f ca="1"/>
        <v>3.2688696534651097E-2</v>
      </c>
      <c r="U4539">
        <f ca="1"/>
        <v>1.231283651606619E-3</v>
      </c>
      <c r="V4539">
        <f ca="1"/>
        <v>1.251408180424342E-3</v>
      </c>
      <c r="W4539">
        <f ca="1"/>
        <v>1.251408180424342E-3</v>
      </c>
    </row>
    <row r="4540" spans="18:23">
      <c r="R4540">
        <v>4522</v>
      </c>
      <c r="S4540">
        <f ca="1"/>
        <v>-8.355458236458814E-2</v>
      </c>
      <c r="T4540">
        <f ca="1"/>
        <v>2.6327806871551011E-2</v>
      </c>
      <c r="U4540">
        <f ca="1"/>
        <v>0</v>
      </c>
      <c r="V4540">
        <f ca="1"/>
        <v>0</v>
      </c>
      <c r="W4540">
        <f ca="1"/>
        <v>0</v>
      </c>
    </row>
    <row r="4541" spans="18:23">
      <c r="R4541">
        <v>4523</v>
      </c>
      <c r="S4541">
        <f ca="1"/>
        <v>-1.0604847611075348</v>
      </c>
      <c r="T4541">
        <f ca="1"/>
        <v>2.0461417816963683E-2</v>
      </c>
      <c r="U4541">
        <f ca="1"/>
        <v>0</v>
      </c>
      <c r="V4541">
        <f ca="1"/>
        <v>0</v>
      </c>
      <c r="W4541">
        <f ca="1"/>
        <v>0</v>
      </c>
    </row>
    <row r="4542" spans="18:23">
      <c r="R4542">
        <v>4524</v>
      </c>
      <c r="S4542">
        <f ca="1"/>
        <v>-0.53386862733602358</v>
      </c>
      <c r="T4542">
        <f ca="1"/>
        <v>2.3439620299654695E-2</v>
      </c>
      <c r="U4542">
        <f ca="1"/>
        <v>0</v>
      </c>
      <c r="V4542">
        <f ca="1"/>
        <v>0</v>
      </c>
      <c r="W4542">
        <f ca="1"/>
        <v>0</v>
      </c>
    </row>
    <row r="4543" spans="18:23">
      <c r="R4543">
        <v>4525</v>
      </c>
      <c r="S4543">
        <f ca="1"/>
        <v>-1.5182287723989807</v>
      </c>
      <c r="T4543">
        <f ca="1"/>
        <v>1.8181888019699007E-2</v>
      </c>
      <c r="U4543">
        <f ca="1"/>
        <v>0</v>
      </c>
      <c r="V4543">
        <f ca="1"/>
        <v>0</v>
      </c>
      <c r="W4543">
        <f ca="1"/>
        <v>0</v>
      </c>
    </row>
    <row r="4544" spans="18:23">
      <c r="R4544">
        <v>4526</v>
      </c>
      <c r="S4544">
        <f ca="1"/>
        <v>9.2681142541717693E-2</v>
      </c>
      <c r="T4544">
        <f ca="1"/>
        <v>2.7552715638244657E-2</v>
      </c>
      <c r="U4544">
        <f ca="1"/>
        <v>0</v>
      </c>
      <c r="V4544">
        <f ca="1"/>
        <v>0</v>
      </c>
      <c r="W4544">
        <f ca="1"/>
        <v>0</v>
      </c>
    </row>
    <row r="4545" spans="18:23">
      <c r="R4545">
        <v>4527</v>
      </c>
      <c r="S4545">
        <f ca="1"/>
        <v>-0.22337549194320905</v>
      </c>
      <c r="T4545">
        <f ca="1"/>
        <v>2.5394856110512565E-2</v>
      </c>
      <c r="U4545">
        <f ca="1"/>
        <v>0</v>
      </c>
      <c r="V4545">
        <f ca="1"/>
        <v>0</v>
      </c>
      <c r="W4545">
        <f ca="1"/>
        <v>0</v>
      </c>
    </row>
    <row r="4546" spans="18:23">
      <c r="R4546">
        <v>4528</v>
      </c>
      <c r="S4546">
        <f ca="1"/>
        <v>-0.37863723328078996</v>
      </c>
      <c r="T4546">
        <f ca="1"/>
        <v>2.4397563886583384E-2</v>
      </c>
      <c r="U4546">
        <f ca="1"/>
        <v>0</v>
      </c>
      <c r="V4546">
        <f ca="1"/>
        <v>0</v>
      </c>
      <c r="W4546">
        <f ca="1"/>
        <v>0</v>
      </c>
    </row>
    <row r="4547" spans="18:23">
      <c r="R4547">
        <v>4529</v>
      </c>
      <c r="S4547">
        <f ca="1"/>
        <v>-0.61706723012258835</v>
      </c>
      <c r="T4547">
        <f ca="1"/>
        <v>2.2941773206415422E-2</v>
      </c>
      <c r="U4547">
        <f ca="1"/>
        <v>0</v>
      </c>
      <c r="V4547">
        <f ca="1"/>
        <v>0</v>
      </c>
      <c r="W4547">
        <f ca="1"/>
        <v>0</v>
      </c>
    </row>
    <row r="4548" spans="18:23">
      <c r="R4548">
        <v>4530</v>
      </c>
      <c r="S4548">
        <f ca="1"/>
        <v>-0.53990133616296165</v>
      </c>
      <c r="T4548">
        <f ca="1"/>
        <v>2.3403161045471535E-2</v>
      </c>
      <c r="U4548">
        <f ca="1"/>
        <v>0</v>
      </c>
      <c r="V4548">
        <f ca="1"/>
        <v>0</v>
      </c>
      <c r="W4548">
        <f ca="1"/>
        <v>0</v>
      </c>
    </row>
    <row r="4549" spans="18:23">
      <c r="R4549">
        <v>4531</v>
      </c>
      <c r="S4549">
        <f ca="1"/>
        <v>-0.10605091933303717</v>
      </c>
      <c r="T4549">
        <f ca="1"/>
        <v>2.6175419348574903E-2</v>
      </c>
      <c r="U4549">
        <f ca="1"/>
        <v>0</v>
      </c>
      <c r="V4549">
        <f ca="1"/>
        <v>0</v>
      </c>
      <c r="W4549">
        <f ca="1"/>
        <v>0</v>
      </c>
    </row>
    <row r="4550" spans="18:23">
      <c r="R4550">
        <v>4532</v>
      </c>
      <c r="S4550">
        <f ca="1"/>
        <v>-3.5119673161099585</v>
      </c>
      <c r="T4550">
        <f ca="1"/>
        <v>1.0869564384998035E-2</v>
      </c>
      <c r="U4550">
        <f ca="1"/>
        <v>0</v>
      </c>
      <c r="V4550">
        <f ca="1"/>
        <v>0</v>
      </c>
      <c r="W4550">
        <f ca="1"/>
        <v>0</v>
      </c>
    </row>
    <row r="4551" spans="18:23">
      <c r="R4551">
        <v>4533</v>
      </c>
      <c r="S4551">
        <f ca="1"/>
        <v>-3.378031178898258</v>
      </c>
      <c r="T4551">
        <f ca="1"/>
        <v>1.1251789372757363E-2</v>
      </c>
      <c r="U4551">
        <f ca="1"/>
        <v>0</v>
      </c>
      <c r="V4551">
        <f ca="1"/>
        <v>0</v>
      </c>
      <c r="W4551">
        <f ca="1"/>
        <v>0</v>
      </c>
    </row>
    <row r="4552" spans="18:23">
      <c r="R4552">
        <v>4534</v>
      </c>
      <c r="S4552">
        <f ca="1"/>
        <v>-2.6799358944439224</v>
      </c>
      <c r="T4552">
        <f ca="1"/>
        <v>1.3472653082090967E-2</v>
      </c>
      <c r="U4552">
        <f ca="1"/>
        <v>0</v>
      </c>
      <c r="V4552">
        <f ca="1"/>
        <v>0</v>
      </c>
      <c r="W4552">
        <f ca="1"/>
        <v>0</v>
      </c>
    </row>
    <row r="4553" spans="18:23">
      <c r="R4553">
        <v>4535</v>
      </c>
      <c r="S4553">
        <f ca="1"/>
        <v>-4.575280419344935</v>
      </c>
      <c r="T4553">
        <f ca="1"/>
        <v>8.2613826988345695E-3</v>
      </c>
      <c r="U4553">
        <f ca="1"/>
        <v>0</v>
      </c>
      <c r="V4553">
        <f ca="1"/>
        <v>0</v>
      </c>
      <c r="W4553">
        <f ca="1"/>
        <v>0</v>
      </c>
    </row>
    <row r="4554" spans="18:23">
      <c r="R4554">
        <v>4536</v>
      </c>
      <c r="S4554">
        <f ca="1"/>
        <v>0.59136263607955808</v>
      </c>
      <c r="T4554">
        <f ca="1"/>
        <v>3.1336377022213348E-2</v>
      </c>
      <c r="U4554">
        <f ca="1"/>
        <v>5.5512389538774423E-4</v>
      </c>
      <c r="V4554">
        <f ca="1"/>
        <v>5.638216812276993E-4</v>
      </c>
      <c r="W4554">
        <f ca="1"/>
        <v>5.638216812276993E-4</v>
      </c>
    </row>
    <row r="4555" spans="18:23">
      <c r="R4555">
        <v>4537</v>
      </c>
      <c r="S4555">
        <f ca="1"/>
        <v>-0.26354926949716445</v>
      </c>
      <c r="T4555">
        <f ca="1"/>
        <v>2.5132964145221922E-2</v>
      </c>
      <c r="U4555">
        <f ca="1"/>
        <v>0</v>
      </c>
      <c r="V4555">
        <f ca="1"/>
        <v>0</v>
      </c>
      <c r="W4555">
        <f ca="1"/>
        <v>0</v>
      </c>
    </row>
    <row r="4556" spans="18:23">
      <c r="R4556">
        <v>4538</v>
      </c>
      <c r="S4556">
        <f ca="1"/>
        <v>-2.7756158039093264</v>
      </c>
      <c r="T4556">
        <f ca="1"/>
        <v>1.3144099210595261E-2</v>
      </c>
      <c r="U4556">
        <f ca="1"/>
        <v>0</v>
      </c>
      <c r="V4556">
        <f ca="1"/>
        <v>0</v>
      </c>
      <c r="W4556">
        <f ca="1"/>
        <v>0</v>
      </c>
    </row>
    <row r="4557" spans="18:23">
      <c r="R4557">
        <v>4539</v>
      </c>
      <c r="S4557">
        <f ca="1"/>
        <v>1.6248254262695159</v>
      </c>
      <c r="T4557">
        <f ca="1"/>
        <v>4.0913160447118492E-2</v>
      </c>
      <c r="U4557">
        <f ca="1"/>
        <v>5.3435156078403163E-3</v>
      </c>
      <c r="V4557">
        <f ca="1"/>
        <v>5.4528256635479428E-3</v>
      </c>
      <c r="W4557">
        <f ca="1"/>
        <v>5.4528256635479428E-3</v>
      </c>
    </row>
    <row r="4558" spans="18:23">
      <c r="R4558">
        <v>4540</v>
      </c>
      <c r="S4558">
        <f ca="1"/>
        <v>-1.6256103847276715</v>
      </c>
      <c r="T4558">
        <f ca="1"/>
        <v>1.7685011130536207E-2</v>
      </c>
      <c r="U4558">
        <f ca="1"/>
        <v>0</v>
      </c>
      <c r="V4558">
        <f ca="1"/>
        <v>0</v>
      </c>
      <c r="W4558">
        <f ca="1"/>
        <v>0</v>
      </c>
    </row>
    <row r="4559" spans="18:23">
      <c r="R4559">
        <v>4541</v>
      </c>
      <c r="S4559">
        <f ca="1"/>
        <v>-0.45847564183529677</v>
      </c>
      <c r="T4559">
        <f ca="1"/>
        <v>2.3900084231303124E-2</v>
      </c>
      <c r="U4559">
        <f ca="1"/>
        <v>0</v>
      </c>
      <c r="V4559">
        <f ca="1"/>
        <v>0</v>
      </c>
      <c r="W4559">
        <f ca="1"/>
        <v>0</v>
      </c>
    </row>
    <row r="4560" spans="18:23">
      <c r="R4560">
        <v>4542</v>
      </c>
      <c r="S4560">
        <f ca="1"/>
        <v>-0.6142537722315945</v>
      </c>
      <c r="T4560">
        <f ca="1"/>
        <v>2.2958434467917677E-2</v>
      </c>
      <c r="U4560">
        <f ca="1"/>
        <v>0</v>
      </c>
      <c r="V4560">
        <f ca="1"/>
        <v>0</v>
      </c>
      <c r="W4560">
        <f ca="1"/>
        <v>0</v>
      </c>
    </row>
    <row r="4561" spans="18:23">
      <c r="R4561">
        <v>4543</v>
      </c>
      <c r="S4561">
        <f ca="1"/>
        <v>-2.1681897719171466</v>
      </c>
      <c r="T4561">
        <f ca="1"/>
        <v>1.5374520456923337E-2</v>
      </c>
      <c r="U4561">
        <f ca="1"/>
        <v>0</v>
      </c>
      <c r="V4561">
        <f ca="1"/>
        <v>0</v>
      </c>
      <c r="W4561">
        <f ca="1"/>
        <v>0</v>
      </c>
    </row>
    <row r="4562" spans="18:23">
      <c r="R4562">
        <v>4544</v>
      </c>
      <c r="S4562">
        <f ca="1"/>
        <v>-1.0816303310047464</v>
      </c>
      <c r="T4562">
        <f ca="1"/>
        <v>2.0350077192954751E-2</v>
      </c>
      <c r="U4562">
        <f ca="1"/>
        <v>0</v>
      </c>
      <c r="V4562">
        <f ca="1"/>
        <v>0</v>
      </c>
      <c r="W4562">
        <f ca="1"/>
        <v>0</v>
      </c>
    </row>
    <row r="4563" spans="18:23">
      <c r="R4563">
        <v>4545</v>
      </c>
      <c r="S4563">
        <f ca="1"/>
        <v>-1.4807028945371259</v>
      </c>
      <c r="T4563">
        <f ca="1"/>
        <v>1.8358799907385662E-2</v>
      </c>
      <c r="U4563">
        <f ca="1"/>
        <v>0</v>
      </c>
      <c r="V4563">
        <f ca="1"/>
        <v>0</v>
      </c>
      <c r="W4563">
        <f ca="1"/>
        <v>0</v>
      </c>
    </row>
    <row r="4564" spans="18:23">
      <c r="R4564">
        <v>4546</v>
      </c>
      <c r="S4564">
        <f ca="1"/>
        <v>3.0442796506682015</v>
      </c>
      <c r="T4564">
        <f ca="1"/>
        <v>5.9011019759078388E-2</v>
      </c>
      <c r="U4564">
        <f ca="1"/>
        <v>1.4392445263820264E-2</v>
      </c>
      <c r="V4564">
        <f ca="1"/>
        <v>1.481710169974264E-2</v>
      </c>
      <c r="W4564">
        <f ca="1"/>
        <v>1.481710169974264E-2</v>
      </c>
    </row>
    <row r="4565" spans="18:23">
      <c r="R4565">
        <v>4547</v>
      </c>
      <c r="S4565">
        <f ca="1"/>
        <v>-2.3908777891887603</v>
      </c>
      <c r="T4565">
        <f ca="1"/>
        <v>1.4515974957091241E-2</v>
      </c>
      <c r="U4565">
        <f ca="1"/>
        <v>0</v>
      </c>
      <c r="V4565">
        <f ca="1"/>
        <v>0</v>
      </c>
      <c r="W4565">
        <f ca="1"/>
        <v>0</v>
      </c>
    </row>
    <row r="4566" spans="18:23">
      <c r="R4566">
        <v>4548</v>
      </c>
      <c r="S4566">
        <f ca="1"/>
        <v>0.91372584542098756</v>
      </c>
      <c r="T4566">
        <f ca="1"/>
        <v>3.4054474189007748E-2</v>
      </c>
      <c r="U4566">
        <f ca="1"/>
        <v>1.9141724787849444E-3</v>
      </c>
      <c r="V4566">
        <f ca="1"/>
        <v>1.9467655474209899E-3</v>
      </c>
      <c r="W4566">
        <f ca="1"/>
        <v>1.9467655474209899E-3</v>
      </c>
    </row>
    <row r="4567" spans="18:23">
      <c r="R4567">
        <v>4549</v>
      </c>
      <c r="S4567">
        <f ca="1"/>
        <v>1.2669292556281941</v>
      </c>
      <c r="T4567">
        <f ca="1"/>
        <v>3.7304022008500179E-2</v>
      </c>
      <c r="U4567">
        <f ca="1"/>
        <v>3.5389463885311598E-3</v>
      </c>
      <c r="V4567">
        <f ca="1"/>
        <v>3.6049548555134939E-3</v>
      </c>
      <c r="W4567">
        <f ca="1"/>
        <v>3.6049548555134939E-3</v>
      </c>
    </row>
    <row r="4568" spans="18:23">
      <c r="R4568">
        <v>4550</v>
      </c>
      <c r="S4568">
        <f ca="1"/>
        <v>1.0685094036371641</v>
      </c>
      <c r="T4568">
        <f ca="1"/>
        <v>3.5442135720844849E-2</v>
      </c>
      <c r="U4568">
        <f ca="1"/>
        <v>2.6080032447034947E-3</v>
      </c>
      <c r="V4568">
        <f ca="1"/>
        <v>2.6542198471830873E-3</v>
      </c>
      <c r="W4568">
        <f ca="1"/>
        <v>2.6542198471830873E-3</v>
      </c>
    </row>
    <row r="4569" spans="18:23">
      <c r="R4569">
        <v>4551</v>
      </c>
      <c r="S4569">
        <f ca="1"/>
        <v>-0.52625823785339965</v>
      </c>
      <c r="T4569">
        <f ca="1"/>
        <v>2.3485695451747206E-2</v>
      </c>
      <c r="U4569">
        <f ca="1"/>
        <v>0</v>
      </c>
      <c r="V4569">
        <f ca="1"/>
        <v>0</v>
      </c>
      <c r="W4569">
        <f ca="1"/>
        <v>0</v>
      </c>
    </row>
    <row r="4570" spans="18:23">
      <c r="R4570">
        <v>4552</v>
      </c>
      <c r="S4570">
        <f ca="1"/>
        <v>0.33781698745572308</v>
      </c>
      <c r="T4570">
        <f ca="1"/>
        <v>2.9351843129572789E-2</v>
      </c>
      <c r="U4570">
        <f ca="1"/>
        <v>0</v>
      </c>
      <c r="V4570">
        <f ca="1"/>
        <v>0</v>
      </c>
      <c r="W4570">
        <f ca="1"/>
        <v>0</v>
      </c>
    </row>
    <row r="4571" spans="18:23">
      <c r="R4571">
        <v>4553</v>
      </c>
      <c r="S4571">
        <f ca="1"/>
        <v>-2.2735779201881492</v>
      </c>
      <c r="T4571">
        <f ca="1"/>
        <v>1.4962057987630666E-2</v>
      </c>
      <c r="U4571">
        <f ca="1"/>
        <v>0</v>
      </c>
      <c r="V4571">
        <f ca="1"/>
        <v>0</v>
      </c>
      <c r="W4571">
        <f ca="1"/>
        <v>0</v>
      </c>
    </row>
    <row r="4572" spans="18:23">
      <c r="R4572">
        <v>4554</v>
      </c>
      <c r="S4572">
        <f ca="1"/>
        <v>-1.1586192772460753</v>
      </c>
      <c r="T4572">
        <f ca="1"/>
        <v>1.9949791056672005E-2</v>
      </c>
      <c r="U4572">
        <f ca="1"/>
        <v>0</v>
      </c>
      <c r="V4572">
        <f ca="1"/>
        <v>0</v>
      </c>
      <c r="W4572">
        <f ca="1"/>
        <v>0</v>
      </c>
    </row>
    <row r="4573" spans="18:23">
      <c r="R4573">
        <v>4555</v>
      </c>
      <c r="S4573">
        <f ca="1"/>
        <v>3.741301360289619</v>
      </c>
      <c r="T4573">
        <f ca="1"/>
        <v>7.0638967614092579E-2</v>
      </c>
      <c r="U4573">
        <f ca="1"/>
        <v>2.020641919132736E-2</v>
      </c>
      <c r="V4573">
        <f ca="1"/>
        <v>2.0920099486753836E-2</v>
      </c>
      <c r="W4573">
        <f ca="1"/>
        <v>2.0920099486753836E-2</v>
      </c>
    </row>
    <row r="4574" spans="18:23">
      <c r="R4574">
        <v>4556</v>
      </c>
      <c r="S4574">
        <f ca="1"/>
        <v>-3.9089826372019925</v>
      </c>
      <c r="T4574">
        <f ca="1"/>
        <v>9.8111724715904264E-3</v>
      </c>
      <c r="U4574">
        <f ca="1"/>
        <v>0</v>
      </c>
      <c r="V4574">
        <f ca="1"/>
        <v>0</v>
      </c>
      <c r="W4574">
        <f ca="1"/>
        <v>0</v>
      </c>
    </row>
    <row r="4575" spans="18:23">
      <c r="R4575">
        <v>4557</v>
      </c>
      <c r="S4575">
        <f ca="1"/>
        <v>1.2785924788676257</v>
      </c>
      <c r="T4575">
        <f ca="1"/>
        <v>3.7416459397435688E-2</v>
      </c>
      <c r="U4575">
        <f ca="1"/>
        <v>3.5951650829989142E-3</v>
      </c>
      <c r="V4575">
        <f ca="1"/>
        <v>3.6624242571764677E-3</v>
      </c>
      <c r="W4575">
        <f ca="1"/>
        <v>3.6624242571764677E-3</v>
      </c>
    </row>
    <row r="4576" spans="18:23">
      <c r="R4576">
        <v>4558</v>
      </c>
      <c r="S4576">
        <f ca="1"/>
        <v>-1.9806571711946426</v>
      </c>
      <c r="T4576">
        <f ca="1"/>
        <v>1.6136794979301927E-2</v>
      </c>
      <c r="U4576">
        <f ca="1"/>
        <v>0</v>
      </c>
      <c r="V4576">
        <f ca="1"/>
        <v>0</v>
      </c>
      <c r="W4576">
        <f ca="1"/>
        <v>0</v>
      </c>
    </row>
    <row r="4577" spans="18:23">
      <c r="R4577">
        <v>4559</v>
      </c>
      <c r="S4577">
        <f ca="1"/>
        <v>4.1969478558411542</v>
      </c>
      <c r="T4577">
        <f ca="1"/>
        <v>7.9452219153114498E-2</v>
      </c>
      <c r="U4577">
        <f ca="1"/>
        <v>2.4613044960838319E-2</v>
      </c>
      <c r="V4577">
        <f ca="1"/>
        <v>2.5590825481965312E-2</v>
      </c>
      <c r="W4577">
        <f ca="1"/>
        <v>2.5590825481965312E-2</v>
      </c>
    </row>
    <row r="4578" spans="18:23">
      <c r="R4578">
        <v>4560</v>
      </c>
      <c r="S4578">
        <f ca="1"/>
        <v>-1.6916657274954185</v>
      </c>
      <c r="T4578">
        <f ca="1"/>
        <v>1.7386128863217474E-2</v>
      </c>
      <c r="U4578">
        <f ca="1"/>
        <v>0</v>
      </c>
      <c r="V4578">
        <f ca="1"/>
        <v>0</v>
      </c>
      <c r="W4578">
        <f ca="1"/>
        <v>0</v>
      </c>
    </row>
    <row r="4579" spans="18:23">
      <c r="R4579">
        <v>4561</v>
      </c>
      <c r="S4579">
        <f ca="1"/>
        <v>1.6436361848613281</v>
      </c>
      <c r="T4579">
        <f ca="1"/>
        <v>4.1112230805260282E-2</v>
      </c>
      <c r="U4579">
        <f ca="1"/>
        <v>5.4430507869112112E-3</v>
      </c>
      <c r="V4579">
        <f ca="1"/>
        <v>5.5549387670293347E-3</v>
      </c>
      <c r="W4579">
        <f ca="1"/>
        <v>5.5549387670293347E-3</v>
      </c>
    </row>
    <row r="4580" spans="18:23">
      <c r="R4580">
        <v>4562</v>
      </c>
      <c r="S4580">
        <f ca="1"/>
        <v>-0.82015705354499935</v>
      </c>
      <c r="T4580">
        <f ca="1"/>
        <v>2.177047330090371E-2</v>
      </c>
      <c r="U4580">
        <f ca="1"/>
        <v>0</v>
      </c>
      <c r="V4580">
        <f ca="1"/>
        <v>0</v>
      </c>
      <c r="W4580">
        <f ca="1"/>
        <v>0</v>
      </c>
    </row>
    <row r="4581" spans="18:23">
      <c r="R4581">
        <v>4563</v>
      </c>
      <c r="S4581">
        <f ca="1"/>
        <v>-0.30863230088550048</v>
      </c>
      <c r="T4581">
        <f ca="1"/>
        <v>2.48422835785608E-2</v>
      </c>
      <c r="U4581">
        <f ca="1"/>
        <v>0</v>
      </c>
      <c r="V4581">
        <f ca="1"/>
        <v>0</v>
      </c>
      <c r="W4581">
        <f ca="1"/>
        <v>0</v>
      </c>
    </row>
    <row r="4582" spans="18:23">
      <c r="R4582">
        <v>4564</v>
      </c>
      <c r="S4582">
        <f ca="1"/>
        <v>-1.7265959684924232</v>
      </c>
      <c r="T4582">
        <f ca="1"/>
        <v>1.7230126363972764E-2</v>
      </c>
      <c r="U4582">
        <f ca="1"/>
        <v>0</v>
      </c>
      <c r="V4582">
        <f ca="1"/>
        <v>0</v>
      </c>
      <c r="W4582">
        <f ca="1"/>
        <v>0</v>
      </c>
    </row>
    <row r="4583" spans="18:23">
      <c r="R4583">
        <v>4565</v>
      </c>
      <c r="S4583">
        <f ca="1"/>
        <v>-2.0375965663065028</v>
      </c>
      <c r="T4583">
        <f ca="1"/>
        <v>1.5901438354872986E-2</v>
      </c>
      <c r="U4583">
        <f ca="1"/>
        <v>0</v>
      </c>
      <c r="V4583">
        <f ca="1"/>
        <v>0</v>
      </c>
      <c r="W4583">
        <f ca="1"/>
        <v>0</v>
      </c>
    </row>
    <row r="4584" spans="18:23">
      <c r="R4584">
        <v>4566</v>
      </c>
      <c r="S4584">
        <f ca="1"/>
        <v>-4.2087178177867388</v>
      </c>
      <c r="T4584">
        <f ca="1"/>
        <v>9.0809505002286788E-3</v>
      </c>
      <c r="U4584">
        <f ca="1"/>
        <v>0</v>
      </c>
      <c r="V4584">
        <f ca="1"/>
        <v>0</v>
      </c>
      <c r="W4584">
        <f ca="1"/>
        <v>0</v>
      </c>
    </row>
    <row r="4585" spans="18:23">
      <c r="R4585">
        <v>4567</v>
      </c>
      <c r="S4585">
        <f ca="1"/>
        <v>2.7600789065112159</v>
      </c>
      <c r="T4585">
        <f ca="1"/>
        <v>5.4838349221756184E-2</v>
      </c>
      <c r="U4585">
        <f ca="1"/>
        <v>1.2306109995159163E-2</v>
      </c>
      <c r="V4585">
        <f ca="1"/>
        <v>1.2643533373897103E-2</v>
      </c>
      <c r="W4585">
        <f ca="1"/>
        <v>1.2643533373897103E-2</v>
      </c>
    </row>
    <row r="4586" spans="18:23">
      <c r="R4586">
        <v>4568</v>
      </c>
      <c r="S4586">
        <f ca="1"/>
        <v>-3.5833868136393909</v>
      </c>
      <c r="T4586">
        <f ca="1"/>
        <v>1.0671084676051995E-2</v>
      </c>
      <c r="U4586">
        <f ca="1"/>
        <v>0</v>
      </c>
      <c r="V4586">
        <f ca="1"/>
        <v>0</v>
      </c>
      <c r="W4586">
        <f ca="1"/>
        <v>0</v>
      </c>
    </row>
    <row r="4587" spans="18:23">
      <c r="R4587">
        <v>4569</v>
      </c>
      <c r="S4587">
        <f ca="1"/>
        <v>-4.4825772043589636</v>
      </c>
      <c r="T4587">
        <f ca="1"/>
        <v>8.4613850381700106E-3</v>
      </c>
      <c r="U4587">
        <f ca="1"/>
        <v>0</v>
      </c>
      <c r="V4587">
        <f ca="1"/>
        <v>0</v>
      </c>
      <c r="W4587">
        <f ca="1"/>
        <v>0</v>
      </c>
    </row>
    <row r="4588" spans="18:23">
      <c r="R4588">
        <v>4570</v>
      </c>
      <c r="S4588">
        <f ca="1"/>
        <v>4.912063928946151</v>
      </c>
      <c r="T4588">
        <f ca="1"/>
        <v>9.5553145277116613E-2</v>
      </c>
      <c r="U4588">
        <f ca="1"/>
        <v>3.2663508022839377E-2</v>
      </c>
      <c r="V4588">
        <f ca="1"/>
        <v>3.4224058486522699E-2</v>
      </c>
      <c r="W4588">
        <f ca="1"/>
        <v>3.4224058486522699E-2</v>
      </c>
    </row>
    <row r="4589" spans="18:23">
      <c r="R4589">
        <v>4571</v>
      </c>
      <c r="S4589">
        <f ca="1"/>
        <v>-0.83432739483425766</v>
      </c>
      <c r="T4589">
        <f ca="1"/>
        <v>2.16910153695451E-2</v>
      </c>
      <c r="U4589">
        <f ca="1"/>
        <v>0</v>
      </c>
      <c r="V4589">
        <f ca="1"/>
        <v>0</v>
      </c>
      <c r="W4589">
        <f ca="1"/>
        <v>0</v>
      </c>
    </row>
    <row r="4590" spans="18:23">
      <c r="R4590">
        <v>4572</v>
      </c>
      <c r="S4590">
        <f ca="1"/>
        <v>1.8376458028055114</v>
      </c>
      <c r="T4590">
        <f ca="1"/>
        <v>4.3222769170178768E-2</v>
      </c>
      <c r="U4590">
        <f ca="1"/>
        <v>6.4983199693704544E-3</v>
      </c>
      <c r="V4590">
        <f ca="1"/>
        <v>6.6387576613854858E-3</v>
      </c>
      <c r="W4590">
        <f ca="1"/>
        <v>6.6387576613854858E-3</v>
      </c>
    </row>
    <row r="4591" spans="18:23">
      <c r="R4591">
        <v>4573</v>
      </c>
      <c r="S4591">
        <f ca="1"/>
        <v>-0.81522979600982748</v>
      </c>
      <c r="T4591">
        <f ca="1"/>
        <v>2.1798170258927614E-2</v>
      </c>
      <c r="U4591">
        <f ca="1"/>
        <v>0</v>
      </c>
      <c r="V4591">
        <f ca="1"/>
        <v>0</v>
      </c>
      <c r="W4591">
        <f ca="1"/>
        <v>0</v>
      </c>
    </row>
    <row r="4592" spans="18:23">
      <c r="R4592">
        <v>4574</v>
      </c>
      <c r="S4592">
        <f ca="1"/>
        <v>-2.9731553030816991</v>
      </c>
      <c r="T4592">
        <f ca="1"/>
        <v>1.2490899387660084E-2</v>
      </c>
      <c r="U4592">
        <f ca="1"/>
        <v>0</v>
      </c>
      <c r="V4592">
        <f ca="1"/>
        <v>0</v>
      </c>
      <c r="W4592">
        <f ca="1"/>
        <v>0</v>
      </c>
    </row>
    <row r="4593" spans="18:23">
      <c r="R4593">
        <v>4575</v>
      </c>
      <c r="S4593">
        <f ca="1"/>
        <v>-2.9043571146823721</v>
      </c>
      <c r="T4593">
        <f ca="1"/>
        <v>1.2714624198848296E-2</v>
      </c>
      <c r="U4593">
        <f ca="1"/>
        <v>0</v>
      </c>
      <c r="V4593">
        <f ca="1"/>
        <v>0</v>
      </c>
      <c r="W4593">
        <f ca="1"/>
        <v>0</v>
      </c>
    </row>
    <row r="4594" spans="18:23">
      <c r="R4594">
        <v>4576</v>
      </c>
      <c r="S4594">
        <f ca="1"/>
        <v>0.20633131667011217</v>
      </c>
      <c r="T4594">
        <f ca="1"/>
        <v>2.8372691305510137E-2</v>
      </c>
      <c r="U4594">
        <f ca="1"/>
        <v>0</v>
      </c>
      <c r="V4594">
        <f ca="1"/>
        <v>0</v>
      </c>
      <c r="W4594">
        <f ca="1"/>
        <v>0</v>
      </c>
    </row>
    <row r="4595" spans="18:23">
      <c r="R4595">
        <v>4577</v>
      </c>
      <c r="S4595">
        <f ca="1"/>
        <v>2.0273860368932324</v>
      </c>
      <c r="T4595">
        <f ca="1"/>
        <v>4.5391620438765851E-2</v>
      </c>
      <c r="U4595">
        <f ca="1"/>
        <v>7.5827456036639956E-3</v>
      </c>
      <c r="V4595">
        <f ca="1"/>
        <v>7.754842158826613E-3</v>
      </c>
      <c r="W4595">
        <f ca="1"/>
        <v>7.754842158826613E-3</v>
      </c>
    </row>
    <row r="4596" spans="18:23">
      <c r="R4596">
        <v>4578</v>
      </c>
      <c r="S4596">
        <f ca="1"/>
        <v>0.63902405729606004</v>
      </c>
      <c r="T4596">
        <f ca="1"/>
        <v>3.1724144967815678E-2</v>
      </c>
      <c r="U4596">
        <f ca="1"/>
        <v>7.490078681889091E-4</v>
      </c>
      <c r="V4596">
        <f ca="1"/>
        <v>7.6088868528513889E-4</v>
      </c>
      <c r="W4596">
        <f ca="1"/>
        <v>7.6088868528513889E-4</v>
      </c>
    </row>
    <row r="4597" spans="18:23">
      <c r="R4597">
        <v>4579</v>
      </c>
      <c r="S4597">
        <f ca="1"/>
        <v>-1.8786098263454918</v>
      </c>
      <c r="T4597">
        <f ca="1"/>
        <v>1.6567353604215504E-2</v>
      </c>
      <c r="U4597">
        <f ca="1"/>
        <v>0</v>
      </c>
      <c r="V4597">
        <f ca="1"/>
        <v>0</v>
      </c>
      <c r="W4597">
        <f ca="1"/>
        <v>0</v>
      </c>
    </row>
    <row r="4598" spans="18:23">
      <c r="R4598">
        <v>4580</v>
      </c>
      <c r="S4598">
        <f ca="1"/>
        <v>0.82094269081415083</v>
      </c>
      <c r="T4598">
        <f ca="1"/>
        <v>3.3248840398631921E-2</v>
      </c>
      <c r="U4598">
        <f ca="1"/>
        <v>1.5113555835970308E-3</v>
      </c>
      <c r="V4598">
        <f ca="1"/>
        <v>1.5364809938893302E-3</v>
      </c>
      <c r="W4598">
        <f ca="1"/>
        <v>1.5364809938893302E-3</v>
      </c>
    </row>
    <row r="4599" spans="18:23">
      <c r="R4599">
        <v>4581</v>
      </c>
      <c r="S4599">
        <f ca="1"/>
        <v>-1.8643778169664427</v>
      </c>
      <c r="T4599">
        <f ca="1"/>
        <v>1.6628307277433804E-2</v>
      </c>
      <c r="U4599">
        <f ca="1"/>
        <v>0</v>
      </c>
      <c r="V4599">
        <f ca="1"/>
        <v>0</v>
      </c>
      <c r="W4599">
        <f ca="1"/>
        <v>0</v>
      </c>
    </row>
    <row r="4600" spans="18:23">
      <c r="R4600">
        <v>4582</v>
      </c>
      <c r="S4600">
        <f ca="1"/>
        <v>-0.2781835635295476</v>
      </c>
      <c r="T4600">
        <f ca="1"/>
        <v>2.5038236098734644E-2</v>
      </c>
      <c r="U4600">
        <f ca="1"/>
        <v>0</v>
      </c>
      <c r="V4600">
        <f ca="1"/>
        <v>0</v>
      </c>
      <c r="W4600">
        <f ca="1"/>
        <v>0</v>
      </c>
    </row>
    <row r="4601" spans="18:23">
      <c r="R4601">
        <v>4583</v>
      </c>
      <c r="S4601">
        <f ca="1"/>
        <v>2.2303142626944896</v>
      </c>
      <c r="T4601">
        <f ca="1"/>
        <v>4.7831796076597974E-2</v>
      </c>
      <c r="U4601">
        <f ca="1"/>
        <v>8.8028334225800572E-3</v>
      </c>
      <c r="V4601">
        <f ca="1"/>
        <v>9.0133610891626123E-3</v>
      </c>
      <c r="W4601">
        <f ca="1"/>
        <v>9.0133610891626123E-3</v>
      </c>
    </row>
    <row r="4602" spans="18:23">
      <c r="R4602">
        <v>4584</v>
      </c>
      <c r="S4602">
        <f ca="1"/>
        <v>-2.4708458203318893</v>
      </c>
      <c r="T4602">
        <f ca="1"/>
        <v>1.421951068321195E-2</v>
      </c>
      <c r="U4602">
        <f ca="1"/>
        <v>0</v>
      </c>
      <c r="V4602">
        <f ca="1"/>
        <v>0</v>
      </c>
      <c r="W4602">
        <f ca="1"/>
        <v>0</v>
      </c>
    </row>
    <row r="4603" spans="18:23">
      <c r="R4603">
        <v>4585</v>
      </c>
      <c r="S4603">
        <f ca="1"/>
        <v>2.4709021292231146</v>
      </c>
      <c r="T4603">
        <f ca="1"/>
        <v>5.089533656713912E-2</v>
      </c>
      <c r="U4603">
        <f ca="1"/>
        <v>1.033460366785063E-2</v>
      </c>
      <c r="V4603">
        <f ca="1"/>
        <v>1.0597595233832255E-2</v>
      </c>
      <c r="W4603">
        <f ca="1"/>
        <v>1.0597595233832255E-2</v>
      </c>
    </row>
    <row r="4604" spans="18:23">
      <c r="R4604">
        <v>4586</v>
      </c>
      <c r="S4604">
        <f ca="1"/>
        <v>-1.403830656927604</v>
      </c>
      <c r="T4604">
        <f ca="1"/>
        <v>1.8726599354508881E-2</v>
      </c>
      <c r="U4604">
        <f ca="1"/>
        <v>0</v>
      </c>
      <c r="V4604">
        <f ca="1"/>
        <v>0</v>
      </c>
      <c r="W4604">
        <f ca="1"/>
        <v>0</v>
      </c>
    </row>
    <row r="4605" spans="18:23">
      <c r="R4605">
        <v>4587</v>
      </c>
      <c r="S4605">
        <f ca="1"/>
        <v>0.45804978793456891</v>
      </c>
      <c r="T4605">
        <f ca="1"/>
        <v>3.0276744628935148E-2</v>
      </c>
      <c r="U4605">
        <f ca="1"/>
        <v>2.5307698748644469E-5</v>
      </c>
      <c r="V4605">
        <f ca="1"/>
        <v>2.5690816114723835E-5</v>
      </c>
      <c r="W4605">
        <f ca="1"/>
        <v>2.5690816114723835E-5</v>
      </c>
    </row>
    <row r="4606" spans="18:23">
      <c r="R4606">
        <v>4588</v>
      </c>
      <c r="S4606">
        <f ca="1"/>
        <v>0.44339247199097731</v>
      </c>
      <c r="T4606">
        <f ca="1"/>
        <v>3.0162450102937145E-2</v>
      </c>
      <c r="U4606">
        <f ca="1"/>
        <v>0</v>
      </c>
      <c r="V4606">
        <f ca="1"/>
        <v>0</v>
      </c>
      <c r="W4606">
        <f ca="1"/>
        <v>0</v>
      </c>
    </row>
    <row r="4607" spans="18:23">
      <c r="R4607">
        <v>4589</v>
      </c>
      <c r="S4607">
        <f ca="1"/>
        <v>-0.49877544283880942</v>
      </c>
      <c r="T4607">
        <f ca="1"/>
        <v>2.3652838369305935E-2</v>
      </c>
      <c r="U4607">
        <f ca="1"/>
        <v>0</v>
      </c>
      <c r="V4607">
        <f ca="1"/>
        <v>0</v>
      </c>
      <c r="W4607">
        <f ca="1"/>
        <v>0</v>
      </c>
    </row>
    <row r="4608" spans="18:23">
      <c r="R4608">
        <v>4590</v>
      </c>
      <c r="S4608">
        <f ca="1"/>
        <v>2.6009595278992936</v>
      </c>
      <c r="T4608">
        <f ca="1"/>
        <v>5.2632351902952346E-2</v>
      </c>
      <c r="U4608">
        <f ca="1"/>
        <v>1.1203111335757243E-2</v>
      </c>
      <c r="V4608">
        <f ca="1"/>
        <v>1.1497934384873006E-2</v>
      </c>
      <c r="W4608">
        <f ca="1"/>
        <v>1.1497934384873006E-2</v>
      </c>
    </row>
    <row r="4609" spans="18:23">
      <c r="R4609">
        <v>4591</v>
      </c>
      <c r="S4609">
        <f ca="1"/>
        <v>0.97661439225171232</v>
      </c>
      <c r="T4609">
        <f ca="1"/>
        <v>3.4611604912498012E-2</v>
      </c>
      <c r="U4609">
        <f ca="1"/>
        <v>2.1927378405300763E-3</v>
      </c>
      <c r="V4609">
        <f ca="1"/>
        <v>2.2306849284366315E-3</v>
      </c>
      <c r="W4609">
        <f ca="1"/>
        <v>2.2306849284366315E-3</v>
      </c>
    </row>
    <row r="4610" spans="18:23">
      <c r="R4610">
        <v>4592</v>
      </c>
      <c r="S4610">
        <f ca="1"/>
        <v>-0.97241272376227905</v>
      </c>
      <c r="T4610">
        <f ca="1"/>
        <v>2.0931745781689257E-2</v>
      </c>
      <c r="U4610">
        <f ca="1"/>
        <v>0</v>
      </c>
      <c r="V4610">
        <f ca="1"/>
        <v>0</v>
      </c>
      <c r="W4610">
        <f ca="1"/>
        <v>0</v>
      </c>
    </row>
    <row r="4611" spans="18:23">
      <c r="R4611">
        <v>4593</v>
      </c>
      <c r="S4611">
        <f ca="1"/>
        <v>-1.9062278537079094</v>
      </c>
      <c r="T4611">
        <f ca="1"/>
        <v>1.644970628246183E-2</v>
      </c>
      <c r="U4611">
        <f ca="1"/>
        <v>0</v>
      </c>
      <c r="V4611">
        <f ca="1"/>
        <v>0</v>
      </c>
      <c r="W4611">
        <f ca="1"/>
        <v>0</v>
      </c>
    </row>
    <row r="4612" spans="18:23">
      <c r="R4612">
        <v>4594</v>
      </c>
      <c r="S4612">
        <f ca="1"/>
        <v>-0.13563375347382239</v>
      </c>
      <c r="T4612">
        <f ca="1"/>
        <v>2.5976370478096953E-2</v>
      </c>
      <c r="U4612">
        <f ca="1"/>
        <v>0</v>
      </c>
      <c r="V4612">
        <f ca="1"/>
        <v>0</v>
      </c>
      <c r="W4612">
        <f ca="1"/>
        <v>0</v>
      </c>
    </row>
    <row r="4613" spans="18:23">
      <c r="R4613">
        <v>4595</v>
      </c>
      <c r="S4613">
        <f ca="1"/>
        <v>-2.553507288585511E-2</v>
      </c>
      <c r="T4613">
        <f ca="1"/>
        <v>2.6724931274151695E-2</v>
      </c>
      <c r="U4613">
        <f ca="1"/>
        <v>0</v>
      </c>
      <c r="V4613">
        <f ca="1"/>
        <v>0</v>
      </c>
      <c r="W4613">
        <f ca="1"/>
        <v>0</v>
      </c>
    </row>
    <row r="4614" spans="18:23">
      <c r="R4614">
        <v>4596</v>
      </c>
      <c r="S4614">
        <f ca="1"/>
        <v>-2.7580569946861511</v>
      </c>
      <c r="T4614">
        <f ca="1"/>
        <v>1.3203788023713232E-2</v>
      </c>
      <c r="U4614">
        <f ca="1"/>
        <v>0</v>
      </c>
      <c r="V4614">
        <f ca="1"/>
        <v>0</v>
      </c>
      <c r="W4614">
        <f ca="1"/>
        <v>0</v>
      </c>
    </row>
    <row r="4615" spans="18:23">
      <c r="R4615">
        <v>4597</v>
      </c>
      <c r="S4615">
        <f ca="1"/>
        <v>-2.3252333346707941</v>
      </c>
      <c r="T4615">
        <f ca="1"/>
        <v>1.4763951425350145E-2</v>
      </c>
      <c r="U4615">
        <f ca="1"/>
        <v>0</v>
      </c>
      <c r="V4615">
        <f ca="1"/>
        <v>0</v>
      </c>
      <c r="W4615">
        <f ca="1"/>
        <v>0</v>
      </c>
    </row>
    <row r="4616" spans="18:23">
      <c r="R4616">
        <v>4598</v>
      </c>
      <c r="S4616">
        <f ca="1"/>
        <v>0.93368333029328876</v>
      </c>
      <c r="T4616">
        <f ca="1"/>
        <v>3.4230299564542994E-2</v>
      </c>
      <c r="U4616">
        <f ca="1"/>
        <v>2.0020851665525675E-3</v>
      </c>
      <c r="V4616">
        <f ca="1"/>
        <v>2.0363511540549785E-3</v>
      </c>
      <c r="W4616">
        <f ca="1"/>
        <v>2.0363511540549785E-3</v>
      </c>
    </row>
    <row r="4617" spans="18:23">
      <c r="R4617">
        <v>4599</v>
      </c>
      <c r="S4617">
        <f ca="1"/>
        <v>-1.0783504396674379</v>
      </c>
      <c r="T4617">
        <f ca="1"/>
        <v>2.0367307465003526E-2</v>
      </c>
      <c r="U4617">
        <f ca="1"/>
        <v>0</v>
      </c>
      <c r="V4617">
        <f ca="1"/>
        <v>0</v>
      </c>
      <c r="W4617">
        <f ca="1"/>
        <v>0</v>
      </c>
    </row>
    <row r="4618" spans="18:23">
      <c r="R4618">
        <v>4600</v>
      </c>
      <c r="S4618">
        <f ca="1"/>
        <v>0.71873892416370799</v>
      </c>
      <c r="T4618">
        <f ca="1"/>
        <v>3.2383449902927561E-2</v>
      </c>
      <c r="U4618">
        <f ca="1"/>
        <v>1.0786603357448507E-3</v>
      </c>
      <c r="V4618">
        <f ca="1"/>
        <v>1.096125707217285E-3</v>
      </c>
      <c r="W4618">
        <f ca="1"/>
        <v>1.096125707217285E-3</v>
      </c>
    </row>
    <row r="4619" spans="18:23">
      <c r="R4619">
        <v>4601</v>
      </c>
      <c r="S4619">
        <f ca="1"/>
        <v>-1.0422073827376002</v>
      </c>
      <c r="T4619">
        <f ca="1"/>
        <v>2.0558146878589669E-2</v>
      </c>
      <c r="U4619">
        <f ca="1"/>
        <v>0</v>
      </c>
      <c r="V4619">
        <f ca="1"/>
        <v>0</v>
      </c>
      <c r="W4619">
        <f ca="1"/>
        <v>0</v>
      </c>
    </row>
    <row r="4620" spans="18:23">
      <c r="R4620">
        <v>4602</v>
      </c>
      <c r="S4620">
        <f ca="1"/>
        <v>1.0391051744132422</v>
      </c>
      <c r="T4620">
        <f ca="1"/>
        <v>3.5174239880889517E-2</v>
      </c>
      <c r="U4620">
        <f ca="1"/>
        <v>2.4740553247258289E-3</v>
      </c>
      <c r="V4620">
        <f ca="1"/>
        <v>2.5175668324610781E-3</v>
      </c>
      <c r="W4620">
        <f ca="1"/>
        <v>2.5175668324610781E-3</v>
      </c>
    </row>
    <row r="4621" spans="18:23">
      <c r="R4621">
        <v>4603</v>
      </c>
      <c r="S4621">
        <f ca="1"/>
        <v>0.18362952246286296</v>
      </c>
      <c r="T4621">
        <f ca="1"/>
        <v>2.8206972371114223E-2</v>
      </c>
      <c r="U4621">
        <f ca="1"/>
        <v>0</v>
      </c>
      <c r="V4621">
        <f ca="1"/>
        <v>0</v>
      </c>
      <c r="W4621">
        <f ca="1"/>
        <v>0</v>
      </c>
    </row>
    <row r="4622" spans="18:23">
      <c r="R4622">
        <v>4604</v>
      </c>
      <c r="S4622">
        <f ca="1"/>
        <v>1.3443850992916757</v>
      </c>
      <c r="T4622">
        <f ca="1"/>
        <v>3.8057099933702696E-2</v>
      </c>
      <c r="U4622">
        <f ca="1"/>
        <v>3.9154853511324181E-3</v>
      </c>
      <c r="V4622">
        <f ca="1"/>
        <v>3.989991359780916E-3</v>
      </c>
      <c r="W4622">
        <f ca="1"/>
        <v>3.989991359780916E-3</v>
      </c>
    </row>
    <row r="4623" spans="18:23">
      <c r="R4623">
        <v>4605</v>
      </c>
      <c r="S4623">
        <f ca="1"/>
        <v>2.3602662534569081</v>
      </c>
      <c r="T4623">
        <f ca="1"/>
        <v>4.9462909964135694E-2</v>
      </c>
      <c r="U4623">
        <f ca="1"/>
        <v>9.6183903663489174E-3</v>
      </c>
      <c r="V4623">
        <f ca="1"/>
        <v>9.8562671546942315E-3</v>
      </c>
      <c r="W4623">
        <f ca="1"/>
        <v>9.8562671546942315E-3</v>
      </c>
    </row>
    <row r="4624" spans="18:23">
      <c r="R4624">
        <v>4606</v>
      </c>
      <c r="S4624">
        <f ca="1"/>
        <v>7.845562507851117E-4</v>
      </c>
      <c r="T4624">
        <f ca="1"/>
        <v>2.6907050068947967E-2</v>
      </c>
      <c r="U4624">
        <f ca="1"/>
        <v>0</v>
      </c>
      <c r="V4624">
        <f ca="1"/>
        <v>0</v>
      </c>
      <c r="W4624">
        <f ca="1"/>
        <v>0</v>
      </c>
    </row>
    <row r="4625" spans="18:23">
      <c r="R4625">
        <v>4607</v>
      </c>
      <c r="S4625">
        <f ca="1"/>
        <v>0.31047276291111986</v>
      </c>
      <c r="T4625">
        <f ca="1"/>
        <v>2.9145470280105532E-2</v>
      </c>
      <c r="U4625">
        <f ca="1"/>
        <v>0</v>
      </c>
      <c r="V4625">
        <f ca="1"/>
        <v>0</v>
      </c>
      <c r="W4625">
        <f ca="1"/>
        <v>0</v>
      </c>
    </row>
    <row r="4626" spans="18:23">
      <c r="R4626">
        <v>4608</v>
      </c>
      <c r="S4626">
        <f ca="1"/>
        <v>2.9748212299646051</v>
      </c>
      <c r="T4626">
        <f ca="1"/>
        <v>5.7962794165827322E-2</v>
      </c>
      <c r="U4626">
        <f ca="1"/>
        <v>1.3868332467194731E-2</v>
      </c>
      <c r="V4626">
        <f ca="1"/>
        <v>1.4270256117304364E-2</v>
      </c>
      <c r="W4626">
        <f ca="1"/>
        <v>1.4270256117304364E-2</v>
      </c>
    </row>
    <row r="4627" spans="18:23">
      <c r="R4627">
        <v>4609</v>
      </c>
      <c r="S4627">
        <f ca="1"/>
        <v>-0.57580736193171667</v>
      </c>
      <c r="T4627">
        <f ca="1"/>
        <v>2.3187329784932674E-2</v>
      </c>
      <c r="U4627">
        <f ca="1"/>
        <v>0</v>
      </c>
      <c r="V4627">
        <f ca="1"/>
        <v>0</v>
      </c>
      <c r="W4627">
        <f ca="1"/>
        <v>0</v>
      </c>
    </row>
    <row r="4628" spans="18:23">
      <c r="R4628">
        <v>4610</v>
      </c>
      <c r="S4628">
        <f ca="1"/>
        <v>-2.0242295609023628</v>
      </c>
      <c r="T4628">
        <f ca="1"/>
        <v>1.5956380113451653E-2</v>
      </c>
      <c r="U4628">
        <f ca="1"/>
        <v>0</v>
      </c>
      <c r="V4628">
        <f ca="1"/>
        <v>0</v>
      </c>
      <c r="W4628">
        <f ca="1"/>
        <v>0</v>
      </c>
    </row>
    <row r="4629" spans="18:23">
      <c r="R4629">
        <v>4611</v>
      </c>
      <c r="S4629">
        <f ca="1"/>
        <v>-1.2462105493232174</v>
      </c>
      <c r="T4629">
        <f ca="1"/>
        <v>1.9503946643443033E-2</v>
      </c>
      <c r="U4629">
        <f ca="1"/>
        <v>0</v>
      </c>
      <c r="V4629">
        <f ca="1"/>
        <v>0</v>
      </c>
      <c r="W4629">
        <f ca="1"/>
        <v>0</v>
      </c>
    </row>
    <row r="4630" spans="18:23">
      <c r="R4630">
        <v>4612</v>
      </c>
      <c r="S4630">
        <f ca="1"/>
        <v>-0.52606252903441952</v>
      </c>
      <c r="T4630">
        <f ca="1"/>
        <v>2.3486881514350286E-2</v>
      </c>
      <c r="U4630">
        <f ca="1"/>
        <v>0</v>
      </c>
      <c r="V4630">
        <f ca="1"/>
        <v>0</v>
      </c>
      <c r="W4630">
        <f ca="1"/>
        <v>0</v>
      </c>
    </row>
    <row r="4631" spans="18:23">
      <c r="R4631">
        <v>4613</v>
      </c>
      <c r="S4631">
        <f ca="1"/>
        <v>-1.9194035812284176</v>
      </c>
      <c r="T4631">
        <f ca="1"/>
        <v>1.6393875010351045E-2</v>
      </c>
      <c r="U4631">
        <f ca="1"/>
        <v>0</v>
      </c>
      <c r="V4631">
        <f ca="1"/>
        <v>0</v>
      </c>
      <c r="W4631">
        <f ca="1"/>
        <v>0</v>
      </c>
    </row>
    <row r="4632" spans="18:23">
      <c r="R4632">
        <v>4614</v>
      </c>
      <c r="S4632">
        <f ca="1"/>
        <v>0.34632526355380938</v>
      </c>
      <c r="T4632">
        <f ca="1"/>
        <v>2.9416354549623321E-2</v>
      </c>
      <c r="U4632">
        <f ca="1"/>
        <v>0</v>
      </c>
      <c r="V4632">
        <f ca="1"/>
        <v>0</v>
      </c>
      <c r="W4632">
        <f ca="1"/>
        <v>0</v>
      </c>
    </row>
    <row r="4633" spans="18:23">
      <c r="R4633">
        <v>4615</v>
      </c>
      <c r="S4633">
        <f ca="1"/>
        <v>0.83530520023347965</v>
      </c>
      <c r="T4633">
        <f ca="1"/>
        <v>3.3372291413887811E-2</v>
      </c>
      <c r="U4633">
        <f ca="1"/>
        <v>1.573081091224976E-3</v>
      </c>
      <c r="V4633">
        <f ca="1"/>
        <v>1.5993297515219942E-3</v>
      </c>
      <c r="W4633">
        <f ca="1"/>
        <v>1.5993297515219942E-3</v>
      </c>
    </row>
    <row r="4634" spans="18:23">
      <c r="R4634">
        <v>4616</v>
      </c>
      <c r="S4634">
        <f ca="1"/>
        <v>-3.7566644532892752</v>
      </c>
      <c r="T4634">
        <f ca="1"/>
        <v>1.0204467226738741E-2</v>
      </c>
      <c r="U4634">
        <f ca="1"/>
        <v>0</v>
      </c>
      <c r="V4634">
        <f ca="1"/>
        <v>0</v>
      </c>
      <c r="W4634">
        <f ca="1"/>
        <v>0</v>
      </c>
    </row>
    <row r="4635" spans="18:23">
      <c r="R4635">
        <v>4617</v>
      </c>
      <c r="S4635">
        <f ca="1"/>
        <v>2.0492121248615827</v>
      </c>
      <c r="T4635">
        <f ca="1"/>
        <v>4.5647984976399499E-2</v>
      </c>
      <c r="U4635">
        <f ca="1"/>
        <v>7.7109278724808196E-3</v>
      </c>
      <c r="V4635">
        <f ca="1"/>
        <v>7.8869220323193705E-3</v>
      </c>
      <c r="W4635">
        <f ca="1"/>
        <v>7.8869220323193705E-3</v>
      </c>
    </row>
    <row r="4636" spans="18:23">
      <c r="R4636">
        <v>4618</v>
      </c>
      <c r="S4636">
        <f ca="1"/>
        <v>0.87411303659126227</v>
      </c>
      <c r="T4636">
        <f ca="1"/>
        <v>3.3708156285918257E-2</v>
      </c>
      <c r="U4636">
        <f ca="1"/>
        <v>1.741013527240199E-3</v>
      </c>
      <c r="V4636">
        <f ca="1"/>
        <v>1.7703567052762543E-3</v>
      </c>
      <c r="W4636">
        <f ca="1"/>
        <v>1.7703567052762543E-3</v>
      </c>
    </row>
    <row r="4637" spans="18:23">
      <c r="R4637">
        <v>4619</v>
      </c>
      <c r="S4637">
        <f ca="1"/>
        <v>-1.9212179053011695</v>
      </c>
      <c r="T4637">
        <f ca="1"/>
        <v>1.6386201790324097E-2</v>
      </c>
      <c r="U4637">
        <f ca="1"/>
        <v>0</v>
      </c>
      <c r="V4637">
        <f ca="1"/>
        <v>0</v>
      </c>
      <c r="W4637">
        <f ca="1"/>
        <v>0</v>
      </c>
    </row>
    <row r="4638" spans="18:23">
      <c r="R4638">
        <v>4620</v>
      </c>
      <c r="S4638">
        <f ca="1"/>
        <v>-3.8477774573609431</v>
      </c>
      <c r="T4638">
        <f ca="1"/>
        <v>9.9673526391421165E-3</v>
      </c>
      <c r="U4638">
        <f ca="1"/>
        <v>0</v>
      </c>
      <c r="V4638">
        <f ca="1"/>
        <v>0</v>
      </c>
      <c r="W4638">
        <f ca="1"/>
        <v>0</v>
      </c>
    </row>
    <row r="4639" spans="18:23">
      <c r="R4639">
        <v>4621</v>
      </c>
      <c r="S4639">
        <f ca="1"/>
        <v>0.2788522745820482</v>
      </c>
      <c r="T4639">
        <f ca="1"/>
        <v>2.8908631995493973E-2</v>
      </c>
      <c r="U4639">
        <f ca="1"/>
        <v>0</v>
      </c>
      <c r="V4639">
        <f ca="1"/>
        <v>0</v>
      </c>
      <c r="W4639">
        <f ca="1"/>
        <v>0</v>
      </c>
    </row>
    <row r="4640" spans="18:23">
      <c r="R4640">
        <v>4622</v>
      </c>
      <c r="S4640">
        <f ca="1"/>
        <v>-1.8039157849438545</v>
      </c>
      <c r="T4640">
        <f ca="1"/>
        <v>1.6889767620643009E-2</v>
      </c>
      <c r="U4640">
        <f ca="1"/>
        <v>0</v>
      </c>
      <c r="V4640">
        <f ca="1"/>
        <v>0</v>
      </c>
      <c r="W4640">
        <f ca="1"/>
        <v>0</v>
      </c>
    </row>
    <row r="4641" spans="18:23">
      <c r="R4641">
        <v>4623</v>
      </c>
      <c r="S4641">
        <f ca="1"/>
        <v>0.909014883523524</v>
      </c>
      <c r="T4641">
        <f ca="1"/>
        <v>3.4013102556552155E-2</v>
      </c>
      <c r="U4641">
        <f ca="1"/>
        <v>1.8934866625571478E-3</v>
      </c>
      <c r="V4641">
        <f ca="1"/>
        <v>1.9256883405786576E-3</v>
      </c>
      <c r="W4641">
        <f ca="1"/>
        <v>1.9256883405786576E-3</v>
      </c>
    </row>
    <row r="4642" spans="18:23">
      <c r="R4642">
        <v>4624</v>
      </c>
      <c r="S4642">
        <f ca="1"/>
        <v>2.7712246696072169</v>
      </c>
      <c r="T4642">
        <f ca="1"/>
        <v>5.4996292692373834E-2</v>
      </c>
      <c r="U4642">
        <f ca="1"/>
        <v>1.2385081730467987E-2</v>
      </c>
      <c r="V4642">
        <f ca="1"/>
        <v>1.2725648520401882E-2</v>
      </c>
      <c r="W4642">
        <f ca="1"/>
        <v>1.2725648520401882E-2</v>
      </c>
    </row>
    <row r="4643" spans="18:23">
      <c r="R4643">
        <v>4625</v>
      </c>
      <c r="S4643">
        <f ca="1"/>
        <v>3.4322150108643839</v>
      </c>
      <c r="T4643">
        <f ca="1"/>
        <v>6.522390693774216E-2</v>
      </c>
      <c r="U4643">
        <f ca="1"/>
        <v>1.749888885315215E-2</v>
      </c>
      <c r="V4643">
        <f ca="1"/>
        <v>1.8069561802188095E-2</v>
      </c>
      <c r="W4643">
        <f ca="1"/>
        <v>1.8069561802188095E-2</v>
      </c>
    </row>
    <row r="4644" spans="18:23">
      <c r="R4644">
        <v>4626</v>
      </c>
      <c r="S4644">
        <f ca="1"/>
        <v>-4.6140358930168146</v>
      </c>
      <c r="T4644">
        <f ca="1"/>
        <v>8.1791775777218679E-3</v>
      </c>
      <c r="U4644">
        <f ca="1"/>
        <v>0</v>
      </c>
      <c r="V4644">
        <f ca="1"/>
        <v>0</v>
      </c>
      <c r="W4644">
        <f ca="1"/>
        <v>0</v>
      </c>
    </row>
    <row r="4645" spans="18:23">
      <c r="R4645">
        <v>4627</v>
      </c>
      <c r="S4645">
        <f ca="1"/>
        <v>2.9083713277435534</v>
      </c>
      <c r="T4645">
        <f ca="1"/>
        <v>5.6977403429083147E-2</v>
      </c>
      <c r="U4645">
        <f ca="1"/>
        <v>1.3375637098822644E-2</v>
      </c>
      <c r="V4645">
        <f ca="1"/>
        <v>1.375669163437296E-2</v>
      </c>
      <c r="W4645">
        <f ca="1"/>
        <v>1.375669163437296E-2</v>
      </c>
    </row>
    <row r="4646" spans="18:23">
      <c r="R4646">
        <v>4628</v>
      </c>
      <c r="S4646">
        <f ca="1"/>
        <v>0.61427659244701072</v>
      </c>
      <c r="T4646">
        <f ca="1"/>
        <v>3.1522207199636096E-2</v>
      </c>
      <c r="U4646">
        <f ca="1"/>
        <v>6.4803898409911825E-4</v>
      </c>
      <c r="V4646">
        <f ca="1"/>
        <v>6.5825279366422528E-4</v>
      </c>
      <c r="W4646">
        <f ca="1"/>
        <v>6.5825279366422528E-4</v>
      </c>
    </row>
    <row r="4647" spans="18:23">
      <c r="R4647">
        <v>4629</v>
      </c>
      <c r="S4647">
        <f ca="1"/>
        <v>-2.2470146620701454</v>
      </c>
      <c r="T4647">
        <f ca="1"/>
        <v>1.5064964947362914E-2</v>
      </c>
      <c r="U4647">
        <f ca="1"/>
        <v>0</v>
      </c>
      <c r="V4647">
        <f ca="1"/>
        <v>0</v>
      </c>
      <c r="W4647">
        <f ca="1"/>
        <v>0</v>
      </c>
    </row>
    <row r="4648" spans="18:23">
      <c r="R4648">
        <v>4630</v>
      </c>
      <c r="S4648">
        <f ca="1"/>
        <v>-0.25149710779404316</v>
      </c>
      <c r="T4648">
        <f ca="1"/>
        <v>2.5211247056889572E-2</v>
      </c>
      <c r="U4648">
        <f ca="1"/>
        <v>0</v>
      </c>
      <c r="V4648">
        <f ca="1"/>
        <v>0</v>
      </c>
      <c r="W4648">
        <f ca="1"/>
        <v>0</v>
      </c>
    </row>
    <row r="4649" spans="18:23">
      <c r="R4649">
        <v>4631</v>
      </c>
      <c r="S4649">
        <f ca="1"/>
        <v>-0.18549565618169578</v>
      </c>
      <c r="T4649">
        <f ca="1"/>
        <v>2.5644293117124975E-2</v>
      </c>
      <c r="U4649">
        <f ca="1"/>
        <v>0</v>
      </c>
      <c r="V4649">
        <f ca="1"/>
        <v>0</v>
      </c>
      <c r="W4649">
        <f ca="1"/>
        <v>0</v>
      </c>
    </row>
    <row r="4650" spans="18:23">
      <c r="R4650">
        <v>4632</v>
      </c>
      <c r="S4650">
        <f ca="1"/>
        <v>1.9935624469175834</v>
      </c>
      <c r="T4650">
        <f ca="1"/>
        <v>4.4997177319973304E-2</v>
      </c>
      <c r="U4650">
        <f ca="1"/>
        <v>7.3855240442677224E-3</v>
      </c>
      <c r="V4650">
        <f ca="1"/>
        <v>7.5516879117781431E-3</v>
      </c>
      <c r="W4650">
        <f ca="1"/>
        <v>7.5516879117781431E-3</v>
      </c>
    </row>
    <row r="4651" spans="18:23">
      <c r="R4651">
        <v>4633</v>
      </c>
      <c r="S4651">
        <f ca="1"/>
        <v>-4.3713494152232375</v>
      </c>
      <c r="T4651">
        <f ca="1"/>
        <v>8.7077533370340226E-3</v>
      </c>
      <c r="U4651">
        <f ca="1"/>
        <v>0</v>
      </c>
      <c r="V4651">
        <f ca="1"/>
        <v>0</v>
      </c>
      <c r="W4651">
        <f ca="1"/>
        <v>0</v>
      </c>
    </row>
    <row r="4652" spans="18:23">
      <c r="R4652">
        <v>4634</v>
      </c>
      <c r="S4652">
        <f ca="1"/>
        <v>-3.2543429732021667</v>
      </c>
      <c r="T4652">
        <f ca="1"/>
        <v>1.1616695919765144E-2</v>
      </c>
      <c r="U4652">
        <f ca="1"/>
        <v>0</v>
      </c>
      <c r="V4652">
        <f ca="1"/>
        <v>0</v>
      </c>
      <c r="W4652">
        <f ca="1"/>
        <v>0</v>
      </c>
    </row>
    <row r="4653" spans="18:23">
      <c r="R4653">
        <v>4635</v>
      </c>
      <c r="S4653">
        <f ca="1"/>
        <v>0.3590651059247823</v>
      </c>
      <c r="T4653">
        <f ca="1"/>
        <v>2.9513215732314149E-2</v>
      </c>
      <c r="U4653">
        <f ca="1"/>
        <v>0</v>
      </c>
      <c r="V4653">
        <f ca="1"/>
        <v>0</v>
      </c>
      <c r="W4653">
        <f ca="1"/>
        <v>0</v>
      </c>
    </row>
    <row r="4654" spans="18:23">
      <c r="R4654">
        <v>4636</v>
      </c>
      <c r="S4654">
        <f ca="1"/>
        <v>8.3491822850752517E-2</v>
      </c>
      <c r="T4654">
        <f ca="1"/>
        <v>2.7487460336709815E-2</v>
      </c>
      <c r="U4654">
        <f ca="1"/>
        <v>0</v>
      </c>
      <c r="V4654">
        <f ca="1"/>
        <v>0</v>
      </c>
      <c r="W4654">
        <f ca="1"/>
        <v>0</v>
      </c>
    </row>
    <row r="4655" spans="18:23">
      <c r="R4655">
        <v>4637</v>
      </c>
      <c r="S4655">
        <f ca="1"/>
        <v>3.1999676523250691</v>
      </c>
      <c r="T4655">
        <f ca="1"/>
        <v>6.1429952674016394E-2</v>
      </c>
      <c r="U4655">
        <f ca="1"/>
        <v>1.5601911721289267E-2</v>
      </c>
      <c r="V4655">
        <f ca="1"/>
        <v>1.6081124070620758E-2</v>
      </c>
      <c r="W4655">
        <f ca="1"/>
        <v>1.6081124070620758E-2</v>
      </c>
    </row>
    <row r="4656" spans="18:23">
      <c r="R4656">
        <v>4638</v>
      </c>
      <c r="S4656">
        <f ca="1"/>
        <v>1.2159045899517889</v>
      </c>
      <c r="T4656">
        <f ca="1"/>
        <v>3.6816086113472486E-2</v>
      </c>
      <c r="U4656">
        <f ca="1"/>
        <v>3.2949784410173134E-3</v>
      </c>
      <c r="V4656">
        <f ca="1"/>
        <v>3.3556325460305774E-3</v>
      </c>
      <c r="W4656">
        <f ca="1"/>
        <v>3.3556325460305774E-3</v>
      </c>
    </row>
    <row r="4657" spans="18:23">
      <c r="R4657">
        <v>4639</v>
      </c>
      <c r="S4657">
        <f ca="1"/>
        <v>0.14734861006131705</v>
      </c>
      <c r="T4657">
        <f ca="1"/>
        <v>2.794413556080301E-2</v>
      </c>
      <c r="U4657">
        <f ca="1"/>
        <v>0</v>
      </c>
      <c r="V4657">
        <f ca="1"/>
        <v>0</v>
      </c>
      <c r="W4657">
        <f ca="1"/>
        <v>0</v>
      </c>
    </row>
    <row r="4658" spans="18:23">
      <c r="R4658">
        <v>4640</v>
      </c>
      <c r="S4658">
        <f ca="1"/>
        <v>-0.70625189016399625</v>
      </c>
      <c r="T4658">
        <f ca="1"/>
        <v>2.2419843103851655E-2</v>
      </c>
      <c r="U4658">
        <f ca="1"/>
        <v>0</v>
      </c>
      <c r="V4658">
        <f ca="1"/>
        <v>0</v>
      </c>
      <c r="W4658">
        <f ca="1"/>
        <v>0</v>
      </c>
    </row>
    <row r="4659" spans="18:23">
      <c r="R4659">
        <v>4641</v>
      </c>
      <c r="S4659">
        <f ca="1"/>
        <v>-2.0664615644543827</v>
      </c>
      <c r="T4659">
        <f ca="1"/>
        <v>1.5783440420168743E-2</v>
      </c>
      <c r="U4659">
        <f ca="1"/>
        <v>0</v>
      </c>
      <c r="V4659">
        <f ca="1"/>
        <v>0</v>
      </c>
      <c r="W4659">
        <f ca="1"/>
        <v>0</v>
      </c>
    </row>
    <row r="4660" spans="18:23">
      <c r="R4660">
        <v>4642</v>
      </c>
      <c r="S4660">
        <f ca="1"/>
        <v>-0.53996018559706238</v>
      </c>
      <c r="T4660">
        <f ca="1"/>
        <v>2.3402805662724305E-2</v>
      </c>
      <c r="U4660">
        <f ca="1"/>
        <v>0</v>
      </c>
      <c r="V4660">
        <f ca="1"/>
        <v>0</v>
      </c>
      <c r="W4660">
        <f ca="1"/>
        <v>0</v>
      </c>
    </row>
    <row r="4661" spans="18:23">
      <c r="R4661">
        <v>4643</v>
      </c>
      <c r="S4661">
        <f ca="1"/>
        <v>0.93625578587273806</v>
      </c>
      <c r="T4661">
        <f ca="1"/>
        <v>3.4253028838214038E-2</v>
      </c>
      <c r="U4661">
        <f ca="1"/>
        <v>2.0134498033880892E-3</v>
      </c>
      <c r="V4661">
        <f ca="1"/>
        <v>2.0479331804779638E-3</v>
      </c>
      <c r="W4661">
        <f ca="1"/>
        <v>2.0479331804779638E-3</v>
      </c>
    </row>
    <row r="4662" spans="18:23">
      <c r="R4662">
        <v>4644</v>
      </c>
      <c r="S4662">
        <f ca="1"/>
        <v>0.82223009604915465</v>
      </c>
      <c r="T4662">
        <f ca="1"/>
        <v>3.3259887459264288E-2</v>
      </c>
      <c r="U4662">
        <f ca="1"/>
        <v>1.5168791139132144E-3</v>
      </c>
      <c r="V4662">
        <f ca="1"/>
        <v>1.5421047282222456E-3</v>
      </c>
      <c r="W4662">
        <f ca="1"/>
        <v>1.5421047282222456E-3</v>
      </c>
    </row>
    <row r="4663" spans="18:23">
      <c r="R4663">
        <v>4645</v>
      </c>
      <c r="S4663">
        <f ca="1"/>
        <v>2.2288996476116472</v>
      </c>
      <c r="T4663">
        <f ca="1"/>
        <v>4.7814339521752305E-2</v>
      </c>
      <c r="U4663">
        <f ca="1"/>
        <v>8.794105145157223E-3</v>
      </c>
      <c r="V4663">
        <f ca="1"/>
        <v>9.0043473097574916E-3</v>
      </c>
      <c r="W4663">
        <f ca="1"/>
        <v>9.0043473097574916E-3</v>
      </c>
    </row>
    <row r="4664" spans="18:23">
      <c r="R4664">
        <v>4646</v>
      </c>
      <c r="S4664">
        <f ca="1"/>
        <v>-0.58602606044462757</v>
      </c>
      <c r="T4664">
        <f ca="1"/>
        <v>2.3126269798853176E-2</v>
      </c>
      <c r="U4664">
        <f ca="1"/>
        <v>0</v>
      </c>
      <c r="V4664">
        <f ca="1"/>
        <v>0</v>
      </c>
      <c r="W4664">
        <f ca="1"/>
        <v>0</v>
      </c>
    </row>
    <row r="4665" spans="18:23">
      <c r="R4665">
        <v>4647</v>
      </c>
      <c r="S4665">
        <f ca="1"/>
        <v>-0.66555110784659843</v>
      </c>
      <c r="T4665">
        <f ca="1"/>
        <v>2.2656544434330305E-2</v>
      </c>
      <c r="U4665">
        <f ca="1"/>
        <v>0</v>
      </c>
      <c r="V4665">
        <f ca="1"/>
        <v>0</v>
      </c>
      <c r="W4665">
        <f ca="1"/>
        <v>0</v>
      </c>
    </row>
    <row r="4666" spans="18:23">
      <c r="R4666">
        <v>4648</v>
      </c>
      <c r="S4666">
        <f ca="1"/>
        <v>-6.3428689821902917E-2</v>
      </c>
      <c r="T4666">
        <f ca="1"/>
        <v>2.6464889001358752E-2</v>
      </c>
      <c r="U4666">
        <f ca="1"/>
        <v>0</v>
      </c>
      <c r="V4666">
        <f ca="1"/>
        <v>0</v>
      </c>
      <c r="W4666">
        <f ca="1"/>
        <v>0</v>
      </c>
    </row>
    <row r="4667" spans="18:23">
      <c r="R4667">
        <v>4649</v>
      </c>
      <c r="S4667">
        <f ca="1"/>
        <v>-3.9964627654187987</v>
      </c>
      <c r="T4667">
        <f ca="1"/>
        <v>9.5921842940814451E-3</v>
      </c>
      <c r="U4667">
        <f ca="1"/>
        <v>0</v>
      </c>
      <c r="V4667">
        <f ca="1"/>
        <v>0</v>
      </c>
      <c r="W4667">
        <f ca="1"/>
        <v>0</v>
      </c>
    </row>
    <row r="4668" spans="18:23">
      <c r="R4668">
        <v>4650</v>
      </c>
      <c r="S4668">
        <f ca="1"/>
        <v>-1.5830479960729782</v>
      </c>
      <c r="T4668">
        <f ca="1"/>
        <v>1.7880310661469188E-2</v>
      </c>
      <c r="U4668">
        <f ca="1"/>
        <v>0</v>
      </c>
      <c r="V4668">
        <f ca="1"/>
        <v>0</v>
      </c>
      <c r="W4668">
        <f ca="1"/>
        <v>0</v>
      </c>
    </row>
    <row r="4669" spans="18:23">
      <c r="R4669">
        <v>4651</v>
      </c>
      <c r="S4669">
        <f ca="1"/>
        <v>0.98318060300274135</v>
      </c>
      <c r="T4669">
        <f ca="1"/>
        <v>3.4670298053516777E-2</v>
      </c>
      <c r="U4669">
        <f ca="1"/>
        <v>2.2220844110394586E-3</v>
      </c>
      <c r="V4669">
        <f ca="1"/>
        <v>2.2606045754548641E-3</v>
      </c>
      <c r="W4669">
        <f ca="1"/>
        <v>2.2606045754548641E-3</v>
      </c>
    </row>
    <row r="4670" spans="18:23">
      <c r="R4670">
        <v>4652</v>
      </c>
      <c r="S4670">
        <f ca="1"/>
        <v>-0.96176735901667754</v>
      </c>
      <c r="T4670">
        <f ca="1"/>
        <v>2.0989322305736354E-2</v>
      </c>
      <c r="U4670">
        <f ca="1"/>
        <v>0</v>
      </c>
      <c r="V4670">
        <f ca="1"/>
        <v>0</v>
      </c>
      <c r="W4670">
        <f ca="1"/>
        <v>0</v>
      </c>
    </row>
    <row r="4671" spans="18:23">
      <c r="R4671">
        <v>4653</v>
      </c>
      <c r="S4671">
        <f ca="1"/>
        <v>2.7381060989605603</v>
      </c>
      <c r="T4671">
        <f ca="1"/>
        <v>5.4528306065831651E-2</v>
      </c>
      <c r="U4671">
        <f ca="1"/>
        <v>1.2151088417196896E-2</v>
      </c>
      <c r="V4671">
        <f ca="1"/>
        <v>1.2482377551319843E-2</v>
      </c>
      <c r="W4671">
        <f ca="1"/>
        <v>1.2482377551319843E-2</v>
      </c>
    </row>
    <row r="4672" spans="18:23">
      <c r="R4672">
        <v>4654</v>
      </c>
      <c r="S4672">
        <f ca="1"/>
        <v>1.3812338075501913</v>
      </c>
      <c r="T4672">
        <f ca="1"/>
        <v>3.8420685916805988E-2</v>
      </c>
      <c r="U4672">
        <f ca="1"/>
        <v>4.0972783426840645E-3</v>
      </c>
      <c r="V4672">
        <f ca="1"/>
        <v>4.1759884648430619E-3</v>
      </c>
      <c r="W4672">
        <f ca="1"/>
        <v>4.1759884648430619E-3</v>
      </c>
    </row>
    <row r="4673" spans="18:23">
      <c r="R4673">
        <v>4655</v>
      </c>
      <c r="S4673">
        <f ca="1"/>
        <v>-1.0997285061618014</v>
      </c>
      <c r="T4673">
        <f ca="1"/>
        <v>2.0255263734380288E-2</v>
      </c>
      <c r="U4673">
        <f ca="1"/>
        <v>0</v>
      </c>
      <c r="V4673">
        <f ca="1"/>
        <v>0</v>
      </c>
      <c r="W4673">
        <f ca="1"/>
        <v>0</v>
      </c>
    </row>
    <row r="4674" spans="18:23">
      <c r="R4674">
        <v>4656</v>
      </c>
      <c r="S4674">
        <f ca="1"/>
        <v>-0.6087400457843839</v>
      </c>
      <c r="T4674">
        <f ca="1"/>
        <v>2.299112178635673E-2</v>
      </c>
      <c r="U4674">
        <f ca="1"/>
        <v>0</v>
      </c>
      <c r="V4674">
        <f ca="1"/>
        <v>0</v>
      </c>
      <c r="W4674">
        <f ca="1"/>
        <v>0</v>
      </c>
    </row>
    <row r="4675" spans="18:23">
      <c r="R4675">
        <v>4657</v>
      </c>
      <c r="S4675">
        <f ca="1"/>
        <v>-0.58444567993689234</v>
      </c>
      <c r="T4675">
        <f ca="1"/>
        <v>2.3135702555560664E-2</v>
      </c>
      <c r="U4675">
        <f ca="1"/>
        <v>0</v>
      </c>
      <c r="V4675">
        <f ca="1"/>
        <v>0</v>
      </c>
      <c r="W4675">
        <f ca="1"/>
        <v>0</v>
      </c>
    </row>
    <row r="4676" spans="18:23">
      <c r="R4676">
        <v>4658</v>
      </c>
      <c r="S4676">
        <f ca="1"/>
        <v>2.4800989167715368</v>
      </c>
      <c r="T4676">
        <f ca="1"/>
        <v>5.1016260534637953E-2</v>
      </c>
      <c r="U4676">
        <f ca="1"/>
        <v>1.0395065651600047E-2</v>
      </c>
      <c r="V4676">
        <f ca="1"/>
        <v>1.0660224340378395E-2</v>
      </c>
      <c r="W4676">
        <f ca="1"/>
        <v>1.0660224340378395E-2</v>
      </c>
    </row>
    <row r="4677" spans="18:23">
      <c r="R4677">
        <v>4659</v>
      </c>
      <c r="S4677">
        <f ca="1"/>
        <v>-1.1534430369975435</v>
      </c>
      <c r="T4677">
        <f ca="1"/>
        <v>1.9976455079376666E-2</v>
      </c>
      <c r="U4677">
        <f ca="1"/>
        <v>0</v>
      </c>
      <c r="V4677">
        <f ca="1"/>
        <v>0</v>
      </c>
      <c r="W4677">
        <f ca="1"/>
        <v>0</v>
      </c>
    </row>
    <row r="4678" spans="18:23">
      <c r="R4678">
        <v>4660</v>
      </c>
      <c r="S4678">
        <f ca="1"/>
        <v>1.8552036121760158</v>
      </c>
      <c r="T4678">
        <f ca="1"/>
        <v>4.3419037359327055E-2</v>
      </c>
      <c r="U4678">
        <f ca="1"/>
        <v>6.5964540639445977E-3</v>
      </c>
      <c r="V4678">
        <f ca="1"/>
        <v>6.7396599066653446E-3</v>
      </c>
      <c r="W4678">
        <f ca="1"/>
        <v>6.7396599066653446E-3</v>
      </c>
    </row>
    <row r="4679" spans="18:23">
      <c r="R4679">
        <v>4661</v>
      </c>
      <c r="S4679">
        <f ca="1"/>
        <v>-0.79110100998104638</v>
      </c>
      <c r="T4679">
        <f ca="1"/>
        <v>2.19343119142839E-2</v>
      </c>
      <c r="U4679">
        <f ca="1"/>
        <v>0</v>
      </c>
      <c r="V4679">
        <f ca="1"/>
        <v>0</v>
      </c>
      <c r="W4679">
        <f ca="1"/>
        <v>0</v>
      </c>
    </row>
    <row r="4680" spans="18:23">
      <c r="R4680">
        <v>4662</v>
      </c>
      <c r="S4680">
        <f ca="1"/>
        <v>-0.10684158460213543</v>
      </c>
      <c r="T4680">
        <f ca="1"/>
        <v>2.6170079550504245E-2</v>
      </c>
      <c r="U4680">
        <f ca="1"/>
        <v>0</v>
      </c>
      <c r="V4680">
        <f ca="1"/>
        <v>0</v>
      </c>
      <c r="W4680">
        <f ca="1"/>
        <v>0</v>
      </c>
    </row>
    <row r="4681" spans="18:23">
      <c r="R4681">
        <v>4663</v>
      </c>
      <c r="S4681">
        <f ca="1"/>
        <v>3.7045821293147987</v>
      </c>
      <c r="T4681">
        <f ca="1"/>
        <v>6.9972828532769427E-2</v>
      </c>
      <c r="U4681">
        <f ca="1"/>
        <v>1.9873349650665784E-2</v>
      </c>
      <c r="V4681">
        <f ca="1"/>
        <v>2.0568646894404689E-2</v>
      </c>
      <c r="W4681">
        <f ca="1"/>
        <v>2.0568646894404689E-2</v>
      </c>
    </row>
    <row r="4682" spans="18:23">
      <c r="R4682">
        <v>4664</v>
      </c>
      <c r="S4682">
        <f ca="1"/>
        <v>0.60077394433816633</v>
      </c>
      <c r="T4682">
        <f ca="1"/>
        <v>3.1412568965468242E-2</v>
      </c>
      <c r="U4682">
        <f ca="1"/>
        <v>5.9321986701519128E-4</v>
      </c>
      <c r="V4682">
        <f ca="1"/>
        <v>6.0253714700734152E-4</v>
      </c>
      <c r="W4682">
        <f ca="1"/>
        <v>6.0253714700734152E-4</v>
      </c>
    </row>
    <row r="4683" spans="18:23">
      <c r="R4683">
        <v>4665</v>
      </c>
      <c r="S4683">
        <f ca="1"/>
        <v>-2.0357344378581087E-3</v>
      </c>
      <c r="T4683">
        <f ca="1"/>
        <v>2.6887475835267613E-2</v>
      </c>
      <c r="U4683">
        <f ca="1"/>
        <v>0</v>
      </c>
      <c r="V4683">
        <f ca="1"/>
        <v>0</v>
      </c>
      <c r="W4683">
        <f ca="1"/>
        <v>0</v>
      </c>
    </row>
    <row r="4684" spans="18:23">
      <c r="R4684">
        <v>4666</v>
      </c>
      <c r="S4684">
        <f ca="1"/>
        <v>1.57417116138729</v>
      </c>
      <c r="T4684">
        <f ca="1"/>
        <v>4.0381876496361699E-2</v>
      </c>
      <c r="U4684">
        <f ca="1"/>
        <v>5.0778736324619198E-3</v>
      </c>
      <c r="V4684">
        <f ca="1"/>
        <v>5.1804006654070246E-3</v>
      </c>
      <c r="W4684">
        <f ca="1"/>
        <v>5.1804006654070246E-3</v>
      </c>
    </row>
    <row r="4685" spans="18:23">
      <c r="R4685">
        <v>4667</v>
      </c>
      <c r="S4685">
        <f ca="1"/>
        <v>1.1064509373921281</v>
      </c>
      <c r="T4685">
        <f ca="1"/>
        <v>3.5790830361362033E-2</v>
      </c>
      <c r="U4685">
        <f ca="1"/>
        <v>2.7823505649620869E-3</v>
      </c>
      <c r="V4685">
        <f ca="1"/>
        <v>2.8321418835002858E-3</v>
      </c>
      <c r="W4685">
        <f ca="1"/>
        <v>2.8321418835002858E-3</v>
      </c>
    </row>
    <row r="4686" spans="18:23">
      <c r="R4686">
        <v>4668</v>
      </c>
      <c r="S4686">
        <f ca="1"/>
        <v>0.98108442265040796</v>
      </c>
      <c r="T4686">
        <f ca="1"/>
        <v>3.4651550197969117E-2</v>
      </c>
      <c r="U4686">
        <f ca="1"/>
        <v>2.2127104832656286E-3</v>
      </c>
      <c r="V4686">
        <f ca="1"/>
        <v>2.2510474074578543E-3</v>
      </c>
      <c r="W4686">
        <f ca="1"/>
        <v>2.2510474074578543E-3</v>
      </c>
    </row>
    <row r="4687" spans="18:23">
      <c r="R4687">
        <v>4669</v>
      </c>
      <c r="S4687">
        <f ca="1"/>
        <v>-0.87991350400616586</v>
      </c>
      <c r="T4687">
        <f ca="1"/>
        <v>2.1437360355882819E-2</v>
      </c>
      <c r="U4687">
        <f ca="1"/>
        <v>0</v>
      </c>
      <c r="V4687">
        <f ca="1"/>
        <v>0</v>
      </c>
      <c r="W4687">
        <f ca="1"/>
        <v>0</v>
      </c>
    </row>
    <row r="4688" spans="18:23">
      <c r="R4688">
        <v>4670</v>
      </c>
      <c r="S4688">
        <f ca="1"/>
        <v>-3.5819790077512468</v>
      </c>
      <c r="T4688">
        <f ca="1"/>
        <v>1.0674961830072124E-2</v>
      </c>
      <c r="U4688">
        <f ca="1"/>
        <v>0</v>
      </c>
      <c r="V4688">
        <f ca="1"/>
        <v>0</v>
      </c>
      <c r="W4688">
        <f ca="1"/>
        <v>0</v>
      </c>
    </row>
    <row r="4689" spans="18:23">
      <c r="R4689">
        <v>4671</v>
      </c>
      <c r="S4689">
        <f ca="1"/>
        <v>1.2468251395987182</v>
      </c>
      <c r="T4689">
        <f ca="1"/>
        <v>3.7111004157130582E-2</v>
      </c>
      <c r="U4689">
        <f ca="1"/>
        <v>3.4424374628463615E-3</v>
      </c>
      <c r="V4689">
        <f ca="1"/>
        <v>3.5063136183435383E-3</v>
      </c>
      <c r="W4689">
        <f ca="1"/>
        <v>3.5063136183435383E-3</v>
      </c>
    </row>
    <row r="4690" spans="18:23">
      <c r="R4690">
        <v>4672</v>
      </c>
      <c r="S4690">
        <f ca="1"/>
        <v>-2.8974926638105019</v>
      </c>
      <c r="T4690">
        <f ca="1"/>
        <v>1.2737165388955526E-2</v>
      </c>
      <c r="U4690">
        <f ca="1"/>
        <v>0</v>
      </c>
      <c r="V4690">
        <f ca="1"/>
        <v>0</v>
      </c>
      <c r="W4690">
        <f ca="1"/>
        <v>0</v>
      </c>
    </row>
    <row r="4691" spans="18:23">
      <c r="R4691">
        <v>4673</v>
      </c>
      <c r="S4691">
        <f ca="1"/>
        <v>-1.022670299193146</v>
      </c>
      <c r="T4691">
        <f ca="1"/>
        <v>2.0662048347655747E-2</v>
      </c>
      <c r="U4691">
        <f ca="1"/>
        <v>0</v>
      </c>
      <c r="V4691">
        <f ca="1"/>
        <v>0</v>
      </c>
      <c r="W4691">
        <f ca="1"/>
        <v>0</v>
      </c>
    </row>
    <row r="4692" spans="18:23">
      <c r="R4692">
        <v>4674</v>
      </c>
      <c r="S4692">
        <f ca="1"/>
        <v>-1.4638496476760534</v>
      </c>
      <c r="T4692">
        <f ca="1"/>
        <v>1.8438811950787896E-2</v>
      </c>
      <c r="U4692">
        <f ca="1"/>
        <v>0</v>
      </c>
      <c r="V4692">
        <f ca="1"/>
        <v>0</v>
      </c>
      <c r="W4692">
        <f ca="1"/>
        <v>0</v>
      </c>
    </row>
    <row r="4693" spans="18:23">
      <c r="R4693">
        <v>4675</v>
      </c>
      <c r="S4693">
        <f ca="1"/>
        <v>0.54540714927284828</v>
      </c>
      <c r="T4693">
        <f ca="1"/>
        <v>3.096697732001695E-2</v>
      </c>
      <c r="U4693">
        <f ca="1"/>
        <v>3.704240442895454E-4</v>
      </c>
      <c r="V4693">
        <f ca="1"/>
        <v>3.7615950077869704E-4</v>
      </c>
      <c r="W4693">
        <f ca="1"/>
        <v>3.7615950077869704E-4</v>
      </c>
    </row>
    <row r="4694" spans="18:23">
      <c r="R4694">
        <v>4676</v>
      </c>
      <c r="S4694">
        <f ca="1"/>
        <v>-3.056295609528024</v>
      </c>
      <c r="T4694">
        <f ca="1"/>
        <v>1.2225782155814767E-2</v>
      </c>
      <c r="U4694">
        <f ca="1"/>
        <v>0</v>
      </c>
      <c r="V4694">
        <f ca="1"/>
        <v>0</v>
      </c>
      <c r="W4694">
        <f ca="1"/>
        <v>0</v>
      </c>
    </row>
    <row r="4695" spans="18:23">
      <c r="R4695">
        <v>4677</v>
      </c>
      <c r="S4695">
        <f ca="1"/>
        <v>0.92221456027374649</v>
      </c>
      <c r="T4695">
        <f ca="1"/>
        <v>3.4129149093790667E-2</v>
      </c>
      <c r="U4695">
        <f ca="1"/>
        <v>1.9515099311764039E-3</v>
      </c>
      <c r="V4695">
        <f ca="1"/>
        <v>1.9848116178759704E-3</v>
      </c>
      <c r="W4695">
        <f ca="1"/>
        <v>1.9848116178759704E-3</v>
      </c>
    </row>
    <row r="4696" spans="18:23">
      <c r="R4696">
        <v>4678</v>
      </c>
      <c r="S4696">
        <f ca="1"/>
        <v>-9.7434407432893264E-2</v>
      </c>
      <c r="T4696">
        <f ca="1"/>
        <v>2.6233682082120572E-2</v>
      </c>
      <c r="U4696">
        <f ca="1"/>
        <v>0</v>
      </c>
      <c r="V4696">
        <f ca="1"/>
        <v>0</v>
      </c>
      <c r="W4696">
        <f ca="1"/>
        <v>0</v>
      </c>
    </row>
    <row r="4697" spans="18:23">
      <c r="R4697">
        <v>4679</v>
      </c>
      <c r="S4697">
        <f ca="1"/>
        <v>3.9836258148038071</v>
      </c>
      <c r="T4697">
        <f ca="1"/>
        <v>7.5196954981680567E-2</v>
      </c>
      <c r="U4697">
        <f ca="1"/>
        <v>2.2485412875121354E-2</v>
      </c>
      <c r="V4697">
        <f ca="1"/>
        <v>2.3330830164978854E-2</v>
      </c>
      <c r="W4697">
        <f ca="1"/>
        <v>2.3330830164978854E-2</v>
      </c>
    </row>
    <row r="4698" spans="18:23">
      <c r="R4698">
        <v>4680</v>
      </c>
      <c r="S4698">
        <f ca="1"/>
        <v>-2.7757237737698168</v>
      </c>
      <c r="T4698">
        <f ca="1"/>
        <v>1.3143733017505686E-2</v>
      </c>
      <c r="U4698">
        <f ca="1"/>
        <v>0</v>
      </c>
      <c r="V4698">
        <f ca="1"/>
        <v>0</v>
      </c>
      <c r="W4698">
        <f ca="1"/>
        <v>0</v>
      </c>
    </row>
    <row r="4699" spans="18:23">
      <c r="R4699">
        <v>4681</v>
      </c>
      <c r="S4699">
        <f ca="1"/>
        <v>-1.0924270079492788</v>
      </c>
      <c r="T4699">
        <f ca="1"/>
        <v>2.0293461846034474E-2</v>
      </c>
      <c r="U4699">
        <f ca="1"/>
        <v>0</v>
      </c>
      <c r="V4699">
        <f ca="1"/>
        <v>0</v>
      </c>
      <c r="W4699">
        <f ca="1"/>
        <v>0</v>
      </c>
    </row>
    <row r="4700" spans="18:23">
      <c r="R4700">
        <v>4682</v>
      </c>
      <c r="S4700">
        <f ca="1"/>
        <v>-0.94359481593781347</v>
      </c>
      <c r="T4700">
        <f ca="1"/>
        <v>2.1087976508950841E-2</v>
      </c>
      <c r="U4700">
        <f ca="1"/>
        <v>0</v>
      </c>
      <c r="V4700">
        <f ca="1"/>
        <v>0</v>
      </c>
      <c r="W4700">
        <f ca="1"/>
        <v>0</v>
      </c>
    </row>
    <row r="4701" spans="18:23">
      <c r="R4701">
        <v>4683</v>
      </c>
      <c r="S4701">
        <f ca="1"/>
        <v>-3.2418185126349921</v>
      </c>
      <c r="T4701">
        <f ca="1"/>
        <v>1.165429926118269E-2</v>
      </c>
      <c r="U4701">
        <f ca="1"/>
        <v>0</v>
      </c>
      <c r="V4701">
        <f ca="1"/>
        <v>0</v>
      </c>
      <c r="W4701">
        <f ca="1"/>
        <v>0</v>
      </c>
    </row>
    <row r="4702" spans="18:23">
      <c r="R4702">
        <v>4684</v>
      </c>
      <c r="S4702">
        <f ca="1"/>
        <v>2.8645042473326772</v>
      </c>
      <c r="T4702">
        <f ca="1"/>
        <v>5.633609261601201E-2</v>
      </c>
      <c r="U4702">
        <f ca="1"/>
        <v>1.3054981692287075E-2</v>
      </c>
      <c r="V4702">
        <f ca="1"/>
        <v>1.3422715021145589E-2</v>
      </c>
      <c r="W4702">
        <f ca="1"/>
        <v>1.3422715021145589E-2</v>
      </c>
    </row>
    <row r="4703" spans="18:23">
      <c r="R4703">
        <v>4685</v>
      </c>
      <c r="S4703">
        <f ca="1"/>
        <v>-1.676883431372139</v>
      </c>
      <c r="T4703">
        <f ca="1"/>
        <v>1.7452572923652675E-2</v>
      </c>
      <c r="U4703">
        <f ca="1"/>
        <v>0</v>
      </c>
      <c r="V4703">
        <f ca="1"/>
        <v>0</v>
      </c>
      <c r="W4703">
        <f ca="1"/>
        <v>0</v>
      </c>
    </row>
    <row r="4704" spans="18:23">
      <c r="R4704">
        <v>4686</v>
      </c>
      <c r="S4704">
        <f ca="1"/>
        <v>0.32551422177286116</v>
      </c>
      <c r="T4704">
        <f ca="1"/>
        <v>2.9258811251571176E-2</v>
      </c>
      <c r="U4704">
        <f ca="1"/>
        <v>0</v>
      </c>
      <c r="V4704">
        <f ca="1"/>
        <v>0</v>
      </c>
      <c r="W4704">
        <f ca="1"/>
        <v>0</v>
      </c>
    </row>
    <row r="4705" spans="18:23">
      <c r="R4705">
        <v>4687</v>
      </c>
      <c r="S4705">
        <f ca="1"/>
        <v>-1.9465681972394436E-3</v>
      </c>
      <c r="T4705">
        <f ca="1"/>
        <v>2.6888094475715173E-2</v>
      </c>
      <c r="U4705">
        <f ca="1"/>
        <v>0</v>
      </c>
      <c r="V4705">
        <f ca="1"/>
        <v>0</v>
      </c>
      <c r="W4705">
        <f ca="1"/>
        <v>0</v>
      </c>
    </row>
    <row r="4706" spans="18:23">
      <c r="R4706">
        <v>4688</v>
      </c>
      <c r="S4706">
        <f ca="1"/>
        <v>-2.0675022351386318</v>
      </c>
      <c r="T4706">
        <f ca="1"/>
        <v>1.5779202629389016E-2</v>
      </c>
      <c r="U4706">
        <f ca="1"/>
        <v>0</v>
      </c>
      <c r="V4706">
        <f ca="1"/>
        <v>0</v>
      </c>
      <c r="W4706">
        <f ca="1"/>
        <v>0</v>
      </c>
    </row>
    <row r="4707" spans="18:23">
      <c r="R4707">
        <v>4689</v>
      </c>
      <c r="S4707">
        <f ca="1"/>
        <v>-0.76616736536139451</v>
      </c>
      <c r="T4707">
        <f ca="1"/>
        <v>2.2075888175783005E-2</v>
      </c>
      <c r="U4707">
        <f ca="1"/>
        <v>0</v>
      </c>
      <c r="V4707">
        <f ca="1"/>
        <v>0</v>
      </c>
      <c r="W4707">
        <f ca="1"/>
        <v>0</v>
      </c>
    </row>
    <row r="4708" spans="18:23">
      <c r="R4708">
        <v>4690</v>
      </c>
      <c r="S4708">
        <f ca="1"/>
        <v>-1.7450273836761208</v>
      </c>
      <c r="T4708">
        <f ca="1"/>
        <v>1.7148374506679352E-2</v>
      </c>
      <c r="U4708">
        <f ca="1"/>
        <v>0</v>
      </c>
      <c r="V4708">
        <f ca="1"/>
        <v>0</v>
      </c>
      <c r="W4708">
        <f ca="1"/>
        <v>0</v>
      </c>
    </row>
    <row r="4709" spans="18:23">
      <c r="R4709">
        <v>4691</v>
      </c>
      <c r="S4709">
        <f ca="1"/>
        <v>-3.6147043942107286</v>
      </c>
      <c r="T4709">
        <f ca="1"/>
        <v>1.0585197962263466E-2</v>
      </c>
      <c r="U4709">
        <f ca="1"/>
        <v>0</v>
      </c>
      <c r="V4709">
        <f ca="1"/>
        <v>0</v>
      </c>
      <c r="W4709">
        <f ca="1"/>
        <v>0</v>
      </c>
    </row>
    <row r="4710" spans="18:23">
      <c r="R4710">
        <v>4692</v>
      </c>
      <c r="S4710">
        <f ca="1"/>
        <v>-0.1540188411020178</v>
      </c>
      <c r="T4710">
        <f ca="1"/>
        <v>2.5853429333826426E-2</v>
      </c>
      <c r="U4710">
        <f ca="1"/>
        <v>0</v>
      </c>
      <c r="V4710">
        <f ca="1"/>
        <v>0</v>
      </c>
      <c r="W4710">
        <f ca="1"/>
        <v>0</v>
      </c>
    </row>
    <row r="4711" spans="18:23">
      <c r="R4711">
        <v>4693</v>
      </c>
      <c r="S4711">
        <f ca="1"/>
        <v>0.11112985068697784</v>
      </c>
      <c r="T4711">
        <f ca="1"/>
        <v>2.7684191893713548E-2</v>
      </c>
      <c r="U4711">
        <f ca="1"/>
        <v>0</v>
      </c>
      <c r="V4711">
        <f ca="1"/>
        <v>0</v>
      </c>
      <c r="W4711">
        <f ca="1"/>
        <v>0</v>
      </c>
    </row>
    <row r="4712" spans="18:23">
      <c r="R4712">
        <v>4694</v>
      </c>
      <c r="S4712">
        <f ca="1"/>
        <v>0.1937512064766003</v>
      </c>
      <c r="T4712">
        <f ca="1"/>
        <v>2.828073889808095E-2</v>
      </c>
      <c r="U4712">
        <f ca="1"/>
        <v>0</v>
      </c>
      <c r="V4712">
        <f ca="1"/>
        <v>0</v>
      </c>
      <c r="W4712">
        <f ca="1"/>
        <v>0</v>
      </c>
    </row>
    <row r="4713" spans="18:23">
      <c r="R4713">
        <v>4695</v>
      </c>
      <c r="S4713">
        <f ca="1"/>
        <v>1.042581146298347</v>
      </c>
      <c r="T4713">
        <f ca="1"/>
        <v>3.5205802903204415E-2</v>
      </c>
      <c r="U4713">
        <f ca="1"/>
        <v>2.489836835883278E-3</v>
      </c>
      <c r="V4713">
        <f ca="1"/>
        <v>2.5336651883359003E-3</v>
      </c>
      <c r="W4713">
        <f ca="1"/>
        <v>2.5336651883359003E-3</v>
      </c>
    </row>
    <row r="4714" spans="18:23">
      <c r="R4714">
        <v>4696</v>
      </c>
      <c r="S4714">
        <f ca="1"/>
        <v>3.7486611614900984</v>
      </c>
      <c r="T4714">
        <f ca="1"/>
        <v>7.0773245873531537E-2</v>
      </c>
      <c r="U4714">
        <f ca="1"/>
        <v>2.0273558321046839E-2</v>
      </c>
      <c r="V4714">
        <f ca="1"/>
        <v>2.0990971084940257E-2</v>
      </c>
      <c r="W4714">
        <f ca="1"/>
        <v>2.0990971084940257E-2</v>
      </c>
    </row>
    <row r="4715" spans="18:23">
      <c r="R4715">
        <v>4697</v>
      </c>
      <c r="S4715">
        <f ca="1"/>
        <v>-2.7680015738070254</v>
      </c>
      <c r="T4715">
        <f ca="1"/>
        <v>1.3169949556721045E-2</v>
      </c>
      <c r="U4715">
        <f ca="1"/>
        <v>0</v>
      </c>
      <c r="V4715">
        <f ca="1"/>
        <v>0</v>
      </c>
      <c r="W4715">
        <f ca="1"/>
        <v>0</v>
      </c>
    </row>
    <row r="4716" spans="18:23">
      <c r="R4716">
        <v>4698</v>
      </c>
      <c r="S4716">
        <f ca="1"/>
        <v>-2.1489740278914491</v>
      </c>
      <c r="T4716">
        <f ca="1"/>
        <v>1.5450942519193437E-2</v>
      </c>
      <c r="U4716">
        <f ca="1"/>
        <v>0</v>
      </c>
      <c r="V4716">
        <f ca="1"/>
        <v>0</v>
      </c>
      <c r="W4716">
        <f ca="1"/>
        <v>0</v>
      </c>
    </row>
    <row r="4717" spans="18:23">
      <c r="R4717">
        <v>4699</v>
      </c>
      <c r="S4717">
        <f ca="1"/>
        <v>-1.7225926877629707</v>
      </c>
      <c r="T4717">
        <f ca="1"/>
        <v>1.7247934221227966E-2</v>
      </c>
      <c r="U4717">
        <f ca="1"/>
        <v>0</v>
      </c>
      <c r="V4717">
        <f ca="1"/>
        <v>0</v>
      </c>
      <c r="W4717">
        <f ca="1"/>
        <v>0</v>
      </c>
    </row>
    <row r="4718" spans="18:23">
      <c r="R4718">
        <v>4700</v>
      </c>
      <c r="S4718">
        <f ca="1"/>
        <v>1.7149079492939685</v>
      </c>
      <c r="T4718">
        <f ca="1"/>
        <v>4.187531245166027E-2</v>
      </c>
      <c r="U4718">
        <f ca="1"/>
        <v>5.8245916101112051E-3</v>
      </c>
      <c r="V4718">
        <f ca="1"/>
        <v>5.9465449068995674E-3</v>
      </c>
      <c r="W4718">
        <f ca="1"/>
        <v>5.9465449068995674E-3</v>
      </c>
    </row>
    <row r="4719" spans="18:23">
      <c r="R4719">
        <v>4701</v>
      </c>
      <c r="S4719">
        <f ca="1"/>
        <v>-1.2361880501103695</v>
      </c>
      <c r="T4719">
        <f ca="1"/>
        <v>1.9554452653350748E-2</v>
      </c>
      <c r="U4719">
        <f ca="1"/>
        <v>0</v>
      </c>
      <c r="V4719">
        <f ca="1"/>
        <v>0</v>
      </c>
      <c r="W4719">
        <f ca="1"/>
        <v>0</v>
      </c>
    </row>
    <row r="4720" spans="18:23">
      <c r="R4720">
        <v>4702</v>
      </c>
      <c r="S4720">
        <f ca="1"/>
        <v>2.0348731595966845</v>
      </c>
      <c r="T4720">
        <f ca="1"/>
        <v>4.5479399928137598E-2</v>
      </c>
      <c r="U4720">
        <f ca="1"/>
        <v>7.6266353483498694E-3</v>
      </c>
      <c r="V4720">
        <f ca="1"/>
        <v>7.800062747906707E-3</v>
      </c>
      <c r="W4720">
        <f ca="1"/>
        <v>7.800062747906707E-3</v>
      </c>
    </row>
    <row r="4721" spans="18:23">
      <c r="R4721">
        <v>4703</v>
      </c>
      <c r="S4721">
        <f ca="1"/>
        <v>-0.4975688557292155</v>
      </c>
      <c r="T4721">
        <f ca="1"/>
        <v>2.366020370219505E-2</v>
      </c>
      <c r="U4721">
        <f ca="1"/>
        <v>0</v>
      </c>
      <c r="V4721">
        <f ca="1"/>
        <v>0</v>
      </c>
      <c r="W4721">
        <f ca="1"/>
        <v>0</v>
      </c>
    </row>
    <row r="4722" spans="18:23">
      <c r="R4722">
        <v>4704</v>
      </c>
      <c r="S4722">
        <f ca="1"/>
        <v>-1.085801637099465</v>
      </c>
      <c r="T4722">
        <f ca="1"/>
        <v>2.032818510217748E-2</v>
      </c>
      <c r="U4722">
        <f ca="1"/>
        <v>0</v>
      </c>
      <c r="V4722">
        <f ca="1"/>
        <v>0</v>
      </c>
      <c r="W4722">
        <f ca="1"/>
        <v>0</v>
      </c>
    </row>
    <row r="4723" spans="18:23">
      <c r="R4723">
        <v>4705</v>
      </c>
      <c r="S4723">
        <f ca="1"/>
        <v>-2.4401675102842919</v>
      </c>
      <c r="T4723">
        <f ca="1"/>
        <v>1.4332521240039073E-2</v>
      </c>
      <c r="U4723">
        <f ca="1"/>
        <v>0</v>
      </c>
      <c r="V4723">
        <f ca="1"/>
        <v>0</v>
      </c>
      <c r="W4723">
        <f ca="1"/>
        <v>0</v>
      </c>
    </row>
    <row r="4724" spans="18:23">
      <c r="R4724">
        <v>4706</v>
      </c>
      <c r="S4724">
        <f ca="1"/>
        <v>2.6942064527314189</v>
      </c>
      <c r="T4724">
        <f ca="1"/>
        <v>5.3914108085940708E-2</v>
      </c>
      <c r="U4724">
        <f ca="1"/>
        <v>1.1843989427251424E-2</v>
      </c>
      <c r="V4724">
        <f ca="1"/>
        <v>1.2163268490326212E-2</v>
      </c>
      <c r="W4724">
        <f ca="1"/>
        <v>1.2163268490326212E-2</v>
      </c>
    </row>
    <row r="4725" spans="18:23">
      <c r="R4725">
        <v>4707</v>
      </c>
      <c r="S4725">
        <f ca="1"/>
        <v>-0.76881854845630748</v>
      </c>
      <c r="T4725">
        <f ca="1"/>
        <v>2.2060791122426739E-2</v>
      </c>
      <c r="U4725">
        <f ca="1"/>
        <v>0</v>
      </c>
      <c r="V4725">
        <f ca="1"/>
        <v>0</v>
      </c>
      <c r="W4725">
        <f ca="1"/>
        <v>0</v>
      </c>
    </row>
    <row r="4726" spans="18:23">
      <c r="R4726">
        <v>4708</v>
      </c>
      <c r="S4726">
        <f ca="1"/>
        <v>2.5766481741342186</v>
      </c>
      <c r="T4726">
        <f ca="1"/>
        <v>5.2303209950644004E-2</v>
      </c>
      <c r="U4726">
        <f ca="1"/>
        <v>1.1038540359603072E-2</v>
      </c>
      <c r="V4726">
        <f ca="1"/>
        <v>1.1327215906591562E-2</v>
      </c>
      <c r="W4726">
        <f ca="1"/>
        <v>1.1327215906591562E-2</v>
      </c>
    </row>
    <row r="4727" spans="18:23">
      <c r="R4727">
        <v>4709</v>
      </c>
      <c r="S4727">
        <f ca="1"/>
        <v>-1.2965698225403584</v>
      </c>
      <c r="T4727">
        <f ca="1"/>
        <v>1.9252140629808998E-2</v>
      </c>
      <c r="U4727">
        <f ca="1"/>
        <v>0</v>
      </c>
      <c r="V4727">
        <f ca="1"/>
        <v>0</v>
      </c>
      <c r="W4727">
        <f ca="1"/>
        <v>0</v>
      </c>
    </row>
    <row r="4728" spans="18:23">
      <c r="R4728">
        <v>4710</v>
      </c>
      <c r="S4728">
        <f ca="1"/>
        <v>2.8358938285936595</v>
      </c>
      <c r="T4728">
        <f ca="1"/>
        <v>5.592171942964351E-2</v>
      </c>
      <c r="U4728">
        <f ca="1"/>
        <v>1.2847795099102825E-2</v>
      </c>
      <c r="V4728">
        <f ca="1"/>
        <v>1.3207030495513614E-2</v>
      </c>
      <c r="W4728">
        <f ca="1"/>
        <v>1.3207030495513614E-2</v>
      </c>
    </row>
    <row r="4729" spans="18:23">
      <c r="R4729">
        <v>4711</v>
      </c>
      <c r="S4729">
        <f ca="1"/>
        <v>-0.50263610534343628</v>
      </c>
      <c r="T4729">
        <f ca="1"/>
        <v>2.3629287246116626E-2</v>
      </c>
      <c r="U4729">
        <f ca="1"/>
        <v>0</v>
      </c>
      <c r="V4729">
        <f ca="1"/>
        <v>0</v>
      </c>
      <c r="W4729">
        <f ca="1"/>
        <v>0</v>
      </c>
    </row>
    <row r="4730" spans="18:23">
      <c r="R4730">
        <v>4712</v>
      </c>
      <c r="S4730">
        <f ca="1"/>
        <v>-2.0131215027439535</v>
      </c>
      <c r="T4730">
        <f ca="1"/>
        <v>1.6002181423566009E-2</v>
      </c>
      <c r="U4730">
        <f ca="1"/>
        <v>0</v>
      </c>
      <c r="V4730">
        <f ca="1"/>
        <v>0</v>
      </c>
      <c r="W4730">
        <f ca="1"/>
        <v>0</v>
      </c>
    </row>
    <row r="4731" spans="18:23">
      <c r="R4731">
        <v>4713</v>
      </c>
      <c r="S4731">
        <f ca="1"/>
        <v>4.7549126957328589</v>
      </c>
      <c r="T4731">
        <f ca="1"/>
        <v>9.1755889573273214E-2</v>
      </c>
      <c r="U4731">
        <f ca="1"/>
        <v>3.0764880170917677E-2</v>
      </c>
      <c r="V4731">
        <f ca="1"/>
        <v>3.2176309644766532E-2</v>
      </c>
      <c r="W4731">
        <f ca="1"/>
        <v>3.2176309644766532E-2</v>
      </c>
    </row>
    <row r="4732" spans="18:23">
      <c r="R4732">
        <v>4714</v>
      </c>
      <c r="S4732">
        <f ca="1"/>
        <v>1.3972512962393184</v>
      </c>
      <c r="T4732">
        <f ca="1"/>
        <v>3.8579811558742128E-2</v>
      </c>
      <c r="U4732">
        <f ca="1"/>
        <v>4.1768411636521341E-3</v>
      </c>
      <c r="V4732">
        <f ca="1"/>
        <v>4.2574120361543828E-3</v>
      </c>
      <c r="W4732">
        <f ca="1"/>
        <v>4.2574120361543828E-3</v>
      </c>
    </row>
    <row r="4733" spans="18:23">
      <c r="R4733">
        <v>4715</v>
      </c>
      <c r="S4733">
        <f ca="1"/>
        <v>-0.26462217850090203</v>
      </c>
      <c r="T4733">
        <f ca="1"/>
        <v>2.5126007028157354E-2</v>
      </c>
      <c r="U4733">
        <f ca="1"/>
        <v>0</v>
      </c>
      <c r="V4733">
        <f ca="1"/>
        <v>0</v>
      </c>
      <c r="W4733">
        <f ca="1"/>
        <v>0</v>
      </c>
    </row>
    <row r="4734" spans="18:23">
      <c r="R4734">
        <v>4716</v>
      </c>
      <c r="S4734">
        <f ca="1"/>
        <v>-2.6115002932207374</v>
      </c>
      <c r="T4734">
        <f ca="1"/>
        <v>1.3712679075042596E-2</v>
      </c>
      <c r="U4734">
        <f ca="1"/>
        <v>0</v>
      </c>
      <c r="V4734">
        <f ca="1"/>
        <v>0</v>
      </c>
      <c r="W4734">
        <f ca="1"/>
        <v>0</v>
      </c>
    </row>
    <row r="4735" spans="18:23">
      <c r="R4735">
        <v>4717</v>
      </c>
      <c r="S4735">
        <f ca="1"/>
        <v>-3.9449036682444607</v>
      </c>
      <c r="T4735">
        <f ca="1"/>
        <v>9.7206531370927687E-3</v>
      </c>
      <c r="U4735">
        <f ca="1"/>
        <v>0</v>
      </c>
      <c r="V4735">
        <f ca="1"/>
        <v>0</v>
      </c>
      <c r="W4735">
        <f ca="1"/>
        <v>0</v>
      </c>
    </row>
    <row r="4736" spans="18:23">
      <c r="R4736">
        <v>4718</v>
      </c>
      <c r="S4736">
        <f ca="1"/>
        <v>-2.7311335433224779</v>
      </c>
      <c r="T4736">
        <f ca="1"/>
        <v>1.3295837548941637E-2</v>
      </c>
      <c r="U4736">
        <f ca="1"/>
        <v>0</v>
      </c>
      <c r="V4736">
        <f ca="1"/>
        <v>0</v>
      </c>
      <c r="W4736">
        <f ca="1"/>
        <v>0</v>
      </c>
    </row>
    <row r="4737" spans="18:23">
      <c r="R4737">
        <v>4719</v>
      </c>
      <c r="S4737">
        <f ca="1"/>
        <v>-2.2363167126072803</v>
      </c>
      <c r="T4737">
        <f ca="1"/>
        <v>1.5106608815231537E-2</v>
      </c>
      <c r="U4737">
        <f ca="1"/>
        <v>0</v>
      </c>
      <c r="V4737">
        <f ca="1"/>
        <v>0</v>
      </c>
      <c r="W4737">
        <f ca="1"/>
        <v>0</v>
      </c>
    </row>
    <row r="4738" spans="18:23">
      <c r="R4738">
        <v>4720</v>
      </c>
      <c r="S4738">
        <f ca="1"/>
        <v>-1.4879751394932501</v>
      </c>
      <c r="T4738">
        <f ca="1"/>
        <v>1.8324381703929367E-2</v>
      </c>
      <c r="U4738">
        <f ca="1"/>
        <v>0</v>
      </c>
      <c r="V4738">
        <f ca="1"/>
        <v>0</v>
      </c>
      <c r="W4738">
        <f ca="1"/>
        <v>0</v>
      </c>
    </row>
    <row r="4739" spans="18:23">
      <c r="R4739">
        <v>4721</v>
      </c>
      <c r="S4739">
        <f ca="1"/>
        <v>0.95270175711314387</v>
      </c>
      <c r="T4739">
        <f ca="1"/>
        <v>3.439869650396149E-2</v>
      </c>
      <c r="U4739">
        <f ca="1"/>
        <v>2.0862836362618153E-3</v>
      </c>
      <c r="V4739">
        <f ca="1"/>
        <v>2.1221663550742911E-3</v>
      </c>
      <c r="W4739">
        <f ca="1"/>
        <v>2.1221663550742911E-3</v>
      </c>
    </row>
    <row r="4740" spans="18:23">
      <c r="R4740">
        <v>4722</v>
      </c>
      <c r="S4740">
        <f ca="1"/>
        <v>0.38918853213340993</v>
      </c>
      <c r="T4740">
        <f ca="1"/>
        <v>2.9743515074580056E-2</v>
      </c>
      <c r="U4740">
        <f ca="1"/>
        <v>0</v>
      </c>
      <c r="V4740">
        <f ca="1"/>
        <v>0</v>
      </c>
      <c r="W4740">
        <f ca="1"/>
        <v>0</v>
      </c>
    </row>
    <row r="4741" spans="18:23">
      <c r="R4741">
        <v>4723</v>
      </c>
      <c r="S4741">
        <f ca="1"/>
        <v>1.4446373952106539</v>
      </c>
      <c r="T4741">
        <f ca="1"/>
        <v>3.9054437787327277E-2</v>
      </c>
      <c r="U4741">
        <f ca="1"/>
        <v>4.4141542779447089E-3</v>
      </c>
      <c r="V4741">
        <f ca="1"/>
        <v>4.5003504347605377E-3</v>
      </c>
      <c r="W4741">
        <f ca="1"/>
        <v>4.5003504347605377E-3</v>
      </c>
    </row>
    <row r="4742" spans="18:23">
      <c r="R4742">
        <v>4724</v>
      </c>
      <c r="S4742">
        <f ca="1"/>
        <v>0.89769523274078455</v>
      </c>
      <c r="T4742">
        <f ca="1"/>
        <v>3.3913898828484376E-2</v>
      </c>
      <c r="U4742">
        <f ca="1"/>
        <v>1.8438847985232584E-3</v>
      </c>
      <c r="V4742">
        <f ca="1"/>
        <v>1.8751514597775073E-3</v>
      </c>
      <c r="W4742">
        <f ca="1"/>
        <v>1.8751514597775073E-3</v>
      </c>
    </row>
    <row r="4743" spans="18:23">
      <c r="R4743">
        <v>4725</v>
      </c>
      <c r="S4743">
        <f ca="1"/>
        <v>1.8679910984348302</v>
      </c>
      <c r="T4743">
        <f ca="1"/>
        <v>4.3562541655583306E-2</v>
      </c>
      <c r="U4743">
        <f ca="1"/>
        <v>6.6682062120727234E-3</v>
      </c>
      <c r="V4743">
        <f ca="1"/>
        <v>6.8134482175134419E-3</v>
      </c>
      <c r="W4743">
        <f ca="1"/>
        <v>6.8134482175134419E-3</v>
      </c>
    </row>
    <row r="4744" spans="18:23">
      <c r="R4744">
        <v>4726</v>
      </c>
      <c r="S4744">
        <f ca="1"/>
        <v>-1.1067805055546545</v>
      </c>
      <c r="T4744">
        <f ca="1"/>
        <v>2.0218439144777816E-2</v>
      </c>
      <c r="U4744">
        <f ca="1"/>
        <v>0</v>
      </c>
      <c r="V4744">
        <f ca="1"/>
        <v>0</v>
      </c>
      <c r="W4744">
        <f ca="1"/>
        <v>0</v>
      </c>
    </row>
    <row r="4745" spans="18:23">
      <c r="R4745">
        <v>4727</v>
      </c>
      <c r="S4745">
        <f ca="1"/>
        <v>-2.1300802543375026</v>
      </c>
      <c r="T4745">
        <f ca="1"/>
        <v>1.552645445378156E-2</v>
      </c>
      <c r="U4745">
        <f ca="1"/>
        <v>0</v>
      </c>
      <c r="V4745">
        <f ca="1"/>
        <v>0</v>
      </c>
      <c r="W4745">
        <f ca="1"/>
        <v>0</v>
      </c>
    </row>
    <row r="4746" spans="18:23">
      <c r="R4746">
        <v>4728</v>
      </c>
      <c r="S4746">
        <f ca="1"/>
        <v>0.81262622056311462</v>
      </c>
      <c r="T4746">
        <f ca="1"/>
        <v>3.3177566180649362E-2</v>
      </c>
      <c r="U4746">
        <f ca="1"/>
        <v>1.4757184746057514E-3</v>
      </c>
      <c r="V4746">
        <f ca="1"/>
        <v>1.500198848283371E-3</v>
      </c>
      <c r="W4746">
        <f ca="1"/>
        <v>1.500198848283371E-3</v>
      </c>
    </row>
    <row r="4747" spans="18:23">
      <c r="R4747">
        <v>4729</v>
      </c>
      <c r="S4747">
        <f ca="1"/>
        <v>4.0728653685719181</v>
      </c>
      <c r="T4747">
        <f ca="1"/>
        <v>7.6948617139483796E-2</v>
      </c>
      <c r="U4747">
        <f ca="1"/>
        <v>2.3361243954022969E-2</v>
      </c>
      <c r="V4747">
        <f ca="1"/>
        <v>2.4260051662483066E-2</v>
      </c>
      <c r="W4747">
        <f ca="1"/>
        <v>2.4260051662483066E-2</v>
      </c>
    </row>
    <row r="4748" spans="18:23">
      <c r="R4748">
        <v>4730</v>
      </c>
      <c r="S4748">
        <f ca="1"/>
        <v>0.86103841035492801</v>
      </c>
      <c r="T4748">
        <f ca="1"/>
        <v>3.3594625220418915E-2</v>
      </c>
      <c r="U4748">
        <f ca="1"/>
        <v>1.6842479944905279E-3</v>
      </c>
      <c r="V4748">
        <f ca="1"/>
        <v>1.7125388345671036E-3</v>
      </c>
      <c r="W4748">
        <f ca="1"/>
        <v>1.7125388345671036E-3</v>
      </c>
    </row>
    <row r="4749" spans="18:23">
      <c r="R4749">
        <v>4731</v>
      </c>
      <c r="S4749">
        <f ca="1"/>
        <v>0.13178161670845426</v>
      </c>
      <c r="T4749">
        <f ca="1"/>
        <v>2.7832112796516952E-2</v>
      </c>
      <c r="U4749">
        <f ca="1"/>
        <v>0</v>
      </c>
      <c r="V4749">
        <f ca="1"/>
        <v>0</v>
      </c>
      <c r="W4749">
        <f ca="1"/>
        <v>0</v>
      </c>
    </row>
    <row r="4750" spans="18:23">
      <c r="R4750">
        <v>4732</v>
      </c>
      <c r="S4750">
        <f ca="1"/>
        <v>-1.3520478301664003</v>
      </c>
      <c r="T4750">
        <f ca="1"/>
        <v>1.8978501711990853E-2</v>
      </c>
      <c r="U4750">
        <f ca="1"/>
        <v>0</v>
      </c>
      <c r="V4750">
        <f ca="1"/>
        <v>0</v>
      </c>
      <c r="W4750">
        <f ca="1"/>
        <v>0</v>
      </c>
    </row>
    <row r="4751" spans="18:23">
      <c r="R4751">
        <v>4733</v>
      </c>
      <c r="S4751">
        <f ca="1"/>
        <v>-0.89842682354277914</v>
      </c>
      <c r="T4751">
        <f ca="1"/>
        <v>2.133519550552844E-2</v>
      </c>
      <c r="U4751">
        <f ca="1"/>
        <v>0</v>
      </c>
      <c r="V4751">
        <f ca="1"/>
        <v>0</v>
      </c>
      <c r="W4751">
        <f ca="1"/>
        <v>0</v>
      </c>
    </row>
    <row r="4752" spans="18:23">
      <c r="R4752">
        <v>4734</v>
      </c>
      <c r="S4752">
        <f ca="1"/>
        <v>-3.5042155112534825</v>
      </c>
      <c r="T4752">
        <f ca="1"/>
        <v>1.0891328059341046E-2</v>
      </c>
      <c r="U4752">
        <f ca="1"/>
        <v>0</v>
      </c>
      <c r="V4752">
        <f ca="1"/>
        <v>0</v>
      </c>
      <c r="W4752">
        <f ca="1"/>
        <v>0</v>
      </c>
    </row>
    <row r="4753" spans="18:23">
      <c r="R4753">
        <v>4735</v>
      </c>
      <c r="S4753">
        <f ca="1"/>
        <v>0.3935311798102944</v>
      </c>
      <c r="T4753">
        <f ca="1"/>
        <v>2.9776863325771546E-2</v>
      </c>
      <c r="U4753">
        <f ca="1"/>
        <v>0</v>
      </c>
      <c r="V4753">
        <f ca="1"/>
        <v>0</v>
      </c>
      <c r="W4753">
        <f ca="1"/>
        <v>0</v>
      </c>
    </row>
    <row r="4754" spans="18:23">
      <c r="R4754">
        <v>4736</v>
      </c>
      <c r="S4754">
        <f ca="1"/>
        <v>1.3929014070451613</v>
      </c>
      <c r="T4754">
        <f ca="1"/>
        <v>3.8536532539451072E-2</v>
      </c>
      <c r="U4754">
        <f ca="1"/>
        <v>4.1552016540066065E-3</v>
      </c>
      <c r="V4754">
        <f ca="1"/>
        <v>4.2352651858804094E-3</v>
      </c>
      <c r="W4754">
        <f ca="1"/>
        <v>4.2352651858804094E-3</v>
      </c>
    </row>
    <row r="4755" spans="18:23">
      <c r="R4755">
        <v>4737</v>
      </c>
      <c r="S4755">
        <f ca="1"/>
        <v>-0.78133530389112138</v>
      </c>
      <c r="T4755">
        <f ca="1"/>
        <v>2.198965428999268E-2</v>
      </c>
      <c r="U4755">
        <f ca="1"/>
        <v>0</v>
      </c>
      <c r="V4755">
        <f ca="1"/>
        <v>0</v>
      </c>
      <c r="W4755">
        <f ca="1"/>
        <v>0</v>
      </c>
    </row>
    <row r="4756" spans="18:23">
      <c r="R4756">
        <v>4738</v>
      </c>
      <c r="S4756">
        <f ca="1"/>
        <v>1.6401237517445961</v>
      </c>
      <c r="T4756">
        <f ca="1"/>
        <v>4.1074986048923838E-2</v>
      </c>
      <c r="U4756">
        <f ca="1"/>
        <v>5.4244284087429893E-3</v>
      </c>
      <c r="V4756">
        <f ca="1"/>
        <v>5.5358325693492414E-3</v>
      </c>
      <c r="W4756">
        <f ca="1"/>
        <v>5.5358325693492414E-3</v>
      </c>
    </row>
    <row r="4757" spans="18:23">
      <c r="R4757">
        <v>4739</v>
      </c>
      <c r="S4757">
        <f ca="1"/>
        <v>0.79647031255123912</v>
      </c>
      <c r="T4757">
        <f ca="1"/>
        <v>3.3039542442311914E-2</v>
      </c>
      <c r="U4757">
        <f ca="1"/>
        <v>1.4067066054370275E-3</v>
      </c>
      <c r="V4757">
        <f ca="1"/>
        <v>1.4299450767341361E-3</v>
      </c>
      <c r="W4757">
        <f ca="1"/>
        <v>1.4299450767341361E-3</v>
      </c>
    </row>
    <row r="4758" spans="18:23">
      <c r="R4758">
        <v>4740</v>
      </c>
      <c r="S4758">
        <f ca="1"/>
        <v>-3.8312461497568933</v>
      </c>
      <c r="T4758">
        <f ca="1"/>
        <v>1.0009961161161363E-2</v>
      </c>
      <c r="U4758">
        <f ca="1"/>
        <v>0</v>
      </c>
      <c r="V4758">
        <f ca="1"/>
        <v>0</v>
      </c>
      <c r="W4758">
        <f ca="1"/>
        <v>0</v>
      </c>
    </row>
    <row r="4759" spans="18:23">
      <c r="R4759">
        <v>4741</v>
      </c>
      <c r="S4759">
        <f ca="1"/>
        <v>-1.2691214974933485</v>
      </c>
      <c r="T4759">
        <f ca="1"/>
        <v>1.9388981741878392E-2</v>
      </c>
      <c r="U4759">
        <f ca="1"/>
        <v>0</v>
      </c>
      <c r="V4759">
        <f ca="1"/>
        <v>0</v>
      </c>
      <c r="W4759">
        <f ca="1"/>
        <v>0</v>
      </c>
    </row>
    <row r="4760" spans="18:23">
      <c r="R4760">
        <v>4742</v>
      </c>
      <c r="S4760">
        <f ca="1"/>
        <v>-0.61384074494995589</v>
      </c>
      <c r="T4760">
        <f ca="1"/>
        <v>2.2960881428524857E-2</v>
      </c>
      <c r="U4760">
        <f ca="1"/>
        <v>0</v>
      </c>
      <c r="V4760">
        <f ca="1"/>
        <v>0</v>
      </c>
      <c r="W4760">
        <f ca="1"/>
        <v>0</v>
      </c>
    </row>
    <row r="4761" spans="18:23">
      <c r="R4761">
        <v>4743</v>
      </c>
      <c r="S4761">
        <f ca="1"/>
        <v>-2.7468294146185173</v>
      </c>
      <c r="T4761">
        <f ca="1"/>
        <v>1.3242096668361215E-2</v>
      </c>
      <c r="U4761">
        <f ca="1"/>
        <v>0</v>
      </c>
      <c r="V4761">
        <f ca="1"/>
        <v>0</v>
      </c>
      <c r="W4761">
        <f ca="1"/>
        <v>0</v>
      </c>
    </row>
    <row r="4762" spans="18:23">
      <c r="R4762">
        <v>4744</v>
      </c>
      <c r="S4762">
        <f ca="1"/>
        <v>-3.4067684188087357</v>
      </c>
      <c r="T4762">
        <f ca="1"/>
        <v>1.1168662726496303E-2</v>
      </c>
      <c r="U4762">
        <f ca="1"/>
        <v>0</v>
      </c>
      <c r="V4762">
        <f ca="1"/>
        <v>0</v>
      </c>
      <c r="W4762">
        <f ca="1"/>
        <v>0</v>
      </c>
    </row>
    <row r="4763" spans="18:23">
      <c r="R4763">
        <v>4745</v>
      </c>
      <c r="S4763">
        <f ca="1"/>
        <v>0.79522969484763673</v>
      </c>
      <c r="T4763">
        <f ca="1"/>
        <v>3.3028967322134666E-2</v>
      </c>
      <c r="U4763">
        <f ca="1"/>
        <v>1.4014190453484031E-3</v>
      </c>
      <c r="V4763">
        <f ca="1"/>
        <v>1.4245627572751179E-3</v>
      </c>
      <c r="W4763">
        <f ca="1"/>
        <v>1.4245627572751179E-3</v>
      </c>
    </row>
    <row r="4764" spans="18:23">
      <c r="R4764">
        <v>4746</v>
      </c>
      <c r="S4764">
        <f ca="1"/>
        <v>-1.8789912736075665</v>
      </c>
      <c r="T4764">
        <f ca="1"/>
        <v>1.6565722997989876E-2</v>
      </c>
      <c r="U4764">
        <f ca="1"/>
        <v>0</v>
      </c>
      <c r="V4764">
        <f ca="1"/>
        <v>0</v>
      </c>
      <c r="W4764">
        <f ca="1"/>
        <v>0</v>
      </c>
    </row>
    <row r="4765" spans="18:23">
      <c r="R4765">
        <v>4747</v>
      </c>
      <c r="S4765">
        <f ca="1"/>
        <v>-0.3384972344026273</v>
      </c>
      <c r="T4765">
        <f ca="1"/>
        <v>2.4651577923445515E-2</v>
      </c>
      <c r="U4765">
        <f ca="1"/>
        <v>0</v>
      </c>
      <c r="V4765">
        <f ca="1"/>
        <v>0</v>
      </c>
      <c r="W4765">
        <f ca="1"/>
        <v>0</v>
      </c>
    </row>
    <row r="4766" spans="18:23">
      <c r="R4766">
        <v>4748</v>
      </c>
      <c r="S4766">
        <f ca="1"/>
        <v>-1.3468471994804327</v>
      </c>
      <c r="T4766">
        <f ca="1"/>
        <v>1.9003987155638391E-2</v>
      </c>
      <c r="U4766">
        <f ca="1"/>
        <v>0</v>
      </c>
      <c r="V4766">
        <f ca="1"/>
        <v>0</v>
      </c>
      <c r="W4766">
        <f ca="1"/>
        <v>0</v>
      </c>
    </row>
    <row r="4767" spans="18:23">
      <c r="R4767">
        <v>4749</v>
      </c>
      <c r="S4767">
        <f ca="1"/>
        <v>-2.3921817537011041</v>
      </c>
      <c r="T4767">
        <f ca="1"/>
        <v>1.4511091563306286E-2</v>
      </c>
      <c r="U4767">
        <f ca="1"/>
        <v>0</v>
      </c>
      <c r="V4767">
        <f ca="1"/>
        <v>0</v>
      </c>
      <c r="W4767">
        <f ca="1"/>
        <v>0</v>
      </c>
    </row>
    <row r="4768" spans="18:23">
      <c r="R4768">
        <v>4750</v>
      </c>
      <c r="S4768">
        <f ca="1"/>
        <v>-0.17125611545294253</v>
      </c>
      <c r="T4768">
        <f ca="1"/>
        <v>2.5738692174159628E-2</v>
      </c>
      <c r="U4768">
        <f ca="1"/>
        <v>0</v>
      </c>
      <c r="V4768">
        <f ca="1"/>
        <v>0</v>
      </c>
      <c r="W4768">
        <f ca="1"/>
        <v>0</v>
      </c>
    </row>
    <row r="4769" spans="18:23">
      <c r="R4769">
        <v>4751</v>
      </c>
      <c r="S4769">
        <f ca="1"/>
        <v>1.6279565190773051</v>
      </c>
      <c r="T4769">
        <f ca="1"/>
        <v>4.0946229156758877E-2</v>
      </c>
      <c r="U4769">
        <f ca="1"/>
        <v>5.360049962660509E-3</v>
      </c>
      <c r="V4769">
        <f ca="1"/>
        <v>5.4697868796918956E-3</v>
      </c>
      <c r="W4769">
        <f ca="1"/>
        <v>5.4697868796918956E-3</v>
      </c>
    </row>
    <row r="4770" spans="18:23">
      <c r="R4770">
        <v>4752</v>
      </c>
      <c r="S4770">
        <f ca="1"/>
        <v>-2.1093378114570212</v>
      </c>
      <c r="T4770">
        <f ca="1"/>
        <v>1.5609779926033964E-2</v>
      </c>
      <c r="U4770">
        <f ca="1"/>
        <v>0</v>
      </c>
      <c r="V4770">
        <f ca="1"/>
        <v>0</v>
      </c>
      <c r="W4770">
        <f ca="1"/>
        <v>0</v>
      </c>
    </row>
    <row r="4771" spans="18:23">
      <c r="R4771">
        <v>4753</v>
      </c>
      <c r="S4771">
        <f ca="1"/>
        <v>-2.8894179024777591</v>
      </c>
      <c r="T4771">
        <f ca="1"/>
        <v>1.2763732102496216E-2</v>
      </c>
      <c r="U4771">
        <f ca="1"/>
        <v>0</v>
      </c>
      <c r="V4771">
        <f ca="1"/>
        <v>0</v>
      </c>
      <c r="W4771">
        <f ca="1"/>
        <v>0</v>
      </c>
    </row>
    <row r="4772" spans="18:23">
      <c r="R4772">
        <v>4754</v>
      </c>
      <c r="S4772">
        <f ca="1"/>
        <v>1.8782967121633505</v>
      </c>
      <c r="T4772">
        <f ca="1"/>
        <v>4.3678538845964378E-2</v>
      </c>
      <c r="U4772">
        <f ca="1"/>
        <v>6.7262048072632592E-3</v>
      </c>
      <c r="V4772">
        <f ca="1"/>
        <v>6.8731002062432387E-3</v>
      </c>
      <c r="W4772">
        <f ca="1"/>
        <v>6.8731002062432387E-3</v>
      </c>
    </row>
    <row r="4773" spans="18:23">
      <c r="R4773">
        <v>4755</v>
      </c>
      <c r="S4773">
        <f ca="1"/>
        <v>-1.5908403646876406</v>
      </c>
      <c r="T4773">
        <f ca="1"/>
        <v>1.7844394424825622E-2</v>
      </c>
      <c r="U4773">
        <f ca="1"/>
        <v>0</v>
      </c>
      <c r="V4773">
        <f ca="1"/>
        <v>0</v>
      </c>
      <c r="W4773">
        <f ca="1"/>
        <v>0</v>
      </c>
    </row>
    <row r="4774" spans="18:23">
      <c r="R4774">
        <v>4756</v>
      </c>
      <c r="S4774">
        <f ca="1"/>
        <v>1.1335552292285027</v>
      </c>
      <c r="T4774">
        <f ca="1"/>
        <v>3.6042026096205382E-2</v>
      </c>
      <c r="U4774">
        <f ca="1"/>
        <v>2.9079484323837612E-3</v>
      </c>
      <c r="V4774">
        <f ca="1"/>
        <v>2.9603526090269585E-3</v>
      </c>
      <c r="W4774">
        <f ca="1"/>
        <v>2.9603526090269585E-3</v>
      </c>
    </row>
    <row r="4775" spans="18:23">
      <c r="R4775">
        <v>4757</v>
      </c>
      <c r="S4775">
        <f ca="1"/>
        <v>-0.88225859876927137</v>
      </c>
      <c r="T4775">
        <f ca="1"/>
        <v>2.1424392053251237E-2</v>
      </c>
      <c r="U4775">
        <f ca="1"/>
        <v>0</v>
      </c>
      <c r="V4775">
        <f ca="1"/>
        <v>0</v>
      </c>
      <c r="W4775">
        <f ca="1"/>
        <v>0</v>
      </c>
    </row>
    <row r="4776" spans="18:23">
      <c r="R4776">
        <v>4758</v>
      </c>
      <c r="S4776">
        <f ca="1"/>
        <v>1.0628062859517999</v>
      </c>
      <c r="T4776">
        <f ca="1"/>
        <v>3.5390016786809947E-2</v>
      </c>
      <c r="U4776">
        <f ca="1"/>
        <v>2.5819437776860438E-3</v>
      </c>
      <c r="V4776">
        <f ca="1"/>
        <v>2.6276312945034976E-3</v>
      </c>
      <c r="W4776">
        <f ca="1"/>
        <v>2.6276312945034976E-3</v>
      </c>
    </row>
    <row r="4777" spans="18:23">
      <c r="R4777">
        <v>4759</v>
      </c>
      <c r="S4777">
        <f ca="1"/>
        <v>-3.1931592131496442</v>
      </c>
      <c r="T4777">
        <f ca="1"/>
        <v>1.1801552271127648E-2</v>
      </c>
      <c r="U4777">
        <f ca="1"/>
        <v>0</v>
      </c>
      <c r="V4777">
        <f ca="1"/>
        <v>0</v>
      </c>
      <c r="W4777">
        <f ca="1"/>
        <v>0</v>
      </c>
    </row>
    <row r="4778" spans="18:23">
      <c r="R4778">
        <v>4760</v>
      </c>
      <c r="S4778">
        <f ca="1"/>
        <v>-0.10564617006512252</v>
      </c>
      <c r="T4778">
        <f ca="1"/>
        <v>2.6178153264940492E-2</v>
      </c>
      <c r="U4778">
        <f ca="1"/>
        <v>0</v>
      </c>
      <c r="V4778">
        <f ca="1"/>
        <v>0</v>
      </c>
      <c r="W4778">
        <f ca="1"/>
        <v>0</v>
      </c>
    </row>
    <row r="4779" spans="18:23">
      <c r="R4779">
        <v>4761</v>
      </c>
      <c r="S4779">
        <f ca="1"/>
        <v>1.0677678213834572</v>
      </c>
      <c r="T4779">
        <f ca="1"/>
        <v>3.5435354303283824E-2</v>
      </c>
      <c r="U4779">
        <f ca="1"/>
        <v>2.6046125359229823E-3</v>
      </c>
      <c r="V4779">
        <f ca="1"/>
        <v>2.650760219939585E-3</v>
      </c>
      <c r="W4779">
        <f ca="1"/>
        <v>2.650760219939585E-3</v>
      </c>
    </row>
    <row r="4780" spans="18:23">
      <c r="R4780">
        <v>4762</v>
      </c>
      <c r="S4780">
        <f ca="1"/>
        <v>0.52328700275568008</v>
      </c>
      <c r="T4780">
        <f ca="1"/>
        <v>3.079072664397758E-2</v>
      </c>
      <c r="U4780">
        <f ca="1"/>
        <v>2.8229870626986057E-4</v>
      </c>
      <c r="V4780">
        <f ca="1"/>
        <v>2.8664479741821248E-4</v>
      </c>
      <c r="W4780">
        <f ca="1"/>
        <v>2.8664479741821248E-4</v>
      </c>
    </row>
    <row r="4781" spans="18:23">
      <c r="R4781">
        <v>4763</v>
      </c>
      <c r="S4781">
        <f ca="1"/>
        <v>3.9273026863382146E-2</v>
      </c>
      <c r="T4781">
        <f ca="1"/>
        <v>2.7175607975293205E-2</v>
      </c>
      <c r="U4781">
        <f ca="1"/>
        <v>0</v>
      </c>
      <c r="V4781">
        <f ca="1"/>
        <v>0</v>
      </c>
      <c r="W4781">
        <f ca="1"/>
        <v>0</v>
      </c>
    </row>
    <row r="4782" spans="18:23">
      <c r="R4782">
        <v>4764</v>
      </c>
      <c r="S4782">
        <f ca="1"/>
        <v>1.6139398650405026</v>
      </c>
      <c r="T4782">
        <f ca="1"/>
        <v>4.0798401413833445E-2</v>
      </c>
      <c r="U4782">
        <f ca="1"/>
        <v>5.2861360911977927E-3</v>
      </c>
      <c r="V4782">
        <f ca="1"/>
        <v>5.3939690422862129E-3</v>
      </c>
      <c r="W4782">
        <f ca="1"/>
        <v>5.3939690422862129E-3</v>
      </c>
    </row>
    <row r="4783" spans="18:23">
      <c r="R4783">
        <v>4765</v>
      </c>
      <c r="S4783">
        <f ca="1"/>
        <v>-1.0454044372768112</v>
      </c>
      <c r="T4783">
        <f ca="1"/>
        <v>2.0541194224141444E-2</v>
      </c>
      <c r="U4783">
        <f ca="1"/>
        <v>0</v>
      </c>
      <c r="V4783">
        <f ca="1"/>
        <v>0</v>
      </c>
      <c r="W4783">
        <f ca="1"/>
        <v>0</v>
      </c>
    </row>
    <row r="4784" spans="18:23">
      <c r="R4784">
        <v>4766</v>
      </c>
      <c r="S4784">
        <f ca="1"/>
        <v>-1.3018715819097004</v>
      </c>
      <c r="T4784">
        <f ca="1"/>
        <v>1.9225820693834293E-2</v>
      </c>
      <c r="U4784">
        <f ca="1"/>
        <v>0</v>
      </c>
      <c r="V4784">
        <f ca="1"/>
        <v>0</v>
      </c>
      <c r="W4784">
        <f ca="1"/>
        <v>0</v>
      </c>
    </row>
    <row r="4785" spans="18:23">
      <c r="R4785">
        <v>4767</v>
      </c>
      <c r="S4785">
        <f ca="1"/>
        <v>-0.32578612351622088</v>
      </c>
      <c r="T4785">
        <f ca="1"/>
        <v>2.4732566446957462E-2</v>
      </c>
      <c r="U4785">
        <f ca="1"/>
        <v>0</v>
      </c>
      <c r="V4785">
        <f ca="1"/>
        <v>0</v>
      </c>
      <c r="W4785">
        <f ca="1"/>
        <v>0</v>
      </c>
    </row>
    <row r="4786" spans="18:23">
      <c r="R4786">
        <v>4768</v>
      </c>
      <c r="S4786">
        <f ca="1"/>
        <v>1.4506624619788215</v>
      </c>
      <c r="T4786">
        <f ca="1"/>
        <v>3.911520267800539E-2</v>
      </c>
      <c r="U4786">
        <f ca="1"/>
        <v>4.4445367232837651E-3</v>
      </c>
      <c r="V4786">
        <f ca="1"/>
        <v>4.5314612006543062E-3</v>
      </c>
      <c r="W4786">
        <f ca="1"/>
        <v>4.5314612006543062E-3</v>
      </c>
    </row>
    <row r="4787" spans="18:23">
      <c r="R4787">
        <v>4769</v>
      </c>
      <c r="S4787">
        <f ca="1"/>
        <v>2.6820090442700142</v>
      </c>
      <c r="T4787">
        <f ca="1"/>
        <v>5.3744686184905639E-2</v>
      </c>
      <c r="U4787">
        <f ca="1"/>
        <v>1.175927847673389E-2</v>
      </c>
      <c r="V4787">
        <f ca="1"/>
        <v>1.2075277842480379E-2</v>
      </c>
      <c r="W4787">
        <f ca="1"/>
        <v>1.2075277842480379E-2</v>
      </c>
    </row>
    <row r="4788" spans="18:23">
      <c r="R4788">
        <v>4770</v>
      </c>
      <c r="S4788">
        <f ca="1"/>
        <v>2.0691296712757281</v>
      </c>
      <c r="T4788">
        <f ca="1"/>
        <v>4.5883195514457513E-2</v>
      </c>
      <c r="U4788">
        <f ca="1"/>
        <v>7.8285331415098268E-3</v>
      </c>
      <c r="V4788">
        <f ca="1"/>
        <v>8.0081321998714799E-3</v>
      </c>
      <c r="W4788">
        <f ca="1"/>
        <v>8.0081321998714799E-3</v>
      </c>
    </row>
    <row r="4789" spans="18:23">
      <c r="R4789">
        <v>4771</v>
      </c>
      <c r="S4789">
        <f ca="1"/>
        <v>-2.0622069760781172</v>
      </c>
      <c r="T4789">
        <f ca="1"/>
        <v>1.5800777680301331E-2</v>
      </c>
      <c r="U4789">
        <f ca="1"/>
        <v>0</v>
      </c>
      <c r="V4789">
        <f ca="1"/>
        <v>0</v>
      </c>
      <c r="W4789">
        <f ca="1"/>
        <v>0</v>
      </c>
    </row>
    <row r="4790" spans="18:23">
      <c r="R4790">
        <v>4772</v>
      </c>
      <c r="S4790">
        <f ca="1"/>
        <v>-2.032562285984326</v>
      </c>
      <c r="T4790">
        <f ca="1"/>
        <v>1.5922108272317735E-2</v>
      </c>
      <c r="U4790">
        <f ca="1"/>
        <v>0</v>
      </c>
      <c r="V4790">
        <f ca="1"/>
        <v>0</v>
      </c>
      <c r="W4790">
        <f ca="1"/>
        <v>0</v>
      </c>
    </row>
    <row r="4791" spans="18:23">
      <c r="R4791">
        <v>4773</v>
      </c>
      <c r="S4791">
        <f ca="1"/>
        <v>-0.62709421502067686</v>
      </c>
      <c r="T4791">
        <f ca="1"/>
        <v>2.2882491805742547E-2</v>
      </c>
      <c r="U4791">
        <f ca="1"/>
        <v>0</v>
      </c>
      <c r="V4791">
        <f ca="1"/>
        <v>0</v>
      </c>
      <c r="W4791">
        <f ca="1"/>
        <v>0</v>
      </c>
    </row>
    <row r="4792" spans="18:23">
      <c r="R4792">
        <v>4774</v>
      </c>
      <c r="S4792">
        <f ca="1"/>
        <v>-0.95987666325676158</v>
      </c>
      <c r="T4792">
        <f ca="1"/>
        <v>2.0999564873275079E-2</v>
      </c>
      <c r="U4792">
        <f ca="1"/>
        <v>0</v>
      </c>
      <c r="V4792">
        <f ca="1"/>
        <v>0</v>
      </c>
      <c r="W4792">
        <f ca="1"/>
        <v>0</v>
      </c>
    </row>
    <row r="4793" spans="18:23">
      <c r="R4793">
        <v>4775</v>
      </c>
      <c r="S4793">
        <f ca="1"/>
        <v>2.6064377189553709</v>
      </c>
      <c r="T4793">
        <f ca="1"/>
        <v>5.2706804485725609E-2</v>
      </c>
      <c r="U4793">
        <f ca="1"/>
        <v>1.1240337627143875E-2</v>
      </c>
      <c r="V4793">
        <f ca="1"/>
        <v>1.1536558765977584E-2</v>
      </c>
      <c r="W4793">
        <f ca="1"/>
        <v>1.1536558765977584E-2</v>
      </c>
    </row>
    <row r="4794" spans="18:23">
      <c r="R4794">
        <v>4776</v>
      </c>
      <c r="S4794">
        <f ca="1"/>
        <v>-0.84376967819133208</v>
      </c>
      <c r="T4794">
        <f ca="1"/>
        <v>2.1638230339509418E-2</v>
      </c>
      <c r="U4794">
        <f ca="1"/>
        <v>0</v>
      </c>
      <c r="V4794">
        <f ca="1"/>
        <v>0</v>
      </c>
      <c r="W4794">
        <f ca="1"/>
        <v>0</v>
      </c>
    </row>
    <row r="4795" spans="18:23">
      <c r="R4795">
        <v>4777</v>
      </c>
      <c r="S4795">
        <f ca="1"/>
        <v>-0.84876752175499459</v>
      </c>
      <c r="T4795">
        <f ca="1"/>
        <v>2.1610342991671364E-2</v>
      </c>
      <c r="U4795">
        <f ca="1"/>
        <v>0</v>
      </c>
      <c r="V4795">
        <f ca="1"/>
        <v>0</v>
      </c>
      <c r="W4795">
        <f ca="1"/>
        <v>0</v>
      </c>
    </row>
    <row r="4796" spans="18:23">
      <c r="R4796">
        <v>4778</v>
      </c>
      <c r="S4796">
        <f ca="1"/>
        <v>0.42158215698073465</v>
      </c>
      <c r="T4796">
        <f ca="1"/>
        <v>2.9993176251778622E-2</v>
      </c>
      <c r="U4796">
        <f ca="1"/>
        <v>0</v>
      </c>
      <c r="V4796">
        <f ca="1"/>
        <v>0</v>
      </c>
      <c r="W4796">
        <f ca="1"/>
        <v>0</v>
      </c>
    </row>
    <row r="4797" spans="18:23">
      <c r="R4797">
        <v>4779</v>
      </c>
      <c r="S4797">
        <f ca="1"/>
        <v>1.7779159924521779</v>
      </c>
      <c r="T4797">
        <f ca="1"/>
        <v>4.2561704330284132E-2</v>
      </c>
      <c r="U4797">
        <f ca="1"/>
        <v>6.1677875494231364E-3</v>
      </c>
      <c r="V4797">
        <f ca="1"/>
        <v>6.2990433244484133E-3</v>
      </c>
      <c r="W4797">
        <f ca="1"/>
        <v>6.2990433244484133E-3</v>
      </c>
    </row>
    <row r="4798" spans="18:23">
      <c r="R4798">
        <v>4780</v>
      </c>
      <c r="S4798">
        <f ca="1"/>
        <v>-0.52223186909188335</v>
      </c>
      <c r="T4798">
        <f ca="1"/>
        <v>2.3510108691938605E-2</v>
      </c>
      <c r="U4798">
        <f ca="1"/>
        <v>0</v>
      </c>
      <c r="V4798">
        <f ca="1"/>
        <v>0</v>
      </c>
      <c r="W4798">
        <f ca="1"/>
        <v>0</v>
      </c>
    </row>
    <row r="4799" spans="18:23">
      <c r="R4799">
        <v>4781</v>
      </c>
      <c r="S4799">
        <f ca="1"/>
        <v>-2.9065466708687113</v>
      </c>
      <c r="T4799">
        <f ca="1"/>
        <v>1.270744262272271E-2</v>
      </c>
      <c r="U4799">
        <f ca="1"/>
        <v>0</v>
      </c>
      <c r="V4799">
        <f ca="1"/>
        <v>0</v>
      </c>
      <c r="W4799">
        <f ca="1"/>
        <v>0</v>
      </c>
    </row>
    <row r="4800" spans="18:23">
      <c r="R4800">
        <v>4782</v>
      </c>
      <c r="S4800">
        <f ca="1"/>
        <v>1.5534223929903126</v>
      </c>
      <c r="T4800">
        <f ca="1"/>
        <v>4.0166251271264337E-2</v>
      </c>
      <c r="U4800">
        <f ca="1"/>
        <v>4.970061019913239E-3</v>
      </c>
      <c r="V4800">
        <f ca="1"/>
        <v>5.0698753797929147E-3</v>
      </c>
      <c r="W4800">
        <f ca="1"/>
        <v>5.0698753797929147E-3</v>
      </c>
    </row>
    <row r="4801" spans="18:23">
      <c r="R4801">
        <v>4783</v>
      </c>
      <c r="S4801">
        <f ca="1"/>
        <v>0.59302064948623756</v>
      </c>
      <c r="T4801">
        <f ca="1"/>
        <v>3.1349786521224998E-2</v>
      </c>
      <c r="U4801">
        <f ca="1"/>
        <v>5.6182864489356943E-4</v>
      </c>
      <c r="V4801">
        <f ca="1"/>
        <v>5.7063524893303076E-4</v>
      </c>
      <c r="W4801">
        <f ca="1"/>
        <v>5.7063524893303076E-4</v>
      </c>
    </row>
    <row r="4802" spans="18:23">
      <c r="R4802">
        <v>4784</v>
      </c>
      <c r="S4802">
        <f ca="1"/>
        <v>0.345365607983597</v>
      </c>
      <c r="T4802">
        <f ca="1"/>
        <v>2.9409071164160906E-2</v>
      </c>
      <c r="U4802">
        <f ca="1"/>
        <v>0</v>
      </c>
      <c r="V4802">
        <f ca="1"/>
        <v>0</v>
      </c>
      <c r="W4802">
        <f ca="1"/>
        <v>0</v>
      </c>
    </row>
    <row r="4803" spans="18:23">
      <c r="R4803">
        <v>4785</v>
      </c>
      <c r="S4803">
        <f ca="1"/>
        <v>-0.46536206282706399</v>
      </c>
      <c r="T4803">
        <f ca="1"/>
        <v>2.3857652571290893E-2</v>
      </c>
      <c r="U4803">
        <f ca="1"/>
        <v>0</v>
      </c>
      <c r="V4803">
        <f ca="1"/>
        <v>0</v>
      </c>
      <c r="W4803">
        <f ca="1"/>
        <v>0</v>
      </c>
    </row>
    <row r="4804" spans="18:23">
      <c r="R4804">
        <v>4786</v>
      </c>
      <c r="S4804">
        <f ca="1"/>
        <v>0.43233267273122877</v>
      </c>
      <c r="T4804">
        <f ca="1"/>
        <v>3.0076493918375607E-2</v>
      </c>
      <c r="U4804">
        <f ca="1"/>
        <v>0</v>
      </c>
      <c r="V4804">
        <f ca="1"/>
        <v>0</v>
      </c>
      <c r="W4804">
        <f ca="1"/>
        <v>0</v>
      </c>
    </row>
    <row r="4805" spans="18:23">
      <c r="R4805">
        <v>4787</v>
      </c>
      <c r="S4805">
        <f ca="1"/>
        <v>2.368122991765552</v>
      </c>
      <c r="T4805">
        <f ca="1"/>
        <v>4.9563289476261728E-2</v>
      </c>
      <c r="U4805">
        <f ca="1"/>
        <v>9.6685801224119343E-3</v>
      </c>
      <c r="V4805">
        <f ca="1"/>
        <v>9.9081834401277009E-3</v>
      </c>
      <c r="W4805">
        <f ca="1"/>
        <v>9.9081834401277009E-3</v>
      </c>
    </row>
    <row r="4806" spans="18:23">
      <c r="R4806">
        <v>4788</v>
      </c>
      <c r="S4806">
        <f ca="1"/>
        <v>1.3788633429017041</v>
      </c>
      <c r="T4806">
        <f ca="1"/>
        <v>3.8397192368909358E-2</v>
      </c>
      <c r="U4806">
        <f ca="1"/>
        <v>4.0855315687357494E-3</v>
      </c>
      <c r="V4806">
        <f ca="1"/>
        <v>4.1639680395227493E-3</v>
      </c>
      <c r="W4806">
        <f ca="1"/>
        <v>4.1639680395227493E-3</v>
      </c>
    </row>
    <row r="4807" spans="18:23">
      <c r="R4807">
        <v>4789</v>
      </c>
      <c r="S4807">
        <f ca="1"/>
        <v>1.0854755776116534</v>
      </c>
      <c r="T4807">
        <f ca="1"/>
        <v>3.5597638309677111E-2</v>
      </c>
      <c r="U4807">
        <f ca="1"/>
        <v>2.6857545391196259E-3</v>
      </c>
      <c r="V4807">
        <f ca="1"/>
        <v>2.7335577984557032E-3</v>
      </c>
      <c r="W4807">
        <f ca="1"/>
        <v>2.7335577984557032E-3</v>
      </c>
    </row>
    <row r="4808" spans="18:23">
      <c r="R4808">
        <v>4790</v>
      </c>
      <c r="S4808">
        <f ca="1"/>
        <v>-2.1505639181632268</v>
      </c>
      <c r="T4808">
        <f ca="1"/>
        <v>1.5444605049835136E-2</v>
      </c>
      <c r="U4808">
        <f ca="1"/>
        <v>0</v>
      </c>
      <c r="V4808">
        <f ca="1"/>
        <v>0</v>
      </c>
      <c r="W4808">
        <f ca="1"/>
        <v>0</v>
      </c>
    </row>
    <row r="4809" spans="18:23">
      <c r="R4809">
        <v>4791</v>
      </c>
      <c r="S4809">
        <f ca="1"/>
        <v>-0.18729565723981609</v>
      </c>
      <c r="T4809">
        <f ca="1"/>
        <v>2.5632384935107288E-2</v>
      </c>
      <c r="U4809">
        <f ca="1"/>
        <v>0</v>
      </c>
      <c r="V4809">
        <f ca="1"/>
        <v>0</v>
      </c>
      <c r="W4809">
        <f ca="1"/>
        <v>0</v>
      </c>
    </row>
    <row r="4810" spans="18:23">
      <c r="R4810">
        <v>4792</v>
      </c>
      <c r="S4810">
        <f ca="1"/>
        <v>-0.41033108091121451</v>
      </c>
      <c r="T4810">
        <f ca="1"/>
        <v>2.4198849371330041E-2</v>
      </c>
      <c r="U4810">
        <f ca="1"/>
        <v>0</v>
      </c>
      <c r="V4810">
        <f ca="1"/>
        <v>0</v>
      </c>
      <c r="W4810">
        <f ca="1"/>
        <v>0</v>
      </c>
    </row>
    <row r="4811" spans="18:23">
      <c r="R4811">
        <v>4793</v>
      </c>
      <c r="S4811">
        <f ca="1"/>
        <v>-2.8665518903927945</v>
      </c>
      <c r="T4811">
        <f ca="1"/>
        <v>1.2839264417529903E-2</v>
      </c>
      <c r="U4811">
        <f ca="1"/>
        <v>0</v>
      </c>
      <c r="V4811">
        <f ca="1"/>
        <v>0</v>
      </c>
      <c r="W4811">
        <f ca="1"/>
        <v>0</v>
      </c>
    </row>
    <row r="4812" spans="18:23">
      <c r="R4812">
        <v>4794</v>
      </c>
      <c r="S4812">
        <f ca="1"/>
        <v>1.0585500071580574</v>
      </c>
      <c r="T4812">
        <f ca="1"/>
        <v>3.5351169991704547E-2</v>
      </c>
      <c r="U4812">
        <f ca="1"/>
        <v>2.5625203801333436E-3</v>
      </c>
      <c r="V4812">
        <f ca="1"/>
        <v>2.6078144269159943E-3</v>
      </c>
      <c r="W4812">
        <f ca="1"/>
        <v>2.6078144269159943E-3</v>
      </c>
    </row>
    <row r="4813" spans="18:23">
      <c r="R4813">
        <v>4795</v>
      </c>
      <c r="S4813">
        <f ca="1"/>
        <v>-0.55331048312457343</v>
      </c>
      <c r="T4813">
        <f ca="1"/>
        <v>2.332232456978035E-2</v>
      </c>
      <c r="U4813">
        <f ca="1"/>
        <v>0</v>
      </c>
      <c r="V4813">
        <f ca="1"/>
        <v>0</v>
      </c>
      <c r="W4813">
        <f ca="1"/>
        <v>0</v>
      </c>
    </row>
    <row r="4814" spans="18:23">
      <c r="R4814">
        <v>4796</v>
      </c>
      <c r="S4814">
        <f ca="1"/>
        <v>0.4034593649434377</v>
      </c>
      <c r="T4814">
        <f ca="1"/>
        <v>2.9853244803487725E-2</v>
      </c>
      <c r="U4814">
        <f ca="1"/>
        <v>0</v>
      </c>
      <c r="V4814">
        <f ca="1"/>
        <v>0</v>
      </c>
      <c r="W4814">
        <f ca="1"/>
        <v>0</v>
      </c>
    </row>
    <row r="4815" spans="18:23">
      <c r="R4815">
        <v>4797</v>
      </c>
      <c r="S4815">
        <f ca="1"/>
        <v>-3.4121469118143715</v>
      </c>
      <c r="T4815">
        <f ca="1"/>
        <v>1.115317301687112E-2</v>
      </c>
      <c r="U4815">
        <f ca="1"/>
        <v>0</v>
      </c>
      <c r="V4815">
        <f ca="1"/>
        <v>0</v>
      </c>
      <c r="W4815">
        <f ca="1"/>
        <v>0</v>
      </c>
    </row>
    <row r="4816" spans="18:23">
      <c r="R4816">
        <v>4798</v>
      </c>
      <c r="S4816">
        <f ca="1"/>
        <v>0.63579255581216354</v>
      </c>
      <c r="T4816">
        <f ca="1"/>
        <v>3.1697702860973877E-2</v>
      </c>
      <c r="U4816">
        <f ca="1"/>
        <v>7.357868147680087E-4</v>
      </c>
      <c r="V4816">
        <f ca="1"/>
        <v>7.4744819067977801E-4</v>
      </c>
      <c r="W4816">
        <f ca="1"/>
        <v>7.4744819067977801E-4</v>
      </c>
    </row>
    <row r="4817" spans="18:23">
      <c r="R4817">
        <v>4799</v>
      </c>
      <c r="S4817">
        <f ca="1"/>
        <v>-1.5502077174266786</v>
      </c>
      <c r="T4817">
        <f ca="1"/>
        <v>1.8032472633943111E-2</v>
      </c>
      <c r="U4817">
        <f ca="1"/>
        <v>0</v>
      </c>
      <c r="V4817">
        <f ca="1"/>
        <v>0</v>
      </c>
      <c r="W4817">
        <f ca="1"/>
        <v>0</v>
      </c>
    </row>
    <row r="4818" spans="18:23">
      <c r="R4818">
        <v>4800</v>
      </c>
      <c r="S4818">
        <f ca="1"/>
        <v>-1.5408067876827114</v>
      </c>
      <c r="T4818">
        <f ca="1"/>
        <v>1.8076268767858766E-2</v>
      </c>
      <c r="U4818">
        <f ca="1"/>
        <v>0</v>
      </c>
      <c r="V4818">
        <f ca="1"/>
        <v>0</v>
      </c>
      <c r="W4818">
        <f ca="1"/>
        <v>0</v>
      </c>
    </row>
    <row r="4819" spans="18:23">
      <c r="R4819">
        <v>4801</v>
      </c>
      <c r="S4819">
        <f ca="1"/>
        <v>-0.79977421790870329</v>
      </c>
      <c r="T4819">
        <f ca="1"/>
        <v>2.1885277531729239E-2</v>
      </c>
      <c r="U4819">
        <f ca="1"/>
        <v>0</v>
      </c>
      <c r="V4819">
        <f ca="1"/>
        <v>0</v>
      </c>
      <c r="W4819">
        <f ca="1"/>
        <v>0</v>
      </c>
    </row>
    <row r="4820" spans="18:23">
      <c r="R4820">
        <v>4802</v>
      </c>
      <c r="S4820">
        <f ca="1"/>
        <v>-0.20412561479068983</v>
      </c>
      <c r="T4820">
        <f ca="1"/>
        <v>2.5521310993022715E-2</v>
      </c>
      <c r="U4820">
        <f ca="1"/>
        <v>0</v>
      </c>
      <c r="V4820">
        <f ca="1"/>
        <v>0</v>
      </c>
      <c r="W4820">
        <f ca="1"/>
        <v>0</v>
      </c>
    </row>
    <row r="4821" spans="18:23">
      <c r="R4821">
        <v>4803</v>
      </c>
      <c r="S4821">
        <f ca="1"/>
        <v>0.93700853051636812</v>
      </c>
      <c r="T4821">
        <f ca="1"/>
        <v>3.4259682667561173E-2</v>
      </c>
      <c r="U4821">
        <f ca="1"/>
        <v>2.0167767180616566E-3</v>
      </c>
      <c r="V4821">
        <f ca="1"/>
        <v>2.0513237832477157E-3</v>
      </c>
      <c r="W4821">
        <f ca="1"/>
        <v>2.0513237832477157E-3</v>
      </c>
    </row>
    <row r="4822" spans="18:23">
      <c r="R4822">
        <v>4804</v>
      </c>
      <c r="S4822">
        <f ca="1"/>
        <v>-1.4766360592522494</v>
      </c>
      <c r="T4822">
        <f ca="1"/>
        <v>1.8378075670939336E-2</v>
      </c>
      <c r="U4822">
        <f ca="1"/>
        <v>0</v>
      </c>
      <c r="V4822">
        <f ca="1"/>
        <v>0</v>
      </c>
      <c r="W4822">
        <f ca="1"/>
        <v>0</v>
      </c>
    </row>
    <row r="4823" spans="18:23">
      <c r="R4823">
        <v>4805</v>
      </c>
      <c r="S4823">
        <f ca="1"/>
        <v>1.6217167521373663</v>
      </c>
      <c r="T4823">
        <f ca="1"/>
        <v>4.0880354930605815E-2</v>
      </c>
      <c r="U4823">
        <f ca="1"/>
        <v>5.327112849583978E-3</v>
      </c>
      <c r="V4823">
        <f ca="1"/>
        <v>5.4359999816071701E-3</v>
      </c>
      <c r="W4823">
        <f ca="1"/>
        <v>5.4359999816071701E-3</v>
      </c>
    </row>
    <row r="4824" spans="18:23">
      <c r="R4824">
        <v>4806</v>
      </c>
      <c r="S4824">
        <f ca="1"/>
        <v>-1.4264979991265048</v>
      </c>
      <c r="T4824">
        <f ca="1"/>
        <v>1.8617386724611586E-2</v>
      </c>
      <c r="U4824">
        <f ca="1"/>
        <v>0</v>
      </c>
      <c r="V4824">
        <f ca="1"/>
        <v>0</v>
      </c>
      <c r="W4824">
        <f ca="1"/>
        <v>0</v>
      </c>
    </row>
    <row r="4825" spans="18:23">
      <c r="R4825">
        <v>4807</v>
      </c>
      <c r="S4825">
        <f ca="1"/>
        <v>0.5562114907117689</v>
      </c>
      <c r="T4825">
        <f ca="1"/>
        <v>3.1053431395882375E-2</v>
      </c>
      <c r="U4825">
        <f ca="1"/>
        <v>4.1365108222225777E-4</v>
      </c>
      <c r="V4825">
        <f ca="1"/>
        <v>4.2007372497406849E-4</v>
      </c>
      <c r="W4825">
        <f ca="1"/>
        <v>4.2007372497406849E-4</v>
      </c>
    </row>
    <row r="4826" spans="18:23">
      <c r="R4826">
        <v>4808</v>
      </c>
      <c r="S4826">
        <f ca="1"/>
        <v>-0.61733188588609</v>
      </c>
      <c r="T4826">
        <f ca="1"/>
        <v>2.2940206540716945E-2</v>
      </c>
      <c r="U4826">
        <f ca="1"/>
        <v>0</v>
      </c>
      <c r="V4826">
        <f ca="1"/>
        <v>0</v>
      </c>
      <c r="W4826">
        <f ca="1"/>
        <v>0</v>
      </c>
    </row>
    <row r="4827" spans="18:23">
      <c r="R4827">
        <v>4809</v>
      </c>
      <c r="S4827">
        <f ca="1"/>
        <v>-1.9245704182426564</v>
      </c>
      <c r="T4827">
        <f ca="1"/>
        <v>1.6372032641808892E-2</v>
      </c>
      <c r="U4827">
        <f ca="1"/>
        <v>0</v>
      </c>
      <c r="V4827">
        <f ca="1"/>
        <v>0</v>
      </c>
      <c r="W4827">
        <f ca="1"/>
        <v>0</v>
      </c>
    </row>
    <row r="4828" spans="18:23">
      <c r="R4828">
        <v>4810</v>
      </c>
      <c r="S4828">
        <f ca="1"/>
        <v>1.744462056741928</v>
      </c>
      <c r="T4828">
        <f ca="1"/>
        <v>4.2195877202671497E-2</v>
      </c>
      <c r="U4828">
        <f ca="1"/>
        <v>5.984873985616819E-3</v>
      </c>
      <c r="V4828">
        <f ca="1"/>
        <v>6.1111424895020942E-3</v>
      </c>
      <c r="W4828">
        <f ca="1"/>
        <v>6.1111424895020942E-3</v>
      </c>
    </row>
    <row r="4829" spans="18:23">
      <c r="R4829">
        <v>4811</v>
      </c>
      <c r="S4829">
        <f ca="1"/>
        <v>2.4813018664749822</v>
      </c>
      <c r="T4829">
        <f ca="1"/>
        <v>5.1032098752859772E-2</v>
      </c>
      <c r="U4829">
        <f ca="1"/>
        <v>1.0402984760710957E-2</v>
      </c>
      <c r="V4829">
        <f ca="1"/>
        <v>1.0668427833527505E-2</v>
      </c>
      <c r="W4829">
        <f ca="1"/>
        <v>1.0668427833527505E-2</v>
      </c>
    </row>
    <row r="4830" spans="18:23">
      <c r="R4830">
        <v>4812</v>
      </c>
      <c r="S4830">
        <f ca="1"/>
        <v>-1.3932603399687067</v>
      </c>
      <c r="T4830">
        <f ca="1"/>
        <v>1.877774659020769E-2</v>
      </c>
      <c r="U4830">
        <f ca="1"/>
        <v>0</v>
      </c>
      <c r="V4830">
        <f ca="1"/>
        <v>0</v>
      </c>
      <c r="W4830">
        <f ca="1"/>
        <v>0</v>
      </c>
    </row>
    <row r="4831" spans="18:23">
      <c r="R4831">
        <v>4813</v>
      </c>
      <c r="S4831">
        <f ca="1"/>
        <v>3.175050509374588</v>
      </c>
      <c r="T4831">
        <f ca="1"/>
        <v>6.1036252290806683E-2</v>
      </c>
      <c r="U4831">
        <f ca="1"/>
        <v>1.5405061529684412E-2</v>
      </c>
      <c r="V4831">
        <f ca="1"/>
        <v>1.587519514072502E-2</v>
      </c>
      <c r="W4831">
        <f ca="1"/>
        <v>1.587519514072502E-2</v>
      </c>
    </row>
    <row r="4832" spans="18:23">
      <c r="R4832">
        <v>4814</v>
      </c>
      <c r="S4832">
        <f ca="1"/>
        <v>-1.0198462618876794</v>
      </c>
      <c r="T4832">
        <f ca="1"/>
        <v>2.0677110425051649E-2</v>
      </c>
      <c r="U4832">
        <f ca="1"/>
        <v>0</v>
      </c>
      <c r="V4832">
        <f ca="1"/>
        <v>0</v>
      </c>
      <c r="W4832">
        <f ca="1"/>
        <v>0</v>
      </c>
    </row>
    <row r="4833" spans="18:23">
      <c r="R4833">
        <v>4815</v>
      </c>
      <c r="S4833">
        <f ca="1"/>
        <v>-0.66583600722408931</v>
      </c>
      <c r="T4833">
        <f ca="1"/>
        <v>2.2654878905960556E-2</v>
      </c>
      <c r="U4833">
        <f ca="1"/>
        <v>0</v>
      </c>
      <c r="V4833">
        <f ca="1"/>
        <v>0</v>
      </c>
      <c r="W4833">
        <f ca="1"/>
        <v>0</v>
      </c>
    </row>
    <row r="4834" spans="18:23">
      <c r="R4834">
        <v>4816</v>
      </c>
      <c r="S4834">
        <f ca="1"/>
        <v>0.73463779344613178</v>
      </c>
      <c r="T4834">
        <f ca="1"/>
        <v>3.2516576039883366E-2</v>
      </c>
      <c r="U4834">
        <f ca="1"/>
        <v>1.1452234042227533E-3</v>
      </c>
      <c r="V4834">
        <f ca="1"/>
        <v>1.1638427761757849E-3</v>
      </c>
      <c r="W4834">
        <f ca="1"/>
        <v>1.1638427761757849E-3</v>
      </c>
    </row>
    <row r="4835" spans="18:23">
      <c r="R4835">
        <v>4817</v>
      </c>
      <c r="S4835">
        <f ca="1"/>
        <v>0.50924816972434361</v>
      </c>
      <c r="T4835">
        <f ca="1"/>
        <v>3.0679387626556649E-2</v>
      </c>
      <c r="U4835">
        <f ca="1"/>
        <v>2.2662919755939495E-4</v>
      </c>
      <c r="V4835">
        <f ca="1"/>
        <v>2.3010562005910503E-4</v>
      </c>
      <c r="W4835">
        <f ca="1"/>
        <v>2.3010562005910503E-4</v>
      </c>
    </row>
    <row r="4836" spans="18:23">
      <c r="R4836">
        <v>4818</v>
      </c>
      <c r="S4836">
        <f ca="1"/>
        <v>0.89552461529598415</v>
      </c>
      <c r="T4836">
        <f ca="1"/>
        <v>3.3894908948666612E-2</v>
      </c>
      <c r="U4836">
        <f ca="1"/>
        <v>1.8343898586143763E-3</v>
      </c>
      <c r="V4836">
        <f ca="1"/>
        <v>1.8654780972314222E-3</v>
      </c>
      <c r="W4836">
        <f ca="1"/>
        <v>1.8654780972314222E-3</v>
      </c>
    </row>
    <row r="4837" spans="18:23">
      <c r="R4837">
        <v>4819</v>
      </c>
      <c r="S4837">
        <f ca="1"/>
        <v>0.3326723447645516</v>
      </c>
      <c r="T4837">
        <f ca="1"/>
        <v>2.9312904094337951E-2</v>
      </c>
      <c r="U4837">
        <f ca="1"/>
        <v>0</v>
      </c>
      <c r="V4837">
        <f ca="1"/>
        <v>0</v>
      </c>
      <c r="W4837">
        <f ca="1"/>
        <v>0</v>
      </c>
    </row>
    <row r="4838" spans="18:23">
      <c r="R4838">
        <v>4820</v>
      </c>
      <c r="S4838">
        <f ca="1"/>
        <v>-0.96296840808981687</v>
      </c>
      <c r="T4838">
        <f ca="1"/>
        <v>2.0982818393101409E-2</v>
      </c>
      <c r="U4838">
        <f ca="1"/>
        <v>0</v>
      </c>
      <c r="V4838">
        <f ca="1"/>
        <v>0</v>
      </c>
      <c r="W4838">
        <f ca="1"/>
        <v>0</v>
      </c>
    </row>
    <row r="4839" spans="18:23">
      <c r="R4839">
        <v>4821</v>
      </c>
      <c r="S4839">
        <f ca="1"/>
        <v>-0.52029129888257974</v>
      </c>
      <c r="T4839">
        <f ca="1"/>
        <v>2.3521884089029804E-2</v>
      </c>
      <c r="U4839">
        <f ca="1"/>
        <v>0</v>
      </c>
      <c r="V4839">
        <f ca="1"/>
        <v>0</v>
      </c>
      <c r="W4839">
        <f ca="1"/>
        <v>0</v>
      </c>
    </row>
    <row r="4840" spans="18:23">
      <c r="R4840">
        <v>4822</v>
      </c>
      <c r="S4840">
        <f ca="1"/>
        <v>1.829261948031881</v>
      </c>
      <c r="T4840">
        <f ca="1"/>
        <v>4.3129364308990781E-2</v>
      </c>
      <c r="U4840">
        <f ca="1"/>
        <v>6.4516175387764607E-3</v>
      </c>
      <c r="V4840">
        <f ca="1"/>
        <v>6.5907446203825439E-3</v>
      </c>
      <c r="W4840">
        <f ca="1"/>
        <v>6.5907446203825439E-3</v>
      </c>
    </row>
    <row r="4841" spans="18:23">
      <c r="R4841">
        <v>4823</v>
      </c>
      <c r="S4841">
        <f ca="1"/>
        <v>0.92276796290070706</v>
      </c>
      <c r="T4841">
        <f ca="1"/>
        <v>3.4134023037524379E-2</v>
      </c>
      <c r="U4841">
        <f ca="1"/>
        <v>1.9539469030432598E-3</v>
      </c>
      <c r="V4841">
        <f ca="1"/>
        <v>1.9872949373445485E-3</v>
      </c>
      <c r="W4841">
        <f ca="1"/>
        <v>1.9872949373445485E-3</v>
      </c>
    </row>
    <row r="4842" spans="18:23">
      <c r="R4842">
        <v>4824</v>
      </c>
      <c r="S4842">
        <f ca="1"/>
        <v>-1.0484500122918936</v>
      </c>
      <c r="T4842">
        <f ca="1"/>
        <v>2.0525057804605545E-2</v>
      </c>
      <c r="U4842">
        <f ca="1"/>
        <v>0</v>
      </c>
      <c r="V4842">
        <f ca="1"/>
        <v>0</v>
      </c>
      <c r="W4842">
        <f ca="1"/>
        <v>0</v>
      </c>
    </row>
    <row r="4843" spans="18:23">
      <c r="R4843">
        <v>4825</v>
      </c>
      <c r="S4843">
        <f ca="1"/>
        <v>8.392352797316989E-2</v>
      </c>
      <c r="T4843">
        <f ca="1"/>
        <v>2.7490522503433121E-2</v>
      </c>
      <c r="U4843">
        <f ca="1"/>
        <v>0</v>
      </c>
      <c r="V4843">
        <f ca="1"/>
        <v>0</v>
      </c>
      <c r="W4843">
        <f ca="1"/>
        <v>0</v>
      </c>
    </row>
    <row r="4844" spans="18:23">
      <c r="R4844">
        <v>4826</v>
      </c>
      <c r="S4844">
        <f ca="1"/>
        <v>1.6219571436777169</v>
      </c>
      <c r="T4844">
        <f ca="1"/>
        <v>4.0882890818983948E-2</v>
      </c>
      <c r="U4844">
        <f ca="1"/>
        <v>5.3283807937730444E-3</v>
      </c>
      <c r="V4844">
        <f ca="1"/>
        <v>5.4373005988899411E-3</v>
      </c>
      <c r="W4844">
        <f ca="1"/>
        <v>5.4373005988899411E-3</v>
      </c>
    </row>
    <row r="4845" spans="18:23">
      <c r="R4845">
        <v>4827</v>
      </c>
      <c r="S4845">
        <f ca="1"/>
        <v>1.3185534860231409</v>
      </c>
      <c r="T4845">
        <f ca="1"/>
        <v>3.7804272934543824E-2</v>
      </c>
      <c r="U4845">
        <f ca="1"/>
        <v>3.7890718515529824E-3</v>
      </c>
      <c r="V4845">
        <f ca="1"/>
        <v>3.8606934047753353E-3</v>
      </c>
      <c r="W4845">
        <f ca="1"/>
        <v>3.8606934047753353E-3</v>
      </c>
    </row>
    <row r="4846" spans="18:23">
      <c r="R4846">
        <v>4828</v>
      </c>
      <c r="S4846">
        <f ca="1"/>
        <v>-2.980559674712548</v>
      </c>
      <c r="T4846">
        <f ca="1"/>
        <v>1.2467056989993265E-2</v>
      </c>
      <c r="U4846">
        <f ca="1"/>
        <v>0</v>
      </c>
      <c r="V4846">
        <f ca="1"/>
        <v>0</v>
      </c>
      <c r="W4846">
        <f ca="1"/>
        <v>0</v>
      </c>
    </row>
    <row r="4847" spans="18:23">
      <c r="R4847">
        <v>4829</v>
      </c>
      <c r="S4847">
        <f ca="1"/>
        <v>-0.63473236648066955</v>
      </c>
      <c r="T4847">
        <f ca="1"/>
        <v>2.2837436442498211E-2</v>
      </c>
      <c r="U4847">
        <f ca="1"/>
        <v>0</v>
      </c>
      <c r="V4847">
        <f ca="1"/>
        <v>0</v>
      </c>
      <c r="W4847">
        <f ca="1"/>
        <v>0</v>
      </c>
    </row>
    <row r="4848" spans="18:23">
      <c r="R4848">
        <v>4830</v>
      </c>
      <c r="S4848">
        <f ca="1"/>
        <v>1.9742366197088492</v>
      </c>
      <c r="T4848">
        <f ca="1"/>
        <v>4.4773344497143763E-2</v>
      </c>
      <c r="U4848">
        <f ca="1"/>
        <v>7.273607632852952E-3</v>
      </c>
      <c r="V4848">
        <f ca="1"/>
        <v>7.4364395029943419E-3</v>
      </c>
      <c r="W4848">
        <f ca="1"/>
        <v>7.4364395029943419E-3</v>
      </c>
    </row>
    <row r="4849" spans="18:23">
      <c r="R4849">
        <v>4831</v>
      </c>
      <c r="S4849">
        <f ca="1"/>
        <v>2.7247063685969386</v>
      </c>
      <c r="T4849">
        <f ca="1"/>
        <v>5.434009277325421E-2</v>
      </c>
      <c r="U4849">
        <f ca="1"/>
        <v>1.2056981770908175E-2</v>
      </c>
      <c r="V4849">
        <f ca="1"/>
        <v>1.2384570524906468E-2</v>
      </c>
      <c r="W4849">
        <f ca="1"/>
        <v>1.2384570524906468E-2</v>
      </c>
    </row>
    <row r="4850" spans="18:23">
      <c r="R4850">
        <v>4832</v>
      </c>
      <c r="S4850">
        <f ca="1"/>
        <v>-0.18214508814294242</v>
      </c>
      <c r="T4850">
        <f ca="1"/>
        <v>2.5666474047176473E-2</v>
      </c>
      <c r="U4850">
        <f ca="1"/>
        <v>0</v>
      </c>
      <c r="V4850">
        <f ca="1"/>
        <v>0</v>
      </c>
      <c r="W4850">
        <f ca="1"/>
        <v>0</v>
      </c>
    </row>
    <row r="4851" spans="18:23">
      <c r="R4851">
        <v>4833</v>
      </c>
      <c r="S4851">
        <f ca="1"/>
        <v>-2.274737729371199</v>
      </c>
      <c r="T4851">
        <f ca="1"/>
        <v>1.4957580898739505E-2</v>
      </c>
      <c r="U4851">
        <f ca="1"/>
        <v>0</v>
      </c>
      <c r="V4851">
        <f ca="1"/>
        <v>0</v>
      </c>
      <c r="W4851">
        <f ca="1"/>
        <v>0</v>
      </c>
    </row>
    <row r="4852" spans="18:23">
      <c r="R4852">
        <v>4834</v>
      </c>
      <c r="S4852">
        <f ca="1"/>
        <v>-1.6880005163195622</v>
      </c>
      <c r="T4852">
        <f ca="1"/>
        <v>1.740257978008454E-2</v>
      </c>
      <c r="U4852">
        <f ca="1"/>
        <v>0</v>
      </c>
      <c r="V4852">
        <f ca="1"/>
        <v>0</v>
      </c>
      <c r="W4852">
        <f ca="1"/>
        <v>0</v>
      </c>
    </row>
    <row r="4853" spans="18:23">
      <c r="R4853">
        <v>4835</v>
      </c>
      <c r="S4853">
        <f ca="1"/>
        <v>0.58969285762359325</v>
      </c>
      <c r="T4853">
        <f ca="1"/>
        <v>3.1322878168069064E-2</v>
      </c>
      <c r="U4853">
        <f ca="1"/>
        <v>5.4837446831560235E-4</v>
      </c>
      <c r="V4853">
        <f ca="1"/>
        <v>5.5696280164636706E-4</v>
      </c>
      <c r="W4853">
        <f ca="1"/>
        <v>5.5696280164636706E-4</v>
      </c>
    </row>
    <row r="4854" spans="18:23">
      <c r="R4854">
        <v>4836</v>
      </c>
      <c r="S4854">
        <f ca="1"/>
        <v>-0.64943092033481098</v>
      </c>
      <c r="T4854">
        <f ca="1"/>
        <v>2.275098316660653E-2</v>
      </c>
      <c r="U4854">
        <f ca="1"/>
        <v>0</v>
      </c>
      <c r="V4854">
        <f ca="1"/>
        <v>0</v>
      </c>
      <c r="W4854">
        <f ca="1"/>
        <v>0</v>
      </c>
    </row>
    <row r="4855" spans="18:23">
      <c r="R4855">
        <v>4837</v>
      </c>
      <c r="S4855">
        <f ca="1"/>
        <v>-1.2862468078723372</v>
      </c>
      <c r="T4855">
        <f ca="1"/>
        <v>1.930349139792965E-2</v>
      </c>
      <c r="U4855">
        <f ca="1"/>
        <v>0</v>
      </c>
      <c r="V4855">
        <f ca="1"/>
        <v>0</v>
      </c>
      <c r="W4855">
        <f ca="1"/>
        <v>0</v>
      </c>
    </row>
    <row r="4856" spans="18:23">
      <c r="R4856">
        <v>4838</v>
      </c>
      <c r="S4856">
        <f ca="1"/>
        <v>1.3930342844519075</v>
      </c>
      <c r="T4856">
        <f ca="1"/>
        <v>3.8537853877830611E-2</v>
      </c>
      <c r="U4856">
        <f ca="1"/>
        <v>4.1558623231963757E-3</v>
      </c>
      <c r="V4856">
        <f ca="1"/>
        <v>4.2359413306702369E-3</v>
      </c>
      <c r="W4856">
        <f ca="1"/>
        <v>4.2359413306702369E-3</v>
      </c>
    </row>
    <row r="4857" spans="18:23">
      <c r="R4857">
        <v>4839</v>
      </c>
      <c r="S4857">
        <f ca="1"/>
        <v>1.3095557405723854</v>
      </c>
      <c r="T4857">
        <f ca="1"/>
        <v>3.7716602460890855E-2</v>
      </c>
      <c r="U4857">
        <f ca="1"/>
        <v>3.7452366147264979E-3</v>
      </c>
      <c r="V4857">
        <f ca="1"/>
        <v>3.8158654149863043E-3</v>
      </c>
      <c r="W4857">
        <f ca="1"/>
        <v>3.8158654149863043E-3</v>
      </c>
    </row>
    <row r="4858" spans="18:23">
      <c r="R4858">
        <v>4840</v>
      </c>
      <c r="S4858">
        <f ca="1"/>
        <v>-0.54456657651922724</v>
      </c>
      <c r="T4858">
        <f ca="1"/>
        <v>2.3375005107912704E-2</v>
      </c>
      <c r="U4858">
        <f ca="1"/>
        <v>0</v>
      </c>
      <c r="V4858">
        <f ca="1"/>
        <v>0</v>
      </c>
      <c r="W4858">
        <f ca="1"/>
        <v>0</v>
      </c>
    </row>
    <row r="4859" spans="18:23">
      <c r="R4859">
        <v>4841</v>
      </c>
      <c r="S4859">
        <f ca="1"/>
        <v>1.0406226709112576</v>
      </c>
      <c r="T4859">
        <f ca="1"/>
        <v>3.5188015790212891E-2</v>
      </c>
      <c r="U4859">
        <f ca="1"/>
        <v>2.4809432793875159E-3</v>
      </c>
      <c r="V4859">
        <f ca="1"/>
        <v>2.5245930150323711E-3</v>
      </c>
      <c r="W4859">
        <f ca="1"/>
        <v>2.5245930150323711E-3</v>
      </c>
    </row>
    <row r="4860" spans="18:23">
      <c r="R4860">
        <v>4842</v>
      </c>
      <c r="S4860">
        <f ca="1"/>
        <v>0.81568524989392865</v>
      </c>
      <c r="T4860">
        <f ca="1"/>
        <v>3.3203765041370036E-2</v>
      </c>
      <c r="U4860">
        <f ca="1"/>
        <v>1.4888179049660881E-3</v>
      </c>
      <c r="V4860">
        <f ca="1"/>
        <v>1.5135350849190276E-3</v>
      </c>
      <c r="W4860">
        <f ca="1"/>
        <v>1.5135350849190276E-3</v>
      </c>
    </row>
    <row r="4861" spans="18:23">
      <c r="R4861">
        <v>4843</v>
      </c>
      <c r="S4861">
        <f ca="1"/>
        <v>5.6628618933671317</v>
      </c>
      <c r="T4861">
        <f ca="1"/>
        <v>0.11597986720820248</v>
      </c>
      <c r="U4861">
        <f ca="1"/>
        <v>4.2876868988382312E-2</v>
      </c>
      <c r="V4861">
        <f ca="1"/>
        <v>4.5363295774170351E-2</v>
      </c>
      <c r="W4861">
        <f ca="1"/>
        <v>4.5363295774170351E-2</v>
      </c>
    </row>
    <row r="4862" spans="18:23">
      <c r="R4862">
        <v>4844</v>
      </c>
      <c r="S4862">
        <f ca="1"/>
        <v>0.97941958881667501</v>
      </c>
      <c r="T4862">
        <f ca="1"/>
        <v>3.4636667450718667E-2</v>
      </c>
      <c r="U4862">
        <f ca="1"/>
        <v>2.2052691096404037E-3</v>
      </c>
      <c r="V4862">
        <f ca="1"/>
        <v>2.2434606960353822E-3</v>
      </c>
      <c r="W4862">
        <f ca="1"/>
        <v>2.2434606960353822E-3</v>
      </c>
    </row>
    <row r="4863" spans="18:23">
      <c r="R4863">
        <v>4845</v>
      </c>
      <c r="S4863">
        <f ca="1"/>
        <v>-0.92084917076334327</v>
      </c>
      <c r="T4863">
        <f ca="1"/>
        <v>2.1212110610430109E-2</v>
      </c>
      <c r="U4863">
        <f ca="1"/>
        <v>0</v>
      </c>
      <c r="V4863">
        <f ca="1"/>
        <v>0</v>
      </c>
      <c r="W4863">
        <f ca="1"/>
        <v>0</v>
      </c>
    </row>
    <row r="4864" spans="18:23">
      <c r="R4864">
        <v>4846</v>
      </c>
      <c r="S4864">
        <f ca="1"/>
        <v>2.7674785690898163</v>
      </c>
      <c r="T4864">
        <f ca="1"/>
        <v>5.4943157068809277E-2</v>
      </c>
      <c r="U4864">
        <f ca="1"/>
        <v>1.2358513918685709E-2</v>
      </c>
      <c r="V4864">
        <f ca="1"/>
        <v>1.2698021804371415E-2</v>
      </c>
      <c r="W4864">
        <f ca="1"/>
        <v>1.2698021804371415E-2</v>
      </c>
    </row>
    <row r="4865" spans="18:23">
      <c r="R4865">
        <v>4847</v>
      </c>
      <c r="S4865">
        <f ca="1"/>
        <v>-1.4859650079340083</v>
      </c>
      <c r="T4865">
        <f ca="1"/>
        <v>1.8333888830464797E-2</v>
      </c>
      <c r="U4865">
        <f ca="1"/>
        <v>0</v>
      </c>
      <c r="V4865">
        <f ca="1"/>
        <v>0</v>
      </c>
      <c r="W4865">
        <f ca="1"/>
        <v>0</v>
      </c>
    </row>
    <row r="4866" spans="18:23">
      <c r="R4866">
        <v>4848</v>
      </c>
      <c r="S4866">
        <f ca="1"/>
        <v>-2.1707599391297348</v>
      </c>
      <c r="T4866">
        <f ca="1"/>
        <v>1.5364327462671568E-2</v>
      </c>
      <c r="U4866">
        <f ca="1"/>
        <v>0</v>
      </c>
      <c r="V4866">
        <f ca="1"/>
        <v>0</v>
      </c>
      <c r="W4866">
        <f ca="1"/>
        <v>0</v>
      </c>
    </row>
    <row r="4867" spans="18:23">
      <c r="R4867">
        <v>4849</v>
      </c>
      <c r="S4867">
        <f ca="1"/>
        <v>-3.7355107619962529</v>
      </c>
      <c r="T4867">
        <f ca="1"/>
        <v>1.0260320052275854E-2</v>
      </c>
      <c r="U4867">
        <f ca="1"/>
        <v>0</v>
      </c>
      <c r="V4867">
        <f ca="1"/>
        <v>0</v>
      </c>
      <c r="W4867">
        <f ca="1"/>
        <v>0</v>
      </c>
    </row>
    <row r="4868" spans="18:23">
      <c r="R4868">
        <v>4850</v>
      </c>
      <c r="S4868">
        <f ca="1"/>
        <v>1.3192352155128755</v>
      </c>
      <c r="T4868">
        <f ca="1"/>
        <v>3.7810923736190563E-2</v>
      </c>
      <c r="U4868">
        <f ca="1"/>
        <v>3.7923972523763519E-3</v>
      </c>
      <c r="V4868">
        <f ca="1"/>
        <v>3.8640942740198222E-3</v>
      </c>
      <c r="W4868">
        <f ca="1"/>
        <v>3.8640942740198222E-3</v>
      </c>
    </row>
    <row r="4869" spans="18:23">
      <c r="R4869">
        <v>4851</v>
      </c>
      <c r="S4869">
        <f ca="1"/>
        <v>0.13490292316266259</v>
      </c>
      <c r="T4869">
        <f ca="1"/>
        <v>2.7854538202647699E-2</v>
      </c>
      <c r="U4869">
        <f ca="1"/>
        <v>0</v>
      </c>
      <c r="V4869">
        <f ca="1"/>
        <v>0</v>
      </c>
      <c r="W4869">
        <f ca="1"/>
        <v>0</v>
      </c>
    </row>
    <row r="4870" spans="18:23">
      <c r="R4870">
        <v>4852</v>
      </c>
      <c r="S4870">
        <f ca="1"/>
        <v>0.48269112934882535</v>
      </c>
      <c r="T4870">
        <f ca="1"/>
        <v>3.0469869313699674E-2</v>
      </c>
      <c r="U4870">
        <f ca="1"/>
        <v>1.2187004113090733E-4</v>
      </c>
      <c r="V4870">
        <f ca="1"/>
        <v>1.2372672324416429E-4</v>
      </c>
      <c r="W4870">
        <f ca="1"/>
        <v>1.2372672324416429E-4</v>
      </c>
    </row>
    <row r="4871" spans="18:23">
      <c r="R4871">
        <v>4853</v>
      </c>
      <c r="S4871">
        <f ca="1"/>
        <v>-0.35895166773195258</v>
      </c>
      <c r="T4871">
        <f ca="1"/>
        <v>2.4521809389053774E-2</v>
      </c>
      <c r="U4871">
        <f ca="1"/>
        <v>0</v>
      </c>
      <c r="V4871">
        <f ca="1"/>
        <v>0</v>
      </c>
      <c r="W4871">
        <f ca="1"/>
        <v>0</v>
      </c>
    </row>
    <row r="4872" spans="18:23">
      <c r="R4872">
        <v>4854</v>
      </c>
      <c r="S4872">
        <f ca="1"/>
        <v>-2.7026831459149609</v>
      </c>
      <c r="T4872">
        <f ca="1"/>
        <v>1.3393805037440757E-2</v>
      </c>
      <c r="U4872">
        <f ca="1"/>
        <v>0</v>
      </c>
      <c r="V4872">
        <f ca="1"/>
        <v>0</v>
      </c>
      <c r="W4872">
        <f ca="1"/>
        <v>0</v>
      </c>
    </row>
    <row r="4873" spans="18:23">
      <c r="R4873">
        <v>4855</v>
      </c>
      <c r="S4873">
        <f ca="1"/>
        <v>-3.1369768304967708E-3</v>
      </c>
      <c r="T4873">
        <f ca="1"/>
        <v>2.6879836526277005E-2</v>
      </c>
      <c r="U4873">
        <f ca="1"/>
        <v>0</v>
      </c>
      <c r="V4873">
        <f ca="1"/>
        <v>0</v>
      </c>
      <c r="W4873">
        <f ca="1"/>
        <v>0</v>
      </c>
    </row>
    <row r="4874" spans="18:23">
      <c r="R4874">
        <v>4856</v>
      </c>
      <c r="S4874">
        <f ca="1"/>
        <v>1.1556539754694422</v>
      </c>
      <c r="T4874">
        <f ca="1"/>
        <v>3.6248135822017781E-2</v>
      </c>
      <c r="U4874">
        <f ca="1"/>
        <v>3.0110032952899608E-3</v>
      </c>
      <c r="V4874">
        <f ca="1"/>
        <v>3.0655749234940674E-3</v>
      </c>
      <c r="W4874">
        <f ca="1"/>
        <v>3.0655749234940674E-3</v>
      </c>
    </row>
    <row r="4875" spans="18:23">
      <c r="R4875">
        <v>4857</v>
      </c>
      <c r="S4875">
        <f ca="1"/>
        <v>0.73210639504117381</v>
      </c>
      <c r="T4875">
        <f ca="1"/>
        <v>3.249534328704428E-2</v>
      </c>
      <c r="U4875">
        <f ca="1"/>
        <v>1.1346070278032104E-3</v>
      </c>
      <c r="V4875">
        <f ca="1"/>
        <v>1.1530417502353895E-3</v>
      </c>
      <c r="W4875">
        <f ca="1"/>
        <v>1.1530417502353895E-3</v>
      </c>
    </row>
    <row r="4876" spans="18:23">
      <c r="R4876">
        <v>4858</v>
      </c>
      <c r="S4876">
        <f ca="1"/>
        <v>-1.0158399438519261</v>
      </c>
      <c r="T4876">
        <f ca="1"/>
        <v>2.0698497066906088E-2</v>
      </c>
      <c r="U4876">
        <f ca="1"/>
        <v>0</v>
      </c>
      <c r="V4876">
        <f ca="1"/>
        <v>0</v>
      </c>
      <c r="W4876">
        <f ca="1"/>
        <v>0</v>
      </c>
    </row>
    <row r="4877" spans="18:23">
      <c r="R4877">
        <v>4859</v>
      </c>
      <c r="S4877">
        <f ca="1"/>
        <v>-4.1847675319442095</v>
      </c>
      <c r="T4877">
        <f ca="1"/>
        <v>9.1372452005610387E-3</v>
      </c>
      <c r="U4877">
        <f ca="1"/>
        <v>0</v>
      </c>
      <c r="V4877">
        <f ca="1"/>
        <v>0</v>
      </c>
      <c r="W4877">
        <f ca="1"/>
        <v>0</v>
      </c>
    </row>
    <row r="4878" spans="18:23">
      <c r="R4878">
        <v>4860</v>
      </c>
      <c r="S4878">
        <f ca="1"/>
        <v>-0.35418860654825213</v>
      </c>
      <c r="T4878">
        <f ca="1"/>
        <v>2.4551966408074954E-2</v>
      </c>
      <c r="U4878">
        <f ca="1"/>
        <v>0</v>
      </c>
      <c r="V4878">
        <f ca="1"/>
        <v>0</v>
      </c>
      <c r="W4878">
        <f ca="1"/>
        <v>0</v>
      </c>
    </row>
    <row r="4879" spans="18:23">
      <c r="R4879">
        <v>4861</v>
      </c>
      <c r="S4879">
        <f ca="1"/>
        <v>-2.2101885572954831</v>
      </c>
      <c r="T4879">
        <f ca="1"/>
        <v>1.5208802344211968E-2</v>
      </c>
      <c r="U4879">
        <f ca="1"/>
        <v>0</v>
      </c>
      <c r="V4879">
        <f ca="1"/>
        <v>0</v>
      </c>
      <c r="W4879">
        <f ca="1"/>
        <v>0</v>
      </c>
    </row>
    <row r="4880" spans="18:23">
      <c r="R4880">
        <v>4862</v>
      </c>
      <c r="S4880">
        <f ca="1"/>
        <v>0.79259661490429356</v>
      </c>
      <c r="T4880">
        <f ca="1"/>
        <v>3.3006533961545272E-2</v>
      </c>
      <c r="U4880">
        <f ca="1"/>
        <v>1.3902023650537061E-3</v>
      </c>
      <c r="V4880">
        <f ca="1"/>
        <v>1.4131452458414889E-3</v>
      </c>
      <c r="W4880">
        <f ca="1"/>
        <v>1.4131452458414889E-3</v>
      </c>
    </row>
    <row r="4881" spans="18:23">
      <c r="R4881">
        <v>4863</v>
      </c>
      <c r="S4881">
        <f ca="1"/>
        <v>0.76139584266699156</v>
      </c>
      <c r="T4881">
        <f ca="1"/>
        <v>3.2741866216581497E-2</v>
      </c>
      <c r="U4881">
        <f ca="1"/>
        <v>1.2578684925718189E-3</v>
      </c>
      <c r="V4881">
        <f ca="1"/>
        <v>1.2784609735227389E-3</v>
      </c>
      <c r="W4881">
        <f ca="1"/>
        <v>1.2784609735227389E-3</v>
      </c>
    </row>
    <row r="4882" spans="18:23">
      <c r="R4882">
        <v>4864</v>
      </c>
      <c r="S4882">
        <f ca="1"/>
        <v>1.6611718705135028</v>
      </c>
      <c r="T4882">
        <f ca="1"/>
        <v>4.1298679588009708E-2</v>
      </c>
      <c r="U4882">
        <f ca="1"/>
        <v>5.5362751782859244E-3</v>
      </c>
      <c r="V4882">
        <f ca="1"/>
        <v>5.650595605635465E-3</v>
      </c>
      <c r="W4882">
        <f ca="1"/>
        <v>5.650595605635465E-3</v>
      </c>
    </row>
    <row r="4883" spans="18:23">
      <c r="R4883">
        <v>4865</v>
      </c>
      <c r="S4883">
        <f ca="1"/>
        <v>2.6442881822765183</v>
      </c>
      <c r="T4883">
        <f ca="1"/>
        <v>5.3224105441012012E-2</v>
      </c>
      <c r="U4883">
        <f ca="1"/>
        <v>1.1498988104787077E-2</v>
      </c>
      <c r="V4883">
        <f ca="1"/>
        <v>1.1804999782464142E-2</v>
      </c>
      <c r="W4883">
        <f ca="1"/>
        <v>1.1804999782464142E-2</v>
      </c>
    </row>
    <row r="4884" spans="18:23">
      <c r="R4884">
        <v>4866</v>
      </c>
      <c r="S4884">
        <f ca="1"/>
        <v>-0.49028297044904101</v>
      </c>
      <c r="T4884">
        <f ca="1"/>
        <v>2.3704727473296047E-2</v>
      </c>
      <c r="U4884">
        <f ca="1"/>
        <v>0</v>
      </c>
      <c r="V4884">
        <f ca="1"/>
        <v>0</v>
      </c>
      <c r="W4884">
        <f ca="1"/>
        <v>0</v>
      </c>
    </row>
    <row r="4885" spans="18:23">
      <c r="R4885">
        <v>4867</v>
      </c>
      <c r="S4885">
        <f ca="1"/>
        <v>-2.874516697950241</v>
      </c>
      <c r="T4885">
        <f ca="1"/>
        <v>1.2812904014446177E-2</v>
      </c>
      <c r="U4885">
        <f ca="1"/>
        <v>0</v>
      </c>
      <c r="V4885">
        <f ca="1"/>
        <v>0</v>
      </c>
      <c r="W4885">
        <f ca="1"/>
        <v>0</v>
      </c>
    </row>
    <row r="4886" spans="18:23">
      <c r="R4886">
        <v>4868</v>
      </c>
      <c r="S4886">
        <f ca="1"/>
        <v>1.4870244564967883</v>
      </c>
      <c r="T4886">
        <f ca="1"/>
        <v>3.9483938338725766E-2</v>
      </c>
      <c r="U4886">
        <f ca="1"/>
        <v>4.6289045536439533E-3</v>
      </c>
      <c r="V4886">
        <f ca="1"/>
        <v>4.7202882446299149E-3</v>
      </c>
      <c r="W4886">
        <f ca="1"/>
        <v>4.7202882446299149E-3</v>
      </c>
    </row>
    <row r="4887" spans="18:23">
      <c r="R4887">
        <v>4869</v>
      </c>
      <c r="S4887">
        <f ca="1"/>
        <v>1.4904005551784993</v>
      </c>
      <c r="T4887">
        <f ca="1"/>
        <v>3.9518350155883487E-2</v>
      </c>
      <c r="U4887">
        <f ca="1"/>
        <v>4.646110462222814E-3</v>
      </c>
      <c r="V4887">
        <f ca="1"/>
        <v>4.7379137722773313E-3</v>
      </c>
      <c r="W4887">
        <f ca="1"/>
        <v>4.7379137722773313E-3</v>
      </c>
    </row>
    <row r="4888" spans="18:23">
      <c r="R4888">
        <v>4870</v>
      </c>
      <c r="S4888">
        <f ca="1"/>
        <v>1.0065304569991498</v>
      </c>
      <c r="T4888">
        <f ca="1"/>
        <v>3.4879821953428682E-2</v>
      </c>
      <c r="U4888">
        <f ca="1"/>
        <v>2.3268463609954111E-3</v>
      </c>
      <c r="V4888">
        <f ca="1"/>
        <v>2.3674263543876626E-3</v>
      </c>
      <c r="W4888">
        <f ca="1"/>
        <v>2.3674263543876626E-3</v>
      </c>
    </row>
    <row r="4889" spans="18:23">
      <c r="R4889">
        <v>4871</v>
      </c>
      <c r="S4889">
        <f ca="1"/>
        <v>-0.5536559873490583</v>
      </c>
      <c r="T4889">
        <f ca="1"/>
        <v>2.3320245406180821E-2</v>
      </c>
      <c r="U4889">
        <f ca="1"/>
        <v>0</v>
      </c>
      <c r="V4889">
        <f ca="1"/>
        <v>0</v>
      </c>
      <c r="W4889">
        <f ca="1"/>
        <v>0</v>
      </c>
    </row>
    <row r="4890" spans="18:23">
      <c r="R4890">
        <v>4872</v>
      </c>
      <c r="S4890">
        <f ca="1"/>
        <v>1.1395503571629069</v>
      </c>
      <c r="T4890">
        <f ca="1"/>
        <v>3.6097825099404977E-2</v>
      </c>
      <c r="U4890">
        <f ca="1"/>
        <v>2.935847933983559E-3</v>
      </c>
      <c r="V4890">
        <f ca="1"/>
        <v>2.9888367966032529E-3</v>
      </c>
      <c r="W4890">
        <f ca="1"/>
        <v>2.9888367966032529E-3</v>
      </c>
    </row>
    <row r="4891" spans="18:23">
      <c r="R4891">
        <v>4873</v>
      </c>
      <c r="S4891">
        <f ca="1"/>
        <v>0.56873029057235658</v>
      </c>
      <c r="T4891">
        <f ca="1"/>
        <v>3.1153906106122335E-2</v>
      </c>
      <c r="U4891">
        <f ca="1"/>
        <v>4.6388843734223792E-4</v>
      </c>
      <c r="V4891">
        <f ca="1"/>
        <v>4.7111440575257587E-4</v>
      </c>
      <c r="W4891">
        <f ca="1"/>
        <v>4.7111440575257587E-4</v>
      </c>
    </row>
    <row r="4892" spans="18:23">
      <c r="R4892">
        <v>4874</v>
      </c>
      <c r="S4892">
        <f ca="1"/>
        <v>3.6059643704892195</v>
      </c>
      <c r="T4892">
        <f ca="1"/>
        <v>6.8214689002992462E-2</v>
      </c>
      <c r="U4892">
        <f ca="1"/>
        <v>1.8994279885777302E-2</v>
      </c>
      <c r="V4892">
        <f ca="1"/>
        <v>1.964212433339935E-2</v>
      </c>
      <c r="W4892">
        <f ca="1"/>
        <v>1.964212433339935E-2</v>
      </c>
    </row>
    <row r="4893" spans="18:23">
      <c r="R4893">
        <v>4875</v>
      </c>
      <c r="S4893">
        <f ca="1"/>
        <v>0.40650021367279893</v>
      </c>
      <c r="T4893">
        <f ca="1"/>
        <v>2.9876678434134045E-2</v>
      </c>
      <c r="U4893">
        <f ca="1"/>
        <v>0</v>
      </c>
      <c r="V4893">
        <f ca="1"/>
        <v>0</v>
      </c>
      <c r="W4893">
        <f ca="1"/>
        <v>0</v>
      </c>
    </row>
    <row r="4894" spans="18:23">
      <c r="R4894">
        <v>4876</v>
      </c>
      <c r="S4894">
        <f ca="1"/>
        <v>-1.4385626045872528</v>
      </c>
      <c r="T4894">
        <f ca="1"/>
        <v>1.8559518675737342E-2</v>
      </c>
      <c r="U4894">
        <f ca="1"/>
        <v>0</v>
      </c>
      <c r="V4894">
        <f ca="1"/>
        <v>0</v>
      </c>
      <c r="W4894">
        <f ca="1"/>
        <v>0</v>
      </c>
    </row>
    <row r="4895" spans="18:23">
      <c r="R4895">
        <v>4877</v>
      </c>
      <c r="S4895">
        <f ca="1"/>
        <v>1.7185350393318384</v>
      </c>
      <c r="T4895">
        <f ca="1"/>
        <v>4.1914522959943204E-2</v>
      </c>
      <c r="U4895">
        <f ca="1"/>
        <v>5.8441968642526723E-3</v>
      </c>
      <c r="V4895">
        <f ca="1"/>
        <v>5.9666752260772457E-3</v>
      </c>
      <c r="W4895">
        <f ca="1"/>
        <v>5.9666752260772457E-3</v>
      </c>
    </row>
    <row r="4896" spans="18:23">
      <c r="R4896">
        <v>4878</v>
      </c>
      <c r="S4896">
        <f ca="1"/>
        <v>0.9079337283727873</v>
      </c>
      <c r="T4896">
        <f ca="1"/>
        <v>3.4003614953245109E-2</v>
      </c>
      <c r="U4896">
        <f ca="1"/>
        <v>1.888742860903625E-3</v>
      </c>
      <c r="V4896">
        <f ca="1"/>
        <v>1.9208549033975536E-3</v>
      </c>
      <c r="W4896">
        <f ca="1"/>
        <v>1.9208549033975536E-3</v>
      </c>
    </row>
    <row r="4897" spans="18:23">
      <c r="R4897">
        <v>4879</v>
      </c>
      <c r="S4897">
        <f ca="1"/>
        <v>-0.184874533271843</v>
      </c>
      <c r="T4897">
        <f ca="1"/>
        <v>2.5648403534374514E-2</v>
      </c>
      <c r="U4897">
        <f ca="1"/>
        <v>0</v>
      </c>
      <c r="V4897">
        <f ca="1"/>
        <v>0</v>
      </c>
      <c r="W4897">
        <f ca="1"/>
        <v>0</v>
      </c>
    </row>
    <row r="4898" spans="18:23">
      <c r="R4898">
        <v>4880</v>
      </c>
      <c r="S4898">
        <f ca="1"/>
        <v>0.38172800384636363</v>
      </c>
      <c r="T4898">
        <f ca="1"/>
        <v>2.9686311029972552E-2</v>
      </c>
      <c r="U4898">
        <f ca="1"/>
        <v>0</v>
      </c>
      <c r="V4898">
        <f ca="1"/>
        <v>0</v>
      </c>
      <c r="W4898">
        <f ca="1"/>
        <v>0</v>
      </c>
    </row>
    <row r="4899" spans="18:23">
      <c r="R4899">
        <v>4881</v>
      </c>
      <c r="S4899">
        <f ca="1"/>
        <v>1.6301466293159887</v>
      </c>
      <c r="T4899">
        <f ca="1"/>
        <v>4.0969375662393781E-2</v>
      </c>
      <c r="U4899">
        <f ca="1"/>
        <v>5.3716232154779608E-3</v>
      </c>
      <c r="V4899">
        <f ca="1"/>
        <v>5.4816592401938369E-3</v>
      </c>
      <c r="W4899">
        <f ca="1"/>
        <v>5.4816592401938369E-3</v>
      </c>
    </row>
    <row r="4900" spans="18:23">
      <c r="R4900">
        <v>4882</v>
      </c>
      <c r="S4900">
        <f ca="1"/>
        <v>0.63445503166842954</v>
      </c>
      <c r="T4900">
        <f ca="1"/>
        <v>3.168676487647433E-2</v>
      </c>
      <c r="U4900">
        <f ca="1"/>
        <v>7.3031782251823524E-4</v>
      </c>
      <c r="V4900">
        <f ca="1"/>
        <v>7.4188852708185224E-4</v>
      </c>
      <c r="W4900">
        <f ca="1"/>
        <v>7.4188852708185224E-4</v>
      </c>
    </row>
    <row r="4901" spans="18:23">
      <c r="R4901">
        <v>4883</v>
      </c>
      <c r="S4901">
        <f ca="1"/>
        <v>1.6916425415431831</v>
      </c>
      <c r="T4901">
        <f ca="1"/>
        <v>4.1624673482146539E-2</v>
      </c>
      <c r="U4901">
        <f ca="1"/>
        <v>5.6992721253543398E-3</v>
      </c>
      <c r="V4901">
        <f ca="1"/>
        <v>5.8178872960062272E-3</v>
      </c>
      <c r="W4901">
        <f ca="1"/>
        <v>5.8178872960062272E-3</v>
      </c>
    </row>
    <row r="4902" spans="18:23">
      <c r="R4902">
        <v>4884</v>
      </c>
      <c r="S4902">
        <f ca="1"/>
        <v>-0.24857969719443579</v>
      </c>
      <c r="T4902">
        <f ca="1"/>
        <v>2.5230233262920475E-2</v>
      </c>
      <c r="U4902">
        <f ca="1"/>
        <v>0</v>
      </c>
      <c r="V4902">
        <f ca="1"/>
        <v>0</v>
      </c>
      <c r="W4902">
        <f ca="1"/>
        <v>0</v>
      </c>
    </row>
    <row r="4903" spans="18:23">
      <c r="R4903">
        <v>4885</v>
      </c>
      <c r="S4903">
        <f ca="1"/>
        <v>-1.6091861424483624E-2</v>
      </c>
      <c r="T4903">
        <f ca="1"/>
        <v>2.6790131390130461E-2</v>
      </c>
      <c r="U4903">
        <f ca="1"/>
        <v>0</v>
      </c>
      <c r="V4903">
        <f ca="1"/>
        <v>0</v>
      </c>
      <c r="W4903">
        <f ca="1"/>
        <v>0</v>
      </c>
    </row>
    <row r="4904" spans="18:23">
      <c r="R4904">
        <v>4886</v>
      </c>
      <c r="S4904">
        <f ca="1"/>
        <v>0.70452662784382469</v>
      </c>
      <c r="T4904">
        <f ca="1"/>
        <v>3.2264907400489026E-2</v>
      </c>
      <c r="U4904">
        <f ca="1"/>
        <v>1.0193890845255835E-3</v>
      </c>
      <c r="V4904">
        <f ca="1"/>
        <v>1.0358343317342271E-3</v>
      </c>
      <c r="W4904">
        <f ca="1"/>
        <v>1.0358343317342271E-3</v>
      </c>
    </row>
    <row r="4905" spans="18:23">
      <c r="R4905">
        <v>4887</v>
      </c>
      <c r="S4905">
        <f ca="1"/>
        <v>-0.62173872910556893</v>
      </c>
      <c r="T4905">
        <f ca="1"/>
        <v>2.2914135351120652E-2</v>
      </c>
      <c r="U4905">
        <f ca="1"/>
        <v>0</v>
      </c>
      <c r="V4905">
        <f ca="1"/>
        <v>0</v>
      </c>
      <c r="W4905">
        <f ca="1"/>
        <v>0</v>
      </c>
    </row>
    <row r="4906" spans="18:23">
      <c r="R4906">
        <v>4888</v>
      </c>
      <c r="S4906">
        <f ca="1"/>
        <v>7.5933323462570451E-2</v>
      </c>
      <c r="T4906">
        <f ca="1"/>
        <v>2.7433901692642673E-2</v>
      </c>
      <c r="U4906">
        <f ca="1"/>
        <v>0</v>
      </c>
      <c r="V4906">
        <f ca="1"/>
        <v>0</v>
      </c>
      <c r="W4906">
        <f ca="1"/>
        <v>0</v>
      </c>
    </row>
    <row r="4907" spans="18:23">
      <c r="R4907">
        <v>4889</v>
      </c>
      <c r="S4907">
        <f ca="1"/>
        <v>-0.59274147914840136</v>
      </c>
      <c r="T4907">
        <f ca="1"/>
        <v>2.3086230608710075E-2</v>
      </c>
      <c r="U4907">
        <f ca="1"/>
        <v>0</v>
      </c>
      <c r="V4907">
        <f ca="1"/>
        <v>0</v>
      </c>
      <c r="W4907">
        <f ca="1"/>
        <v>0</v>
      </c>
    </row>
    <row r="4908" spans="18:23">
      <c r="R4908">
        <v>4890</v>
      </c>
      <c r="S4908">
        <f ca="1"/>
        <v>-1.792201069521103</v>
      </c>
      <c r="T4908">
        <f ca="1"/>
        <v>1.6940899859474605E-2</v>
      </c>
      <c r="U4908">
        <f ca="1"/>
        <v>0</v>
      </c>
      <c r="V4908">
        <f ca="1"/>
        <v>0</v>
      </c>
      <c r="W4908">
        <f ca="1"/>
        <v>0</v>
      </c>
    </row>
    <row r="4909" spans="18:23">
      <c r="R4909">
        <v>4891</v>
      </c>
      <c r="S4909">
        <f ca="1"/>
        <v>1.9903075305012219</v>
      </c>
      <c r="T4909">
        <f ca="1"/>
        <v>4.4959400484873083E-2</v>
      </c>
      <c r="U4909">
        <f ca="1"/>
        <v>7.3666356267176117E-3</v>
      </c>
      <c r="V4909">
        <f ca="1"/>
        <v>7.5322353874014781E-3</v>
      </c>
      <c r="W4909">
        <f ca="1"/>
        <v>7.5322353874014781E-3</v>
      </c>
    </row>
    <row r="4910" spans="18:23">
      <c r="R4910">
        <v>4892</v>
      </c>
      <c r="S4910">
        <f ca="1"/>
        <v>-0.64055133826751998</v>
      </c>
      <c r="T4910">
        <f ca="1"/>
        <v>2.2803171467425061E-2</v>
      </c>
      <c r="U4910">
        <f ca="1"/>
        <v>0</v>
      </c>
      <c r="V4910">
        <f ca="1"/>
        <v>0</v>
      </c>
      <c r="W4910">
        <f ca="1"/>
        <v>0</v>
      </c>
    </row>
    <row r="4911" spans="18:23">
      <c r="R4911">
        <v>4893</v>
      </c>
      <c r="S4911">
        <f ca="1"/>
        <v>3.1832551912285845</v>
      </c>
      <c r="T4911">
        <f ca="1"/>
        <v>6.1165609976594676E-2</v>
      </c>
      <c r="U4911">
        <f ca="1"/>
        <v>1.5469740372578408E-2</v>
      </c>
      <c r="V4911">
        <f ca="1"/>
        <v>1.5942848425612562E-2</v>
      </c>
      <c r="W4911">
        <f ca="1"/>
        <v>1.5942848425612562E-2</v>
      </c>
    </row>
    <row r="4912" spans="18:23">
      <c r="R4912">
        <v>4894</v>
      </c>
      <c r="S4912">
        <f ca="1"/>
        <v>-2.8721350673771679</v>
      </c>
      <c r="T4912">
        <f ca="1"/>
        <v>1.282078060462678E-2</v>
      </c>
      <c r="U4912">
        <f ca="1"/>
        <v>0</v>
      </c>
      <c r="V4912">
        <f ca="1"/>
        <v>0</v>
      </c>
      <c r="W4912">
        <f ca="1"/>
        <v>0</v>
      </c>
    </row>
    <row r="4913" spans="18:23">
      <c r="R4913">
        <v>4895</v>
      </c>
      <c r="S4913">
        <f ca="1"/>
        <v>2.296186859645553</v>
      </c>
      <c r="T4913">
        <f ca="1"/>
        <v>4.8651770884806364E-2</v>
      </c>
      <c r="U4913">
        <f ca="1"/>
        <v>9.2128208266842523E-3</v>
      </c>
      <c r="V4913">
        <f ca="1"/>
        <v>9.4369308507155584E-3</v>
      </c>
      <c r="W4913">
        <f ca="1"/>
        <v>9.4369308507155584E-3</v>
      </c>
    </row>
    <row r="4914" spans="18:23">
      <c r="R4914">
        <v>4896</v>
      </c>
      <c r="S4914">
        <f ca="1"/>
        <v>2.2291299759140499</v>
      </c>
      <c r="T4914">
        <f ca="1"/>
        <v>4.7817181372067495E-2</v>
      </c>
      <c r="U4914">
        <f ca="1"/>
        <v>8.7955260703148179E-3</v>
      </c>
      <c r="V4914">
        <f ca="1"/>
        <v>9.0058147029983132E-3</v>
      </c>
      <c r="W4914">
        <f ca="1"/>
        <v>9.0058147029983132E-3</v>
      </c>
    </row>
    <row r="4915" spans="18:23">
      <c r="R4915">
        <v>4897</v>
      </c>
      <c r="S4915">
        <f ca="1"/>
        <v>9.8340050245832228E-2</v>
      </c>
      <c r="T4915">
        <f ca="1"/>
        <v>2.7592977788528209E-2</v>
      </c>
      <c r="U4915">
        <f ca="1"/>
        <v>0</v>
      </c>
      <c r="V4915">
        <f ca="1"/>
        <v>0</v>
      </c>
      <c r="W4915">
        <f ca="1"/>
        <v>0</v>
      </c>
    </row>
    <row r="4916" spans="18:23">
      <c r="R4916">
        <v>4898</v>
      </c>
      <c r="S4916">
        <f ca="1"/>
        <v>2.4409837812609121</v>
      </c>
      <c r="T4916">
        <f ca="1"/>
        <v>5.050393450016373E-2</v>
      </c>
      <c r="U4916">
        <f ca="1"/>
        <v>1.0138902634362935E-2</v>
      </c>
      <c r="V4916">
        <f ca="1"/>
        <v>1.0394929871637638E-2</v>
      </c>
      <c r="W4916">
        <f ca="1"/>
        <v>1.0394929871637638E-2</v>
      </c>
    </row>
    <row r="4917" spans="18:23">
      <c r="R4917">
        <v>4899</v>
      </c>
      <c r="S4917">
        <f ca="1"/>
        <v>1.3943547423300193</v>
      </c>
      <c r="T4917">
        <f ca="1"/>
        <v>3.8550987027494335E-2</v>
      </c>
      <c r="U4917">
        <f ca="1"/>
        <v>4.1624288980282378E-3</v>
      </c>
      <c r="V4917">
        <f ca="1"/>
        <v>4.2426617692536148E-3</v>
      </c>
      <c r="W4917">
        <f ca="1"/>
        <v>4.2426617692536148E-3</v>
      </c>
    </row>
    <row r="4918" spans="18:23">
      <c r="R4918">
        <v>4900</v>
      </c>
      <c r="S4918">
        <f ca="1"/>
        <v>1.5093057580750524</v>
      </c>
      <c r="T4918">
        <f ca="1"/>
        <v>3.9711601579871192E-2</v>
      </c>
      <c r="U4918">
        <f ca="1"/>
        <v>4.7427361742166663E-3</v>
      </c>
      <c r="V4918">
        <f ca="1"/>
        <v>4.8369069988911341E-3</v>
      </c>
      <c r="W4918">
        <f ca="1"/>
        <v>4.8369069988911341E-3</v>
      </c>
    </row>
    <row r="4919" spans="18:23">
      <c r="R4919">
        <v>4901</v>
      </c>
      <c r="S4919">
        <f ca="1"/>
        <v>-1.2436769565514385</v>
      </c>
      <c r="T4919">
        <f ca="1"/>
        <v>1.9516701750480352E-2</v>
      </c>
      <c r="U4919">
        <f ca="1"/>
        <v>0</v>
      </c>
      <c r="V4919">
        <f ca="1"/>
        <v>0</v>
      </c>
      <c r="W4919">
        <f ca="1"/>
        <v>0</v>
      </c>
    </row>
    <row r="4920" spans="18:23">
      <c r="R4920">
        <v>4902</v>
      </c>
      <c r="S4920">
        <f ca="1"/>
        <v>-0.94560511352624077</v>
      </c>
      <c r="T4920">
        <f ca="1"/>
        <v>2.1077040333980609E-2</v>
      </c>
      <c r="U4920">
        <f ca="1"/>
        <v>0</v>
      </c>
      <c r="V4920">
        <f ca="1"/>
        <v>0</v>
      </c>
      <c r="W4920">
        <f ca="1"/>
        <v>0</v>
      </c>
    </row>
    <row r="4921" spans="18:23">
      <c r="R4921">
        <v>4903</v>
      </c>
      <c r="S4921">
        <f ca="1"/>
        <v>1.3400961810435401</v>
      </c>
      <c r="T4921">
        <f ca="1"/>
        <v>3.8015005372252011E-2</v>
      </c>
      <c r="U4921">
        <f ca="1"/>
        <v>3.8944380704070761E-3</v>
      </c>
      <c r="V4921">
        <f ca="1"/>
        <v>3.9684616124912898E-3</v>
      </c>
      <c r="W4921">
        <f ca="1"/>
        <v>3.9684616124912898E-3</v>
      </c>
    </row>
    <row r="4922" spans="18:23">
      <c r="R4922">
        <v>4904</v>
      </c>
      <c r="S4922">
        <f ca="1"/>
        <v>1.3489714599208458</v>
      </c>
      <c r="T4922">
        <f ca="1"/>
        <v>3.8102165385127368E-2</v>
      </c>
      <c r="U4922">
        <f ca="1"/>
        <v>3.9380180768447542E-3</v>
      </c>
      <c r="V4922">
        <f ca="1"/>
        <v>4.0130415848715342E-3</v>
      </c>
      <c r="W4922">
        <f ca="1"/>
        <v>4.0130415848715342E-3</v>
      </c>
    </row>
    <row r="4923" spans="18:23">
      <c r="R4923">
        <v>4905</v>
      </c>
      <c r="S4923">
        <f ca="1"/>
        <v>-1.9354734415020531</v>
      </c>
      <c r="T4923">
        <f ca="1"/>
        <v>1.6326036480371616E-2</v>
      </c>
      <c r="U4923">
        <f ca="1"/>
        <v>0</v>
      </c>
      <c r="V4923">
        <f ca="1"/>
        <v>0</v>
      </c>
      <c r="W4923">
        <f ca="1"/>
        <v>0</v>
      </c>
    </row>
    <row r="4924" spans="18:23">
      <c r="R4924">
        <v>4906</v>
      </c>
      <c r="S4924">
        <f ca="1"/>
        <v>1.2820860208592229</v>
      </c>
      <c r="T4924">
        <f ca="1"/>
        <v>3.7450204227685586E-2</v>
      </c>
      <c r="U4924">
        <f ca="1"/>
        <v>3.6120374981238636E-3</v>
      </c>
      <c r="V4924">
        <f ca="1"/>
        <v>3.6796732691152623E-3</v>
      </c>
      <c r="W4924">
        <f ca="1"/>
        <v>3.6796732691152623E-3</v>
      </c>
    </row>
    <row r="4925" spans="18:23">
      <c r="R4925">
        <v>4907</v>
      </c>
      <c r="S4925">
        <f ca="1"/>
        <v>-0.59547409130955065</v>
      </c>
      <c r="T4925">
        <f ca="1"/>
        <v>2.3069957866413571E-2</v>
      </c>
      <c r="U4925">
        <f ca="1"/>
        <v>0</v>
      </c>
      <c r="V4925">
        <f ca="1"/>
        <v>0</v>
      </c>
      <c r="W4925">
        <f ca="1"/>
        <v>0</v>
      </c>
    </row>
    <row r="4926" spans="18:23">
      <c r="R4926">
        <v>4908</v>
      </c>
      <c r="S4926">
        <f ca="1"/>
        <v>-1.0414878515745429</v>
      </c>
      <c r="T4926">
        <f ca="1"/>
        <v>2.0561964182311161E-2</v>
      </c>
      <c r="U4926">
        <f ca="1"/>
        <v>0</v>
      </c>
      <c r="V4926">
        <f ca="1"/>
        <v>0</v>
      </c>
      <c r="W4926">
        <f ca="1"/>
        <v>0</v>
      </c>
    </row>
    <row r="4927" spans="18:23">
      <c r="R4927">
        <v>4909</v>
      </c>
      <c r="S4927">
        <f ca="1"/>
        <v>0.54005257658909001</v>
      </c>
      <c r="T4927">
        <f ca="1"/>
        <v>3.0924220394804122E-2</v>
      </c>
      <c r="U4927">
        <f ca="1"/>
        <v>3.4904558168313143E-4</v>
      </c>
      <c r="V4927">
        <f ca="1"/>
        <v>3.5444256293103225E-4</v>
      </c>
      <c r="W4927">
        <f ca="1"/>
        <v>3.5444256293103225E-4</v>
      </c>
    </row>
    <row r="4928" spans="18:23">
      <c r="R4928">
        <v>4910</v>
      </c>
      <c r="S4928">
        <f ca="1"/>
        <v>-1.672053443268253</v>
      </c>
      <c r="T4928">
        <f ca="1"/>
        <v>1.747433794064936E-2</v>
      </c>
      <c r="U4928">
        <f ca="1"/>
        <v>0</v>
      </c>
      <c r="V4928">
        <f ca="1"/>
        <v>0</v>
      </c>
      <c r="W4928">
        <f ca="1"/>
        <v>0</v>
      </c>
    </row>
    <row r="4929" spans="18:23">
      <c r="R4929">
        <v>4911</v>
      </c>
      <c r="S4929">
        <f ca="1"/>
        <v>-2.8590586967737073</v>
      </c>
      <c r="T4929">
        <f ca="1"/>
        <v>1.286411347099225E-2</v>
      </c>
      <c r="U4929">
        <f ca="1"/>
        <v>0</v>
      </c>
      <c r="V4929">
        <f ca="1"/>
        <v>0</v>
      </c>
      <c r="W4929">
        <f ca="1"/>
        <v>0</v>
      </c>
    </row>
    <row r="4930" spans="18:23">
      <c r="R4930">
        <v>4912</v>
      </c>
      <c r="S4930">
        <f ca="1"/>
        <v>0.78456183155250026</v>
      </c>
      <c r="T4930">
        <f ca="1"/>
        <v>3.2938173216155317E-2</v>
      </c>
      <c r="U4930">
        <f ca="1"/>
        <v>1.3560219923587288E-3</v>
      </c>
      <c r="V4930">
        <f ca="1"/>
        <v>1.3783544359933428E-3</v>
      </c>
      <c r="W4930">
        <f ca="1"/>
        <v>1.3783544359933428E-3</v>
      </c>
    </row>
    <row r="4931" spans="18:23">
      <c r="R4931">
        <v>4913</v>
      </c>
      <c r="S4931">
        <f ca="1"/>
        <v>1.2724068649856723</v>
      </c>
      <c r="T4931">
        <f ca="1"/>
        <v>3.7356785861204632E-2</v>
      </c>
      <c r="U4931">
        <f ca="1"/>
        <v>3.5653283148833863E-3</v>
      </c>
      <c r="V4931">
        <f ca="1"/>
        <v>3.6319229180753801E-3</v>
      </c>
      <c r="W4931">
        <f ca="1"/>
        <v>3.6319229180753801E-3</v>
      </c>
    </row>
    <row r="4932" spans="18:23">
      <c r="R4932">
        <v>4914</v>
      </c>
      <c r="S4932">
        <f ca="1"/>
        <v>0.930143656722204</v>
      </c>
      <c r="T4932">
        <f ca="1"/>
        <v>3.4199048960353001E-2</v>
      </c>
      <c r="U4932">
        <f ca="1"/>
        <v>1.9864598644575709E-3</v>
      </c>
      <c r="V4932">
        <f ca="1"/>
        <v>2.0204273835387515E-3</v>
      </c>
      <c r="W4932">
        <f ca="1"/>
        <v>2.0204273835387515E-3</v>
      </c>
    </row>
    <row r="4933" spans="18:23">
      <c r="R4933">
        <v>4915</v>
      </c>
      <c r="S4933">
        <f ca="1"/>
        <v>-1.6047967377804595</v>
      </c>
      <c r="T4933">
        <f ca="1"/>
        <v>1.7780247559292747E-2</v>
      </c>
      <c r="U4933">
        <f ca="1"/>
        <v>0</v>
      </c>
      <c r="V4933">
        <f ca="1"/>
        <v>0</v>
      </c>
      <c r="W4933">
        <f ca="1"/>
        <v>0</v>
      </c>
    </row>
    <row r="4934" spans="18:23">
      <c r="R4934">
        <v>4916</v>
      </c>
      <c r="S4934">
        <f ca="1"/>
        <v>4.5555702617954753E-2</v>
      </c>
      <c r="T4934">
        <f ca="1"/>
        <v>2.7219699875965106E-2</v>
      </c>
      <c r="U4934">
        <f ca="1"/>
        <v>0</v>
      </c>
      <c r="V4934">
        <f ca="1"/>
        <v>0</v>
      </c>
      <c r="W4934">
        <f ca="1"/>
        <v>0</v>
      </c>
    </row>
    <row r="4935" spans="18:23">
      <c r="R4935">
        <v>4917</v>
      </c>
      <c r="S4935">
        <f ca="1"/>
        <v>1.9981713644540107</v>
      </c>
      <c r="T4935">
        <f ca="1"/>
        <v>4.505072310716416E-2</v>
      </c>
      <c r="U4935">
        <f ca="1"/>
        <v>7.4122969378631505E-3</v>
      </c>
      <c r="V4935">
        <f ca="1"/>
        <v>7.5792616063310274E-3</v>
      </c>
      <c r="W4935">
        <f ca="1"/>
        <v>7.5792616063310274E-3</v>
      </c>
    </row>
    <row r="4936" spans="18:23">
      <c r="R4936">
        <v>4918</v>
      </c>
      <c r="S4936">
        <f ca="1"/>
        <v>-2.8071835103182847</v>
      </c>
      <c r="T4936">
        <f ca="1"/>
        <v>1.3037466836722803E-2</v>
      </c>
      <c r="U4936">
        <f ca="1"/>
        <v>0</v>
      </c>
      <c r="V4936">
        <f ca="1"/>
        <v>0</v>
      </c>
      <c r="W4936">
        <f ca="1"/>
        <v>0</v>
      </c>
    </row>
    <row r="4937" spans="18:23">
      <c r="R4937">
        <v>4919</v>
      </c>
      <c r="S4937">
        <f ca="1"/>
        <v>9.8267516834005836E-2</v>
      </c>
      <c r="T4937">
        <f ca="1"/>
        <v>2.7592461353800193E-2</v>
      </c>
      <c r="U4937">
        <f ca="1"/>
        <v>0</v>
      </c>
      <c r="V4937">
        <f ca="1"/>
        <v>0</v>
      </c>
      <c r="W4937">
        <f ca="1"/>
        <v>0</v>
      </c>
    </row>
    <row r="4938" spans="18:23">
      <c r="R4938">
        <v>4920</v>
      </c>
      <c r="S4938">
        <f ca="1"/>
        <v>-3.2635569050946196</v>
      </c>
      <c r="T4938">
        <f ca="1"/>
        <v>1.1589109567942331E-2</v>
      </c>
      <c r="U4938">
        <f ca="1"/>
        <v>0</v>
      </c>
      <c r="V4938">
        <f ca="1"/>
        <v>0</v>
      </c>
      <c r="W4938">
        <f ca="1"/>
        <v>0</v>
      </c>
    </row>
    <row r="4939" spans="18:23">
      <c r="R4939">
        <v>4921</v>
      </c>
      <c r="S4939">
        <f ca="1"/>
        <v>-2.5913746813683982</v>
      </c>
      <c r="T4939">
        <f ca="1"/>
        <v>1.3784076475421174E-2</v>
      </c>
      <c r="U4939">
        <f ca="1"/>
        <v>0</v>
      </c>
      <c r="V4939">
        <f ca="1"/>
        <v>0</v>
      </c>
      <c r="W4939">
        <f ca="1"/>
        <v>0</v>
      </c>
    </row>
    <row r="4940" spans="18:23">
      <c r="R4940">
        <v>4922</v>
      </c>
      <c r="S4940">
        <f ca="1"/>
        <v>0.96875242751638457</v>
      </c>
      <c r="T4940">
        <f ca="1"/>
        <v>3.4541460156874475E-2</v>
      </c>
      <c r="U4940">
        <f ca="1"/>
        <v>2.1576654627183077E-3</v>
      </c>
      <c r="V4940">
        <f ca="1"/>
        <v>2.1949299205244817E-3</v>
      </c>
      <c r="W4940">
        <f ca="1"/>
        <v>2.1949299205244817E-3</v>
      </c>
    </row>
    <row r="4941" spans="18:23">
      <c r="R4941">
        <v>4923</v>
      </c>
      <c r="S4941">
        <f ca="1"/>
        <v>5.2639473339317009</v>
      </c>
      <c r="T4941">
        <f ca="1"/>
        <v>0.10463537649523767</v>
      </c>
      <c r="U4941">
        <f ca="1"/>
        <v>3.7204623631899907E-2</v>
      </c>
      <c r="V4941">
        <f ca="1"/>
        <v>3.9151083532443641E-2</v>
      </c>
      <c r="W4941">
        <f ca="1"/>
        <v>3.9151083532443641E-2</v>
      </c>
    </row>
    <row r="4942" spans="18:23">
      <c r="R4942">
        <v>4924</v>
      </c>
      <c r="S4942">
        <f ca="1"/>
        <v>-1.0020288278046203</v>
      </c>
      <c r="T4942">
        <f ca="1"/>
        <v>2.0772393675649283E-2</v>
      </c>
      <c r="U4942">
        <f ca="1"/>
        <v>0</v>
      </c>
      <c r="V4942">
        <f ca="1"/>
        <v>0</v>
      </c>
      <c r="W4942">
        <f ca="1"/>
        <v>0</v>
      </c>
    </row>
    <row r="4943" spans="18:23">
      <c r="R4943">
        <v>4925</v>
      </c>
      <c r="S4943">
        <f ca="1"/>
        <v>2.4794918015684679</v>
      </c>
      <c r="T4943">
        <f ca="1"/>
        <v>5.1008269030322198E-2</v>
      </c>
      <c r="U4943">
        <f ca="1"/>
        <v>1.0391069899442169E-2</v>
      </c>
      <c r="V4943">
        <f ca="1"/>
        <v>1.0656085143913986E-2</v>
      </c>
      <c r="W4943">
        <f ca="1"/>
        <v>1.0656085143913986E-2</v>
      </c>
    </row>
    <row r="4944" spans="18:23">
      <c r="R4944">
        <v>4926</v>
      </c>
      <c r="S4944">
        <f ca="1"/>
        <v>-0.26987697712574765</v>
      </c>
      <c r="T4944">
        <f ca="1"/>
        <v>2.5091960880700551E-2</v>
      </c>
      <c r="U4944">
        <f ca="1"/>
        <v>0</v>
      </c>
      <c r="V4944">
        <f ca="1"/>
        <v>0</v>
      </c>
      <c r="W4944">
        <f ca="1"/>
        <v>0</v>
      </c>
    </row>
    <row r="4945" spans="18:23">
      <c r="R4945">
        <v>4927</v>
      </c>
      <c r="S4945">
        <f ca="1"/>
        <v>-2.3322895340172374</v>
      </c>
      <c r="T4945">
        <f ca="1"/>
        <v>1.4737094211267926E-2</v>
      </c>
      <c r="U4945">
        <f ca="1"/>
        <v>0</v>
      </c>
      <c r="V4945">
        <f ca="1"/>
        <v>0</v>
      </c>
      <c r="W4945">
        <f ca="1"/>
        <v>0</v>
      </c>
    </row>
    <row r="4946" spans="18:23">
      <c r="R4946">
        <v>4928</v>
      </c>
      <c r="S4946">
        <f ca="1"/>
        <v>-0.18764266080619688</v>
      </c>
      <c r="T4946">
        <f ca="1"/>
        <v>2.5630089915833189E-2</v>
      </c>
      <c r="U4946">
        <f ca="1"/>
        <v>0</v>
      </c>
      <c r="V4946">
        <f ca="1"/>
        <v>0</v>
      </c>
      <c r="W4946">
        <f ca="1"/>
        <v>0</v>
      </c>
    </row>
    <row r="4947" spans="18:23">
      <c r="R4947">
        <v>4929</v>
      </c>
      <c r="S4947">
        <f ca="1"/>
        <v>-2.8562285353582961</v>
      </c>
      <c r="T4947">
        <f ca="1"/>
        <v>1.2873511406993356E-2</v>
      </c>
      <c r="U4947">
        <f ca="1"/>
        <v>0</v>
      </c>
      <c r="V4947">
        <f ca="1"/>
        <v>0</v>
      </c>
      <c r="W4947">
        <f ca="1"/>
        <v>0</v>
      </c>
    </row>
    <row r="4948" spans="18:23">
      <c r="R4948">
        <v>4930</v>
      </c>
      <c r="S4948">
        <f ca="1"/>
        <v>-1.0925781952865758</v>
      </c>
      <c r="T4948">
        <f ca="1"/>
        <v>2.0292670172891714E-2</v>
      </c>
      <c r="U4948">
        <f ca="1"/>
        <v>0</v>
      </c>
      <c r="V4948">
        <f ca="1"/>
        <v>0</v>
      </c>
      <c r="W4948">
        <f ca="1"/>
        <v>0</v>
      </c>
    </row>
    <row r="4949" spans="18:23">
      <c r="R4949">
        <v>4931</v>
      </c>
      <c r="S4949">
        <f ca="1"/>
        <v>-0.37336194901315878</v>
      </c>
      <c r="T4949">
        <f ca="1"/>
        <v>2.4430796980564853E-2</v>
      </c>
      <c r="U4949">
        <f ca="1"/>
        <v>0</v>
      </c>
      <c r="V4949">
        <f ca="1"/>
        <v>0</v>
      </c>
      <c r="W4949">
        <f ca="1"/>
        <v>0</v>
      </c>
    </row>
    <row r="4950" spans="18:23">
      <c r="R4950">
        <v>4932</v>
      </c>
      <c r="S4950">
        <f ca="1"/>
        <v>1.5777488381330989</v>
      </c>
      <c r="T4950">
        <f ca="1"/>
        <v>4.0419173238694484E-2</v>
      </c>
      <c r="U4950">
        <f ca="1"/>
        <v>5.0965220036283121E-3</v>
      </c>
      <c r="V4950">
        <f ca="1"/>
        <v>5.1995206065180476E-3</v>
      </c>
      <c r="W4950">
        <f ca="1"/>
        <v>5.1995206065180476E-3</v>
      </c>
    </row>
    <row r="4951" spans="18:23">
      <c r="R4951">
        <v>4933</v>
      </c>
      <c r="S4951">
        <f ca="1"/>
        <v>0.23208574218141717</v>
      </c>
      <c r="T4951">
        <f ca="1"/>
        <v>2.8561872995094564E-2</v>
      </c>
      <c r="U4951">
        <f ca="1"/>
        <v>0</v>
      </c>
      <c r="V4951">
        <f ca="1"/>
        <v>0</v>
      </c>
      <c r="W4951">
        <f ca="1"/>
        <v>0</v>
      </c>
    </row>
    <row r="4952" spans="18:23">
      <c r="R4952">
        <v>4934</v>
      </c>
      <c r="S4952">
        <f ca="1"/>
        <v>2.4843026328588507</v>
      </c>
      <c r="T4952">
        <f ca="1"/>
        <v>5.1071628732557266E-2</v>
      </c>
      <c r="U4952">
        <f ca="1"/>
        <v>1.0422749750559703E-2</v>
      </c>
      <c r="V4952">
        <f ca="1"/>
        <v>1.0688903153376174E-2</v>
      </c>
      <c r="W4952">
        <f ca="1"/>
        <v>1.0688903153376174E-2</v>
      </c>
    </row>
    <row r="4953" spans="18:23">
      <c r="R4953">
        <v>4935</v>
      </c>
      <c r="S4953">
        <f ca="1"/>
        <v>1.7000006958085017</v>
      </c>
      <c r="T4953">
        <f ca="1"/>
        <v>4.1714543009433995E-2</v>
      </c>
      <c r="U4953">
        <f ca="1"/>
        <v>5.7442068889980678E-3</v>
      </c>
      <c r="V4953">
        <f ca="1"/>
        <v>5.8640153716611665E-3</v>
      </c>
      <c r="W4953">
        <f ca="1"/>
        <v>5.8640153716611665E-3</v>
      </c>
    </row>
    <row r="4954" spans="18:23">
      <c r="R4954">
        <v>4936</v>
      </c>
      <c r="S4954">
        <f ca="1"/>
        <v>-1.1449596085125617</v>
      </c>
      <c r="T4954">
        <f ca="1"/>
        <v>2.002023228970394E-2</v>
      </c>
      <c r="U4954">
        <f ca="1"/>
        <v>0</v>
      </c>
      <c r="V4954">
        <f ca="1"/>
        <v>0</v>
      </c>
      <c r="W4954">
        <f ca="1"/>
        <v>0</v>
      </c>
    </row>
    <row r="4955" spans="18:23">
      <c r="R4955">
        <v>4937</v>
      </c>
      <c r="S4955">
        <f ca="1"/>
        <v>-8.1477939015290768E-2</v>
      </c>
      <c r="T4955">
        <f ca="1"/>
        <v>2.6341918456308427E-2</v>
      </c>
      <c r="U4955">
        <f ca="1"/>
        <v>0</v>
      </c>
      <c r="V4955">
        <f ca="1"/>
        <v>0</v>
      </c>
      <c r="W4955">
        <f ca="1"/>
        <v>0</v>
      </c>
    </row>
    <row r="4956" spans="18:23">
      <c r="R4956">
        <v>4938</v>
      </c>
      <c r="S4956">
        <f ca="1"/>
        <v>3.0445780074085529</v>
      </c>
      <c r="T4956">
        <f ca="1"/>
        <v>5.9015563028759634E-2</v>
      </c>
      <c r="U4956">
        <f ca="1"/>
        <v>1.4394716898660887E-2</v>
      </c>
      <c r="V4956">
        <f ca="1"/>
        <v>1.4819473059867925E-2</v>
      </c>
      <c r="W4956">
        <f ca="1"/>
        <v>1.4819473059867925E-2</v>
      </c>
    </row>
    <row r="4957" spans="18:23">
      <c r="R4957">
        <v>4939</v>
      </c>
      <c r="S4957">
        <f ca="1"/>
        <v>-1.4107948583933392</v>
      </c>
      <c r="T4957">
        <f ca="1"/>
        <v>1.8692977403555799E-2</v>
      </c>
      <c r="U4957">
        <f ca="1"/>
        <v>0</v>
      </c>
      <c r="V4957">
        <f ca="1"/>
        <v>0</v>
      </c>
      <c r="W4957">
        <f ca="1"/>
        <v>0</v>
      </c>
    </row>
    <row r="4958" spans="18:23">
      <c r="R4958">
        <v>4940</v>
      </c>
      <c r="S4958">
        <f ca="1"/>
        <v>-1.1447525855416E-3</v>
      </c>
      <c r="T4958">
        <f ca="1"/>
        <v>2.6893658157558765E-2</v>
      </c>
      <c r="U4958">
        <f ca="1"/>
        <v>0</v>
      </c>
      <c r="V4958">
        <f ca="1"/>
        <v>0</v>
      </c>
      <c r="W4958">
        <f ca="1"/>
        <v>0</v>
      </c>
    </row>
    <row r="4959" spans="18:23">
      <c r="R4959">
        <v>4941</v>
      </c>
      <c r="S4959">
        <f ca="1"/>
        <v>-0.42901906636965886</v>
      </c>
      <c r="T4959">
        <f ca="1"/>
        <v>2.4082438558290984E-2</v>
      </c>
      <c r="U4959">
        <f ca="1"/>
        <v>0</v>
      </c>
      <c r="V4959">
        <f ca="1"/>
        <v>0</v>
      </c>
      <c r="W4959">
        <f ca="1"/>
        <v>0</v>
      </c>
    </row>
    <row r="4960" spans="18:23">
      <c r="R4960">
        <v>4942</v>
      </c>
      <c r="S4960">
        <f ca="1"/>
        <v>-0.71449976513709867</v>
      </c>
      <c r="T4960">
        <f ca="1"/>
        <v>2.2372178564569606E-2</v>
      </c>
      <c r="U4960">
        <f ca="1"/>
        <v>0</v>
      </c>
      <c r="V4960">
        <f ca="1"/>
        <v>0</v>
      </c>
      <c r="W4960">
        <f ca="1"/>
        <v>0</v>
      </c>
    </row>
    <row r="4961" spans="18:23">
      <c r="R4961">
        <v>4943</v>
      </c>
      <c r="S4961">
        <f ca="1"/>
        <v>1.6065361950125692</v>
      </c>
      <c r="T4961">
        <f ca="1"/>
        <v>4.072053355203311E-2</v>
      </c>
      <c r="U4961">
        <f ca="1"/>
        <v>5.2472021602976253E-3</v>
      </c>
      <c r="V4961">
        <f ca="1"/>
        <v>5.3540365961089751E-3</v>
      </c>
      <c r="W4961">
        <f ca="1"/>
        <v>5.3540365961089751E-3</v>
      </c>
    </row>
    <row r="4962" spans="18:23">
      <c r="R4962">
        <v>4944</v>
      </c>
      <c r="S4962">
        <f ca="1"/>
        <v>0.49317134502054033</v>
      </c>
      <c r="T4962">
        <f ca="1"/>
        <v>3.0552380151770867E-2</v>
      </c>
      <c r="U4962">
        <f ca="1"/>
        <v>1.6312546016650394E-4</v>
      </c>
      <c r="V4962">
        <f ca="1"/>
        <v>1.6561739570222374E-4</v>
      </c>
      <c r="W4962">
        <f ca="1"/>
        <v>1.6561739570222374E-4</v>
      </c>
    </row>
    <row r="4963" spans="18:23">
      <c r="R4963">
        <v>4945</v>
      </c>
      <c r="S4963">
        <f ca="1"/>
        <v>0.88091192707397392</v>
      </c>
      <c r="T4963">
        <f ca="1"/>
        <v>3.3767344724330906E-2</v>
      </c>
      <c r="U4963">
        <f ca="1"/>
        <v>1.7706077464465231E-3</v>
      </c>
      <c r="V4963">
        <f ca="1"/>
        <v>1.8005021075194383E-3</v>
      </c>
      <c r="W4963">
        <f ca="1"/>
        <v>1.8005021075194383E-3</v>
      </c>
    </row>
    <row r="4964" spans="18:23">
      <c r="R4964">
        <v>4946</v>
      </c>
      <c r="S4964">
        <f ca="1"/>
        <v>1.1158444101480709</v>
      </c>
      <c r="T4964">
        <f ca="1"/>
        <v>3.5877687840883909E-2</v>
      </c>
      <c r="U4964">
        <f ca="1"/>
        <v>2.8257793047230251E-3</v>
      </c>
      <c r="V4964">
        <f ca="1"/>
        <v>2.8764705186240663E-3</v>
      </c>
      <c r="W4964">
        <f ca="1"/>
        <v>2.8764705186240663E-3</v>
      </c>
    </row>
    <row r="4965" spans="18:23">
      <c r="R4965">
        <v>4947</v>
      </c>
      <c r="S4965">
        <f ca="1"/>
        <v>-0.98522555085792385</v>
      </c>
      <c r="T4965">
        <f ca="1"/>
        <v>2.0862655731136326E-2</v>
      </c>
      <c r="U4965">
        <f ca="1"/>
        <v>0</v>
      </c>
      <c r="V4965">
        <f ca="1"/>
        <v>0</v>
      </c>
      <c r="W4965">
        <f ca="1"/>
        <v>0</v>
      </c>
    </row>
    <row r="4966" spans="18:23">
      <c r="R4966">
        <v>4948</v>
      </c>
      <c r="S4966">
        <f ca="1"/>
        <v>1.2844269786286726</v>
      </c>
      <c r="T4966">
        <f ca="1"/>
        <v>3.7472833040531547E-2</v>
      </c>
      <c r="U4966">
        <f ca="1"/>
        <v>3.623351904546844E-3</v>
      </c>
      <c r="V4966">
        <f ca="1"/>
        <v>3.6912405350299315E-3</v>
      </c>
      <c r="W4966">
        <f ca="1"/>
        <v>3.6912405350299315E-3</v>
      </c>
    </row>
    <row r="4967" spans="18:23">
      <c r="R4967">
        <v>4949</v>
      </c>
      <c r="S4967">
        <f ca="1"/>
        <v>1.4926075897049946</v>
      </c>
      <c r="T4967">
        <f ca="1"/>
        <v>3.9540862173946444E-2</v>
      </c>
      <c r="U4967">
        <f ca="1"/>
        <v>4.6573664712542921E-3</v>
      </c>
      <c r="V4967">
        <f ca="1"/>
        <v>4.7494446141210052E-3</v>
      </c>
      <c r="W4967">
        <f ca="1"/>
        <v>4.7494446141210052E-3</v>
      </c>
    </row>
    <row r="4968" spans="18:23">
      <c r="R4968">
        <v>4950</v>
      </c>
      <c r="S4968">
        <f ca="1"/>
        <v>6.7285726783624142E-2</v>
      </c>
      <c r="T4968">
        <f ca="1"/>
        <v>2.7372753816600658E-2</v>
      </c>
      <c r="U4968">
        <f ca="1"/>
        <v>0</v>
      </c>
      <c r="V4968">
        <f ca="1"/>
        <v>0</v>
      </c>
      <c r="W4968">
        <f ca="1"/>
        <v>0</v>
      </c>
    </row>
    <row r="4969" spans="18:23">
      <c r="R4969">
        <v>4951</v>
      </c>
      <c r="S4969">
        <f ca="1"/>
        <v>-0.74690735423031718</v>
      </c>
      <c r="T4969">
        <f ca="1"/>
        <v>2.2185874115883016E-2</v>
      </c>
      <c r="U4969">
        <f ca="1"/>
        <v>0</v>
      </c>
      <c r="V4969">
        <f ca="1"/>
        <v>0</v>
      </c>
      <c r="W4969">
        <f ca="1"/>
        <v>0</v>
      </c>
    </row>
    <row r="4970" spans="18:23">
      <c r="R4970">
        <v>4952</v>
      </c>
      <c r="S4970">
        <f ca="1"/>
        <v>4.0921940605118916</v>
      </c>
      <c r="T4970">
        <f ca="1"/>
        <v>7.7333359129786783E-2</v>
      </c>
      <c r="U4970">
        <f ca="1"/>
        <v>2.3553614949174462E-2</v>
      </c>
      <c r="V4970">
        <f ca="1"/>
        <v>2.446435503100907E-2</v>
      </c>
      <c r="W4970">
        <f ca="1"/>
        <v>2.446435503100907E-2</v>
      </c>
    </row>
    <row r="4971" spans="18:23">
      <c r="R4971">
        <v>4953</v>
      </c>
      <c r="S4971">
        <f ca="1"/>
        <v>-0.5554351067797173</v>
      </c>
      <c r="T4971">
        <f ca="1"/>
        <v>2.3309542015919869E-2</v>
      </c>
      <c r="U4971">
        <f ca="1"/>
        <v>0</v>
      </c>
      <c r="V4971">
        <f ca="1"/>
        <v>0</v>
      </c>
      <c r="W4971">
        <f ca="1"/>
        <v>0</v>
      </c>
    </row>
    <row r="4972" spans="18:23">
      <c r="R4972">
        <v>4954</v>
      </c>
      <c r="S4972">
        <f ca="1"/>
        <v>0.68525141810823775</v>
      </c>
      <c r="T4972">
        <f ca="1"/>
        <v>3.2104828984752774E-2</v>
      </c>
      <c r="U4972">
        <f ca="1"/>
        <v>9.3934987665745748E-4</v>
      </c>
      <c r="V4972">
        <f ca="1"/>
        <v>9.5442871023092562E-4</v>
      </c>
      <c r="W4972">
        <f ca="1"/>
        <v>9.5442871023092562E-4</v>
      </c>
    </row>
    <row r="4973" spans="18:23">
      <c r="R4973">
        <v>4955</v>
      </c>
      <c r="S4973">
        <f ca="1"/>
        <v>0.47138049141674782</v>
      </c>
      <c r="T4973">
        <f ca="1"/>
        <v>3.038107055142732E-2</v>
      </c>
      <c r="U4973">
        <f ca="1"/>
        <v>7.7470659994730365E-5</v>
      </c>
      <c r="V4973">
        <f ca="1"/>
        <v>7.8647480788213123E-5</v>
      </c>
      <c r="W4973">
        <f ca="1"/>
        <v>7.8647480788213123E-5</v>
      </c>
    </row>
    <row r="4974" spans="18:23">
      <c r="R4974">
        <v>4956</v>
      </c>
      <c r="S4974">
        <f ca="1"/>
        <v>-1.3941797279856342E-2</v>
      </c>
      <c r="T4974">
        <f ca="1"/>
        <v>2.6804998603152202E-2</v>
      </c>
      <c r="U4974">
        <f ca="1"/>
        <v>0</v>
      </c>
      <c r="V4974">
        <f ca="1"/>
        <v>0</v>
      </c>
      <c r="W4974">
        <f ca="1"/>
        <v>0</v>
      </c>
    </row>
    <row r="4975" spans="18:23">
      <c r="R4975">
        <v>4957</v>
      </c>
      <c r="S4975">
        <f ca="1"/>
        <v>1.9571709082684414</v>
      </c>
      <c r="T4975">
        <f ca="1"/>
        <v>4.4576614365311545E-2</v>
      </c>
      <c r="U4975">
        <f ca="1"/>
        <v>7.175242566936843E-3</v>
      </c>
      <c r="V4975">
        <f ca="1"/>
        <v>7.335166577378799E-3</v>
      </c>
      <c r="W4975">
        <f ca="1"/>
        <v>7.335166577378799E-3</v>
      </c>
    </row>
    <row r="4976" spans="18:23">
      <c r="R4976">
        <v>4958</v>
      </c>
      <c r="S4976">
        <f ca="1"/>
        <v>0.4179613903458555</v>
      </c>
      <c r="T4976">
        <f ca="1"/>
        <v>2.9965166906559315E-2</v>
      </c>
      <c r="U4976">
        <f ca="1"/>
        <v>0</v>
      </c>
      <c r="V4976">
        <f ca="1"/>
        <v>0</v>
      </c>
      <c r="W4976">
        <f ca="1"/>
        <v>0</v>
      </c>
    </row>
    <row r="4977" spans="18:23">
      <c r="R4977">
        <v>4959</v>
      </c>
      <c r="S4977">
        <f ca="1"/>
        <v>-3.5744414367400918</v>
      </c>
      <c r="T4977">
        <f ca="1"/>
        <v>1.0695744578838731E-2</v>
      </c>
      <c r="U4977">
        <f ca="1"/>
        <v>0</v>
      </c>
      <c r="V4977">
        <f ca="1"/>
        <v>0</v>
      </c>
      <c r="W4977">
        <f ca="1"/>
        <v>0</v>
      </c>
    </row>
    <row r="4978" spans="18:23">
      <c r="R4978">
        <v>4960</v>
      </c>
      <c r="S4978">
        <f ca="1"/>
        <v>0.73904526778066326</v>
      </c>
      <c r="T4978">
        <f ca="1"/>
        <v>3.255357797265624E-2</v>
      </c>
      <c r="U4978">
        <f ca="1"/>
        <v>1.1637243706091906E-3</v>
      </c>
      <c r="V4978">
        <f ca="1"/>
        <v>1.1826660666278441E-3</v>
      </c>
      <c r="W4978">
        <f ca="1"/>
        <v>1.1826660666278441E-3</v>
      </c>
    </row>
    <row r="4979" spans="18:23">
      <c r="R4979">
        <v>4961</v>
      </c>
      <c r="S4979">
        <f ca="1"/>
        <v>5.32204283874591E-2</v>
      </c>
      <c r="T4979">
        <f ca="1"/>
        <v>2.7273587907647303E-2</v>
      </c>
      <c r="U4979">
        <f ca="1"/>
        <v>0</v>
      </c>
      <c r="V4979">
        <f ca="1"/>
        <v>0</v>
      </c>
      <c r="W4979">
        <f ca="1"/>
        <v>0</v>
      </c>
    </row>
    <row r="4980" spans="18:23">
      <c r="R4980">
        <v>4962</v>
      </c>
      <c r="S4980">
        <f ca="1"/>
        <v>-1.4221362669285629</v>
      </c>
      <c r="T4980">
        <f ca="1"/>
        <v>1.8638352211999186E-2</v>
      </c>
      <c r="U4980">
        <f ca="1"/>
        <v>0</v>
      </c>
      <c r="V4980">
        <f ca="1"/>
        <v>0</v>
      </c>
      <c r="W4980">
        <f ca="1"/>
        <v>0</v>
      </c>
    </row>
    <row r="4981" spans="18:23">
      <c r="R4981">
        <v>4963</v>
      </c>
      <c r="S4981">
        <f ca="1"/>
        <v>-2.593817628500708</v>
      </c>
      <c r="T4981">
        <f ca="1"/>
        <v>1.3775390118075465E-2</v>
      </c>
      <c r="U4981">
        <f ca="1"/>
        <v>0</v>
      </c>
      <c r="V4981">
        <f ca="1"/>
        <v>0</v>
      </c>
      <c r="W4981">
        <f ca="1"/>
        <v>0</v>
      </c>
    </row>
    <row r="4982" spans="18:23">
      <c r="R4982">
        <v>4964</v>
      </c>
      <c r="S4982">
        <f ca="1"/>
        <v>1.5946602265623417</v>
      </c>
      <c r="T4982">
        <f ca="1"/>
        <v>4.059593871261602E-2</v>
      </c>
      <c r="U4982">
        <f ca="1"/>
        <v>5.1849047405890802E-3</v>
      </c>
      <c r="V4982">
        <f ca="1"/>
        <v>5.2901477781289331E-3</v>
      </c>
      <c r="W4982">
        <f ca="1"/>
        <v>5.2901477781289331E-3</v>
      </c>
    </row>
    <row r="4983" spans="18:23">
      <c r="R4983">
        <v>4965</v>
      </c>
      <c r="S4983">
        <f ca="1"/>
        <v>1.6118584705475114</v>
      </c>
      <c r="T4983">
        <f ca="1"/>
        <v>4.0776495380023182E-2</v>
      </c>
      <c r="U4983">
        <f ca="1"/>
        <v>5.2751830742926616E-3</v>
      </c>
      <c r="V4983">
        <f ca="1"/>
        <v>5.3827348134214978E-3</v>
      </c>
      <c r="W4983">
        <f ca="1"/>
        <v>5.3827348134214978E-3</v>
      </c>
    </row>
    <row r="4984" spans="18:23">
      <c r="R4984">
        <v>4966</v>
      </c>
      <c r="S4984">
        <f ca="1"/>
        <v>-4.3768221964776552</v>
      </c>
      <c r="T4984">
        <f ca="1"/>
        <v>8.6954650762836854E-3</v>
      </c>
      <c r="U4984">
        <f ca="1"/>
        <v>0</v>
      </c>
      <c r="V4984">
        <f ca="1"/>
        <v>0</v>
      </c>
      <c r="W4984">
        <f ca="1"/>
        <v>0</v>
      </c>
    </row>
    <row r="4985" spans="18:23">
      <c r="R4985">
        <v>4967</v>
      </c>
      <c r="S4985">
        <f ca="1"/>
        <v>0.33407874404816251</v>
      </c>
      <c r="T4985">
        <f ca="1"/>
        <v>2.9323543787783565E-2</v>
      </c>
      <c r="U4985">
        <f ca="1"/>
        <v>0</v>
      </c>
      <c r="V4985">
        <f ca="1"/>
        <v>0</v>
      </c>
      <c r="W4985">
        <f ca="1"/>
        <v>0</v>
      </c>
    </row>
    <row r="4986" spans="18:23">
      <c r="R4986">
        <v>4968</v>
      </c>
      <c r="S4986">
        <f ca="1"/>
        <v>1.7729305300956677</v>
      </c>
      <c r="T4986">
        <f ca="1"/>
        <v>4.2506986614250175E-2</v>
      </c>
      <c r="U4986">
        <f ca="1"/>
        <v>6.1404286914061579E-3</v>
      </c>
      <c r="V4986">
        <f ca="1"/>
        <v>6.2709342515018373E-3</v>
      </c>
      <c r="W4986">
        <f ca="1"/>
        <v>6.2709342515018373E-3</v>
      </c>
    </row>
    <row r="4987" spans="18:23">
      <c r="R4987">
        <v>4969</v>
      </c>
      <c r="S4987">
        <f ca="1"/>
        <v>-2.0663523057288944</v>
      </c>
      <c r="T4987">
        <f ca="1"/>
        <v>1.5783885406584083E-2</v>
      </c>
      <c r="U4987">
        <f ca="1"/>
        <v>0</v>
      </c>
      <c r="V4987">
        <f ca="1"/>
        <v>0</v>
      </c>
      <c r="W4987">
        <f ca="1"/>
        <v>0</v>
      </c>
    </row>
    <row r="4988" spans="18:23">
      <c r="R4988">
        <v>4970</v>
      </c>
      <c r="S4988">
        <f ca="1"/>
        <v>-1.382458181679191</v>
      </c>
      <c r="T4988">
        <f ca="1"/>
        <v>1.8830159979597558E-2</v>
      </c>
      <c r="U4988">
        <f ca="1"/>
        <v>0</v>
      </c>
      <c r="V4988">
        <f ca="1"/>
        <v>0</v>
      </c>
      <c r="W4988">
        <f ca="1"/>
        <v>0</v>
      </c>
    </row>
    <row r="4989" spans="18:23">
      <c r="R4989">
        <v>4971</v>
      </c>
      <c r="S4989">
        <f ca="1"/>
        <v>-1.4936626996716282</v>
      </c>
      <c r="T4989">
        <f ca="1"/>
        <v>1.8297508495968048E-2</v>
      </c>
      <c r="U4989">
        <f ca="1"/>
        <v>0</v>
      </c>
      <c r="V4989">
        <f ca="1"/>
        <v>0</v>
      </c>
      <c r="W4989">
        <f ca="1"/>
        <v>0</v>
      </c>
    </row>
    <row r="4990" spans="18:23">
      <c r="R4990">
        <v>4972</v>
      </c>
      <c r="S4990">
        <f ca="1"/>
        <v>-0.2091019988374721</v>
      </c>
      <c r="T4990">
        <f ca="1"/>
        <v>2.5488560270398326E-2</v>
      </c>
      <c r="U4990">
        <f ca="1"/>
        <v>0</v>
      </c>
      <c r="V4990">
        <f ca="1"/>
        <v>0</v>
      </c>
      <c r="W4990">
        <f ca="1"/>
        <v>0</v>
      </c>
    </row>
    <row r="4991" spans="18:23">
      <c r="R4991">
        <v>4973</v>
      </c>
      <c r="S4991">
        <f ca="1"/>
        <v>-2.0742808614625043</v>
      </c>
      <c r="T4991">
        <f ca="1"/>
        <v>1.5751626722303597E-2</v>
      </c>
      <c r="U4991">
        <f ca="1"/>
        <v>0</v>
      </c>
      <c r="V4991">
        <f ca="1"/>
        <v>0</v>
      </c>
      <c r="W4991">
        <f ca="1"/>
        <v>0</v>
      </c>
    </row>
    <row r="4992" spans="18:23">
      <c r="R4992">
        <v>4974</v>
      </c>
      <c r="S4992">
        <f ca="1"/>
        <v>1.7099634188916588</v>
      </c>
      <c r="T4992">
        <f ca="1"/>
        <v>4.1821918887199841E-2</v>
      </c>
      <c r="U4992">
        <f ca="1"/>
        <v>5.7978948278809908E-3</v>
      </c>
      <c r="V4992">
        <f ca="1"/>
        <v>5.9191343714850679E-3</v>
      </c>
      <c r="W4992">
        <f ca="1"/>
        <v>5.9191343714850679E-3</v>
      </c>
    </row>
    <row r="4993" spans="18:23">
      <c r="R4993">
        <v>4975</v>
      </c>
      <c r="S4993">
        <f ca="1"/>
        <v>0.67758037401178828</v>
      </c>
      <c r="T4993">
        <f ca="1"/>
        <v>3.2041342992516875E-2</v>
      </c>
      <c r="U4993">
        <f ca="1"/>
        <v>9.0760688053950767E-4</v>
      </c>
      <c r="V4993">
        <f ca="1"/>
        <v>9.2214735222037505E-4</v>
      </c>
      <c r="W4993">
        <f ca="1"/>
        <v>9.2214735222037505E-4</v>
      </c>
    </row>
    <row r="4994" spans="18:23">
      <c r="R4994">
        <v>4976</v>
      </c>
      <c r="S4994">
        <f ca="1"/>
        <v>1.9709467470671356</v>
      </c>
      <c r="T4994">
        <f ca="1"/>
        <v>4.4735352062722396E-2</v>
      </c>
      <c r="U4994">
        <f ca="1"/>
        <v>7.2546114156422682E-3</v>
      </c>
      <c r="V4994">
        <f ca="1"/>
        <v>7.4168802135207686E-3</v>
      </c>
      <c r="W4994">
        <f ca="1"/>
        <v>7.4168802135207686E-3</v>
      </c>
    </row>
    <row r="4995" spans="18:23">
      <c r="R4995">
        <v>4977</v>
      </c>
      <c r="S4995">
        <f ca="1"/>
        <v>0.5891883888013606</v>
      </c>
      <c r="T4995">
        <f ca="1"/>
        <v>3.1318801075694853E-2</v>
      </c>
      <c r="U4995">
        <f ca="1"/>
        <v>5.4633592212849705E-4</v>
      </c>
      <c r="V4995">
        <f ca="1"/>
        <v>5.5489121516132144E-4</v>
      </c>
      <c r="W4995">
        <f ca="1"/>
        <v>5.5489121516132144E-4</v>
      </c>
    </row>
    <row r="4996" spans="18:23">
      <c r="R4996">
        <v>4978</v>
      </c>
      <c r="S4996">
        <f ca="1"/>
        <v>2.0209032163409928</v>
      </c>
      <c r="T4996">
        <f ca="1"/>
        <v>4.5315752319688554E-2</v>
      </c>
      <c r="U4996">
        <f ca="1"/>
        <v>7.5448115441253474E-3</v>
      </c>
      <c r="V4996">
        <f ca="1"/>
        <v>7.7157609497415037E-3</v>
      </c>
      <c r="W4996">
        <f ca="1"/>
        <v>7.7157609497415037E-3</v>
      </c>
    </row>
    <row r="4997" spans="18:23">
      <c r="R4997">
        <v>4979</v>
      </c>
      <c r="S4997">
        <f ca="1"/>
        <v>3.1380197569076462</v>
      </c>
      <c r="T4997">
        <f ca="1"/>
        <v>6.0455808777265557E-2</v>
      </c>
      <c r="U4997">
        <f ca="1"/>
        <v>1.5114839772913849E-2</v>
      </c>
      <c r="V4997">
        <f ca="1"/>
        <v>1.5571729704418995E-2</v>
      </c>
      <c r="W4997">
        <f ca="1"/>
        <v>1.5571729704418995E-2</v>
      </c>
    </row>
    <row r="4998" spans="18:23">
      <c r="R4998">
        <v>4980</v>
      </c>
      <c r="S4998">
        <f ca="1"/>
        <v>2.7607182299348669</v>
      </c>
      <c r="T4998">
        <f ca="1"/>
        <v>5.4847396618558933E-2</v>
      </c>
      <c r="U4998">
        <f ca="1"/>
        <v>1.2310633693560537E-2</v>
      </c>
      <c r="V4998">
        <f ca="1"/>
        <v>1.2648236797968792E-2</v>
      </c>
      <c r="W4998">
        <f ca="1"/>
        <v>1.2648236797968792E-2</v>
      </c>
    </row>
    <row r="4999" spans="18:23">
      <c r="R4999">
        <v>4981</v>
      </c>
      <c r="S4999">
        <f ca="1"/>
        <v>2.8710961362303205</v>
      </c>
      <c r="T4999">
        <f ca="1"/>
        <v>5.643199929135357E-2</v>
      </c>
      <c r="U4999">
        <f ca="1"/>
        <v>1.3102935029957855E-2</v>
      </c>
      <c r="V4999">
        <f ca="1"/>
        <v>1.3472647440120472E-2</v>
      </c>
      <c r="W4999">
        <f ca="1"/>
        <v>1.3472647440120472E-2</v>
      </c>
    </row>
    <row r="5000" spans="18:23">
      <c r="R5000">
        <v>4982</v>
      </c>
      <c r="S5000">
        <f ca="1"/>
        <v>-0.85049681065522431</v>
      </c>
      <c r="T5000">
        <f ca="1"/>
        <v>2.1600702145635892E-2</v>
      </c>
      <c r="U5000">
        <f ca="1"/>
        <v>0</v>
      </c>
      <c r="V5000">
        <f ca="1"/>
        <v>0</v>
      </c>
      <c r="W5000">
        <f ca="1"/>
        <v>0</v>
      </c>
    </row>
    <row r="5001" spans="18:23">
      <c r="R5001">
        <v>4983</v>
      </c>
      <c r="S5001">
        <f ca="1"/>
        <v>-3.7388515940204727</v>
      </c>
      <c r="T5001">
        <f ca="1"/>
        <v>1.0251478852721332E-2</v>
      </c>
      <c r="U5001">
        <f ca="1"/>
        <v>0</v>
      </c>
      <c r="V5001">
        <f ca="1"/>
        <v>0</v>
      </c>
      <c r="W5001">
        <f ca="1"/>
        <v>0</v>
      </c>
    </row>
    <row r="5002" spans="18:23">
      <c r="R5002">
        <v>4984</v>
      </c>
      <c r="S5002">
        <f ca="1"/>
        <v>-1.2466359919984262</v>
      </c>
      <c r="T5002">
        <f ca="1"/>
        <v>1.9501805614499341E-2</v>
      </c>
      <c r="U5002">
        <f ca="1"/>
        <v>0</v>
      </c>
      <c r="V5002">
        <f ca="1"/>
        <v>0</v>
      </c>
      <c r="W5002">
        <f ca="1"/>
        <v>0</v>
      </c>
    </row>
    <row r="5003" spans="18:23">
      <c r="R5003">
        <v>4985</v>
      </c>
      <c r="S5003">
        <f ca="1"/>
        <v>3.4622021564368035</v>
      </c>
      <c r="T5003">
        <f ca="1"/>
        <v>6.5730554655066858E-2</v>
      </c>
      <c r="U5003">
        <f ca="1"/>
        <v>1.77522127118145E-2</v>
      </c>
      <c r="V5003">
        <f ca="1"/>
        <v>1.8335644105765648E-2</v>
      </c>
      <c r="W5003">
        <f ca="1"/>
        <v>1.8335644105765648E-2</v>
      </c>
    </row>
    <row r="5004" spans="18:23">
      <c r="R5004">
        <v>4986</v>
      </c>
      <c r="S5004">
        <f ca="1"/>
        <v>0.39190310200544165</v>
      </c>
      <c r="T5004">
        <f ca="1"/>
        <v>2.9764356540101556E-2</v>
      </c>
      <c r="U5004">
        <f ca="1"/>
        <v>0</v>
      </c>
      <c r="V5004">
        <f ca="1"/>
        <v>0</v>
      </c>
      <c r="W5004">
        <f ca="1"/>
        <v>0</v>
      </c>
    </row>
    <row r="5005" spans="18:23">
      <c r="R5005">
        <v>4987</v>
      </c>
      <c r="S5005">
        <f ca="1"/>
        <v>-0.26525728598960063</v>
      </c>
      <c r="T5005">
        <f ca="1"/>
        <v>2.5121889676603261E-2</v>
      </c>
      <c r="U5005">
        <f ca="1"/>
        <v>0</v>
      </c>
      <c r="V5005">
        <f ca="1"/>
        <v>0</v>
      </c>
      <c r="W5005">
        <f ca="1"/>
        <v>0</v>
      </c>
    </row>
    <row r="5006" spans="18:23">
      <c r="R5006">
        <v>4988</v>
      </c>
      <c r="S5006">
        <f ca="1"/>
        <v>-0.43835557393877855</v>
      </c>
      <c r="T5006">
        <f ca="1"/>
        <v>2.4024489724438731E-2</v>
      </c>
      <c r="U5006">
        <f ca="1"/>
        <v>0</v>
      </c>
      <c r="V5006">
        <f ca="1"/>
        <v>0</v>
      </c>
      <c r="W5006">
        <f ca="1"/>
        <v>0</v>
      </c>
    </row>
    <row r="5007" spans="18:23">
      <c r="R5007">
        <v>4989</v>
      </c>
      <c r="S5007">
        <f ca="1"/>
        <v>2.7408612182509207</v>
      </c>
      <c r="T5007">
        <f ca="1"/>
        <v>5.4567085335337877E-2</v>
      </c>
      <c r="U5007">
        <f ca="1"/>
        <v>1.2170478051950009E-2</v>
      </c>
      <c r="V5007">
        <f ca="1"/>
        <v>1.2502531809166316E-2</v>
      </c>
      <c r="W5007">
        <f ca="1"/>
        <v>1.2502531809166316E-2</v>
      </c>
    </row>
    <row r="5008" spans="18:23">
      <c r="R5008">
        <v>4990</v>
      </c>
      <c r="S5008">
        <f ca="1"/>
        <v>1.5152080895559277</v>
      </c>
      <c r="T5008">
        <f ca="1"/>
        <v>3.9772129337743982E-2</v>
      </c>
      <c r="U5008">
        <f ca="1"/>
        <v>4.7730000531530613E-3</v>
      </c>
      <c r="V5008">
        <f ca="1"/>
        <v>4.8679162408745919E-3</v>
      </c>
      <c r="W5008">
        <f ca="1"/>
        <v>4.8679162408745919E-3</v>
      </c>
    </row>
    <row r="5009" spans="18:23">
      <c r="R5009">
        <v>4991</v>
      </c>
      <c r="S5009">
        <f ca="1"/>
        <v>2.7436575384386255</v>
      </c>
      <c r="T5009">
        <f ca="1"/>
        <v>5.4606472722650776E-2</v>
      </c>
      <c r="U5009">
        <f ca="1"/>
        <v>1.2190171745606458E-2</v>
      </c>
      <c r="V5009">
        <f ca="1"/>
        <v>1.2523002886061903E-2</v>
      </c>
      <c r="W5009">
        <f ca="1"/>
        <v>1.2523002886061903E-2</v>
      </c>
    </row>
    <row r="5010" spans="18:23">
      <c r="R5010">
        <v>4992</v>
      </c>
      <c r="S5010">
        <f ca="1"/>
        <v>-2.2283321853999642</v>
      </c>
      <c r="T5010">
        <f ca="1"/>
        <v>1.5137765158557271E-2</v>
      </c>
      <c r="U5010">
        <f ca="1"/>
        <v>0</v>
      </c>
      <c r="V5010">
        <f ca="1"/>
        <v>0</v>
      </c>
      <c r="W5010">
        <f ca="1"/>
        <v>0</v>
      </c>
    </row>
    <row r="5011" spans="18:23">
      <c r="R5011">
        <v>4993</v>
      </c>
      <c r="S5011">
        <f ca="1"/>
        <v>1.2511860758177753</v>
      </c>
      <c r="T5011">
        <f ca="1"/>
        <v>3.7152788121425161E-2</v>
      </c>
      <c r="U5011">
        <f ca="1"/>
        <v>3.4633294449936507E-3</v>
      </c>
      <c r="V5011">
        <f ca="1"/>
        <v>3.527665617525922E-3</v>
      </c>
      <c r="W5011">
        <f ca="1"/>
        <v>3.527665617525922E-3</v>
      </c>
    </row>
    <row r="5012" spans="18:23">
      <c r="R5012">
        <v>4994</v>
      </c>
      <c r="S5012">
        <f ca="1"/>
        <v>-0.25616836514304442</v>
      </c>
      <c r="T5012">
        <f ca="1"/>
        <v>2.5180876746272784E-2</v>
      </c>
      <c r="U5012">
        <f ca="1"/>
        <v>0</v>
      </c>
      <c r="V5012">
        <f ca="1"/>
        <v>0</v>
      </c>
      <c r="W5012">
        <f ca="1"/>
        <v>0</v>
      </c>
    </row>
    <row r="5013" spans="18:23">
      <c r="R5013">
        <v>4995</v>
      </c>
      <c r="S5013">
        <f ca="1"/>
        <v>-0.82712399289686267</v>
      </c>
      <c r="T5013">
        <f ca="1"/>
        <v>2.1731370991080846E-2</v>
      </c>
      <c r="U5013">
        <f ca="1"/>
        <v>0</v>
      </c>
      <c r="V5013">
        <f ca="1"/>
        <v>0</v>
      </c>
      <c r="W5013">
        <f ca="1"/>
        <v>0</v>
      </c>
    </row>
    <row r="5014" spans="18:23">
      <c r="R5014">
        <v>4996</v>
      </c>
      <c r="S5014">
        <f ca="1"/>
        <v>2.054982198150459</v>
      </c>
      <c r="T5014">
        <f ca="1"/>
        <v>4.5716000667615171E-2</v>
      </c>
      <c r="U5014">
        <f ca="1"/>
        <v>7.7449357180886559E-3</v>
      </c>
      <c r="V5014">
        <f ca="1"/>
        <v>7.9219694613180455E-3</v>
      </c>
      <c r="W5014">
        <f ca="1"/>
        <v>7.9219694613180455E-3</v>
      </c>
    </row>
    <row r="5015" spans="18:23">
      <c r="R5015">
        <v>4997</v>
      </c>
      <c r="S5015">
        <f ca="1"/>
        <v>0.53214312314060408</v>
      </c>
      <c r="T5015">
        <f ca="1"/>
        <v>3.0861170415036811E-2</v>
      </c>
      <c r="U5015">
        <f ca="1"/>
        <v>3.175205917994757E-4</v>
      </c>
      <c r="V5015">
        <f ca="1"/>
        <v>3.224201203463792E-4</v>
      </c>
      <c r="W5015">
        <f ca="1"/>
        <v>3.224201203463792E-4</v>
      </c>
    </row>
    <row r="5016" spans="18:23">
      <c r="R5016">
        <v>4998</v>
      </c>
      <c r="S5016">
        <f ca="1"/>
        <v>-1.2082179205947623</v>
      </c>
      <c r="T5016">
        <f ca="1"/>
        <v>1.9696094355018318E-2</v>
      </c>
      <c r="U5016">
        <f ca="1"/>
        <v>0</v>
      </c>
      <c r="V5016">
        <f ca="1"/>
        <v>0</v>
      </c>
      <c r="W5016">
        <f ca="1"/>
        <v>0</v>
      </c>
    </row>
    <row r="5017" spans="18:23">
      <c r="R5017">
        <v>4999</v>
      </c>
      <c r="S5017">
        <f ca="1"/>
        <v>-1.0992065972950216</v>
      </c>
      <c r="T5017">
        <f ca="1"/>
        <v>2.025799173614596E-2</v>
      </c>
      <c r="U5017">
        <f ca="1"/>
        <v>0</v>
      </c>
      <c r="V5017">
        <f ca="1"/>
        <v>0</v>
      </c>
      <c r="W5017">
        <f ca="1"/>
        <v>0</v>
      </c>
    </row>
    <row r="5018" spans="18:23">
      <c r="R5018">
        <v>5000</v>
      </c>
      <c r="S5018">
        <f ca="1"/>
        <v>0.19032236858043952</v>
      </c>
      <c r="T5018">
        <f ca="1"/>
        <v>2.8255728049873079E-2</v>
      </c>
      <c r="U5018">
        <f ca="1"/>
        <v>0</v>
      </c>
      <c r="V5018">
        <f ca="1"/>
        <v>0</v>
      </c>
      <c r="W5018">
        <f ca="1"/>
        <v>0</v>
      </c>
    </row>
    <row r="5019" spans="18:23">
      <c r="R5019">
        <v>5001</v>
      </c>
      <c r="S5019">
        <f ca="1"/>
        <v>3.373375950305757</v>
      </c>
      <c r="T5019">
        <f ca="1"/>
        <v>6.424111257076924E-2</v>
      </c>
      <c r="U5019">
        <f ca="1"/>
        <v>1.7007491669665691E-2</v>
      </c>
      <c r="V5019">
        <f ca="1"/>
        <v>1.7553781763114396E-2</v>
      </c>
      <c r="W5019">
        <f ca="1"/>
        <v>1.7553781763114396E-2</v>
      </c>
    </row>
    <row r="5020" spans="18:23">
      <c r="R5020">
        <v>5002</v>
      </c>
      <c r="S5020">
        <f ca="1"/>
        <v>9.1327086232186119E-2</v>
      </c>
      <c r="T5020">
        <f ca="1"/>
        <v>2.7543090475256951E-2</v>
      </c>
      <c r="U5020">
        <f ca="1"/>
        <v>0</v>
      </c>
      <c r="V5020">
        <f ca="1"/>
        <v>0</v>
      </c>
      <c r="W5020">
        <f ca="1"/>
        <v>0</v>
      </c>
    </row>
    <row r="5021" spans="18:23">
      <c r="R5021">
        <v>5003</v>
      </c>
      <c r="S5021">
        <f ca="1"/>
        <v>-0.97045696382183033</v>
      </c>
      <c r="T5021">
        <f ca="1"/>
        <v>2.0942311849982936E-2</v>
      </c>
      <c r="U5021">
        <f ca="1"/>
        <v>0</v>
      </c>
      <c r="V5021">
        <f ca="1"/>
        <v>0</v>
      </c>
      <c r="W5021">
        <f ca="1"/>
        <v>0</v>
      </c>
    </row>
    <row r="5022" spans="18:23">
      <c r="R5022">
        <v>5004</v>
      </c>
      <c r="S5022">
        <f ca="1"/>
        <v>-1.1179549816507774</v>
      </c>
      <c r="T5022">
        <f ca="1"/>
        <v>2.0160224581690471E-2</v>
      </c>
      <c r="U5022">
        <f ca="1"/>
        <v>0</v>
      </c>
      <c r="V5022">
        <f ca="1"/>
        <v>0</v>
      </c>
      <c r="W5022">
        <f ca="1"/>
        <v>0</v>
      </c>
    </row>
    <row r="5023" spans="18:23">
      <c r="R5023">
        <v>5005</v>
      </c>
      <c r="S5023">
        <f ca="1"/>
        <v>1.8767615189062741</v>
      </c>
      <c r="T5023">
        <f ca="1"/>
        <v>4.3661239568508481E-2</v>
      </c>
      <c r="U5023">
        <f ca="1"/>
        <v>6.7175551685353108E-3</v>
      </c>
      <c r="V5023">
        <f ca="1"/>
        <v>6.8642035612993561E-3</v>
      </c>
      <c r="W5023">
        <f ca="1"/>
        <v>6.8642035612993561E-3</v>
      </c>
    </row>
    <row r="5024" spans="18:23">
      <c r="R5024">
        <v>5006</v>
      </c>
      <c r="S5024">
        <f ca="1"/>
        <v>-0.52726172127869786</v>
      </c>
      <c r="T5024">
        <f ca="1"/>
        <v>2.3479614938654352E-2</v>
      </c>
      <c r="U5024">
        <f ca="1"/>
        <v>0</v>
      </c>
      <c r="V5024">
        <f ca="1"/>
        <v>0</v>
      </c>
      <c r="W5024">
        <f ca="1"/>
        <v>0</v>
      </c>
    </row>
    <row r="5025" spans="18:23">
      <c r="R5025">
        <v>5007</v>
      </c>
      <c r="S5025">
        <f ca="1"/>
        <v>0.73901800192818523</v>
      </c>
      <c r="T5025">
        <f ca="1"/>
        <v>3.2553348939104804E-2</v>
      </c>
      <c r="U5025">
        <f ca="1"/>
        <v>1.1636098538334722E-3</v>
      </c>
      <c r="V5025">
        <f ca="1"/>
        <v>1.1825495526338831E-3</v>
      </c>
      <c r="W5025">
        <f ca="1"/>
        <v>1.1825495526338831E-3</v>
      </c>
    </row>
    <row r="5026" spans="18:23">
      <c r="R5026">
        <v>5008</v>
      </c>
      <c r="S5026">
        <f ca="1"/>
        <v>-3.8957781065588595</v>
      </c>
      <c r="T5026">
        <f ca="1"/>
        <v>9.8446587429829747E-3</v>
      </c>
      <c r="U5026">
        <f ca="1"/>
        <v>0</v>
      </c>
      <c r="V5026">
        <f ca="1"/>
        <v>0</v>
      </c>
      <c r="W5026">
        <f ca="1"/>
        <v>0</v>
      </c>
    </row>
    <row r="5027" spans="18:23">
      <c r="R5027">
        <v>5009</v>
      </c>
      <c r="S5027">
        <f ca="1"/>
        <v>2.8914526550534969</v>
      </c>
      <c r="T5027">
        <f ca="1"/>
        <v>5.6729202088150119E-2</v>
      </c>
      <c r="U5027">
        <f ca="1"/>
        <v>1.325153642835613E-2</v>
      </c>
      <c r="V5027">
        <f ca="1"/>
        <v>1.3627410972367478E-2</v>
      </c>
      <c r="W5027">
        <f ca="1"/>
        <v>1.3627410972367478E-2</v>
      </c>
    </row>
    <row r="5028" spans="18:23">
      <c r="R5028">
        <v>5010</v>
      </c>
      <c r="S5028">
        <f ca="1"/>
        <v>-0.84745057461975859</v>
      </c>
      <c r="T5028">
        <f ca="1"/>
        <v>2.1617687904077081E-2</v>
      </c>
      <c r="U5028">
        <f ca="1"/>
        <v>0</v>
      </c>
      <c r="V5028">
        <f ca="1"/>
        <v>0</v>
      </c>
      <c r="W5028">
        <f ca="1"/>
        <v>0</v>
      </c>
    </row>
    <row r="5029" spans="18:23">
      <c r="R5029">
        <v>5011</v>
      </c>
      <c r="S5029">
        <f ca="1"/>
        <v>-1.9955311215643885E-2</v>
      </c>
      <c r="T5029">
        <f ca="1"/>
        <v>2.6763437216412805E-2</v>
      </c>
      <c r="U5029">
        <f ca="1"/>
        <v>0</v>
      </c>
      <c r="V5029">
        <f ca="1"/>
        <v>0</v>
      </c>
      <c r="W5029">
        <f ca="1"/>
        <v>0</v>
      </c>
    </row>
    <row r="5030" spans="18:23">
      <c r="R5030">
        <v>5012</v>
      </c>
      <c r="S5030">
        <f ca="1"/>
        <v>1.263274157784019</v>
      </c>
      <c r="T5030">
        <f ca="1"/>
        <v>3.7268855220397391E-2</v>
      </c>
      <c r="U5030">
        <f ca="1"/>
        <v>3.521362994479766E-3</v>
      </c>
      <c r="V5030">
        <f ca="1"/>
        <v>3.5869815782896314E-3</v>
      </c>
      <c r="W5030">
        <f ca="1"/>
        <v>3.5869815782896314E-3</v>
      </c>
    </row>
    <row r="5031" spans="18:23">
      <c r="R5031">
        <v>5013</v>
      </c>
      <c r="S5031">
        <f ca="1"/>
        <v>-0.74011739340613325</v>
      </c>
      <c r="T5031">
        <f ca="1"/>
        <v>2.2224779270900122E-2</v>
      </c>
      <c r="U5031">
        <f ca="1"/>
        <v>0</v>
      </c>
      <c r="V5031">
        <f ca="1"/>
        <v>0</v>
      </c>
      <c r="W5031">
        <f ca="1"/>
        <v>0</v>
      </c>
    </row>
    <row r="5032" spans="18:23">
      <c r="R5032">
        <v>5014</v>
      </c>
      <c r="S5032">
        <f ca="1"/>
        <v>-1.402080897078321</v>
      </c>
      <c r="T5032">
        <f ca="1"/>
        <v>1.8735056391650594E-2</v>
      </c>
      <c r="U5032">
        <f ca="1"/>
        <v>0</v>
      </c>
      <c r="V5032">
        <f ca="1"/>
        <v>0</v>
      </c>
      <c r="W5032">
        <f ca="1"/>
        <v>0</v>
      </c>
    </row>
    <row r="5033" spans="18:23">
      <c r="R5033">
        <v>5015</v>
      </c>
      <c r="S5033">
        <f ca="1"/>
        <v>2.8569453219501555</v>
      </c>
      <c r="T5033">
        <f ca="1"/>
        <v>5.6226316937106134E-2</v>
      </c>
      <c r="U5033">
        <f ca="1"/>
        <v>1.3000093852834137E-2</v>
      </c>
      <c r="V5033">
        <f ca="1"/>
        <v>1.3365567551424925E-2</v>
      </c>
      <c r="W5033">
        <f ca="1"/>
        <v>1.3365567551424925E-2</v>
      </c>
    </row>
    <row r="5034" spans="18:23">
      <c r="R5034">
        <v>5016</v>
      </c>
      <c r="S5034">
        <f ca="1"/>
        <v>-2.9977440739351904</v>
      </c>
      <c r="T5034">
        <f ca="1"/>
        <v>1.2411897708406137E-2</v>
      </c>
      <c r="U5034">
        <f ca="1"/>
        <v>0</v>
      </c>
      <c r="V5034">
        <f ca="1"/>
        <v>0</v>
      </c>
      <c r="W5034">
        <f ca="1"/>
        <v>0</v>
      </c>
    </row>
    <row r="5035" spans="18:23">
      <c r="R5035">
        <v>5017</v>
      </c>
      <c r="S5035">
        <f ca="1"/>
        <v>-1.2944456372653104</v>
      </c>
      <c r="T5035">
        <f ca="1"/>
        <v>1.9262695995230939E-2</v>
      </c>
      <c r="U5035">
        <f ca="1"/>
        <v>0</v>
      </c>
      <c r="V5035">
        <f ca="1"/>
        <v>0</v>
      </c>
      <c r="W5035">
        <f ca="1"/>
        <v>0</v>
      </c>
    </row>
    <row r="5036" spans="18:23">
      <c r="R5036">
        <v>5018</v>
      </c>
      <c r="S5036">
        <f ca="1"/>
        <v>1.8375894665232615</v>
      </c>
      <c r="T5036">
        <f ca="1"/>
        <v>4.3222140850820913E-2</v>
      </c>
      <c r="U5036">
        <f ca="1"/>
        <v>6.4980058096915268E-3</v>
      </c>
      <c r="V5036">
        <f ca="1"/>
        <v>6.6384346708694966E-3</v>
      </c>
      <c r="W5036">
        <f ca="1"/>
        <v>6.6384346708694966E-3</v>
      </c>
    </row>
    <row r="5037" spans="18:23">
      <c r="R5037">
        <v>5019</v>
      </c>
      <c r="S5037">
        <f ca="1"/>
        <v>-1.8986189782020102</v>
      </c>
      <c r="T5037">
        <f ca="1"/>
        <v>1.6482034954315099E-2</v>
      </c>
      <c r="U5037">
        <f ca="1"/>
        <v>0</v>
      </c>
      <c r="V5037">
        <f ca="1"/>
        <v>0</v>
      </c>
      <c r="W5037">
        <f ca="1"/>
        <v>0</v>
      </c>
    </row>
    <row r="5038" spans="18:23">
      <c r="R5038">
        <v>5020</v>
      </c>
      <c r="S5038">
        <f ca="1"/>
        <v>-0.17895663995022557</v>
      </c>
      <c r="T5038">
        <f ca="1"/>
        <v>2.5687599550712713E-2</v>
      </c>
      <c r="U5038">
        <f ca="1"/>
        <v>0</v>
      </c>
      <c r="V5038">
        <f ca="1"/>
        <v>0</v>
      </c>
      <c r="W5038">
        <f ca="1"/>
        <v>0</v>
      </c>
    </row>
    <row r="5039" spans="18:23">
      <c r="R5039">
        <v>5021</v>
      </c>
      <c r="S5039">
        <f ca="1"/>
        <v>0.28767482421951651</v>
      </c>
      <c r="T5039">
        <f ca="1"/>
        <v>2.8974518871580365E-2</v>
      </c>
      <c r="U5039">
        <f ca="1"/>
        <v>0</v>
      </c>
      <c r="V5039">
        <f ca="1"/>
        <v>0</v>
      </c>
      <c r="W5039">
        <f ca="1"/>
        <v>0</v>
      </c>
    </row>
    <row r="5040" spans="18:23">
      <c r="R5040">
        <v>5022</v>
      </c>
      <c r="S5040">
        <f ca="1"/>
        <v>-0.82869876616218108</v>
      </c>
      <c r="T5040">
        <f ca="1"/>
        <v>2.1722542230293622E-2</v>
      </c>
      <c r="U5040">
        <f ca="1"/>
        <v>0</v>
      </c>
      <c r="V5040">
        <f ca="1"/>
        <v>0</v>
      </c>
      <c r="W5040">
        <f ca="1"/>
        <v>0</v>
      </c>
    </row>
    <row r="5041" spans="18:23">
      <c r="R5041">
        <v>5023</v>
      </c>
      <c r="S5041">
        <f ca="1"/>
        <v>1.0046555399984796</v>
      </c>
      <c r="T5041">
        <f ca="1"/>
        <v>3.4862951215441543E-2</v>
      </c>
      <c r="U5041">
        <f ca="1"/>
        <v>2.3184109920018417E-3</v>
      </c>
      <c r="V5041">
        <f ca="1"/>
        <v>2.3588243166575936E-3</v>
      </c>
      <c r="W5041">
        <f ca="1"/>
        <v>2.3588243166575936E-3</v>
      </c>
    </row>
    <row r="5042" spans="18:23">
      <c r="R5042">
        <v>5024</v>
      </c>
      <c r="S5042">
        <f ca="1"/>
        <v>0.57093812704334623</v>
      </c>
      <c r="T5042">
        <f ca="1"/>
        <v>3.1171659686512414E-2</v>
      </c>
      <c r="U5042">
        <f ca="1"/>
        <v>4.7276522753727721E-4</v>
      </c>
      <c r="V5042">
        <f ca="1"/>
        <v>4.8013366592948153E-4</v>
      </c>
      <c r="W5042">
        <f ca="1"/>
        <v>4.8013366592948153E-4</v>
      </c>
    </row>
    <row r="5043" spans="18:23">
      <c r="R5043">
        <v>5025</v>
      </c>
      <c r="S5043">
        <f ca="1"/>
        <v>-1.8594090995077057</v>
      </c>
      <c r="T5043">
        <f ca="1"/>
        <v>1.6649640359604527E-2</v>
      </c>
      <c r="U5043">
        <f ca="1"/>
        <v>0</v>
      </c>
      <c r="V5043">
        <f ca="1"/>
        <v>0</v>
      </c>
      <c r="W5043">
        <f ca="1"/>
        <v>0</v>
      </c>
    </row>
    <row r="5044" spans="18:23">
      <c r="R5044">
        <v>5026</v>
      </c>
      <c r="S5044">
        <f ca="1"/>
        <v>-1.3007712894928587</v>
      </c>
      <c r="T5044">
        <f ca="1"/>
        <v>1.92312800004447E-2</v>
      </c>
      <c r="U5044">
        <f ca="1"/>
        <v>0</v>
      </c>
      <c r="V5044">
        <f ca="1"/>
        <v>0</v>
      </c>
      <c r="W5044">
        <f ca="1"/>
        <v>0</v>
      </c>
    </row>
    <row r="5045" spans="18:23">
      <c r="R5045">
        <v>5027</v>
      </c>
      <c r="S5045">
        <f ca="1"/>
        <v>-0.63799527793186728</v>
      </c>
      <c r="T5045">
        <f ca="1"/>
        <v>2.2818216474939104E-2</v>
      </c>
      <c r="U5045">
        <f ca="1"/>
        <v>0</v>
      </c>
      <c r="V5045">
        <f ca="1"/>
        <v>0</v>
      </c>
      <c r="W5045">
        <f ca="1"/>
        <v>0</v>
      </c>
    </row>
    <row r="5046" spans="18:23">
      <c r="R5046">
        <v>5028</v>
      </c>
      <c r="S5046">
        <f ca="1"/>
        <v>4.504193620326026</v>
      </c>
      <c r="T5046">
        <f ca="1"/>
        <v>8.6007693623328579E-2</v>
      </c>
      <c r="U5046">
        <f ca="1"/>
        <v>2.789078219594536E-2</v>
      </c>
      <c r="V5046">
        <f ca="1"/>
        <v>2.9090193120957286E-2</v>
      </c>
      <c r="W5046">
        <f ca="1"/>
        <v>2.9090193120957286E-2</v>
      </c>
    </row>
    <row r="5047" spans="18:23">
      <c r="R5047">
        <v>5029</v>
      </c>
      <c r="S5047">
        <f ca="1"/>
        <v>-2.7518780756920713</v>
      </c>
      <c r="T5047">
        <f ca="1"/>
        <v>1.322485683992345E-2</v>
      </c>
      <c r="U5047">
        <f ca="1"/>
        <v>0</v>
      </c>
      <c r="V5047">
        <f ca="1"/>
        <v>0</v>
      </c>
      <c r="W5047">
        <f ca="1"/>
        <v>0</v>
      </c>
    </row>
    <row r="5048" spans="18:23">
      <c r="R5048">
        <v>5030</v>
      </c>
      <c r="S5048">
        <f ca="1"/>
        <v>-1.2622634399904702</v>
      </c>
      <c r="T5048">
        <f ca="1"/>
        <v>1.9423323559518778E-2</v>
      </c>
      <c r="U5048">
        <f ca="1"/>
        <v>0</v>
      </c>
      <c r="V5048">
        <f ca="1"/>
        <v>0</v>
      </c>
      <c r="W5048">
        <f ca="1"/>
        <v>0</v>
      </c>
    </row>
    <row r="5049" spans="18:23">
      <c r="R5049">
        <v>5031</v>
      </c>
      <c r="S5049">
        <f ca="1"/>
        <v>0.45974820375772679</v>
      </c>
      <c r="T5049">
        <f ca="1"/>
        <v>3.0290016470847003E-2</v>
      </c>
      <c r="U5049">
        <f ca="1"/>
        <v>3.1943619704571935E-5</v>
      </c>
      <c r="V5049">
        <f ca="1"/>
        <v>3.2427406088066914E-5</v>
      </c>
      <c r="W5049">
        <f ca="1"/>
        <v>3.2427406088066914E-5</v>
      </c>
    </row>
    <row r="5050" spans="18:23">
      <c r="R5050">
        <v>5032</v>
      </c>
      <c r="S5050">
        <f ca="1"/>
        <v>-0.1310629905872471</v>
      </c>
      <c r="T5050">
        <f ca="1"/>
        <v>2.6007025817041219E-2</v>
      </c>
      <c r="U5050">
        <f ca="1"/>
        <v>0</v>
      </c>
      <c r="V5050">
        <f ca="1"/>
        <v>0</v>
      </c>
      <c r="W5050">
        <f ca="1"/>
        <v>0</v>
      </c>
    </row>
    <row r="5051" spans="18:23">
      <c r="R5051">
        <v>5033</v>
      </c>
      <c r="S5051">
        <f ca="1"/>
        <v>-2.2966738080045213</v>
      </c>
      <c r="T5051">
        <f ca="1"/>
        <v>1.4873155205624737E-2</v>
      </c>
      <c r="U5051">
        <f ca="1"/>
        <v>0</v>
      </c>
      <c r="V5051">
        <f ca="1"/>
        <v>0</v>
      </c>
      <c r="W5051">
        <f ca="1"/>
        <v>0</v>
      </c>
    </row>
    <row r="5052" spans="18:23">
      <c r="R5052">
        <v>5034</v>
      </c>
      <c r="S5052">
        <f ca="1"/>
        <v>0.8781512547429885</v>
      </c>
      <c r="T5052">
        <f ca="1"/>
        <v>3.3743298886024675E-2</v>
      </c>
      <c r="U5052">
        <f ca="1"/>
        <v>1.7585848272934079E-3</v>
      </c>
      <c r="V5052">
        <f ca="1"/>
        <v>1.7882550540153027E-3</v>
      </c>
      <c r="W5052">
        <f ca="1"/>
        <v>1.7882550540153027E-3</v>
      </c>
    </row>
    <row r="5053" spans="18:23">
      <c r="R5053">
        <v>5035</v>
      </c>
      <c r="S5053">
        <f ca="1"/>
        <v>0.67554411132600534</v>
      </c>
      <c r="T5053">
        <f ca="1"/>
        <v>3.2024511863526318E-2</v>
      </c>
      <c r="U5053">
        <f ca="1"/>
        <v>8.9919131604422955E-4</v>
      </c>
      <c r="V5053">
        <f ca="1"/>
        <v>9.135893975283488E-4</v>
      </c>
      <c r="W5053">
        <f ca="1"/>
        <v>9.135893975283488E-4</v>
      </c>
    </row>
    <row r="5054" spans="18:23">
      <c r="R5054">
        <v>5036</v>
      </c>
      <c r="S5054">
        <f ca="1"/>
        <v>-1.1732723885128384</v>
      </c>
      <c r="T5054">
        <f ca="1"/>
        <v>1.9874502280430313E-2</v>
      </c>
      <c r="U5054">
        <f ca="1"/>
        <v>0</v>
      </c>
      <c r="V5054">
        <f ca="1"/>
        <v>0</v>
      </c>
      <c r="W5054">
        <f ca="1"/>
        <v>0</v>
      </c>
    </row>
    <row r="5055" spans="18:23">
      <c r="R5055">
        <v>5037</v>
      </c>
      <c r="S5055">
        <f ca="1"/>
        <v>0.59424392785642621</v>
      </c>
      <c r="T5055">
        <f ca="1"/>
        <v>3.1359683696346154E-2</v>
      </c>
      <c r="U5055">
        <f ca="1"/>
        <v>5.6677723245414716E-4</v>
      </c>
      <c r="V5055">
        <f ca="1"/>
        <v>5.7566420982217345E-4</v>
      </c>
      <c r="W5055">
        <f ca="1"/>
        <v>5.7566420982217345E-4</v>
      </c>
    </row>
    <row r="5056" spans="18:23">
      <c r="R5056">
        <v>5038</v>
      </c>
      <c r="S5056">
        <f ca="1"/>
        <v>1.1667271879647068</v>
      </c>
      <c r="T5056">
        <f ca="1"/>
        <v>3.6351855877306848E-2</v>
      </c>
      <c r="U5056">
        <f ca="1"/>
        <v>3.0628633229344941E-3</v>
      </c>
      <c r="V5056">
        <f ca="1"/>
        <v>3.1185337059780965E-3</v>
      </c>
      <c r="W5056">
        <f ca="1"/>
        <v>3.1185337059780965E-3</v>
      </c>
    </row>
    <row r="5057" spans="18:23">
      <c r="R5057">
        <v>5039</v>
      </c>
      <c r="S5057">
        <f ca="1"/>
        <v>0.40805978839325235</v>
      </c>
      <c r="T5057">
        <f ca="1"/>
        <v>2.9888704088419132E-2</v>
      </c>
      <c r="U5057">
        <f ca="1"/>
        <v>0</v>
      </c>
      <c r="V5057">
        <f ca="1"/>
        <v>0</v>
      </c>
      <c r="W5057">
        <f ca="1"/>
        <v>0</v>
      </c>
    </row>
    <row r="5058" spans="18:23">
      <c r="R5058">
        <v>5040</v>
      </c>
      <c r="S5058">
        <f ca="1"/>
        <v>-2.0315472047042751</v>
      </c>
      <c r="T5058">
        <f ca="1"/>
        <v>1.5926279281015723E-2</v>
      </c>
      <c r="U5058">
        <f ca="1"/>
        <v>0</v>
      </c>
      <c r="V5058">
        <f ca="1"/>
        <v>0</v>
      </c>
      <c r="W5058">
        <f ca="1"/>
        <v>0</v>
      </c>
    </row>
    <row r="5059" spans="18:23">
      <c r="R5059">
        <v>5041</v>
      </c>
      <c r="S5059">
        <f ca="1"/>
        <v>-1.5664107182461853</v>
      </c>
      <c r="T5059">
        <f ca="1"/>
        <v>1.7957236583496822E-2</v>
      </c>
      <c r="U5059">
        <f ca="1"/>
        <v>0</v>
      </c>
      <c r="V5059">
        <f ca="1"/>
        <v>0</v>
      </c>
      <c r="W5059">
        <f ca="1"/>
        <v>0</v>
      </c>
    </row>
    <row r="5060" spans="18:23">
      <c r="R5060">
        <v>5042</v>
      </c>
      <c r="S5060">
        <f ca="1"/>
        <v>6.6995483933890831</v>
      </c>
      <c r="T5060">
        <f ca="1"/>
        <v>0.15155075877318888</v>
      </c>
      <c r="U5060">
        <f ca="1"/>
        <v>6.0662314770875511E-2</v>
      </c>
      <c r="V5060">
        <f ca="1"/>
        <v>6.525902468710762E-2</v>
      </c>
      <c r="W5060">
        <f ca="1"/>
        <v>6.525902468710762E-2</v>
      </c>
    </row>
    <row r="5061" spans="18:23">
      <c r="R5061">
        <v>5043</v>
      </c>
      <c r="S5061">
        <f ca="1"/>
        <v>0.3277106475978257</v>
      </c>
      <c r="T5061">
        <f ca="1"/>
        <v>2.9275398682234791E-2</v>
      </c>
      <c r="U5061">
        <f ca="1"/>
        <v>0</v>
      </c>
      <c r="V5061">
        <f ca="1"/>
        <v>0</v>
      </c>
      <c r="W5061">
        <f ca="1"/>
        <v>0</v>
      </c>
    </row>
    <row r="5062" spans="18:23">
      <c r="R5062">
        <v>5044</v>
      </c>
      <c r="S5062">
        <f ca="1"/>
        <v>1.1442618957188644</v>
      </c>
      <c r="T5062">
        <f ca="1"/>
        <v>3.6141737849443328E-2</v>
      </c>
      <c r="U5062">
        <f ca="1"/>
        <v>2.9578043090027345E-3</v>
      </c>
      <c r="V5062">
        <f ca="1"/>
        <v>3.0112544029757002E-3</v>
      </c>
      <c r="W5062">
        <f ca="1"/>
        <v>3.0112544029757002E-3</v>
      </c>
    </row>
    <row r="5063" spans="18:23">
      <c r="R5063">
        <v>5045</v>
      </c>
      <c r="S5063">
        <f ca="1"/>
        <v>1.5327851315297851</v>
      </c>
      <c r="T5063">
        <f ca="1"/>
        <v>3.9952926958013696E-2</v>
      </c>
      <c r="U5063">
        <f ca="1"/>
        <v>4.8633988632879183E-3</v>
      </c>
      <c r="V5063">
        <f ca="1"/>
        <v>4.9605523730642332E-3</v>
      </c>
      <c r="W5063">
        <f ca="1"/>
        <v>4.9605523730642332E-3</v>
      </c>
    </row>
    <row r="5064" spans="18:23">
      <c r="R5064">
        <v>5046</v>
      </c>
      <c r="S5064">
        <f ca="1"/>
        <v>-1.1421223437719481</v>
      </c>
      <c r="T5064">
        <f ca="1"/>
        <v>2.0034894882931257E-2</v>
      </c>
      <c r="U5064">
        <f ca="1"/>
        <v>0</v>
      </c>
      <c r="V5064">
        <f ca="1"/>
        <v>0</v>
      </c>
      <c r="W5064">
        <f ca="1"/>
        <v>0</v>
      </c>
    </row>
    <row r="5065" spans="18:23">
      <c r="R5065">
        <v>5047</v>
      </c>
      <c r="S5065">
        <f ca="1"/>
        <v>-1.4736363324946433</v>
      </c>
      <c r="T5065">
        <f ca="1"/>
        <v>1.8392306580213305E-2</v>
      </c>
      <c r="U5065">
        <f ca="1"/>
        <v>0</v>
      </c>
      <c r="V5065">
        <f ca="1"/>
        <v>0</v>
      </c>
      <c r="W5065">
        <f ca="1"/>
        <v>0</v>
      </c>
    </row>
    <row r="5066" spans="18:23">
      <c r="R5066">
        <v>5048</v>
      </c>
      <c r="S5066">
        <f ca="1"/>
        <v>-1.3353490154017691</v>
      </c>
      <c r="T5066">
        <f ca="1"/>
        <v>1.906045500376571E-2</v>
      </c>
      <c r="U5066">
        <f ca="1"/>
        <v>0</v>
      </c>
      <c r="V5066">
        <f ca="1"/>
        <v>0</v>
      </c>
      <c r="W5066">
        <f ca="1"/>
        <v>0</v>
      </c>
    </row>
    <row r="5067" spans="18:23">
      <c r="R5067">
        <v>5049</v>
      </c>
      <c r="S5067">
        <f ca="1"/>
        <v>-2.2978517635290499</v>
      </c>
      <c r="T5067">
        <f ca="1"/>
        <v>1.4868635097463149E-2</v>
      </c>
      <c r="U5067">
        <f ca="1"/>
        <v>0</v>
      </c>
      <c r="V5067">
        <f ca="1"/>
        <v>0</v>
      </c>
      <c r="W5067">
        <f ca="1"/>
        <v>0</v>
      </c>
    </row>
    <row r="5068" spans="18:23">
      <c r="R5068">
        <v>5050</v>
      </c>
      <c r="S5068">
        <f ca="1"/>
        <v>-0.7160055251780294</v>
      </c>
      <c r="T5068">
        <f ca="1"/>
        <v>2.2363487709607114E-2</v>
      </c>
      <c r="U5068">
        <f ca="1"/>
        <v>0</v>
      </c>
      <c r="V5068">
        <f ca="1"/>
        <v>0</v>
      </c>
      <c r="W5068">
        <f ca="1"/>
        <v>0</v>
      </c>
    </row>
    <row r="5069" spans="18:23">
      <c r="R5069">
        <v>5051</v>
      </c>
      <c r="S5069">
        <f ca="1"/>
        <v>0.76435808083006018</v>
      </c>
      <c r="T5069">
        <f ca="1"/>
        <v>3.2766902636037605E-2</v>
      </c>
      <c r="U5069">
        <f ca="1"/>
        <v>1.2703867022998729E-3</v>
      </c>
      <c r="V5069">
        <f ca="1"/>
        <v>1.2912000209920613E-3</v>
      </c>
      <c r="W5069">
        <f ca="1"/>
        <v>1.2912000209920613E-3</v>
      </c>
    </row>
    <row r="5070" spans="18:23">
      <c r="R5070">
        <v>5052</v>
      </c>
      <c r="S5070">
        <f ca="1"/>
        <v>3.4412605387134985</v>
      </c>
      <c r="T5070">
        <f ca="1"/>
        <v>6.5376322912912926E-2</v>
      </c>
      <c r="U5070">
        <f ca="1"/>
        <v>1.7575096840737534E-2</v>
      </c>
      <c r="V5070">
        <f ca="1"/>
        <v>1.814959444388042E-2</v>
      </c>
      <c r="W5070">
        <f ca="1"/>
        <v>1.814959444388042E-2</v>
      </c>
    </row>
    <row r="5071" spans="18:23">
      <c r="R5071">
        <v>5053</v>
      </c>
      <c r="S5071">
        <f ca="1"/>
        <v>-2.4253410814584981</v>
      </c>
      <c r="T5071">
        <f ca="1"/>
        <v>1.4387459259388122E-2</v>
      </c>
      <c r="U5071">
        <f ca="1"/>
        <v>0</v>
      </c>
      <c r="V5071">
        <f ca="1"/>
        <v>0</v>
      </c>
      <c r="W5071">
        <f ca="1"/>
        <v>0</v>
      </c>
    </row>
    <row r="5072" spans="18:23">
      <c r="R5072">
        <v>5054</v>
      </c>
      <c r="S5072">
        <f ca="1"/>
        <v>-0.30553632487287741</v>
      </c>
      <c r="T5072">
        <f ca="1"/>
        <v>2.4862137459512098E-2</v>
      </c>
      <c r="U5072">
        <f ca="1"/>
        <v>0</v>
      </c>
      <c r="V5072">
        <f ca="1"/>
        <v>0</v>
      </c>
      <c r="W5072">
        <f ca="1"/>
        <v>0</v>
      </c>
    </row>
    <row r="5073" spans="18:23">
      <c r="R5073">
        <v>5055</v>
      </c>
      <c r="S5073">
        <f ca="1"/>
        <v>-1.2879866797851602</v>
      </c>
      <c r="T5073">
        <f ca="1"/>
        <v>1.9294826998120067E-2</v>
      </c>
      <c r="U5073">
        <f ca="1"/>
        <v>0</v>
      </c>
      <c r="V5073">
        <f ca="1"/>
        <v>0</v>
      </c>
      <c r="W5073">
        <f ca="1"/>
        <v>0</v>
      </c>
    </row>
    <row r="5074" spans="18:23">
      <c r="R5074">
        <v>5056</v>
      </c>
      <c r="S5074">
        <f ca="1"/>
        <v>3.8681174535348961</v>
      </c>
      <c r="T5074">
        <f ca="1"/>
        <v>7.2988744848227954E-2</v>
      </c>
      <c r="U5074">
        <f ca="1"/>
        <v>2.1381307808395048E-2</v>
      </c>
      <c r="V5074">
        <f ca="1"/>
        <v>2.2161605218469233E-2</v>
      </c>
      <c r="W5074">
        <f ca="1"/>
        <v>2.2161605218469233E-2</v>
      </c>
    </row>
    <row r="5075" spans="18:23">
      <c r="R5075">
        <v>5057</v>
      </c>
      <c r="S5075">
        <f ca="1"/>
        <v>-1.2703878308461687</v>
      </c>
      <c r="T5075">
        <f ca="1"/>
        <v>1.9382647204263657E-2</v>
      </c>
      <c r="U5075">
        <f ca="1"/>
        <v>0</v>
      </c>
      <c r="V5075">
        <f ca="1"/>
        <v>0</v>
      </c>
      <c r="W5075">
        <f ca="1"/>
        <v>0</v>
      </c>
    </row>
    <row r="5076" spans="18:23">
      <c r="R5076">
        <v>5058</v>
      </c>
      <c r="S5076">
        <f ca="1"/>
        <v>1.1603495814463385</v>
      </c>
      <c r="T5076">
        <f ca="1"/>
        <v>3.6292082219572447E-2</v>
      </c>
      <c r="U5076">
        <f ca="1"/>
        <v>3.0329764940672937E-3</v>
      </c>
      <c r="V5076">
        <f ca="1"/>
        <v>3.0880130102136543E-3</v>
      </c>
      <c r="W5076">
        <f ca="1"/>
        <v>3.0880130102136543E-3</v>
      </c>
    </row>
    <row r="5077" spans="18:23">
      <c r="R5077">
        <v>5059</v>
      </c>
      <c r="S5077">
        <f ca="1"/>
        <v>0.4935359123121813</v>
      </c>
      <c r="T5077">
        <f ca="1"/>
        <v>3.055525441146157E-2</v>
      </c>
      <c r="U5077">
        <f ca="1"/>
        <v>1.6456259001185539E-4</v>
      </c>
      <c r="V5077">
        <f ca="1"/>
        <v>1.6707671591406604E-4</v>
      </c>
      <c r="W5077">
        <f ca="1"/>
        <v>1.6707671591406604E-4</v>
      </c>
    </row>
    <row r="5078" spans="18:23">
      <c r="R5078">
        <v>5060</v>
      </c>
      <c r="S5078">
        <f ca="1"/>
        <v>1.8662597298083698</v>
      </c>
      <c r="T5078">
        <f ca="1"/>
        <v>4.3543084086942671E-2</v>
      </c>
      <c r="U5078">
        <f ca="1"/>
        <v>6.6584774277524059E-3</v>
      </c>
      <c r="V5078">
        <f ca="1"/>
        <v>6.803442749016223E-3</v>
      </c>
      <c r="W5078">
        <f ca="1"/>
        <v>6.803442749016223E-3</v>
      </c>
    </row>
    <row r="5079" spans="18:23">
      <c r="R5079">
        <v>5061</v>
      </c>
      <c r="S5079">
        <f ca="1"/>
        <v>0.48827081458699217</v>
      </c>
      <c r="T5079">
        <f ca="1"/>
        <v>3.0513770453550089E-2</v>
      </c>
      <c r="U5079">
        <f ca="1"/>
        <v>1.4382061105611479E-4</v>
      </c>
      <c r="V5079">
        <f ca="1"/>
        <v>1.4601486561224261E-4</v>
      </c>
      <c r="W5079">
        <f ca="1"/>
        <v>1.4601486561224261E-4</v>
      </c>
    </row>
    <row r="5080" spans="18:23">
      <c r="R5080">
        <v>5062</v>
      </c>
      <c r="S5080">
        <f ca="1"/>
        <v>0.51564608791970923</v>
      </c>
      <c r="T5080">
        <f ca="1"/>
        <v>3.0730078145039676E-2</v>
      </c>
      <c r="U5080">
        <f ca="1"/>
        <v>2.5197445680090816E-4</v>
      </c>
      <c r="V5080">
        <f ca="1"/>
        <v>2.5584605417493104E-4</v>
      </c>
      <c r="W5080">
        <f ca="1"/>
        <v>2.5584605417493104E-4</v>
      </c>
    </row>
    <row r="5081" spans="18:23">
      <c r="R5081">
        <v>5063</v>
      </c>
      <c r="S5081">
        <f ca="1"/>
        <v>4.7639833359600002E-2</v>
      </c>
      <c r="T5081">
        <f ca="1"/>
        <v>2.7234342128777806E-2</v>
      </c>
      <c r="U5081">
        <f ca="1"/>
        <v>0</v>
      </c>
      <c r="V5081">
        <f ca="1"/>
        <v>0</v>
      </c>
      <c r="W5081">
        <f ca="1"/>
        <v>0</v>
      </c>
    </row>
    <row r="5082" spans="18:23">
      <c r="R5082">
        <v>5064</v>
      </c>
      <c r="S5082">
        <f ca="1"/>
        <v>0.9465516211379833</v>
      </c>
      <c r="T5082">
        <f ca="1"/>
        <v>3.4344150245051865E-2</v>
      </c>
      <c r="U5082">
        <f ca="1"/>
        <v>2.0590105068070026E-3</v>
      </c>
      <c r="V5082">
        <f ca="1"/>
        <v>2.0943679899079626E-3</v>
      </c>
      <c r="W5082">
        <f ca="1"/>
        <v>2.0943679899079626E-3</v>
      </c>
    </row>
    <row r="5083" spans="18:23">
      <c r="R5083">
        <v>5065</v>
      </c>
      <c r="S5083">
        <f ca="1"/>
        <v>-2.424358384009329</v>
      </c>
      <c r="T5083">
        <f ca="1"/>
        <v>1.4391107990207156E-2</v>
      </c>
      <c r="U5083">
        <f ca="1"/>
        <v>0</v>
      </c>
      <c r="V5083">
        <f ca="1"/>
        <v>0</v>
      </c>
      <c r="W5083">
        <f ca="1"/>
        <v>0</v>
      </c>
    </row>
    <row r="5084" spans="18:23">
      <c r="R5084">
        <v>5066</v>
      </c>
      <c r="S5084">
        <f ca="1"/>
        <v>2.3536496657676986</v>
      </c>
      <c r="T5084">
        <f ca="1"/>
        <v>4.9378532615953499E-2</v>
      </c>
      <c r="U5084">
        <f ca="1"/>
        <v>9.57620169225782E-3</v>
      </c>
      <c r="V5084">
        <f ca="1"/>
        <v>9.8126310860568704E-3</v>
      </c>
      <c r="W5084">
        <f ca="1"/>
        <v>9.8126310860568704E-3</v>
      </c>
    </row>
    <row r="5085" spans="18:23">
      <c r="R5085">
        <v>5067</v>
      </c>
      <c r="S5085">
        <f ca="1"/>
        <v>0.95553207396593298</v>
      </c>
      <c r="T5085">
        <f ca="1"/>
        <v>3.4423828007224357E-2</v>
      </c>
      <c r="U5085">
        <f ca="1"/>
        <v>2.0988493878932486E-3</v>
      </c>
      <c r="V5085">
        <f ca="1"/>
        <v>2.1349746030642014E-3</v>
      </c>
      <c r="W5085">
        <f ca="1"/>
        <v>2.1349746030642014E-3</v>
      </c>
    </row>
    <row r="5086" spans="18:23">
      <c r="R5086">
        <v>5068</v>
      </c>
      <c r="S5086">
        <f ca="1"/>
        <v>1.6458453286337138</v>
      </c>
      <c r="T5086">
        <f ca="1"/>
        <v>4.1135673181842733E-2</v>
      </c>
      <c r="U5086">
        <f ca="1"/>
        <v>5.4547719752024368E-3</v>
      </c>
      <c r="V5086">
        <f ca="1"/>
        <v>5.5669648338291383E-3</v>
      </c>
      <c r="W5086">
        <f ca="1"/>
        <v>5.5669648338291383E-3</v>
      </c>
    </row>
    <row r="5087" spans="18:23">
      <c r="R5087">
        <v>5069</v>
      </c>
      <c r="S5087">
        <f ca="1"/>
        <v>-1.8241976269256459</v>
      </c>
      <c r="T5087">
        <f ca="1"/>
        <v>1.6801606326748146E-2</v>
      </c>
      <c r="U5087">
        <f ca="1"/>
        <v>0</v>
      </c>
      <c r="V5087">
        <f ca="1"/>
        <v>0</v>
      </c>
      <c r="W5087">
        <f ca="1"/>
        <v>0</v>
      </c>
    </row>
    <row r="5088" spans="18:23">
      <c r="R5088">
        <v>5070</v>
      </c>
      <c r="S5088">
        <f ca="1"/>
        <v>-3.9069202959459268</v>
      </c>
      <c r="T5088">
        <f ca="1"/>
        <v>9.8163949881781669E-3</v>
      </c>
      <c r="U5088">
        <f ca="1"/>
        <v>0</v>
      </c>
      <c r="V5088">
        <f ca="1"/>
        <v>0</v>
      </c>
      <c r="W5088">
        <f ca="1"/>
        <v>0</v>
      </c>
    </row>
    <row r="5089" spans="18:23">
      <c r="R5089">
        <v>5071</v>
      </c>
      <c r="S5089">
        <f ca="1"/>
        <v>1.8699593411512259</v>
      </c>
      <c r="T5089">
        <f ca="1"/>
        <v>4.3584671837235661E-2</v>
      </c>
      <c r="U5089">
        <f ca="1"/>
        <v>6.6792713028989009E-3</v>
      </c>
      <c r="V5089">
        <f ca="1"/>
        <v>6.8248282268232579E-3</v>
      </c>
      <c r="W5089">
        <f ca="1"/>
        <v>6.8248282268232579E-3</v>
      </c>
    </row>
    <row r="5090" spans="18:23">
      <c r="R5090">
        <v>5072</v>
      </c>
      <c r="S5090">
        <f ca="1"/>
        <v>0.82645485449845468</v>
      </c>
      <c r="T5090">
        <f ca="1"/>
        <v>3.3296165366659546E-2</v>
      </c>
      <c r="U5090">
        <f ca="1"/>
        <v>1.5350180676108431E-3</v>
      </c>
      <c r="V5090">
        <f ca="1"/>
        <v>1.5605731753208334E-3</v>
      </c>
      <c r="W5090">
        <f ca="1"/>
        <v>1.5605731753208334E-3</v>
      </c>
    </row>
    <row r="5091" spans="18:23">
      <c r="R5091">
        <v>5073</v>
      </c>
      <c r="S5091">
        <f ca="1"/>
        <v>1.8568966651683378</v>
      </c>
      <c r="T5091">
        <f ca="1"/>
        <v>4.3438010028613985E-2</v>
      </c>
      <c r="U5091">
        <f ca="1"/>
        <v>6.605940398588063E-3</v>
      </c>
      <c r="V5091">
        <f ca="1"/>
        <v>6.74941485122921E-3</v>
      </c>
      <c r="W5091">
        <f ca="1"/>
        <v>6.74941485122921E-3</v>
      </c>
    </row>
    <row r="5092" spans="18:23">
      <c r="R5092">
        <v>5074</v>
      </c>
      <c r="S5092">
        <f ca="1"/>
        <v>-1.5693153153984536</v>
      </c>
      <c r="T5092">
        <f ca="1"/>
        <v>1.7943782767098713E-2</v>
      </c>
      <c r="U5092">
        <f ca="1"/>
        <v>0</v>
      </c>
      <c r="V5092">
        <f ca="1"/>
        <v>0</v>
      </c>
      <c r="W5092">
        <f ca="1"/>
        <v>0</v>
      </c>
    </row>
    <row r="5093" spans="18:23">
      <c r="R5093">
        <v>5075</v>
      </c>
      <c r="S5093">
        <f ca="1"/>
        <v>0.13622920158509078</v>
      </c>
      <c r="T5093">
        <f ca="1"/>
        <v>2.7864072480598395E-2</v>
      </c>
      <c r="U5093">
        <f ca="1"/>
        <v>0</v>
      </c>
      <c r="V5093">
        <f ca="1"/>
        <v>0</v>
      </c>
      <c r="W5093">
        <f ca="1"/>
        <v>0</v>
      </c>
    </row>
    <row r="5094" spans="18:23">
      <c r="R5094">
        <v>5076</v>
      </c>
      <c r="S5094">
        <f ca="1"/>
        <v>-4.7640143610000294</v>
      </c>
      <c r="T5094">
        <f ca="1"/>
        <v>7.8686895461727458E-3</v>
      </c>
      <c r="U5094">
        <f ca="1"/>
        <v>0</v>
      </c>
      <c r="V5094">
        <f ca="1"/>
        <v>0</v>
      </c>
      <c r="W5094">
        <f ca="1"/>
        <v>0</v>
      </c>
    </row>
    <row r="5095" spans="18:23">
      <c r="R5095">
        <v>5077</v>
      </c>
      <c r="S5095">
        <f ca="1"/>
        <v>-1.0615674178331831</v>
      </c>
      <c r="T5095">
        <f ca="1"/>
        <v>2.0455702390186091E-2</v>
      </c>
      <c r="U5095">
        <f ca="1"/>
        <v>0</v>
      </c>
      <c r="V5095">
        <f ca="1"/>
        <v>0</v>
      </c>
      <c r="W5095">
        <f ca="1"/>
        <v>0</v>
      </c>
    </row>
    <row r="5096" spans="18:23">
      <c r="R5096">
        <v>5078</v>
      </c>
      <c r="S5096">
        <f ca="1"/>
        <v>-2.2215774607680836</v>
      </c>
      <c r="T5096">
        <f ca="1"/>
        <v>1.5164172870533857E-2</v>
      </c>
      <c r="U5096">
        <f ca="1"/>
        <v>0</v>
      </c>
      <c r="V5096">
        <f ca="1"/>
        <v>0</v>
      </c>
      <c r="W5096">
        <f ca="1"/>
        <v>0</v>
      </c>
    </row>
    <row r="5097" spans="18:23">
      <c r="R5097">
        <v>5079</v>
      </c>
      <c r="S5097">
        <f ca="1"/>
        <v>-0.82771608092479809</v>
      </c>
      <c r="T5097">
        <f ca="1"/>
        <v>2.1728051105961307E-2</v>
      </c>
      <c r="U5097">
        <f ca="1"/>
        <v>0</v>
      </c>
      <c r="V5097">
        <f ca="1"/>
        <v>0</v>
      </c>
      <c r="W5097">
        <f ca="1"/>
        <v>0</v>
      </c>
    </row>
    <row r="5098" spans="18:23">
      <c r="R5098">
        <v>5080</v>
      </c>
      <c r="S5098">
        <f ca="1"/>
        <v>2.1897995487274096</v>
      </c>
      <c r="T5098">
        <f ca="1"/>
        <v>4.7334352137745339E-2</v>
      </c>
      <c r="U5098">
        <f ca="1"/>
        <v>8.5541114531537399E-3</v>
      </c>
      <c r="V5098">
        <f ca="1"/>
        <v>8.7565631150282892E-3</v>
      </c>
      <c r="W5098">
        <f ca="1"/>
        <v>8.7565631150282892E-3</v>
      </c>
    </row>
    <row r="5099" spans="18:23">
      <c r="R5099">
        <v>5081</v>
      </c>
      <c r="S5099">
        <f ca="1"/>
        <v>-1.8603597799774416</v>
      </c>
      <c r="T5099">
        <f ca="1"/>
        <v>1.6645556517080044E-2</v>
      </c>
      <c r="U5099">
        <f ca="1"/>
        <v>0</v>
      </c>
      <c r="V5099">
        <f ca="1"/>
        <v>0</v>
      </c>
      <c r="W5099">
        <f ca="1"/>
        <v>0</v>
      </c>
    </row>
    <row r="5100" spans="18:23">
      <c r="R5100">
        <v>5082</v>
      </c>
      <c r="S5100">
        <f ca="1"/>
        <v>-2.8151833225520391</v>
      </c>
      <c r="T5100">
        <f ca="1"/>
        <v>1.3010581983702986E-2</v>
      </c>
      <c r="U5100">
        <f ca="1"/>
        <v>0</v>
      </c>
      <c r="V5100">
        <f ca="1"/>
        <v>0</v>
      </c>
      <c r="W5100">
        <f ca="1"/>
        <v>0</v>
      </c>
    </row>
    <row r="5101" spans="18:23">
      <c r="R5101">
        <v>5083</v>
      </c>
      <c r="S5101">
        <f ca="1"/>
        <v>-1.0698243515404</v>
      </c>
      <c r="T5101">
        <f ca="1"/>
        <v>2.0412165896577239E-2</v>
      </c>
      <c r="U5101">
        <f ca="1"/>
        <v>0</v>
      </c>
      <c r="V5101">
        <f ca="1"/>
        <v>0</v>
      </c>
      <c r="W5101">
        <f ca="1"/>
        <v>0</v>
      </c>
    </row>
    <row r="5102" spans="18:23">
      <c r="R5102">
        <v>5084</v>
      </c>
      <c r="S5102">
        <f ca="1"/>
        <v>-0.55256323748081893</v>
      </c>
      <c r="T5102">
        <f ca="1"/>
        <v>2.3326821953287506E-2</v>
      </c>
      <c r="U5102">
        <f ca="1"/>
        <v>0</v>
      </c>
      <c r="V5102">
        <f ca="1"/>
        <v>0</v>
      </c>
      <c r="W5102">
        <f ca="1"/>
        <v>0</v>
      </c>
    </row>
    <row r="5103" spans="18:23">
      <c r="R5103">
        <v>5085</v>
      </c>
      <c r="S5103">
        <f ca="1"/>
        <v>-1.9951532713676203</v>
      </c>
      <c r="T5103">
        <f ca="1"/>
        <v>1.6076547442715035E-2</v>
      </c>
      <c r="U5103">
        <f ca="1"/>
        <v>0</v>
      </c>
      <c r="V5103">
        <f ca="1"/>
        <v>0</v>
      </c>
      <c r="W5103">
        <f ca="1"/>
        <v>0</v>
      </c>
    </row>
    <row r="5104" spans="18:23">
      <c r="R5104">
        <v>5086</v>
      </c>
      <c r="S5104">
        <f ca="1"/>
        <v>-2.1805880574113004</v>
      </c>
      <c r="T5104">
        <f ca="1"/>
        <v>1.5325412539182995E-2</v>
      </c>
      <c r="U5104">
        <f ca="1"/>
        <v>0</v>
      </c>
      <c r="V5104">
        <f ca="1"/>
        <v>0</v>
      </c>
      <c r="W5104">
        <f ca="1"/>
        <v>0</v>
      </c>
    </row>
    <row r="5105" spans="18:23">
      <c r="R5105">
        <v>5087</v>
      </c>
      <c r="S5105">
        <f ca="1"/>
        <v>-3.6287368071707951</v>
      </c>
      <c r="T5105">
        <f ca="1"/>
        <v>1.054693944466642E-2</v>
      </c>
      <c r="U5105">
        <f ca="1"/>
        <v>0</v>
      </c>
      <c r="V5105">
        <f ca="1"/>
        <v>0</v>
      </c>
      <c r="W5105">
        <f ca="1"/>
        <v>0</v>
      </c>
    </row>
    <row r="5106" spans="18:23">
      <c r="R5106">
        <v>5088</v>
      </c>
      <c r="S5106">
        <f ca="1"/>
        <v>-1.2477193115975622</v>
      </c>
      <c r="T5106">
        <f ca="1"/>
        <v>1.9496354898556528E-2</v>
      </c>
      <c r="U5106">
        <f ca="1"/>
        <v>0</v>
      </c>
      <c r="V5106">
        <f ca="1"/>
        <v>0</v>
      </c>
      <c r="W5106">
        <f ca="1"/>
        <v>0</v>
      </c>
    </row>
    <row r="5107" spans="18:23">
      <c r="R5107">
        <v>5089</v>
      </c>
      <c r="S5107">
        <f ca="1"/>
        <v>0.99071208346693662</v>
      </c>
      <c r="T5107">
        <f ca="1"/>
        <v>3.4737741977147969E-2</v>
      </c>
      <c r="U5107">
        <f ca="1"/>
        <v>2.2558063728550549E-3</v>
      </c>
      <c r="V5107">
        <f ca="1"/>
        <v>2.2949871827203775E-3</v>
      </c>
      <c r="W5107">
        <f ca="1"/>
        <v>2.2949871827203775E-3</v>
      </c>
    </row>
    <row r="5108" spans="18:23">
      <c r="R5108">
        <v>5090</v>
      </c>
      <c r="S5108">
        <f ca="1"/>
        <v>1.376526760199966</v>
      </c>
      <c r="T5108">
        <f ca="1"/>
        <v>3.837404868254702E-2</v>
      </c>
      <c r="U5108">
        <f ca="1"/>
        <v>4.0739597255545802E-3</v>
      </c>
      <c r="V5108">
        <f ca="1"/>
        <v>4.1521268899741637E-3</v>
      </c>
      <c r="W5108">
        <f ca="1"/>
        <v>4.1521268899741637E-3</v>
      </c>
    </row>
    <row r="5109" spans="18:23">
      <c r="R5109">
        <v>5091</v>
      </c>
      <c r="S5109">
        <f ca="1"/>
        <v>1.7060857391096289</v>
      </c>
      <c r="T5109">
        <f ca="1"/>
        <v>4.1780093355873085E-2</v>
      </c>
      <c r="U5109">
        <f ca="1"/>
        <v>5.776982062217613E-3</v>
      </c>
      <c r="V5109">
        <f ca="1"/>
        <v>5.8976634871549406E-3</v>
      </c>
      <c r="W5109">
        <f ca="1"/>
        <v>5.8976634871549406E-3</v>
      </c>
    </row>
    <row r="5110" spans="18:23">
      <c r="R5110">
        <v>5092</v>
      </c>
      <c r="S5110">
        <f ca="1"/>
        <v>1.480486994600839</v>
      </c>
      <c r="T5110">
        <f ca="1"/>
        <v>3.9417388622993724E-2</v>
      </c>
      <c r="U5110">
        <f ca="1"/>
        <v>4.5956296957779322E-3</v>
      </c>
      <c r="V5110">
        <f ca="1"/>
        <v>4.6862035566208561E-3</v>
      </c>
      <c r="W5110">
        <f ca="1"/>
        <v>4.6862035566208561E-3</v>
      </c>
    </row>
    <row r="5111" spans="18:23">
      <c r="R5111">
        <v>5093</v>
      </c>
      <c r="S5111">
        <f ca="1"/>
        <v>-1.9066084540461699</v>
      </c>
      <c r="T5111">
        <f ca="1"/>
        <v>1.644809084995557E-2</v>
      </c>
      <c r="U5111">
        <f ca="1"/>
        <v>0</v>
      </c>
      <c r="V5111">
        <f ca="1"/>
        <v>0</v>
      </c>
      <c r="W5111">
        <f ca="1"/>
        <v>0</v>
      </c>
    </row>
    <row r="5112" spans="18:23">
      <c r="R5112">
        <v>5094</v>
      </c>
      <c r="S5112">
        <f ca="1"/>
        <v>9.1743473895001801E-2</v>
      </c>
      <c r="T5112">
        <f ca="1"/>
        <v>2.7546049963907807E-2</v>
      </c>
      <c r="U5112">
        <f ca="1"/>
        <v>0</v>
      </c>
      <c r="V5112">
        <f ca="1"/>
        <v>0</v>
      </c>
      <c r="W5112">
        <f ca="1"/>
        <v>0</v>
      </c>
    </row>
    <row r="5113" spans="18:23">
      <c r="R5113">
        <v>5095</v>
      </c>
      <c r="S5113">
        <f ca="1"/>
        <v>-4.8749129313753112</v>
      </c>
      <c r="T5113">
        <f ca="1"/>
        <v>7.6467104295886747E-3</v>
      </c>
      <c r="U5113">
        <f ca="1"/>
        <v>0</v>
      </c>
      <c r="V5113">
        <f ca="1"/>
        <v>0</v>
      </c>
      <c r="W5113">
        <f ca="1"/>
        <v>0</v>
      </c>
    </row>
    <row r="5114" spans="18:23">
      <c r="R5114">
        <v>5096</v>
      </c>
      <c r="S5114">
        <f ca="1"/>
        <v>-0.69721152455322966</v>
      </c>
      <c r="T5114">
        <f ca="1"/>
        <v>2.2472204116682565E-2</v>
      </c>
      <c r="U5114">
        <f ca="1"/>
        <v>0</v>
      </c>
      <c r="V5114">
        <f ca="1"/>
        <v>0</v>
      </c>
      <c r="W5114">
        <f ca="1"/>
        <v>0</v>
      </c>
    </row>
    <row r="5115" spans="18:23">
      <c r="R5115">
        <v>5097</v>
      </c>
      <c r="S5115">
        <f ca="1"/>
        <v>-0.81177660307664856</v>
      </c>
      <c r="T5115">
        <f ca="1"/>
        <v>2.1817602246031572E-2</v>
      </c>
      <c r="U5115">
        <f ca="1"/>
        <v>0</v>
      </c>
      <c r="V5115">
        <f ca="1"/>
        <v>0</v>
      </c>
      <c r="W5115">
        <f ca="1"/>
        <v>0</v>
      </c>
    </row>
    <row r="5116" spans="18:23">
      <c r="R5116">
        <v>5098</v>
      </c>
      <c r="S5116">
        <f ca="1"/>
        <v>1.2655312931838436</v>
      </c>
      <c r="T5116">
        <f ca="1"/>
        <v>3.7290567877245565E-2</v>
      </c>
      <c r="U5116">
        <f ca="1"/>
        <v>3.5322193229038526E-3</v>
      </c>
      <c r="V5116">
        <f ca="1"/>
        <v>3.5980785551128851E-3</v>
      </c>
      <c r="W5116">
        <f ca="1"/>
        <v>3.5980785551128851E-3</v>
      </c>
    </row>
    <row r="5117" spans="18:23">
      <c r="R5117">
        <v>5099</v>
      </c>
      <c r="S5117">
        <f ca="1"/>
        <v>-0.52537654426406866</v>
      </c>
      <c r="T5117">
        <f ca="1"/>
        <v>2.349103929040923E-2</v>
      </c>
      <c r="U5117">
        <f ca="1"/>
        <v>0</v>
      </c>
      <c r="V5117">
        <f ca="1"/>
        <v>0</v>
      </c>
      <c r="W5117">
        <f ca="1"/>
        <v>0</v>
      </c>
    </row>
    <row r="5118" spans="18:23">
      <c r="R5118">
        <v>5100</v>
      </c>
      <c r="S5118">
        <f ca="1"/>
        <v>-1.1491490318236428</v>
      </c>
      <c r="T5118">
        <f ca="1"/>
        <v>1.9998601545503199E-2</v>
      </c>
      <c r="U5118">
        <f ca="1"/>
        <v>0</v>
      </c>
      <c r="V5118">
        <f ca="1"/>
        <v>0</v>
      </c>
      <c r="W5118">
        <f ca="1"/>
        <v>0</v>
      </c>
    </row>
    <row r="5119" spans="18:23">
      <c r="R5119">
        <v>5101</v>
      </c>
      <c r="S5119">
        <f ca="1"/>
        <v>-0.85722295435509543</v>
      </c>
      <c r="T5119">
        <f ca="1"/>
        <v>2.156324454026903E-2</v>
      </c>
      <c r="U5119">
        <f ca="1"/>
        <v>0</v>
      </c>
      <c r="V5119">
        <f ca="1"/>
        <v>0</v>
      </c>
      <c r="W5119">
        <f ca="1"/>
        <v>0</v>
      </c>
    </row>
    <row r="5120" spans="18:23">
      <c r="R5120">
        <v>5102</v>
      </c>
      <c r="S5120">
        <f ca="1"/>
        <v>0.79001315628836166</v>
      </c>
      <c r="T5120">
        <f ca="1"/>
        <v>3.2984538174461182E-2</v>
      </c>
      <c r="U5120">
        <f ca="1"/>
        <v>1.3792044715116615E-3</v>
      </c>
      <c r="V5120">
        <f ca="1"/>
        <v>1.4019506827821437E-3</v>
      </c>
      <c r="W5120">
        <f ca="1"/>
        <v>1.4019506827821437E-3</v>
      </c>
    </row>
    <row r="5121" spans="18:23">
      <c r="R5121">
        <v>5103</v>
      </c>
      <c r="S5121">
        <f ca="1"/>
        <v>-1.2188065291522538</v>
      </c>
      <c r="T5121">
        <f ca="1"/>
        <v>1.9642352993127297E-2</v>
      </c>
      <c r="U5121">
        <f ca="1"/>
        <v>0</v>
      </c>
      <c r="V5121">
        <f ca="1"/>
        <v>0</v>
      </c>
      <c r="W5121">
        <f ca="1"/>
        <v>0</v>
      </c>
    </row>
    <row r="5122" spans="18:23">
      <c r="R5122">
        <v>5104</v>
      </c>
      <c r="S5122">
        <f ca="1"/>
        <v>-0.28786960511117193</v>
      </c>
      <c r="T5122">
        <f ca="1"/>
        <v>2.4975734623459651E-2</v>
      </c>
      <c r="U5122">
        <f ca="1"/>
        <v>0</v>
      </c>
      <c r="V5122">
        <f ca="1"/>
        <v>0</v>
      </c>
      <c r="W5122">
        <f ca="1"/>
        <v>0</v>
      </c>
    </row>
    <row r="5123" spans="18:23">
      <c r="R5123">
        <v>5105</v>
      </c>
      <c r="S5123">
        <f ca="1"/>
        <v>-1.3879395728806292</v>
      </c>
      <c r="T5123">
        <f ca="1"/>
        <v>1.8803545343290397E-2</v>
      </c>
      <c r="U5123">
        <f ca="1"/>
        <v>0</v>
      </c>
      <c r="V5123">
        <f ca="1"/>
        <v>0</v>
      </c>
      <c r="W5123">
        <f ca="1"/>
        <v>0</v>
      </c>
    </row>
    <row r="5124" spans="18:23">
      <c r="R5124">
        <v>5106</v>
      </c>
      <c r="S5124">
        <f ca="1"/>
        <v>2.3248144360191314</v>
      </c>
      <c r="T5124">
        <f ca="1"/>
        <v>4.9012491623738642E-2</v>
      </c>
      <c r="U5124">
        <f ca="1"/>
        <v>9.3931811961503915E-3</v>
      </c>
      <c r="V5124">
        <f ca="1"/>
        <v>9.6233728034986806E-3</v>
      </c>
      <c r="W5124">
        <f ca="1"/>
        <v>9.6233728034986806E-3</v>
      </c>
    </row>
    <row r="5125" spans="18:23">
      <c r="R5125">
        <v>5107</v>
      </c>
      <c r="S5125">
        <f ca="1"/>
        <v>-0.56736214422894904</v>
      </c>
      <c r="T5125">
        <f ca="1"/>
        <v>2.3237914313088519E-2</v>
      </c>
      <c r="U5125">
        <f ca="1"/>
        <v>0</v>
      </c>
      <c r="V5125">
        <f ca="1"/>
        <v>0</v>
      </c>
      <c r="W5125">
        <f ca="1"/>
        <v>0</v>
      </c>
    </row>
    <row r="5126" spans="18:23">
      <c r="R5126">
        <v>5108</v>
      </c>
      <c r="S5126">
        <f ca="1"/>
        <v>-1.3251291560794694</v>
      </c>
      <c r="T5126">
        <f ca="1"/>
        <v>1.9110785796797938E-2</v>
      </c>
      <c r="U5126">
        <f ca="1"/>
        <v>0</v>
      </c>
      <c r="V5126">
        <f ca="1"/>
        <v>0</v>
      </c>
      <c r="W5126">
        <f ca="1"/>
        <v>0</v>
      </c>
    </row>
    <row r="5127" spans="18:23">
      <c r="R5127">
        <v>5109</v>
      </c>
      <c r="S5127">
        <f ca="1"/>
        <v>-0.92019998106396761</v>
      </c>
      <c r="T5127">
        <f ca="1"/>
        <v>2.1215664260865082E-2</v>
      </c>
      <c r="U5127">
        <f ca="1"/>
        <v>0</v>
      </c>
      <c r="V5127">
        <f ca="1"/>
        <v>0</v>
      </c>
      <c r="W5127">
        <f ca="1"/>
        <v>0</v>
      </c>
    </row>
    <row r="5128" spans="18:23">
      <c r="R5128">
        <v>5110</v>
      </c>
      <c r="S5128">
        <f ca="1"/>
        <v>0.53371768916417883</v>
      </c>
      <c r="T5128">
        <f ca="1"/>
        <v>3.0873711766055956E-2</v>
      </c>
      <c r="U5128">
        <f ca="1"/>
        <v>3.2379126730904852E-4</v>
      </c>
      <c r="V5128">
        <f ca="1"/>
        <v>3.2878958643868132E-4</v>
      </c>
      <c r="W5128">
        <f ca="1"/>
        <v>3.2878958643868132E-4</v>
      </c>
    </row>
    <row r="5129" spans="18:23">
      <c r="R5129">
        <v>5111</v>
      </c>
      <c r="S5129">
        <f ca="1"/>
        <v>1.9978104401884673</v>
      </c>
      <c r="T5129">
        <f ca="1"/>
        <v>4.5046527638806531E-2</v>
      </c>
      <c r="U5129">
        <f ca="1"/>
        <v>7.410199203684336E-3</v>
      </c>
      <c r="V5129">
        <f ca="1"/>
        <v>7.5771010753032508E-3</v>
      </c>
      <c r="W5129">
        <f ca="1"/>
        <v>7.5771010753032508E-3</v>
      </c>
    </row>
    <row r="5130" spans="18:23">
      <c r="R5130">
        <v>5112</v>
      </c>
      <c r="S5130">
        <f ca="1"/>
        <v>1.9594842193963453</v>
      </c>
      <c r="T5130">
        <f ca="1"/>
        <v>4.4603231026666051E-2</v>
      </c>
      <c r="U5130">
        <f ca="1"/>
        <v>7.188550897614096E-3</v>
      </c>
      <c r="V5130">
        <f ca="1"/>
        <v>7.3488671958307113E-3</v>
      </c>
      <c r="W5130">
        <f ca="1"/>
        <v>7.3488671958307113E-3</v>
      </c>
    </row>
    <row r="5131" spans="18:23">
      <c r="R5131">
        <v>5113</v>
      </c>
      <c r="S5131">
        <f ca="1"/>
        <v>-0.58250146663651681</v>
      </c>
      <c r="T5131">
        <f ca="1"/>
        <v>2.3147312185334615E-2</v>
      </c>
      <c r="U5131">
        <f ca="1"/>
        <v>0</v>
      </c>
      <c r="V5131">
        <f ca="1"/>
        <v>0</v>
      </c>
      <c r="W5131">
        <f ca="1"/>
        <v>0</v>
      </c>
    </row>
    <row r="5132" spans="18:23">
      <c r="R5132">
        <v>5114</v>
      </c>
      <c r="S5132">
        <f ca="1"/>
        <v>-0.41032685426004251</v>
      </c>
      <c r="T5132">
        <f ca="1"/>
        <v>2.4198875763444462E-2</v>
      </c>
      <c r="U5132">
        <f ca="1"/>
        <v>0</v>
      </c>
      <c r="V5132">
        <f ca="1"/>
        <v>0</v>
      </c>
      <c r="W5132">
        <f ca="1"/>
        <v>0</v>
      </c>
    </row>
    <row r="5133" spans="18:23">
      <c r="R5133">
        <v>5115</v>
      </c>
      <c r="S5133">
        <f ca="1"/>
        <v>-0.53153441382412892</v>
      </c>
      <c r="T5133">
        <f ca="1"/>
        <v>2.345374257822723E-2</v>
      </c>
      <c r="U5133">
        <f ca="1"/>
        <v>0</v>
      </c>
      <c r="V5133">
        <f ca="1"/>
        <v>0</v>
      </c>
      <c r="W5133">
        <f ca="1"/>
        <v>0</v>
      </c>
    </row>
    <row r="5134" spans="18:23">
      <c r="R5134">
        <v>5116</v>
      </c>
      <c r="S5134">
        <f ca="1"/>
        <v>0.30811222586284609</v>
      </c>
      <c r="T5134">
        <f ca="1"/>
        <v>2.9127722973402749E-2</v>
      </c>
      <c r="U5134">
        <f ca="1"/>
        <v>0</v>
      </c>
      <c r="V5134">
        <f ca="1"/>
        <v>0</v>
      </c>
      <c r="W5134">
        <f ca="1"/>
        <v>0</v>
      </c>
    </row>
    <row r="5135" spans="18:23">
      <c r="R5135">
        <v>5117</v>
      </c>
      <c r="S5135">
        <f ca="1"/>
        <v>1.6456237088258302E-2</v>
      </c>
      <c r="T5135">
        <f ca="1"/>
        <v>2.7016079288781247E-2</v>
      </c>
      <c r="U5135">
        <f ca="1"/>
        <v>0</v>
      </c>
      <c r="V5135">
        <f ca="1"/>
        <v>0</v>
      </c>
      <c r="W5135">
        <f ca="1"/>
        <v>0</v>
      </c>
    </row>
    <row r="5136" spans="18:23">
      <c r="R5136">
        <v>5118</v>
      </c>
      <c r="S5136">
        <f ca="1"/>
        <v>6.9815713561814499E-2</v>
      </c>
      <c r="T5136">
        <f ca="1"/>
        <v>2.7390629445780391E-2</v>
      </c>
      <c r="U5136">
        <f ca="1"/>
        <v>0</v>
      </c>
      <c r="V5136">
        <f ca="1"/>
        <v>0</v>
      </c>
      <c r="W5136">
        <f ca="1"/>
        <v>0</v>
      </c>
    </row>
    <row r="5137" spans="18:23">
      <c r="R5137">
        <v>5119</v>
      </c>
      <c r="S5137">
        <f ca="1"/>
        <v>0.14419057320312739</v>
      </c>
      <c r="T5137">
        <f ca="1"/>
        <v>2.7921373385697817E-2</v>
      </c>
      <c r="U5137">
        <f ca="1"/>
        <v>0</v>
      </c>
      <c r="V5137">
        <f ca="1"/>
        <v>0</v>
      </c>
      <c r="W5137">
        <f ca="1"/>
        <v>0</v>
      </c>
    </row>
    <row r="5138" spans="18:23">
      <c r="R5138">
        <v>5120</v>
      </c>
      <c r="S5138">
        <f ca="1"/>
        <v>1.9456522447836613</v>
      </c>
      <c r="T5138">
        <f ca="1"/>
        <v>4.4444318356856104E-2</v>
      </c>
      <c r="U5138">
        <f ca="1"/>
        <v>7.1090945627091222E-3</v>
      </c>
      <c r="V5138">
        <f ca="1"/>
        <v>7.2670739936961408E-3</v>
      </c>
      <c r="W5138">
        <f ca="1"/>
        <v>7.2670739936961408E-3</v>
      </c>
    </row>
    <row r="5139" spans="18:23">
      <c r="R5139">
        <v>5121</v>
      </c>
      <c r="S5139">
        <f ca="1"/>
        <v>0.15611188426895403</v>
      </c>
      <c r="T5139">
        <f ca="1"/>
        <v>2.8007395828256475E-2</v>
      </c>
      <c r="U5139">
        <f ca="1"/>
        <v>0</v>
      </c>
      <c r="V5139">
        <f ca="1"/>
        <v>0</v>
      </c>
      <c r="W5139">
        <f ca="1"/>
        <v>0</v>
      </c>
    </row>
    <row r="5140" spans="18:23">
      <c r="R5140">
        <v>5122</v>
      </c>
      <c r="S5140">
        <f ca="1"/>
        <v>-1.3705158375332429</v>
      </c>
      <c r="T5140">
        <f ca="1"/>
        <v>1.888827598351716E-2</v>
      </c>
      <c r="U5140">
        <f ca="1"/>
        <v>0</v>
      </c>
      <c r="V5140">
        <f ca="1"/>
        <v>0</v>
      </c>
      <c r="W5140">
        <f ca="1"/>
        <v>0</v>
      </c>
    </row>
    <row r="5141" spans="18:23">
      <c r="R5141">
        <v>5123</v>
      </c>
      <c r="S5141">
        <f ca="1"/>
        <v>-2.1794495826015527</v>
      </c>
      <c r="T5141">
        <f ca="1"/>
        <v>1.5329915334626971E-2</v>
      </c>
      <c r="U5141">
        <f ca="1"/>
        <v>0</v>
      </c>
      <c r="V5141">
        <f ca="1"/>
        <v>0</v>
      </c>
      <c r="W5141">
        <f ca="1"/>
        <v>0</v>
      </c>
    </row>
    <row r="5142" spans="18:23">
      <c r="R5142">
        <v>5124</v>
      </c>
      <c r="S5142">
        <f ca="1"/>
        <v>-3.9383215433010133</v>
      </c>
      <c r="T5142">
        <f ca="1"/>
        <v>9.7371770636723986E-3</v>
      </c>
      <c r="U5142">
        <f ca="1"/>
        <v>0</v>
      </c>
      <c r="V5142">
        <f ca="1"/>
        <v>0</v>
      </c>
      <c r="W5142">
        <f ca="1"/>
        <v>0</v>
      </c>
    </row>
    <row r="5143" spans="18:23">
      <c r="R5143">
        <v>5125</v>
      </c>
      <c r="S5143">
        <f ca="1"/>
        <v>-0.93707378803803265</v>
      </c>
      <c r="T5143">
        <f ca="1"/>
        <v>2.1123490479592836E-2</v>
      </c>
      <c r="U5143">
        <f ca="1"/>
        <v>0</v>
      </c>
      <c r="V5143">
        <f ca="1"/>
        <v>0</v>
      </c>
      <c r="W5143">
        <f ca="1"/>
        <v>0</v>
      </c>
    </row>
    <row r="5144" spans="18:23">
      <c r="R5144">
        <v>5126</v>
      </c>
      <c r="S5144">
        <f ca="1"/>
        <v>1.044106511706276</v>
      </c>
      <c r="T5144">
        <f ca="1"/>
        <v>3.5219662686643352E-2</v>
      </c>
      <c r="U5144">
        <f ca="1"/>
        <v>2.4967667276027464E-3</v>
      </c>
      <c r="V5144">
        <f ca="1"/>
        <v>2.540734368579448E-3</v>
      </c>
      <c r="W5144">
        <f ca="1"/>
        <v>2.540734368579448E-3</v>
      </c>
    </row>
    <row r="5145" spans="18:23">
      <c r="R5145">
        <v>5127</v>
      </c>
      <c r="S5145">
        <f ca="1"/>
        <v>1.6986997825825618</v>
      </c>
      <c r="T5145">
        <f ca="1"/>
        <v>4.1700542438255113E-2</v>
      </c>
      <c r="U5145">
        <f ca="1"/>
        <v>5.7372066034086268E-3</v>
      </c>
      <c r="V5145">
        <f ca="1"/>
        <v>5.8568289171298665E-3</v>
      </c>
      <c r="W5145">
        <f ca="1"/>
        <v>5.8568289171298665E-3</v>
      </c>
    </row>
    <row r="5146" spans="18:23">
      <c r="R5146">
        <v>5128</v>
      </c>
      <c r="S5146">
        <f ca="1"/>
        <v>0.38431255341658421</v>
      </c>
      <c r="T5146">
        <f ca="1"/>
        <v>2.9706115751987252E-2</v>
      </c>
      <c r="U5146">
        <f ca="1"/>
        <v>0</v>
      </c>
      <c r="V5146">
        <f ca="1"/>
        <v>0</v>
      </c>
      <c r="W5146">
        <f ca="1"/>
        <v>0</v>
      </c>
    </row>
    <row r="5147" spans="18:23">
      <c r="R5147">
        <v>5129</v>
      </c>
      <c r="S5147">
        <f ca="1"/>
        <v>-0.28124640660724282</v>
      </c>
      <c r="T5147">
        <f ca="1"/>
        <v>2.5018455488013045E-2</v>
      </c>
      <c r="U5147">
        <f ca="1"/>
        <v>0</v>
      </c>
      <c r="V5147">
        <f ca="1"/>
        <v>0</v>
      </c>
      <c r="W5147">
        <f ca="1"/>
        <v>0</v>
      </c>
    </row>
    <row r="5148" spans="18:23">
      <c r="R5148">
        <v>5130</v>
      </c>
      <c r="S5148">
        <f ca="1"/>
        <v>1.3347631999203819</v>
      </c>
      <c r="T5148">
        <f ca="1"/>
        <v>3.7962728554345383E-2</v>
      </c>
      <c r="U5148">
        <f ca="1"/>
        <v>3.8682996614537619E-3</v>
      </c>
      <c r="V5148">
        <f ca="1"/>
        <v>3.9417252664610799E-3</v>
      </c>
      <c r="W5148">
        <f ca="1"/>
        <v>3.9417252664610799E-3</v>
      </c>
    </row>
    <row r="5149" spans="18:23">
      <c r="R5149">
        <v>5131</v>
      </c>
      <c r="S5149">
        <f ca="1"/>
        <v>-2.4069547217237011</v>
      </c>
      <c r="T5149">
        <f ca="1"/>
        <v>1.4455880874188289E-2</v>
      </c>
      <c r="U5149">
        <f ca="1"/>
        <v>0</v>
      </c>
      <c r="V5149">
        <f ca="1"/>
        <v>0</v>
      </c>
      <c r="W5149">
        <f ca="1"/>
        <v>0</v>
      </c>
    </row>
    <row r="5150" spans="18:23">
      <c r="R5150">
        <v>5132</v>
      </c>
      <c r="S5150">
        <f ca="1"/>
        <v>2.2282276483442209</v>
      </c>
      <c r="T5150">
        <f ca="1"/>
        <v>4.780604918573754E-2</v>
      </c>
      <c r="U5150">
        <f ca="1"/>
        <v>8.7899599771498402E-3</v>
      </c>
      <c r="V5150">
        <f ca="1"/>
        <v>9.000066606653985E-3</v>
      </c>
      <c r="W5150">
        <f ca="1"/>
        <v>9.000066606653985E-3</v>
      </c>
    </row>
    <row r="5151" spans="18:23">
      <c r="R5151">
        <v>5133</v>
      </c>
      <c r="S5151">
        <f ca="1"/>
        <v>1.4094163413952518</v>
      </c>
      <c r="T5151">
        <f ca="1"/>
        <v>3.8701105320318591E-2</v>
      </c>
      <c r="U5151">
        <f ca="1"/>
        <v>4.2374880444403656E-3</v>
      </c>
      <c r="V5151">
        <f ca="1"/>
        <v>4.3194857799911052E-3</v>
      </c>
      <c r="W5151">
        <f ca="1"/>
        <v>4.3194857799911052E-3</v>
      </c>
    </row>
    <row r="5152" spans="18:23">
      <c r="R5152">
        <v>5134</v>
      </c>
      <c r="S5152">
        <f ca="1"/>
        <v>3.2111244226861153</v>
      </c>
      <c r="T5152">
        <f ca="1"/>
        <v>6.1607056028851512E-2</v>
      </c>
      <c r="U5152">
        <f ca="1"/>
        <v>1.5690463398706826E-2</v>
      </c>
      <c r="V5152">
        <f ca="1"/>
        <v>1.6173785027568211E-2</v>
      </c>
      <c r="W5152">
        <f ca="1"/>
        <v>1.6173785027568211E-2</v>
      </c>
    </row>
    <row r="5153" spans="18:23">
      <c r="R5153">
        <v>5135</v>
      </c>
      <c r="S5153">
        <f ca="1"/>
        <v>-1.076321965691966</v>
      </c>
      <c r="T5153">
        <f ca="1"/>
        <v>2.0377970959522453E-2</v>
      </c>
      <c r="U5153">
        <f ca="1"/>
        <v>0</v>
      </c>
      <c r="V5153">
        <f ca="1"/>
        <v>0</v>
      </c>
      <c r="W5153">
        <f ca="1"/>
        <v>0</v>
      </c>
    </row>
    <row r="5154" spans="18:23">
      <c r="R5154">
        <v>5136</v>
      </c>
      <c r="S5154">
        <f ca="1"/>
        <v>3.0279517855639031</v>
      </c>
      <c r="T5154">
        <f ca="1"/>
        <v>5.8762917462084341E-2</v>
      </c>
      <c r="U5154">
        <f ca="1"/>
        <v>1.4268394115323241E-2</v>
      </c>
      <c r="V5154">
        <f ca="1"/>
        <v>1.4687620348180856E-2</v>
      </c>
      <c r="W5154">
        <f ca="1"/>
        <v>1.4687620348180856E-2</v>
      </c>
    </row>
    <row r="5155" spans="18:23">
      <c r="R5155">
        <v>5137</v>
      </c>
      <c r="S5155">
        <f ca="1"/>
        <v>-1.3125636384380608</v>
      </c>
      <c r="T5155">
        <f ca="1"/>
        <v>1.9172850690727321E-2</v>
      </c>
      <c r="U5155">
        <f ca="1"/>
        <v>0</v>
      </c>
      <c r="V5155">
        <f ca="1"/>
        <v>0</v>
      </c>
      <c r="W5155">
        <f ca="1"/>
        <v>0</v>
      </c>
    </row>
    <row r="5156" spans="18:23">
      <c r="R5156">
        <v>5138</v>
      </c>
      <c r="S5156">
        <f ca="1"/>
        <v>1.1157833052227788</v>
      </c>
      <c r="T5156">
        <f ca="1"/>
        <v>3.5877122148846002E-2</v>
      </c>
      <c r="U5156">
        <f ca="1"/>
        <v>2.8254964587040715E-3</v>
      </c>
      <c r="V5156">
        <f ca="1"/>
        <v>2.8761817994941001E-3</v>
      </c>
      <c r="W5156">
        <f ca="1"/>
        <v>2.8761817994941001E-3</v>
      </c>
    </row>
    <row r="5157" spans="18:23">
      <c r="R5157">
        <v>5139</v>
      </c>
      <c r="S5157">
        <f ca="1"/>
        <v>-2.2340306795418075</v>
      </c>
      <c r="T5157">
        <f ca="1"/>
        <v>1.5115522564509877E-2</v>
      </c>
      <c r="U5157">
        <f ca="1"/>
        <v>0</v>
      </c>
      <c r="V5157">
        <f ca="1"/>
        <v>0</v>
      </c>
      <c r="W5157">
        <f ca="1"/>
        <v>0</v>
      </c>
    </row>
    <row r="5158" spans="18:23">
      <c r="R5158">
        <v>5140</v>
      </c>
      <c r="S5158">
        <f ca="1"/>
        <v>1.0261057151255535</v>
      </c>
      <c r="T5158">
        <f ca="1"/>
        <v>3.5056450903591718E-2</v>
      </c>
      <c r="U5158">
        <f ca="1"/>
        <v>2.4151608360769294E-3</v>
      </c>
      <c r="V5158">
        <f ca="1"/>
        <v>2.4574943197140336E-3</v>
      </c>
      <c r="W5158">
        <f ca="1"/>
        <v>2.4574943197140336E-3</v>
      </c>
    </row>
    <row r="5159" spans="18:23">
      <c r="R5159">
        <v>5141</v>
      </c>
      <c r="S5159">
        <f ca="1"/>
        <v>2.3296199082006459</v>
      </c>
      <c r="T5159">
        <f ca="1"/>
        <v>4.9073304418524658E-2</v>
      </c>
      <c r="U5159">
        <f ca="1"/>
        <v>9.4235875935433991E-3</v>
      </c>
      <c r="V5159">
        <f ca="1"/>
        <v>9.6548108848896926E-3</v>
      </c>
      <c r="W5159">
        <f ca="1"/>
        <v>9.6548108848896926E-3</v>
      </c>
    </row>
    <row r="5160" spans="18:23">
      <c r="R5160">
        <v>5142</v>
      </c>
      <c r="S5160">
        <f ca="1"/>
        <v>-1.0186766215082865</v>
      </c>
      <c r="T5160">
        <f ca="1"/>
        <v>2.0683351947900851E-2</v>
      </c>
      <c r="U5160">
        <f ca="1"/>
        <v>0</v>
      </c>
      <c r="V5160">
        <f ca="1"/>
        <v>0</v>
      </c>
      <c r="W5160">
        <f ca="1"/>
        <v>0</v>
      </c>
    </row>
    <row r="5161" spans="18:23">
      <c r="R5161">
        <v>5143</v>
      </c>
      <c r="S5161">
        <f ca="1"/>
        <v>-0.18823620947981323</v>
      </c>
      <c r="T5161">
        <f ca="1"/>
        <v>2.5626164767832391E-2</v>
      </c>
      <c r="U5161">
        <f ca="1"/>
        <v>0</v>
      </c>
      <c r="V5161">
        <f ca="1"/>
        <v>0</v>
      </c>
      <c r="W5161">
        <f ca="1"/>
        <v>0</v>
      </c>
    </row>
    <row r="5162" spans="18:23">
      <c r="R5162">
        <v>5144</v>
      </c>
      <c r="S5162">
        <f ca="1"/>
        <v>0.58022066077499679</v>
      </c>
      <c r="T5162">
        <f ca="1"/>
        <v>3.1246412838897921E-2</v>
      </c>
      <c r="U5162">
        <f ca="1"/>
        <v>5.1014180373003086E-4</v>
      </c>
      <c r="V5162">
        <f ca="1"/>
        <v>5.1811185443289523E-4</v>
      </c>
      <c r="W5162">
        <f ca="1"/>
        <v>5.1811185443289523E-4</v>
      </c>
    </row>
    <row r="5163" spans="18:23">
      <c r="R5163">
        <v>5145</v>
      </c>
      <c r="S5163">
        <f ca="1"/>
        <v>1.5692191847463881</v>
      </c>
      <c r="T5163">
        <f ca="1"/>
        <v>4.0330309662283237E-2</v>
      </c>
      <c r="U5163">
        <f ca="1"/>
        <v>5.0520902154226888E-3</v>
      </c>
      <c r="V5163">
        <f ca="1"/>
        <v>5.153966396837583E-3</v>
      </c>
      <c r="W5163">
        <f ca="1"/>
        <v>5.153966396837583E-3</v>
      </c>
    </row>
    <row r="5164" spans="18:23">
      <c r="R5164">
        <v>5146</v>
      </c>
      <c r="S5164">
        <f ca="1"/>
        <v>0.3726731071916306</v>
      </c>
      <c r="T5164">
        <f ca="1"/>
        <v>2.9617029847653079E-2</v>
      </c>
      <c r="U5164">
        <f ca="1"/>
        <v>0</v>
      </c>
      <c r="V5164">
        <f ca="1"/>
        <v>0</v>
      </c>
      <c r="W5164">
        <f ca="1"/>
        <v>0</v>
      </c>
    </row>
    <row r="5165" spans="18:23">
      <c r="R5165">
        <v>5147</v>
      </c>
      <c r="S5165">
        <f ca="1"/>
        <v>-1.0044042652398797</v>
      </c>
      <c r="T5165">
        <f ca="1"/>
        <v>2.0759665098107147E-2</v>
      </c>
      <c r="U5165">
        <f ca="1"/>
        <v>0</v>
      </c>
      <c r="V5165">
        <f ca="1"/>
        <v>0</v>
      </c>
      <c r="W5165">
        <f ca="1"/>
        <v>0</v>
      </c>
    </row>
    <row r="5166" spans="18:23">
      <c r="R5166">
        <v>5148</v>
      </c>
      <c r="S5166">
        <f ca="1"/>
        <v>-2.2995016933819508</v>
      </c>
      <c r="T5166">
        <f ca="1"/>
        <v>1.4862306215972855E-2</v>
      </c>
      <c r="U5166">
        <f ca="1"/>
        <v>0</v>
      </c>
      <c r="V5166">
        <f ca="1"/>
        <v>0</v>
      </c>
      <c r="W5166">
        <f ca="1"/>
        <v>0</v>
      </c>
    </row>
    <row r="5167" spans="18:23">
      <c r="R5167">
        <v>5149</v>
      </c>
      <c r="S5167">
        <f ca="1"/>
        <v>-2.6043484511274628</v>
      </c>
      <c r="T5167">
        <f ca="1"/>
        <v>1.3738008413622846E-2</v>
      </c>
      <c r="U5167">
        <f ca="1"/>
        <v>0</v>
      </c>
      <c r="V5167">
        <f ca="1"/>
        <v>0</v>
      </c>
      <c r="W5167">
        <f ca="1"/>
        <v>0</v>
      </c>
    </row>
    <row r="5168" spans="18:23">
      <c r="R5168">
        <v>5150</v>
      </c>
      <c r="S5168">
        <f ca="1"/>
        <v>-2.7711683579988433</v>
      </c>
      <c r="T5168">
        <f ca="1"/>
        <v>1.3159192140416155E-2</v>
      </c>
      <c r="U5168">
        <f ca="1"/>
        <v>0</v>
      </c>
      <c r="V5168">
        <f ca="1"/>
        <v>0</v>
      </c>
      <c r="W5168">
        <f ca="1"/>
        <v>0</v>
      </c>
    </row>
    <row r="5169" spans="18:23">
      <c r="R5169">
        <v>5151</v>
      </c>
      <c r="S5169">
        <f ca="1"/>
        <v>-1.5952056806571304</v>
      </c>
      <c r="T5169">
        <f ca="1"/>
        <v>1.782430554369795E-2</v>
      </c>
      <c r="U5169">
        <f ca="1"/>
        <v>0</v>
      </c>
      <c r="V5169">
        <f ca="1"/>
        <v>0</v>
      </c>
      <c r="W5169">
        <f ca="1"/>
        <v>0</v>
      </c>
    </row>
    <row r="5170" spans="18:23">
      <c r="R5170">
        <v>5152</v>
      </c>
      <c r="S5170">
        <f ca="1"/>
        <v>-0.62408353220856372</v>
      </c>
      <c r="T5170">
        <f ca="1"/>
        <v>2.2900275412655061E-2</v>
      </c>
      <c r="U5170">
        <f ca="1"/>
        <v>0</v>
      </c>
      <c r="V5170">
        <f ca="1"/>
        <v>0</v>
      </c>
      <c r="W5170">
        <f ca="1"/>
        <v>0</v>
      </c>
    </row>
    <row r="5171" spans="18:23">
      <c r="R5171">
        <v>5153</v>
      </c>
      <c r="S5171">
        <f ca="1"/>
        <v>-0.43014106316640804</v>
      </c>
      <c r="T5171">
        <f ca="1"/>
        <v>2.4075467286144295E-2</v>
      </c>
      <c r="U5171">
        <f ca="1"/>
        <v>0</v>
      </c>
      <c r="V5171">
        <f ca="1"/>
        <v>0</v>
      </c>
      <c r="W5171">
        <f ca="1"/>
        <v>0</v>
      </c>
    </row>
    <row r="5172" spans="18:23">
      <c r="R5172">
        <v>5154</v>
      </c>
      <c r="S5172">
        <f ca="1"/>
        <v>1.5110162854974869</v>
      </c>
      <c r="T5172">
        <f ca="1"/>
        <v>3.9729133364110561E-2</v>
      </c>
      <c r="U5172">
        <f ca="1"/>
        <v>4.7515020663363508E-3</v>
      </c>
      <c r="V5172">
        <f ca="1"/>
        <v>4.8458885959730136E-3</v>
      </c>
      <c r="W5172">
        <f ca="1"/>
        <v>4.8458885959730136E-3</v>
      </c>
    </row>
    <row r="5173" spans="18:23">
      <c r="R5173">
        <v>5155</v>
      </c>
      <c r="S5173">
        <f ca="1"/>
        <v>-0.62709294541766403</v>
      </c>
      <c r="T5173">
        <f ca="1"/>
        <v>2.2882499302166792E-2</v>
      </c>
      <c r="U5173">
        <f ca="1"/>
        <v>0</v>
      </c>
      <c r="V5173">
        <f ca="1"/>
        <v>0</v>
      </c>
      <c r="W5173">
        <f ca="1"/>
        <v>0</v>
      </c>
    </row>
    <row r="5174" spans="18:23">
      <c r="R5174">
        <v>5156</v>
      </c>
      <c r="S5174">
        <f ca="1"/>
        <v>1.0190289965170134</v>
      </c>
      <c r="T5174">
        <f ca="1"/>
        <v>3.4992494175839391E-2</v>
      </c>
      <c r="U5174">
        <f ca="1"/>
        <v>2.3831824722007657E-3</v>
      </c>
      <c r="V5174">
        <f ca="1"/>
        <v>2.4248792215899894E-3</v>
      </c>
      <c r="W5174">
        <f ca="1"/>
        <v>2.4248792215899894E-3</v>
      </c>
    </row>
    <row r="5175" spans="18:23">
      <c r="R5175">
        <v>5157</v>
      </c>
      <c r="S5175">
        <f ca="1"/>
        <v>1.8173858495999164</v>
      </c>
      <c r="T5175">
        <f ca="1"/>
        <v>4.2997397596470366E-2</v>
      </c>
      <c r="U5175">
        <f ca="1"/>
        <v>6.3856341825162533E-3</v>
      </c>
      <c r="V5175">
        <f ca="1"/>
        <v>6.5229170084418839E-3</v>
      </c>
      <c r="W5175">
        <f ca="1"/>
        <v>6.5229170084418839E-3</v>
      </c>
    </row>
    <row r="5176" spans="18:23">
      <c r="R5176">
        <v>5158</v>
      </c>
      <c r="S5176">
        <f ca="1"/>
        <v>-3.7154334478498798</v>
      </c>
      <c r="T5176">
        <f ca="1"/>
        <v>1.0313613621645569E-2</v>
      </c>
      <c r="U5176">
        <f ca="1"/>
        <v>0</v>
      </c>
      <c r="V5176">
        <f ca="1"/>
        <v>0</v>
      </c>
      <c r="W5176">
        <f ca="1"/>
        <v>0</v>
      </c>
    </row>
    <row r="5177" spans="18:23">
      <c r="R5177">
        <v>5159</v>
      </c>
      <c r="S5177">
        <f ca="1"/>
        <v>2.8991196854415056</v>
      </c>
      <c r="T5177">
        <f ca="1"/>
        <v>5.6841545175866662E-2</v>
      </c>
      <c r="U5177">
        <f ca="1"/>
        <v>1.3307707972214401E-2</v>
      </c>
      <c r="V5177">
        <f ca="1"/>
        <v>1.3685923314159333E-2</v>
      </c>
      <c r="W5177">
        <f ca="1"/>
        <v>1.3685923314159333E-2</v>
      </c>
    </row>
    <row r="5178" spans="18:23">
      <c r="R5178">
        <v>5160</v>
      </c>
      <c r="S5178">
        <f ca="1"/>
        <v>-1.6430505399265705</v>
      </c>
      <c r="T5178">
        <f ca="1"/>
        <v>1.7605603604467845E-2</v>
      </c>
      <c r="U5178">
        <f ca="1"/>
        <v>0</v>
      </c>
      <c r="V5178">
        <f ca="1"/>
        <v>0</v>
      </c>
      <c r="W5178">
        <f ca="1"/>
        <v>0</v>
      </c>
    </row>
    <row r="5179" spans="18:23">
      <c r="R5179">
        <v>5161</v>
      </c>
      <c r="S5179">
        <f ca="1"/>
        <v>2.075683308131099</v>
      </c>
      <c r="T5179">
        <f ca="1"/>
        <v>4.5960853500060024E-2</v>
      </c>
      <c r="U5179">
        <f ca="1"/>
        <v>7.8673621343110824E-3</v>
      </c>
      <c r="V5179">
        <f ca="1"/>
        <v>8.0481574735545777E-3</v>
      </c>
      <c r="W5179">
        <f ca="1"/>
        <v>8.0481574735545777E-3</v>
      </c>
    </row>
    <row r="5180" spans="18:23">
      <c r="R5180">
        <v>5162</v>
      </c>
      <c r="S5180">
        <f ca="1"/>
        <v>0.28086156343511653</v>
      </c>
      <c r="T5180">
        <f ca="1"/>
        <v>2.8923624194234714E-2</v>
      </c>
      <c r="U5180">
        <f ca="1"/>
        <v>0</v>
      </c>
      <c r="V5180">
        <f ca="1"/>
        <v>0</v>
      </c>
      <c r="W5180">
        <f ca="1"/>
        <v>0</v>
      </c>
    </row>
    <row r="5181" spans="18:23">
      <c r="R5181">
        <v>5163</v>
      </c>
      <c r="S5181">
        <f ca="1"/>
        <v>3.6502308246403506E-2</v>
      </c>
      <c r="T5181">
        <f ca="1"/>
        <v>2.7156185737040001E-2</v>
      </c>
      <c r="U5181">
        <f ca="1"/>
        <v>0</v>
      </c>
      <c r="V5181">
        <f ca="1"/>
        <v>0</v>
      </c>
      <c r="W5181">
        <f ca="1"/>
        <v>0</v>
      </c>
    </row>
    <row r="5182" spans="18:23">
      <c r="R5182">
        <v>5164</v>
      </c>
      <c r="S5182">
        <f ca="1"/>
        <v>3.0894473056504625</v>
      </c>
      <c r="T5182">
        <f ca="1"/>
        <v>5.970281375219276E-2</v>
      </c>
      <c r="U5182">
        <f ca="1"/>
        <v>1.473834226037745E-2</v>
      </c>
      <c r="V5182">
        <f ca="1"/>
        <v>1.5178302511871144E-2</v>
      </c>
      <c r="W5182">
        <f ca="1"/>
        <v>1.5178302511871144E-2</v>
      </c>
    </row>
    <row r="5183" spans="18:23">
      <c r="R5183">
        <v>5165</v>
      </c>
      <c r="S5183">
        <f ca="1"/>
        <v>1.2750542440133743</v>
      </c>
      <c r="T5183">
        <f ca="1"/>
        <v>3.7382313861683079E-2</v>
      </c>
      <c r="U5183">
        <f ca="1"/>
        <v>3.57809231512261E-3</v>
      </c>
      <c r="V5183">
        <f ca="1"/>
        <v>3.6449710000976045E-3</v>
      </c>
      <c r="W5183">
        <f ca="1"/>
        <v>3.6449710000976045E-3</v>
      </c>
    </row>
    <row r="5184" spans="18:23">
      <c r="R5184">
        <v>5166</v>
      </c>
      <c r="S5184">
        <f ca="1"/>
        <v>0.25739890861016052</v>
      </c>
      <c r="T5184">
        <f ca="1"/>
        <v>2.8749042506416772E-2</v>
      </c>
      <c r="U5184">
        <f ca="1"/>
        <v>0</v>
      </c>
      <c r="V5184">
        <f ca="1"/>
        <v>0</v>
      </c>
      <c r="W5184">
        <f ca="1"/>
        <v>0</v>
      </c>
    </row>
    <row r="5185" spans="18:23">
      <c r="R5185">
        <v>5167</v>
      </c>
      <c r="S5185">
        <f ca="1"/>
        <v>-2.3594799217791</v>
      </c>
      <c r="T5185">
        <f ca="1"/>
        <v>1.4634058578639603E-2</v>
      </c>
      <c r="U5185">
        <f ca="1"/>
        <v>0</v>
      </c>
      <c r="V5185">
        <f ca="1"/>
        <v>0</v>
      </c>
      <c r="W5185">
        <f ca="1"/>
        <v>0</v>
      </c>
    </row>
    <row r="5186" spans="18:23">
      <c r="R5186">
        <v>5168</v>
      </c>
      <c r="S5186">
        <f ca="1"/>
        <v>-2.5076952721453116</v>
      </c>
      <c r="T5186">
        <f ca="1"/>
        <v>1.4084944668159523E-2</v>
      </c>
      <c r="U5186">
        <f ca="1"/>
        <v>0</v>
      </c>
      <c r="V5186">
        <f ca="1"/>
        <v>0</v>
      </c>
      <c r="W5186">
        <f ca="1"/>
        <v>0</v>
      </c>
    </row>
    <row r="5187" spans="18:23">
      <c r="R5187">
        <v>5169</v>
      </c>
      <c r="S5187">
        <f ca="1"/>
        <v>-4.8410519827060812</v>
      </c>
      <c r="T5187">
        <f ca="1"/>
        <v>7.7138154903470179E-3</v>
      </c>
      <c r="U5187">
        <f ca="1"/>
        <v>0</v>
      </c>
      <c r="V5187">
        <f ca="1"/>
        <v>0</v>
      </c>
      <c r="W5187">
        <f ca="1"/>
        <v>0</v>
      </c>
    </row>
    <row r="5188" spans="18:23">
      <c r="R5188">
        <v>5170</v>
      </c>
      <c r="S5188">
        <f ca="1"/>
        <v>1.1528180976996902</v>
      </c>
      <c r="T5188">
        <f ca="1"/>
        <v>3.6221620486942191E-2</v>
      </c>
      <c r="U5188">
        <f ca="1"/>
        <v>2.9977456277521658E-3</v>
      </c>
      <c r="V5188">
        <f ca="1"/>
        <v>3.0520372299745802E-3</v>
      </c>
      <c r="W5188">
        <f ca="1"/>
        <v>3.0520372299745802E-3</v>
      </c>
    </row>
    <row r="5189" spans="18:23">
      <c r="R5189">
        <v>5171</v>
      </c>
      <c r="S5189">
        <f ca="1"/>
        <v>-2.823637145006896</v>
      </c>
      <c r="T5189">
        <f ca="1"/>
        <v>1.2982231591438241E-2</v>
      </c>
      <c r="U5189">
        <f ca="1"/>
        <v>0</v>
      </c>
      <c r="V5189">
        <f ca="1"/>
        <v>0</v>
      </c>
      <c r="W5189">
        <f ca="1"/>
        <v>0</v>
      </c>
    </row>
    <row r="5190" spans="18:23">
      <c r="R5190">
        <v>5172</v>
      </c>
      <c r="S5190">
        <f ca="1"/>
        <v>5.5148236788094787E-2</v>
      </c>
      <c r="T5190">
        <f ca="1"/>
        <v>2.7287158443348124E-2</v>
      </c>
      <c r="U5190">
        <f ca="1"/>
        <v>0</v>
      </c>
      <c r="V5190">
        <f ca="1"/>
        <v>0</v>
      </c>
      <c r="W5190">
        <f ca="1"/>
        <v>0</v>
      </c>
    </row>
    <row r="5191" spans="18:23">
      <c r="R5191">
        <v>5173</v>
      </c>
      <c r="S5191">
        <f ca="1"/>
        <v>0.49436629953895522</v>
      </c>
      <c r="T5191">
        <f ca="1"/>
        <v>3.0561802219202631E-2</v>
      </c>
      <c r="U5191">
        <f ca="1"/>
        <v>1.6783649388238571E-4</v>
      </c>
      <c r="V5191">
        <f ca="1"/>
        <v>1.7040118674798465E-4</v>
      </c>
      <c r="W5191">
        <f ca="1"/>
        <v>1.7040118674798465E-4</v>
      </c>
    </row>
    <row r="5192" spans="18:23">
      <c r="R5192">
        <v>5174</v>
      </c>
      <c r="S5192">
        <f ca="1"/>
        <v>-1.1058286164937647</v>
      </c>
      <c r="T5192">
        <f ca="1"/>
        <v>2.0223405869889098E-2</v>
      </c>
      <c r="U5192">
        <f ca="1"/>
        <v>0</v>
      </c>
      <c r="V5192">
        <f ca="1"/>
        <v>0</v>
      </c>
      <c r="W5192">
        <f ca="1"/>
        <v>0</v>
      </c>
    </row>
    <row r="5193" spans="18:23">
      <c r="R5193">
        <v>5175</v>
      </c>
      <c r="S5193">
        <f ca="1"/>
        <v>0.82647958457852178</v>
      </c>
      <c r="T5193">
        <f ca="1"/>
        <v>3.3296377839759153E-2</v>
      </c>
      <c r="U5193">
        <f ca="1"/>
        <v>1.5351243041606469E-3</v>
      </c>
      <c r="V5193">
        <f ca="1"/>
        <v>1.5606813435918119E-3</v>
      </c>
      <c r="W5193">
        <f ca="1"/>
        <v>1.5606813435918119E-3</v>
      </c>
    </row>
    <row r="5194" spans="18:23">
      <c r="R5194">
        <v>5176</v>
      </c>
      <c r="S5194">
        <f ca="1"/>
        <v>2.4666698276580745</v>
      </c>
      <c r="T5194">
        <f ca="1"/>
        <v>5.0839784490545985E-2</v>
      </c>
      <c r="U5194">
        <f ca="1"/>
        <v>1.0306827629554063E-2</v>
      </c>
      <c r="V5194">
        <f ca="1"/>
        <v>1.0568826077287931E-2</v>
      </c>
      <c r="W5194">
        <f ca="1"/>
        <v>1.0568826077287931E-2</v>
      </c>
    </row>
    <row r="5195" spans="18:23">
      <c r="R5195">
        <v>5177</v>
      </c>
      <c r="S5195">
        <f ca="1"/>
        <v>-3.5153764887821501</v>
      </c>
      <c r="T5195">
        <f ca="1"/>
        <v>1.0860006694689495E-2</v>
      </c>
      <c r="U5195">
        <f ca="1"/>
        <v>0</v>
      </c>
      <c r="V5195">
        <f ca="1"/>
        <v>0</v>
      </c>
      <c r="W5195">
        <f ca="1"/>
        <v>0</v>
      </c>
    </row>
    <row r="5196" spans="18:23">
      <c r="R5196">
        <v>5178</v>
      </c>
      <c r="S5196">
        <f ca="1"/>
        <v>0.47938616217626906</v>
      </c>
      <c r="T5196">
        <f ca="1"/>
        <v>3.0443895519447661E-2</v>
      </c>
      <c r="U5196">
        <f ca="1"/>
        <v>1.0888314400490061E-4</v>
      </c>
      <c r="V5196">
        <f ca="1"/>
        <v>1.1054055753485769E-4</v>
      </c>
      <c r="W5196">
        <f ca="1"/>
        <v>1.1054055753485769E-4</v>
      </c>
    </row>
    <row r="5197" spans="18:23">
      <c r="R5197">
        <v>5179</v>
      </c>
      <c r="S5197">
        <f ca="1"/>
        <v>1.9487542673159646</v>
      </c>
      <c r="T5197">
        <f ca="1"/>
        <v>4.4479907525902702E-2</v>
      </c>
      <c r="U5197">
        <f ca="1"/>
        <v>7.1268891472324215E-3</v>
      </c>
      <c r="V5197">
        <f ca="1"/>
        <v>7.2853908323405507E-3</v>
      </c>
      <c r="W5197">
        <f ca="1"/>
        <v>7.2853908323405507E-3</v>
      </c>
    </row>
    <row r="5198" spans="18:23">
      <c r="R5198">
        <v>5180</v>
      </c>
      <c r="S5198">
        <f ca="1"/>
        <v>0.39996692416514679</v>
      </c>
      <c r="T5198">
        <f ca="1"/>
        <v>2.9826353754483666E-2</v>
      </c>
      <c r="U5198">
        <f ca="1"/>
        <v>0</v>
      </c>
      <c r="V5198">
        <f ca="1"/>
        <v>0</v>
      </c>
      <c r="W5198">
        <f ca="1"/>
        <v>0</v>
      </c>
    </row>
    <row r="5199" spans="18:23">
      <c r="R5199">
        <v>5181</v>
      </c>
      <c r="S5199">
        <f ca="1"/>
        <v>-1.6544030255745683</v>
      </c>
      <c r="T5199">
        <f ca="1"/>
        <v>1.7554105794801336E-2</v>
      </c>
      <c r="U5199">
        <f ca="1"/>
        <v>0</v>
      </c>
      <c r="V5199">
        <f ca="1"/>
        <v>0</v>
      </c>
      <c r="W5199">
        <f ca="1"/>
        <v>0</v>
      </c>
    </row>
    <row r="5200" spans="18:23">
      <c r="R5200">
        <v>5182</v>
      </c>
      <c r="S5200">
        <f ca="1"/>
        <v>0.69791086409264325</v>
      </c>
      <c r="T5200">
        <f ca="1"/>
        <v>3.2209874475743396E-2</v>
      </c>
      <c r="U5200">
        <f ca="1"/>
        <v>9.9187262215276809E-4</v>
      </c>
      <c r="V5200">
        <f ca="1"/>
        <v>1.0078466684805016E-3</v>
      </c>
      <c r="W5200">
        <f ca="1"/>
        <v>1.0078466684805016E-3</v>
      </c>
    </row>
    <row r="5201" spans="18:23">
      <c r="R5201">
        <v>5183</v>
      </c>
      <c r="S5201">
        <f ca="1"/>
        <v>0.7131021396151167</v>
      </c>
      <c r="T5201">
        <f ca="1"/>
        <v>3.2336382355195807E-2</v>
      </c>
      <c r="U5201">
        <f ca="1"/>
        <v>1.0551265618789739E-3</v>
      </c>
      <c r="V5201">
        <f ca="1"/>
        <v>1.0721860498479948E-3</v>
      </c>
      <c r="W5201">
        <f ca="1"/>
        <v>1.0721860498479948E-3</v>
      </c>
    </row>
    <row r="5202" spans="18:23">
      <c r="R5202">
        <v>5184</v>
      </c>
      <c r="S5202">
        <f ca="1"/>
        <v>-3.5508894279738579</v>
      </c>
      <c r="T5202">
        <f ca="1"/>
        <v>1.0760943759874304E-2</v>
      </c>
      <c r="U5202">
        <f ca="1"/>
        <v>0</v>
      </c>
      <c r="V5202">
        <f ca="1"/>
        <v>0</v>
      </c>
      <c r="W5202">
        <f ca="1"/>
        <v>0</v>
      </c>
    </row>
    <row r="5203" spans="18:23">
      <c r="R5203">
        <v>5185</v>
      </c>
      <c r="S5203">
        <f ca="1"/>
        <v>-1.2647291554554729</v>
      </c>
      <c r="T5203">
        <f ca="1"/>
        <v>1.9410969457666519E-2</v>
      </c>
      <c r="U5203">
        <f ca="1"/>
        <v>0</v>
      </c>
      <c r="V5203">
        <f ca="1"/>
        <v>0</v>
      </c>
      <c r="W5203">
        <f ca="1"/>
        <v>0</v>
      </c>
    </row>
    <row r="5204" spans="18:23">
      <c r="R5204">
        <v>5186</v>
      </c>
      <c r="S5204">
        <f ca="1"/>
        <v>0.39811886091245607</v>
      </c>
      <c r="T5204">
        <f ca="1"/>
        <v>2.9812133863242614E-2</v>
      </c>
      <c r="U5204">
        <f ca="1"/>
        <v>0</v>
      </c>
      <c r="V5204">
        <f ca="1"/>
        <v>0</v>
      </c>
      <c r="W5204">
        <f ca="1"/>
        <v>0</v>
      </c>
    </row>
    <row r="5205" spans="18:23">
      <c r="R5205">
        <v>5187</v>
      </c>
      <c r="S5205">
        <f ca="1"/>
        <v>0.12983724256178658</v>
      </c>
      <c r="T5205">
        <f ca="1"/>
        <v>2.7818152331123988E-2</v>
      </c>
      <c r="U5205">
        <f ca="1"/>
        <v>0</v>
      </c>
      <c r="V5205">
        <f ca="1"/>
        <v>0</v>
      </c>
      <c r="W5205">
        <f ca="1"/>
        <v>0</v>
      </c>
    </row>
    <row r="5206" spans="18:23">
      <c r="R5206">
        <v>5188</v>
      </c>
      <c r="S5206">
        <f ca="1"/>
        <v>3.2279624873312152</v>
      </c>
      <c r="T5206">
        <f ca="1"/>
        <v>6.187531192005593E-2</v>
      </c>
      <c r="U5206">
        <f ca="1"/>
        <v>1.5824591344309035E-2</v>
      </c>
      <c r="V5206">
        <f ca="1"/>
        <v>1.6314167107027305E-2</v>
      </c>
      <c r="W5206">
        <f ca="1"/>
        <v>1.6314167107027305E-2</v>
      </c>
    </row>
    <row r="5207" spans="18:23">
      <c r="R5207">
        <v>5189</v>
      </c>
      <c r="S5207">
        <f ca="1"/>
        <v>1.4846979997992675</v>
      </c>
      <c r="T5207">
        <f ca="1"/>
        <v>3.9460242727586685E-2</v>
      </c>
      <c r="U5207">
        <f ca="1"/>
        <v>4.6170567480744128E-3</v>
      </c>
      <c r="V5207">
        <f ca="1"/>
        <v>4.7081518380574418E-3</v>
      </c>
      <c r="W5207">
        <f ca="1"/>
        <v>4.7081518380574418E-3</v>
      </c>
    </row>
    <row r="5208" spans="18:23">
      <c r="R5208">
        <v>5190</v>
      </c>
      <c r="S5208">
        <f ca="1"/>
        <v>-0.23019540815710862</v>
      </c>
      <c r="T5208">
        <f ca="1"/>
        <v>2.5350205691092035E-2</v>
      </c>
      <c r="U5208">
        <f ca="1"/>
        <v>0</v>
      </c>
      <c r="V5208">
        <f ca="1"/>
        <v>0</v>
      </c>
      <c r="W5208">
        <f ca="1"/>
        <v>0</v>
      </c>
    </row>
    <row r="5209" spans="18:23">
      <c r="R5209">
        <v>5191</v>
      </c>
      <c r="S5209">
        <f ca="1"/>
        <v>-2.8802526996826576</v>
      </c>
      <c r="T5209">
        <f ca="1"/>
        <v>1.2793953617501092E-2</v>
      </c>
      <c r="U5209">
        <f ca="1"/>
        <v>0</v>
      </c>
      <c r="V5209">
        <f ca="1"/>
        <v>0</v>
      </c>
      <c r="W5209">
        <f ca="1"/>
        <v>0</v>
      </c>
    </row>
    <row r="5210" spans="18:23">
      <c r="R5210">
        <v>5192</v>
      </c>
      <c r="S5210">
        <f ca="1"/>
        <v>-0.43652686948076008</v>
      </c>
      <c r="T5210">
        <f ca="1"/>
        <v>2.4035828939480849E-2</v>
      </c>
      <c r="U5210">
        <f ca="1"/>
        <v>0</v>
      </c>
      <c r="V5210">
        <f ca="1"/>
        <v>0</v>
      </c>
      <c r="W5210">
        <f ca="1"/>
        <v>0</v>
      </c>
    </row>
    <row r="5211" spans="18:23">
      <c r="R5211">
        <v>5193</v>
      </c>
      <c r="S5211">
        <f ca="1"/>
        <v>1.7146561102965205</v>
      </c>
      <c r="T5211">
        <f ca="1"/>
        <v>4.1872591318737218E-2</v>
      </c>
      <c r="U5211">
        <f ca="1"/>
        <v>5.8232310436496793E-3</v>
      </c>
      <c r="V5211">
        <f ca="1"/>
        <v>5.9451479304723429E-3</v>
      </c>
      <c r="W5211">
        <f ca="1"/>
        <v>5.9451479304723429E-3</v>
      </c>
    </row>
    <row r="5212" spans="18:23">
      <c r="R5212">
        <v>5194</v>
      </c>
      <c r="S5212">
        <f ca="1"/>
        <v>-2.7656267665504104</v>
      </c>
      <c r="T5212">
        <f ca="1"/>
        <v>1.3178022434486883E-2</v>
      </c>
      <c r="U5212">
        <f ca="1"/>
        <v>0</v>
      </c>
      <c r="V5212">
        <f ca="1"/>
        <v>0</v>
      </c>
      <c r="W5212">
        <f ca="1"/>
        <v>0</v>
      </c>
    </row>
    <row r="5213" spans="18:23">
      <c r="R5213">
        <v>5195</v>
      </c>
      <c r="S5213">
        <f ca="1"/>
        <v>-1.9542216076650065</v>
      </c>
      <c r="T5213">
        <f ca="1"/>
        <v>1.6247246261677242E-2</v>
      </c>
      <c r="U5213">
        <f ca="1"/>
        <v>0</v>
      </c>
      <c r="V5213">
        <f ca="1"/>
        <v>0</v>
      </c>
      <c r="W5213">
        <f ca="1"/>
        <v>0</v>
      </c>
    </row>
    <row r="5214" spans="18:23">
      <c r="R5214">
        <v>5196</v>
      </c>
      <c r="S5214">
        <f ca="1"/>
        <v>-2.3752148571105161</v>
      </c>
      <c r="T5214">
        <f ca="1"/>
        <v>1.4574761784582059E-2</v>
      </c>
      <c r="U5214">
        <f ca="1"/>
        <v>0</v>
      </c>
      <c r="V5214">
        <f ca="1"/>
        <v>0</v>
      </c>
      <c r="W5214">
        <f ca="1"/>
        <v>0</v>
      </c>
    </row>
    <row r="5215" spans="18:23">
      <c r="R5215">
        <v>5197</v>
      </c>
      <c r="S5215">
        <f ca="1"/>
        <v>-2.9253994371135836</v>
      </c>
      <c r="T5215">
        <f ca="1"/>
        <v>1.264577458444156E-2</v>
      </c>
      <c r="U5215">
        <f ca="1"/>
        <v>0</v>
      </c>
      <c r="V5215">
        <f ca="1"/>
        <v>0</v>
      </c>
      <c r="W5215">
        <f ca="1"/>
        <v>0</v>
      </c>
    </row>
    <row r="5216" spans="18:23">
      <c r="R5216">
        <v>5198</v>
      </c>
      <c r="S5216">
        <f ca="1"/>
        <v>-1.9544126294099093</v>
      </c>
      <c r="T5216">
        <f ca="1"/>
        <v>1.6246445442078424E-2</v>
      </c>
      <c r="U5216">
        <f ca="1"/>
        <v>0</v>
      </c>
      <c r="V5216">
        <f ca="1"/>
        <v>0</v>
      </c>
      <c r="W5216">
        <f ca="1"/>
        <v>0</v>
      </c>
    </row>
    <row r="5217" spans="18:23">
      <c r="R5217">
        <v>5199</v>
      </c>
      <c r="S5217">
        <f ca="1"/>
        <v>-0.93386566688732098</v>
      </c>
      <c r="T5217">
        <f ca="1"/>
        <v>2.1140984073459108E-2</v>
      </c>
      <c r="U5217">
        <f ca="1"/>
        <v>0</v>
      </c>
      <c r="V5217">
        <f ca="1"/>
        <v>0</v>
      </c>
      <c r="W5217">
        <f ca="1"/>
        <v>0</v>
      </c>
    </row>
    <row r="5218" spans="18:23">
      <c r="R5218">
        <v>5200</v>
      </c>
      <c r="S5218">
        <f ca="1"/>
        <v>-0.79944612889924871</v>
      </c>
      <c r="T5218">
        <f ca="1"/>
        <v>2.1887130401730376E-2</v>
      </c>
      <c r="U5218">
        <f ca="1"/>
        <v>0</v>
      </c>
      <c r="V5218">
        <f ca="1"/>
        <v>0</v>
      </c>
      <c r="W5218">
        <f ca="1"/>
        <v>0</v>
      </c>
    </row>
    <row r="5219" spans="18:23">
      <c r="R5219">
        <v>5201</v>
      </c>
      <c r="S5219">
        <f ca="1"/>
        <v>-2.245379251912023</v>
      </c>
      <c r="T5219">
        <f ca="1"/>
        <v>1.5071323661200803E-2</v>
      </c>
      <c r="U5219">
        <f ca="1"/>
        <v>0</v>
      </c>
      <c r="V5219">
        <f ca="1"/>
        <v>0</v>
      </c>
      <c r="W5219">
        <f ca="1"/>
        <v>0</v>
      </c>
    </row>
    <row r="5220" spans="18:23">
      <c r="R5220">
        <v>5202</v>
      </c>
      <c r="S5220">
        <f ca="1"/>
        <v>0.72338836111870686</v>
      </c>
      <c r="T5220">
        <f ca="1"/>
        <v>3.2422324584635176E-2</v>
      </c>
      <c r="U5220">
        <f ca="1"/>
        <v>1.0980976765986583E-3</v>
      </c>
      <c r="V5220">
        <f ca="1"/>
        <v>1.1158991162468161E-3</v>
      </c>
      <c r="W5220">
        <f ca="1"/>
        <v>1.1158991162468161E-3</v>
      </c>
    </row>
    <row r="5221" spans="18:23">
      <c r="R5221">
        <v>5203</v>
      </c>
      <c r="S5221">
        <f ca="1"/>
        <v>0.65887515111151651</v>
      </c>
      <c r="T5221">
        <f ca="1"/>
        <v>3.1887063304336084E-2</v>
      </c>
      <c r="U5221">
        <f ca="1"/>
        <v>8.3046703644911249E-4</v>
      </c>
      <c r="V5221">
        <f ca="1"/>
        <v>8.4370761393082118E-4</v>
      </c>
      <c r="W5221">
        <f ca="1"/>
        <v>8.4370761393082118E-4</v>
      </c>
    </row>
    <row r="5222" spans="18:23">
      <c r="R5222">
        <v>5204</v>
      </c>
      <c r="S5222">
        <f ca="1"/>
        <v>-0.6710599687083022</v>
      </c>
      <c r="T5222">
        <f ca="1"/>
        <v>2.2624361201692658E-2</v>
      </c>
      <c r="U5222">
        <f ca="1"/>
        <v>0</v>
      </c>
      <c r="V5222">
        <f ca="1"/>
        <v>0</v>
      </c>
      <c r="W5222">
        <f ca="1"/>
        <v>0</v>
      </c>
    </row>
    <row r="5223" spans="18:23">
      <c r="R5223">
        <v>5205</v>
      </c>
      <c r="S5223">
        <f ca="1"/>
        <v>-2.118123148207709</v>
      </c>
      <c r="T5223">
        <f ca="1"/>
        <v>1.557443347208466E-2</v>
      </c>
      <c r="U5223">
        <f ca="1"/>
        <v>0</v>
      </c>
      <c r="V5223">
        <f ca="1"/>
        <v>0</v>
      </c>
      <c r="W5223">
        <f ca="1"/>
        <v>0</v>
      </c>
    </row>
    <row r="5224" spans="18:23">
      <c r="R5224">
        <v>5206</v>
      </c>
      <c r="S5224">
        <f ca="1"/>
        <v>1.4800105032953039</v>
      </c>
      <c r="T5224">
        <f ca="1"/>
        <v>3.9412542449512929E-2</v>
      </c>
      <c r="U5224">
        <f ca="1"/>
        <v>4.5932066090375347E-3</v>
      </c>
      <c r="V5224">
        <f ca="1"/>
        <v>4.6837215842665718E-3</v>
      </c>
      <c r="W5224">
        <f ca="1"/>
        <v>4.6837215842665718E-3</v>
      </c>
    </row>
    <row r="5225" spans="18:23">
      <c r="R5225">
        <v>5207</v>
      </c>
      <c r="S5225">
        <f ca="1"/>
        <v>0.74745939732770983</v>
      </c>
      <c r="T5225">
        <f ca="1"/>
        <v>3.2624333813395197E-2</v>
      </c>
      <c r="U5225">
        <f ca="1"/>
        <v>1.1991022909786687E-3</v>
      </c>
      <c r="V5225">
        <f ca="1"/>
        <v>1.2186622476873163E-3</v>
      </c>
      <c r="W5225">
        <f ca="1"/>
        <v>1.2186622476873163E-3</v>
      </c>
    </row>
    <row r="5226" spans="18:23">
      <c r="R5226">
        <v>5208</v>
      </c>
      <c r="S5226">
        <f ca="1"/>
        <v>2.6498419034817542</v>
      </c>
      <c r="T5226">
        <f ca="1"/>
        <v>5.3300433900090649E-2</v>
      </c>
      <c r="U5226">
        <f ca="1"/>
        <v>1.1537152334326395E-2</v>
      </c>
      <c r="V5226">
        <f ca="1"/>
        <v>1.1844619947021915E-2</v>
      </c>
      <c r="W5226">
        <f ca="1"/>
        <v>1.1844619947021915E-2</v>
      </c>
    </row>
    <row r="5227" spans="18:23">
      <c r="R5227">
        <v>5209</v>
      </c>
      <c r="S5227">
        <f ca="1"/>
        <v>-3.0385525631728245</v>
      </c>
      <c r="T5227">
        <f ca="1"/>
        <v>1.2281884657291658E-2</v>
      </c>
      <c r="U5227">
        <f ca="1"/>
        <v>0</v>
      </c>
      <c r="V5227">
        <f ca="1"/>
        <v>0</v>
      </c>
      <c r="W5227">
        <f ca="1"/>
        <v>0</v>
      </c>
    </row>
    <row r="5228" spans="18:23">
      <c r="R5228">
        <v>5210</v>
      </c>
      <c r="S5228">
        <f ca="1"/>
        <v>-2.368804949730853</v>
      </c>
      <c r="T5228">
        <f ca="1"/>
        <v>1.4598888336320226E-2</v>
      </c>
      <c r="U5228">
        <f ca="1"/>
        <v>0</v>
      </c>
      <c r="V5228">
        <f ca="1"/>
        <v>0</v>
      </c>
      <c r="W5228">
        <f ca="1"/>
        <v>0</v>
      </c>
    </row>
    <row r="5229" spans="18:23">
      <c r="R5229">
        <v>5211</v>
      </c>
      <c r="S5229">
        <f ca="1"/>
        <v>-0.54939563008246195</v>
      </c>
      <c r="T5229">
        <f ca="1"/>
        <v>2.3345896193543596E-2</v>
      </c>
      <c r="U5229">
        <f ca="1"/>
        <v>0</v>
      </c>
      <c r="V5229">
        <f ca="1"/>
        <v>0</v>
      </c>
      <c r="W5229">
        <f ca="1"/>
        <v>0</v>
      </c>
    </row>
    <row r="5230" spans="18:23">
      <c r="R5230">
        <v>5212</v>
      </c>
      <c r="S5230">
        <f ca="1"/>
        <v>-1.7759205576718009</v>
      </c>
      <c r="T5230">
        <f ca="1"/>
        <v>1.7012217982821456E-2</v>
      </c>
      <c r="U5230">
        <f ca="1"/>
        <v>0</v>
      </c>
      <c r="V5230">
        <f ca="1"/>
        <v>0</v>
      </c>
      <c r="W5230">
        <f ca="1"/>
        <v>0</v>
      </c>
    </row>
    <row r="5231" spans="18:23">
      <c r="R5231">
        <v>5213</v>
      </c>
      <c r="S5231">
        <f ca="1"/>
        <v>0.40439366212016442</v>
      </c>
      <c r="T5231">
        <f ca="1"/>
        <v>2.986044280205824E-2</v>
      </c>
      <c r="U5231">
        <f ca="1"/>
        <v>0</v>
      </c>
      <c r="V5231">
        <f ca="1"/>
        <v>0</v>
      </c>
      <c r="W5231">
        <f ca="1"/>
        <v>0</v>
      </c>
    </row>
    <row r="5232" spans="18:23">
      <c r="R5232">
        <v>5214</v>
      </c>
      <c r="S5232">
        <f ca="1"/>
        <v>-1.1658647643053168</v>
      </c>
      <c r="T5232">
        <f ca="1"/>
        <v>1.9912527625188685E-2</v>
      </c>
      <c r="U5232">
        <f ca="1"/>
        <v>0</v>
      </c>
      <c r="V5232">
        <f ca="1"/>
        <v>0</v>
      </c>
      <c r="W5232">
        <f ca="1"/>
        <v>0</v>
      </c>
    </row>
    <row r="5233" spans="18:23">
      <c r="R5233">
        <v>5215</v>
      </c>
      <c r="S5233">
        <f ca="1"/>
        <v>2.9962951723746531</v>
      </c>
      <c r="T5233">
        <f ca="1"/>
        <v>5.828486226416698E-2</v>
      </c>
      <c r="U5233">
        <f ca="1"/>
        <v>1.402936651636456E-2</v>
      </c>
      <c r="V5233">
        <f ca="1"/>
        <v>1.4438216363894474E-2</v>
      </c>
      <c r="W5233">
        <f ca="1"/>
        <v>1.4438216363894474E-2</v>
      </c>
    </row>
    <row r="5234" spans="18:23">
      <c r="R5234">
        <v>5216</v>
      </c>
      <c r="S5234">
        <f ca="1"/>
        <v>-6.3160447894399313E-2</v>
      </c>
      <c r="T5234">
        <f ca="1"/>
        <v>2.6466720871119953E-2</v>
      </c>
      <c r="U5234">
        <f ca="1"/>
        <v>0</v>
      </c>
      <c r="V5234">
        <f ca="1"/>
        <v>0</v>
      </c>
      <c r="W5234">
        <f ca="1"/>
        <v>0</v>
      </c>
    </row>
    <row r="5235" spans="18:23">
      <c r="R5235">
        <v>5217</v>
      </c>
      <c r="S5235">
        <f ca="1"/>
        <v>-1.6887318484179508</v>
      </c>
      <c r="T5235">
        <f ca="1"/>
        <v>1.7399296029850922E-2</v>
      </c>
      <c r="U5235">
        <f ca="1"/>
        <v>0</v>
      </c>
      <c r="V5235">
        <f ca="1"/>
        <v>0</v>
      </c>
      <c r="W5235">
        <f ca="1"/>
        <v>0</v>
      </c>
    </row>
    <row r="5236" spans="18:23">
      <c r="R5236">
        <v>5218</v>
      </c>
      <c r="S5236">
        <f ca="1"/>
        <v>0.38196485364681992</v>
      </c>
      <c r="T5236">
        <f ca="1"/>
        <v>2.9688125397871124E-2</v>
      </c>
      <c r="U5236">
        <f ca="1"/>
        <v>0</v>
      </c>
      <c r="V5236">
        <f ca="1"/>
        <v>0</v>
      </c>
      <c r="W5236">
        <f ca="1"/>
        <v>0</v>
      </c>
    </row>
    <row r="5237" spans="18:23">
      <c r="R5237">
        <v>5219</v>
      </c>
      <c r="S5237">
        <f ca="1"/>
        <v>-0.20990611661021491</v>
      </c>
      <c r="T5237">
        <f ca="1"/>
        <v>2.5483272132935889E-2</v>
      </c>
      <c r="U5237">
        <f ca="1"/>
        <v>0</v>
      </c>
      <c r="V5237">
        <f ca="1"/>
        <v>0</v>
      </c>
      <c r="W5237">
        <f ca="1"/>
        <v>0</v>
      </c>
    </row>
    <row r="5238" spans="18:23">
      <c r="R5238">
        <v>5220</v>
      </c>
      <c r="S5238">
        <f ca="1"/>
        <v>0.1796659279056278</v>
      </c>
      <c r="T5238">
        <f ca="1"/>
        <v>2.8178138267657797E-2</v>
      </c>
      <c r="U5238">
        <f ca="1"/>
        <v>0</v>
      </c>
      <c r="V5238">
        <f ca="1"/>
        <v>0</v>
      </c>
      <c r="W5238">
        <f ca="1"/>
        <v>0</v>
      </c>
    </row>
    <row r="5239" spans="18:23">
      <c r="R5239">
        <v>5221</v>
      </c>
      <c r="S5239">
        <f ca="1"/>
        <v>-1.0860620573956823</v>
      </c>
      <c r="T5239">
        <f ca="1"/>
        <v>2.0326819130580862E-2</v>
      </c>
      <c r="U5239">
        <f ca="1"/>
        <v>0</v>
      </c>
      <c r="V5239">
        <f ca="1"/>
        <v>0</v>
      </c>
      <c r="W5239">
        <f ca="1"/>
        <v>0</v>
      </c>
    </row>
    <row r="5240" spans="18:23">
      <c r="R5240">
        <v>5222</v>
      </c>
      <c r="S5240">
        <f ca="1"/>
        <v>4.2234575929681162</v>
      </c>
      <c r="T5240">
        <f ca="1"/>
        <v>7.9997575689154984E-2</v>
      </c>
      <c r="U5240">
        <f ca="1"/>
        <v>2.4885723228858563E-2</v>
      </c>
      <c r="V5240">
        <f ca="1"/>
        <v>2.588112199264855E-2</v>
      </c>
      <c r="W5240">
        <f ca="1"/>
        <v>2.588112199264855E-2</v>
      </c>
    </row>
    <row r="5241" spans="18:23">
      <c r="R5241">
        <v>5223</v>
      </c>
      <c r="S5241">
        <f ca="1"/>
        <v>-0.71467237793147464</v>
      </c>
      <c r="T5241">
        <f ca="1"/>
        <v>2.2371182117087638E-2</v>
      </c>
      <c r="U5241">
        <f ca="1"/>
        <v>0</v>
      </c>
      <c r="V5241">
        <f ca="1"/>
        <v>0</v>
      </c>
      <c r="W5241">
        <f ca="1"/>
        <v>0</v>
      </c>
    </row>
    <row r="5242" spans="18:23">
      <c r="R5242">
        <v>5224</v>
      </c>
      <c r="S5242">
        <f ca="1"/>
        <v>-5.1208776328055947</v>
      </c>
      <c r="T5242">
        <f ca="1"/>
        <v>7.1764686422029541E-3</v>
      </c>
      <c r="U5242">
        <f ca="1"/>
        <v>0</v>
      </c>
      <c r="V5242">
        <f ca="1"/>
        <v>0</v>
      </c>
      <c r="W5242">
        <f ca="1"/>
        <v>0</v>
      </c>
    </row>
    <row r="5243" spans="18:23">
      <c r="R5243">
        <v>5225</v>
      </c>
      <c r="S5243">
        <f ca="1"/>
        <v>1.5342153143281536</v>
      </c>
      <c r="T5243">
        <f ca="1"/>
        <v>3.9967673938845663E-2</v>
      </c>
      <c r="U5243">
        <f ca="1"/>
        <v>4.8707723537039019E-3</v>
      </c>
      <c r="V5243">
        <f ca="1"/>
        <v>4.9681090743354918E-3</v>
      </c>
      <c r="W5243">
        <f ca="1"/>
        <v>4.9681090743354918E-3</v>
      </c>
    </row>
    <row r="5244" spans="18:23">
      <c r="R5244">
        <v>5226</v>
      </c>
      <c r="S5244">
        <f ca="1"/>
        <v>-2.6575361359364793</v>
      </c>
      <c r="T5244">
        <f ca="1"/>
        <v>1.3550750198647182E-2</v>
      </c>
      <c r="U5244">
        <f ca="1"/>
        <v>0</v>
      </c>
      <c r="V5244">
        <f ca="1"/>
        <v>0</v>
      </c>
      <c r="W5244">
        <f ca="1"/>
        <v>0</v>
      </c>
    </row>
    <row r="5245" spans="18:23">
      <c r="R5245">
        <v>5227</v>
      </c>
      <c r="S5245">
        <f ca="1"/>
        <v>-2.4494912792063031</v>
      </c>
      <c r="T5245">
        <f ca="1"/>
        <v>1.429808033183406E-2</v>
      </c>
      <c r="U5245">
        <f ca="1"/>
        <v>0</v>
      </c>
      <c r="V5245">
        <f ca="1"/>
        <v>0</v>
      </c>
      <c r="W5245">
        <f ca="1"/>
        <v>0</v>
      </c>
    </row>
    <row r="5246" spans="18:23">
      <c r="R5246">
        <v>5228</v>
      </c>
      <c r="S5246">
        <f ca="1"/>
        <v>1.9287739266261803</v>
      </c>
      <c r="T5246">
        <f ca="1"/>
        <v>4.4251173628290022E-2</v>
      </c>
      <c r="U5246">
        <f ca="1"/>
        <v>7.0125221984260813E-3</v>
      </c>
      <c r="V5246">
        <f ca="1"/>
        <v>7.1676783671134761E-3</v>
      </c>
      <c r="W5246">
        <f ca="1"/>
        <v>7.1676783671134761E-3</v>
      </c>
    </row>
    <row r="5247" spans="18:23">
      <c r="R5247">
        <v>5229</v>
      </c>
      <c r="S5247">
        <f ca="1"/>
        <v>1.3100755080135025</v>
      </c>
      <c r="T5247">
        <f ca="1"/>
        <v>3.7721661331657448E-2</v>
      </c>
      <c r="U5247">
        <f ca="1"/>
        <v>3.7477660501097944E-3</v>
      </c>
      <c r="V5247">
        <f ca="1"/>
        <v>3.8184520309560567E-3</v>
      </c>
      <c r="W5247">
        <f ca="1"/>
        <v>3.8184520309560567E-3</v>
      </c>
    </row>
    <row r="5248" spans="18:23">
      <c r="R5248">
        <v>5230</v>
      </c>
      <c r="S5248">
        <f ca="1"/>
        <v>-3.940017751789997</v>
      </c>
      <c r="T5248">
        <f ca="1"/>
        <v>9.7329161759863066E-3</v>
      </c>
      <c r="U5248">
        <f ca="1"/>
        <v>0</v>
      </c>
      <c r="V5248">
        <f ca="1"/>
        <v>0</v>
      </c>
      <c r="W5248">
        <f ca="1"/>
        <v>0</v>
      </c>
    </row>
    <row r="5249" spans="18:23">
      <c r="R5249">
        <v>5231</v>
      </c>
      <c r="S5249">
        <f ca="1"/>
        <v>3.5751026551149545</v>
      </c>
      <c r="T5249">
        <f ca="1"/>
        <v>6.7673619955186518E-2</v>
      </c>
      <c r="U5249">
        <f ca="1"/>
        <v>1.8723745361874329E-2</v>
      </c>
      <c r="V5249">
        <f ca="1"/>
        <v>1.9357297175752911E-2</v>
      </c>
      <c r="W5249">
        <f ca="1"/>
        <v>1.9357297175752911E-2</v>
      </c>
    </row>
    <row r="5250" spans="18:23">
      <c r="R5250">
        <v>5232</v>
      </c>
      <c r="S5250">
        <f ca="1"/>
        <v>-0.25792040440049208</v>
      </c>
      <c r="T5250">
        <f ca="1"/>
        <v>2.5169495250560701E-2</v>
      </c>
      <c r="U5250">
        <f ca="1"/>
        <v>0</v>
      </c>
      <c r="V5250">
        <f ca="1"/>
        <v>0</v>
      </c>
      <c r="W5250">
        <f ca="1"/>
        <v>0</v>
      </c>
    </row>
    <row r="5251" spans="18:23">
      <c r="R5251">
        <v>5233</v>
      </c>
      <c r="S5251">
        <f ca="1"/>
        <v>0.13317680921328756</v>
      </c>
      <c r="T5251">
        <f ca="1"/>
        <v>2.7842134494575926E-2</v>
      </c>
      <c r="U5251">
        <f ca="1"/>
        <v>0</v>
      </c>
      <c r="V5251">
        <f ca="1"/>
        <v>0</v>
      </c>
      <c r="W5251">
        <f ca="1"/>
        <v>0</v>
      </c>
    </row>
    <row r="5252" spans="18:23">
      <c r="R5252">
        <v>5234</v>
      </c>
      <c r="S5252">
        <f ca="1"/>
        <v>1.4871669923616551</v>
      </c>
      <c r="T5252">
        <f ca="1"/>
        <v>3.9485390568820479E-2</v>
      </c>
      <c r="U5252">
        <f ca="1"/>
        <v>4.6296306686913098E-3</v>
      </c>
      <c r="V5252">
        <f ca="1"/>
        <v>4.721032056262643E-3</v>
      </c>
      <c r="W5252">
        <f ca="1"/>
        <v>4.721032056262643E-3</v>
      </c>
    </row>
    <row r="5253" spans="18:23">
      <c r="R5253">
        <v>5235</v>
      </c>
      <c r="S5253">
        <f ca="1"/>
        <v>1.1993269823800823</v>
      </c>
      <c r="T5253">
        <f ca="1"/>
        <v>3.6658936343420094E-2</v>
      </c>
      <c r="U5253">
        <f ca="1"/>
        <v>3.2164035559911174E-3</v>
      </c>
      <c r="V5253">
        <f ca="1"/>
        <v>3.2753585225980316E-3</v>
      </c>
      <c r="W5253">
        <f ca="1"/>
        <v>3.2753585225980316E-3</v>
      </c>
    </row>
    <row r="5254" spans="18:23">
      <c r="R5254">
        <v>5236</v>
      </c>
      <c r="S5254">
        <f ca="1"/>
        <v>3.3306905348305111</v>
      </c>
      <c r="T5254">
        <f ca="1"/>
        <v>6.3537415354887009E-2</v>
      </c>
      <c r="U5254">
        <f ca="1"/>
        <v>1.6655643061724575E-2</v>
      </c>
      <c r="V5254">
        <f ca="1"/>
        <v>1.7184771317332342E-2</v>
      </c>
      <c r="W5254">
        <f ca="1"/>
        <v>1.7184771317332342E-2</v>
      </c>
    </row>
    <row r="5255" spans="18:23">
      <c r="R5255">
        <v>5237</v>
      </c>
      <c r="S5255">
        <f ca="1"/>
        <v>0.94917568688086695</v>
      </c>
      <c r="T5255">
        <f ca="1"/>
        <v>3.4367412796831337E-2</v>
      </c>
      <c r="U5255">
        <f ca="1"/>
        <v>2.0706417826967388E-3</v>
      </c>
      <c r="V5255">
        <f ca="1"/>
        <v>2.1062230831468917E-3</v>
      </c>
      <c r="W5255">
        <f ca="1"/>
        <v>2.1062230831468917E-3</v>
      </c>
    </row>
    <row r="5256" spans="18:23">
      <c r="R5256">
        <v>5238</v>
      </c>
      <c r="S5256">
        <f ca="1"/>
        <v>-2.5340551050637181</v>
      </c>
      <c r="T5256">
        <f ca="1"/>
        <v>1.3989466415254647E-2</v>
      </c>
      <c r="U5256">
        <f ca="1"/>
        <v>0</v>
      </c>
      <c r="V5256">
        <f ca="1"/>
        <v>0</v>
      </c>
      <c r="W5256">
        <f ca="1"/>
        <v>0</v>
      </c>
    </row>
    <row r="5257" spans="18:23">
      <c r="R5257">
        <v>5239</v>
      </c>
      <c r="S5257">
        <f ca="1"/>
        <v>-0.2659297344397944</v>
      </c>
      <c r="T5257">
        <f ca="1"/>
        <v>2.5117530981922761E-2</v>
      </c>
      <c r="U5257">
        <f ca="1"/>
        <v>0</v>
      </c>
      <c r="V5257">
        <f ca="1"/>
        <v>0</v>
      </c>
      <c r="W5257">
        <f ca="1"/>
        <v>0</v>
      </c>
    </row>
    <row r="5258" spans="18:23">
      <c r="R5258">
        <v>5240</v>
      </c>
      <c r="S5258">
        <f ca="1"/>
        <v>-2.1294142785003141</v>
      </c>
      <c r="T5258">
        <f ca="1"/>
        <v>1.5529122853635918E-2</v>
      </c>
      <c r="U5258">
        <f ca="1"/>
        <v>0</v>
      </c>
      <c r="V5258">
        <f ca="1"/>
        <v>0</v>
      </c>
      <c r="W5258">
        <f ca="1"/>
        <v>0</v>
      </c>
    </row>
    <row r="5259" spans="18:23">
      <c r="R5259">
        <v>5241</v>
      </c>
      <c r="S5259">
        <f ca="1"/>
        <v>-1.3211659714118664</v>
      </c>
      <c r="T5259">
        <f ca="1"/>
        <v>1.9130339443498765E-2</v>
      </c>
      <c r="U5259">
        <f ca="1"/>
        <v>0</v>
      </c>
      <c r="V5259">
        <f ca="1"/>
        <v>0</v>
      </c>
      <c r="W5259">
        <f ca="1"/>
        <v>0</v>
      </c>
    </row>
    <row r="5260" spans="18:23">
      <c r="R5260">
        <v>5242</v>
      </c>
      <c r="S5260">
        <f ca="1"/>
        <v>-4.9371553861163964</v>
      </c>
      <c r="T5260">
        <f ca="1"/>
        <v>7.5248784579618182E-3</v>
      </c>
      <c r="U5260">
        <f ca="1"/>
        <v>0</v>
      </c>
      <c r="V5260">
        <f ca="1"/>
        <v>0</v>
      </c>
      <c r="W5260">
        <f ca="1"/>
        <v>0</v>
      </c>
    </row>
    <row r="5261" spans="18:23">
      <c r="R5261">
        <v>5243</v>
      </c>
      <c r="S5261">
        <f ca="1"/>
        <v>1.0370763111631196</v>
      </c>
      <c r="T5261">
        <f ca="1"/>
        <v>3.5155830183676018E-2</v>
      </c>
      <c r="U5261">
        <f ca="1"/>
        <v>2.4648504761190793E-3</v>
      </c>
      <c r="V5261">
        <f ca="1"/>
        <v>2.5081774085023768E-3</v>
      </c>
      <c r="W5261">
        <f ca="1"/>
        <v>2.5081774085023768E-3</v>
      </c>
    </row>
    <row r="5262" spans="18:23">
      <c r="R5262">
        <v>5244</v>
      </c>
      <c r="S5262">
        <f ca="1"/>
        <v>3.0465944528460525</v>
      </c>
      <c r="T5262">
        <f ca="1"/>
        <v>5.9046277910395392E-2</v>
      </c>
      <c r="U5262">
        <f ca="1"/>
        <v>1.4410074339478766E-2</v>
      </c>
      <c r="V5262">
        <f ca="1"/>
        <v>1.4835504966557927E-2</v>
      </c>
      <c r="W5262">
        <f ca="1"/>
        <v>1.4835504966557927E-2</v>
      </c>
    </row>
    <row r="5263" spans="18:23">
      <c r="R5263">
        <v>5245</v>
      </c>
      <c r="S5263">
        <f ca="1"/>
        <v>-2.6019295630981731</v>
      </c>
      <c r="T5263">
        <f ca="1"/>
        <v>1.3746585858018294E-2</v>
      </c>
      <c r="U5263">
        <f ca="1"/>
        <v>0</v>
      </c>
      <c r="V5263">
        <f ca="1"/>
        <v>0</v>
      </c>
      <c r="W5263">
        <f ca="1"/>
        <v>0</v>
      </c>
    </row>
    <row r="5264" spans="18:23">
      <c r="R5264">
        <v>5246</v>
      </c>
      <c r="S5264">
        <f ca="1"/>
        <v>-1.5781796739697347</v>
      </c>
      <c r="T5264">
        <f ca="1"/>
        <v>1.7902786194565545E-2</v>
      </c>
      <c r="U5264">
        <f ca="1"/>
        <v>0</v>
      </c>
      <c r="V5264">
        <f ca="1"/>
        <v>0</v>
      </c>
      <c r="W5264">
        <f ca="1"/>
        <v>0</v>
      </c>
    </row>
    <row r="5265" spans="18:23">
      <c r="R5265">
        <v>5247</v>
      </c>
      <c r="S5265">
        <f ca="1"/>
        <v>-3.0163445190638316</v>
      </c>
      <c r="T5265">
        <f ca="1"/>
        <v>1.2352468144276844E-2</v>
      </c>
      <c r="U5265">
        <f ca="1"/>
        <v>0</v>
      </c>
      <c r="V5265">
        <f ca="1"/>
        <v>0</v>
      </c>
      <c r="W5265">
        <f ca="1"/>
        <v>0</v>
      </c>
    </row>
    <row r="5266" spans="18:23">
      <c r="R5266">
        <v>5248</v>
      </c>
      <c r="S5266">
        <f ca="1"/>
        <v>0.79454896416776943</v>
      </c>
      <c r="T5266">
        <f ca="1"/>
        <v>3.3023166160008527E-2</v>
      </c>
      <c r="U5266">
        <f ca="1"/>
        <v>1.3985184642853338E-3</v>
      </c>
      <c r="V5266">
        <f ca="1"/>
        <v>1.4216102180973009E-3</v>
      </c>
      <c r="W5266">
        <f ca="1"/>
        <v>1.4216102180973009E-3</v>
      </c>
    </row>
    <row r="5267" spans="18:23">
      <c r="R5267">
        <v>5249</v>
      </c>
      <c r="S5267">
        <f ca="1"/>
        <v>-1.8713012024751887</v>
      </c>
      <c r="T5267">
        <f ca="1"/>
        <v>1.6598627440719303E-2</v>
      </c>
      <c r="U5267">
        <f ca="1"/>
        <v>0</v>
      </c>
      <c r="V5267">
        <f ca="1"/>
        <v>0</v>
      </c>
      <c r="W5267">
        <f ca="1"/>
        <v>0</v>
      </c>
    </row>
    <row r="5268" spans="18:23">
      <c r="R5268">
        <v>5250</v>
      </c>
      <c r="S5268">
        <f ca="1"/>
        <v>-2.5196989546217012</v>
      </c>
      <c r="T5268">
        <f ca="1"/>
        <v>1.4041385452475149E-2</v>
      </c>
      <c r="U5268">
        <f ca="1"/>
        <v>0</v>
      </c>
      <c r="V5268">
        <f ca="1"/>
        <v>0</v>
      </c>
      <c r="W5268">
        <f ca="1"/>
        <v>0</v>
      </c>
    </row>
    <row r="5269" spans="18:23">
      <c r="R5269">
        <v>5251</v>
      </c>
      <c r="S5269">
        <f ca="1"/>
        <v>2.109446741439831</v>
      </c>
      <c r="T5269">
        <f ca="1"/>
        <v>4.6363024474677515E-2</v>
      </c>
      <c r="U5269">
        <f ca="1"/>
        <v>8.068447621619828E-3</v>
      </c>
      <c r="V5269">
        <f ca="1"/>
        <v>8.2554864388967343E-3</v>
      </c>
      <c r="W5269">
        <f ca="1"/>
        <v>8.2554864388967343E-3</v>
      </c>
    </row>
    <row r="5270" spans="18:23">
      <c r="R5270">
        <v>5252</v>
      </c>
      <c r="S5270">
        <f ca="1"/>
        <v>-0.78110664905488203</v>
      </c>
      <c r="T5270">
        <f ca="1"/>
        <v>2.1990951751346497E-2</v>
      </c>
      <c r="U5270">
        <f ca="1"/>
        <v>0</v>
      </c>
      <c r="V5270">
        <f ca="1"/>
        <v>0</v>
      </c>
      <c r="W5270">
        <f ca="1"/>
        <v>0</v>
      </c>
    </row>
    <row r="5271" spans="18:23">
      <c r="R5271">
        <v>5253</v>
      </c>
      <c r="S5271">
        <f ca="1"/>
        <v>0.74614693420064149</v>
      </c>
      <c r="T5271">
        <f ca="1"/>
        <v>3.2613286973729096E-2</v>
      </c>
      <c r="U5271">
        <f ca="1"/>
        <v>1.1935788711456181E-3</v>
      </c>
      <c r="V5271">
        <f ca="1"/>
        <v>1.2130421362708441E-3</v>
      </c>
      <c r="W5271">
        <f ca="1"/>
        <v>1.2130421362708441E-3</v>
      </c>
    </row>
    <row r="5272" spans="18:23">
      <c r="R5272">
        <v>5254</v>
      </c>
      <c r="S5272">
        <f ca="1"/>
        <v>-3.9813015944013506</v>
      </c>
      <c r="T5272">
        <f ca="1"/>
        <v>9.6297838638960982E-3</v>
      </c>
      <c r="U5272">
        <f ca="1"/>
        <v>0</v>
      </c>
      <c r="V5272">
        <f ca="1"/>
        <v>0</v>
      </c>
      <c r="W5272">
        <f ca="1"/>
        <v>0</v>
      </c>
    </row>
    <row r="5273" spans="18:23">
      <c r="R5273">
        <v>5255</v>
      </c>
      <c r="S5273">
        <f ca="1"/>
        <v>3.3271743108020573</v>
      </c>
      <c r="T5273">
        <f ca="1"/>
        <v>6.3479792880905314E-2</v>
      </c>
      <c r="U5273">
        <f ca="1"/>
        <v>1.6626831824733727E-2</v>
      </c>
      <c r="V5273">
        <f ca="1"/>
        <v>1.7154565744983599E-2</v>
      </c>
      <c r="W5273">
        <f ca="1"/>
        <v>1.7154565744983599E-2</v>
      </c>
    </row>
    <row r="5274" spans="18:23">
      <c r="R5274">
        <v>5256</v>
      </c>
      <c r="S5274">
        <f ca="1"/>
        <v>-0.22278044808131503</v>
      </c>
      <c r="T5274">
        <f ca="1"/>
        <v>2.5398755628281536E-2</v>
      </c>
      <c r="U5274">
        <f ca="1"/>
        <v>0</v>
      </c>
      <c r="V5274">
        <f ca="1"/>
        <v>0</v>
      </c>
      <c r="W5274">
        <f ca="1"/>
        <v>0</v>
      </c>
    </row>
    <row r="5275" spans="18:23">
      <c r="R5275">
        <v>5257</v>
      </c>
      <c r="S5275">
        <f ca="1"/>
        <v>2.4517536607808998</v>
      </c>
      <c r="T5275">
        <f ca="1"/>
        <v>5.0644481792306253E-2</v>
      </c>
      <c r="U5275">
        <f ca="1"/>
        <v>1.0209176280434197E-2</v>
      </c>
      <c r="V5275">
        <f ca="1"/>
        <v>1.0467695501558644E-2</v>
      </c>
      <c r="W5275">
        <f ca="1"/>
        <v>1.0467695501558644E-2</v>
      </c>
    </row>
    <row r="5276" spans="18:23">
      <c r="R5276">
        <v>5258</v>
      </c>
      <c r="S5276">
        <f ca="1"/>
        <v>2.0613754476294748</v>
      </c>
      <c r="T5276">
        <f ca="1"/>
        <v>4.5791480509983433E-2</v>
      </c>
      <c r="U5276">
        <f ca="1"/>
        <v>7.7826756392727868E-3</v>
      </c>
      <c r="V5276">
        <f ca="1"/>
        <v>7.9608657591984273E-3</v>
      </c>
      <c r="W5276">
        <f ca="1"/>
        <v>7.9608657591984273E-3</v>
      </c>
    </row>
    <row r="5277" spans="18:23">
      <c r="R5277">
        <v>5259</v>
      </c>
      <c r="S5277">
        <f ca="1"/>
        <v>-3.5885574568674747</v>
      </c>
      <c r="T5277">
        <f ca="1"/>
        <v>1.0656856596838729E-2</v>
      </c>
      <c r="U5277">
        <f ca="1"/>
        <v>0</v>
      </c>
      <c r="V5277">
        <f ca="1"/>
        <v>0</v>
      </c>
      <c r="W5277">
        <f ca="1"/>
        <v>0</v>
      </c>
    </row>
    <row r="5278" spans="18:23">
      <c r="R5278">
        <v>5260</v>
      </c>
      <c r="S5278">
        <f ca="1"/>
        <v>1.8794468910260691</v>
      </c>
      <c r="T5278">
        <f ca="1"/>
        <v>4.3691504091862995E-2</v>
      </c>
      <c r="U5278">
        <f ca="1"/>
        <v>6.732687430212568E-3</v>
      </c>
      <c r="V5278">
        <f ca="1"/>
        <v>6.8797680504157511E-3</v>
      </c>
      <c r="W5278">
        <f ca="1"/>
        <v>6.8797680504157511E-3</v>
      </c>
    </row>
    <row r="5279" spans="18:23">
      <c r="R5279">
        <v>5261</v>
      </c>
      <c r="S5279">
        <f ca="1"/>
        <v>-1.9320466586902232</v>
      </c>
      <c r="T5279">
        <f ca="1"/>
        <v>1.6340478974250366E-2</v>
      </c>
      <c r="U5279">
        <f ca="1"/>
        <v>0</v>
      </c>
      <c r="V5279">
        <f ca="1"/>
        <v>0</v>
      </c>
      <c r="W5279">
        <f ca="1"/>
        <v>0</v>
      </c>
    </row>
    <row r="5280" spans="18:23">
      <c r="R5280">
        <v>5262</v>
      </c>
      <c r="S5280">
        <f ca="1"/>
        <v>2.9055629517666746</v>
      </c>
      <c r="T5280">
        <f ca="1"/>
        <v>5.6936128781017156E-2</v>
      </c>
      <c r="U5280">
        <f ca="1"/>
        <v>1.3354999774789648E-2</v>
      </c>
      <c r="V5280">
        <f ca="1"/>
        <v>1.3735190768313589E-2</v>
      </c>
      <c r="W5280">
        <f ca="1"/>
        <v>1.3735190768313589E-2</v>
      </c>
    </row>
    <row r="5281" spans="18:23">
      <c r="R5281">
        <v>5263</v>
      </c>
      <c r="S5281">
        <f ca="1"/>
        <v>-0.88138665150451379</v>
      </c>
      <c r="T5281">
        <f ca="1"/>
        <v>2.1429212978641306E-2</v>
      </c>
      <c r="U5281">
        <f ca="1"/>
        <v>0</v>
      </c>
      <c r="V5281">
        <f ca="1"/>
        <v>0</v>
      </c>
      <c r="W5281">
        <f ca="1"/>
        <v>0</v>
      </c>
    </row>
    <row r="5282" spans="18:23">
      <c r="R5282">
        <v>5264</v>
      </c>
      <c r="S5282">
        <f ca="1"/>
        <v>-1.8600547364946105</v>
      </c>
      <c r="T5282">
        <f ca="1"/>
        <v>1.6646866784639062E-2</v>
      </c>
      <c r="U5282">
        <f ca="1"/>
        <v>0</v>
      </c>
      <c r="V5282">
        <f ca="1"/>
        <v>0</v>
      </c>
      <c r="W5282">
        <f ca="1"/>
        <v>0</v>
      </c>
    </row>
    <row r="5283" spans="18:23">
      <c r="R5283">
        <v>5265</v>
      </c>
      <c r="S5283">
        <f ca="1"/>
        <v>-2.0220609291730773</v>
      </c>
      <c r="T5283">
        <f ca="1"/>
        <v>1.5965311615979732E-2</v>
      </c>
      <c r="U5283">
        <f ca="1"/>
        <v>0</v>
      </c>
      <c r="V5283">
        <f ca="1"/>
        <v>0</v>
      </c>
      <c r="W5283">
        <f ca="1"/>
        <v>0</v>
      </c>
    </row>
    <row r="5284" spans="18:23">
      <c r="R5284">
        <v>5266</v>
      </c>
      <c r="S5284">
        <f ca="1"/>
        <v>-1.7901270981754887</v>
      </c>
      <c r="T5284">
        <f ca="1"/>
        <v>1.6949968418140567E-2</v>
      </c>
      <c r="U5284">
        <f ca="1"/>
        <v>0</v>
      </c>
      <c r="V5284">
        <f ca="1"/>
        <v>0</v>
      </c>
      <c r="W5284">
        <f ca="1"/>
        <v>0</v>
      </c>
    </row>
    <row r="5285" spans="18:23">
      <c r="R5285">
        <v>5267</v>
      </c>
      <c r="S5285">
        <f ca="1"/>
        <v>-0.60038614722664529</v>
      </c>
      <c r="T5285">
        <f ca="1"/>
        <v>2.3040735342341807E-2</v>
      </c>
      <c r="U5285">
        <f ca="1"/>
        <v>0</v>
      </c>
      <c r="V5285">
        <f ca="1"/>
        <v>0</v>
      </c>
      <c r="W5285">
        <f ca="1"/>
        <v>0</v>
      </c>
    </row>
    <row r="5286" spans="18:23">
      <c r="R5286">
        <v>5268</v>
      </c>
      <c r="S5286">
        <f ca="1"/>
        <v>1.9896690885169086</v>
      </c>
      <c r="T5286">
        <f ca="1"/>
        <v>4.4951994394572314E-2</v>
      </c>
      <c r="U5286">
        <f ca="1"/>
        <v>7.3629325815672275E-3</v>
      </c>
      <c r="V5286">
        <f ca="1"/>
        <v>7.5284218336343391E-3</v>
      </c>
      <c r="W5286">
        <f ca="1"/>
        <v>7.5284218336343391E-3</v>
      </c>
    </row>
    <row r="5287" spans="18:23">
      <c r="R5287">
        <v>5269</v>
      </c>
      <c r="S5287">
        <f ca="1"/>
        <v>2.5384691943370163</v>
      </c>
      <c r="T5287">
        <f ca="1"/>
        <v>5.1790469011409414E-2</v>
      </c>
      <c r="U5287">
        <f ca="1"/>
        <v>1.0782169889985777E-2</v>
      </c>
      <c r="V5287">
        <f ca="1"/>
        <v>1.1061376707767306E-2</v>
      </c>
      <c r="W5287">
        <f ca="1"/>
        <v>1.1061376707767306E-2</v>
      </c>
    </row>
    <row r="5288" spans="18:23">
      <c r="R5288">
        <v>5270</v>
      </c>
      <c r="S5288">
        <f ca="1"/>
        <v>0.5971291025627572</v>
      </c>
      <c r="T5288">
        <f ca="1"/>
        <v>3.1383039148949889E-2</v>
      </c>
      <c r="U5288">
        <f ca="1"/>
        <v>5.7845495875601463E-4</v>
      </c>
      <c r="V5288">
        <f ca="1"/>
        <v>5.8753179606428672E-4</v>
      </c>
      <c r="W5288">
        <f ca="1"/>
        <v>5.8753179606428672E-4</v>
      </c>
    </row>
    <row r="5289" spans="18:23">
      <c r="R5289">
        <v>5271</v>
      </c>
      <c r="S5289">
        <f ca="1"/>
        <v>-0.74400844311899983</v>
      </c>
      <c r="T5289">
        <f ca="1"/>
        <v>2.220247597450559E-2</v>
      </c>
      <c r="U5289">
        <f ca="1"/>
        <v>0</v>
      </c>
      <c r="V5289">
        <f ca="1"/>
        <v>0</v>
      </c>
      <c r="W5289">
        <f ca="1"/>
        <v>0</v>
      </c>
    </row>
    <row r="5290" spans="18:23">
      <c r="R5290">
        <v>5272</v>
      </c>
      <c r="S5290">
        <f ca="1"/>
        <v>-1.4849783589033301</v>
      </c>
      <c r="T5290">
        <f ca="1"/>
        <v>1.8338557094353645E-2</v>
      </c>
      <c r="U5290">
        <f ca="1"/>
        <v>0</v>
      </c>
      <c r="V5290">
        <f ca="1"/>
        <v>0</v>
      </c>
      <c r="W5290">
        <f ca="1"/>
        <v>0</v>
      </c>
    </row>
    <row r="5291" spans="18:23">
      <c r="R5291">
        <v>5273</v>
      </c>
      <c r="S5291">
        <f ca="1"/>
        <v>2.1574549139110206</v>
      </c>
      <c r="T5291">
        <f ca="1"/>
        <v>4.6940937570573243E-2</v>
      </c>
      <c r="U5291">
        <f ca="1"/>
        <v>8.3574041695676921E-3</v>
      </c>
      <c r="V5291">
        <f ca="1"/>
        <v>8.5535563632555562E-3</v>
      </c>
      <c r="W5291">
        <f ca="1"/>
        <v>8.5535563632555562E-3</v>
      </c>
    </row>
    <row r="5292" spans="18:23">
      <c r="R5292">
        <v>5274</v>
      </c>
      <c r="S5292">
        <f ca="1"/>
        <v>1.026262217497373</v>
      </c>
      <c r="T5292">
        <f ca="1"/>
        <v>3.5057866633688456E-2</v>
      </c>
      <c r="U5292">
        <f ca="1"/>
        <v>2.4158687011252983E-3</v>
      </c>
      <c r="V5292">
        <f ca="1"/>
        <v>2.4582163024895747E-3</v>
      </c>
      <c r="W5292">
        <f ca="1"/>
        <v>2.4582163024895747E-3</v>
      </c>
    </row>
    <row r="5293" spans="18:23">
      <c r="R5293">
        <v>5275</v>
      </c>
      <c r="S5293">
        <f ca="1"/>
        <v>1.0566205490756704</v>
      </c>
      <c r="T5293">
        <f ca="1"/>
        <v>3.5333573995556262E-2</v>
      </c>
      <c r="U5293">
        <f ca="1"/>
        <v>2.5537223820592016E-3</v>
      </c>
      <c r="V5293">
        <f ca="1"/>
        <v>2.5988384514345005E-3</v>
      </c>
      <c r="W5293">
        <f ca="1"/>
        <v>2.5988384514345005E-3</v>
      </c>
    </row>
    <row r="5294" spans="18:23">
      <c r="R5294">
        <v>5276</v>
      </c>
      <c r="S5294">
        <f ca="1"/>
        <v>-1.2391178351249326</v>
      </c>
      <c r="T5294">
        <f ca="1"/>
        <v>1.9539675183182316E-2</v>
      </c>
      <c r="U5294">
        <f ca="1"/>
        <v>0</v>
      </c>
      <c r="V5294">
        <f ca="1"/>
        <v>0</v>
      </c>
      <c r="W5294">
        <f ca="1"/>
        <v>0</v>
      </c>
    </row>
    <row r="5295" spans="18:23">
      <c r="R5295">
        <v>5277</v>
      </c>
      <c r="S5295">
        <f ca="1"/>
        <v>1.236480862316403</v>
      </c>
      <c r="T5295">
        <f ca="1"/>
        <v>3.7012079124590654E-2</v>
      </c>
      <c r="U5295">
        <f ca="1"/>
        <v>3.3929749465763971E-3</v>
      </c>
      <c r="V5295">
        <f ca="1"/>
        <v>3.4557654751716169E-3</v>
      </c>
      <c r="W5295">
        <f ca="1"/>
        <v>3.4557654751716169E-3</v>
      </c>
    </row>
    <row r="5296" spans="18:23">
      <c r="R5296">
        <v>5278</v>
      </c>
      <c r="S5296">
        <f ca="1"/>
        <v>-1.4101379847668063</v>
      </c>
      <c r="T5296">
        <f ca="1"/>
        <v>1.8696146094906631E-2</v>
      </c>
      <c r="U5296">
        <f ca="1"/>
        <v>0</v>
      </c>
      <c r="V5296">
        <f ca="1"/>
        <v>0</v>
      </c>
      <c r="W5296">
        <f ca="1"/>
        <v>0</v>
      </c>
    </row>
    <row r="5297" spans="18:23">
      <c r="R5297">
        <v>5279</v>
      </c>
      <c r="S5297">
        <f ca="1"/>
        <v>0.23591394036800892</v>
      </c>
      <c r="T5297">
        <f ca="1"/>
        <v>2.8590100886772437E-2</v>
      </c>
      <c r="U5297">
        <f ca="1"/>
        <v>0</v>
      </c>
      <c r="V5297">
        <f ca="1"/>
        <v>0</v>
      </c>
      <c r="W5297">
        <f ca="1"/>
        <v>0</v>
      </c>
    </row>
    <row r="5298" spans="18:23">
      <c r="R5298">
        <v>5280</v>
      </c>
      <c r="S5298">
        <f ca="1"/>
        <v>2.7697209375910128</v>
      </c>
      <c r="T5298">
        <f ca="1"/>
        <v>5.4974957211679637E-2</v>
      </c>
      <c r="U5298">
        <f ca="1"/>
        <v>1.2374413990120889E-2</v>
      </c>
      <c r="V5298">
        <f ca="1"/>
        <v>1.2714555429934143E-2</v>
      </c>
      <c r="W5298">
        <f ca="1"/>
        <v>1.2714555429934143E-2</v>
      </c>
    </row>
    <row r="5299" spans="18:23">
      <c r="R5299">
        <v>5281</v>
      </c>
      <c r="S5299">
        <f ca="1"/>
        <v>-1.6786027071885092</v>
      </c>
      <c r="T5299">
        <f ca="1"/>
        <v>1.7444832022707368E-2</v>
      </c>
      <c r="U5299">
        <f ca="1"/>
        <v>0</v>
      </c>
      <c r="V5299">
        <f ca="1"/>
        <v>0</v>
      </c>
      <c r="W5299">
        <f ca="1"/>
        <v>0</v>
      </c>
    </row>
    <row r="5300" spans="18:23">
      <c r="R5300">
        <v>5282</v>
      </c>
      <c r="S5300">
        <f ca="1"/>
        <v>1.3650818100088449</v>
      </c>
      <c r="T5300">
        <f ca="1"/>
        <v>3.8260888607300758E-2</v>
      </c>
      <c r="U5300">
        <f ca="1"/>
        <v>4.0173796879314494E-3</v>
      </c>
      <c r="V5300">
        <f ca="1"/>
        <v>4.0942339462980383E-3</v>
      </c>
      <c r="W5300">
        <f ca="1"/>
        <v>4.0942339462980383E-3</v>
      </c>
    </row>
    <row r="5301" spans="18:23">
      <c r="R5301">
        <v>5283</v>
      </c>
      <c r="S5301">
        <f ca="1"/>
        <v>0.93242573839437481</v>
      </c>
      <c r="T5301">
        <f ca="1"/>
        <v>3.4219193433515406E-2</v>
      </c>
      <c r="U5301">
        <f ca="1"/>
        <v>1.9965321010387733E-3</v>
      </c>
      <c r="V5301">
        <f ca="1"/>
        <v>2.0306919601196073E-3</v>
      </c>
      <c r="W5301">
        <f ca="1"/>
        <v>2.0306919601196073E-3</v>
      </c>
    </row>
    <row r="5302" spans="18:23">
      <c r="R5302">
        <v>5284</v>
      </c>
      <c r="S5302">
        <f ca="1"/>
        <v>-0.50107884918684287</v>
      </c>
      <c r="T5302">
        <f ca="1"/>
        <v>2.3638784122022256E-2</v>
      </c>
      <c r="U5302">
        <f ca="1"/>
        <v>0</v>
      </c>
      <c r="V5302">
        <f ca="1"/>
        <v>0</v>
      </c>
      <c r="W5302">
        <f ca="1"/>
        <v>0</v>
      </c>
    </row>
    <row r="5303" spans="18:23">
      <c r="R5303">
        <v>5285</v>
      </c>
      <c r="S5303">
        <f ca="1"/>
        <v>-0.45327166962004767</v>
      </c>
      <c r="T5303">
        <f ca="1"/>
        <v>2.3932199299496259E-2</v>
      </c>
      <c r="U5303">
        <f ca="1"/>
        <v>0</v>
      </c>
      <c r="V5303">
        <f ca="1"/>
        <v>0</v>
      </c>
      <c r="W5303">
        <f ca="1"/>
        <v>0</v>
      </c>
    </row>
    <row r="5304" spans="18:23">
      <c r="R5304">
        <v>5286</v>
      </c>
      <c r="S5304">
        <f ca="1"/>
        <v>-0.4473578981361474</v>
      </c>
      <c r="T5304">
        <f ca="1"/>
        <v>2.3968747111185771E-2</v>
      </c>
      <c r="U5304">
        <f ca="1"/>
        <v>0</v>
      </c>
      <c r="V5304">
        <f ca="1"/>
        <v>0</v>
      </c>
      <c r="W5304">
        <f ca="1"/>
        <v>0</v>
      </c>
    </row>
    <row r="5305" spans="18:23">
      <c r="R5305">
        <v>5287</v>
      </c>
      <c r="S5305">
        <f ca="1"/>
        <v>-0.83642314291163178</v>
      </c>
      <c r="T5305">
        <f ca="1"/>
        <v>2.1679288438806836E-2</v>
      </c>
      <c r="U5305">
        <f ca="1"/>
        <v>0</v>
      </c>
      <c r="V5305">
        <f ca="1"/>
        <v>0</v>
      </c>
      <c r="W5305">
        <f ca="1"/>
        <v>0</v>
      </c>
    </row>
    <row r="5306" spans="18:23">
      <c r="R5306">
        <v>5288</v>
      </c>
      <c r="S5306">
        <f ca="1"/>
        <v>0.59762667172235762</v>
      </c>
      <c r="T5306">
        <f ca="1"/>
        <v>3.1387068723160196E-2</v>
      </c>
      <c r="U5306">
        <f ca="1"/>
        <v>5.8046974586116809E-4</v>
      </c>
      <c r="V5306">
        <f ca="1"/>
        <v>5.8957936776369798E-4</v>
      </c>
      <c r="W5306">
        <f ca="1"/>
        <v>5.8957936776369798E-4</v>
      </c>
    </row>
    <row r="5307" spans="18:23">
      <c r="R5307">
        <v>5289</v>
      </c>
      <c r="S5307">
        <f ca="1"/>
        <v>-1.8512546498196909</v>
      </c>
      <c r="T5307">
        <f ca="1"/>
        <v>1.6684710647525778E-2</v>
      </c>
      <c r="U5307">
        <f ca="1"/>
        <v>0</v>
      </c>
      <c r="V5307">
        <f ca="1"/>
        <v>0</v>
      </c>
      <c r="W5307">
        <f ca="1"/>
        <v>0</v>
      </c>
    </row>
    <row r="5308" spans="18:23">
      <c r="R5308">
        <v>5290</v>
      </c>
      <c r="S5308">
        <f ca="1"/>
        <v>0.14532186025337351</v>
      </c>
      <c r="T5308">
        <f ca="1"/>
        <v>2.7929525228715422E-2</v>
      </c>
      <c r="U5308">
        <f ca="1"/>
        <v>0</v>
      </c>
      <c r="V5308">
        <f ca="1"/>
        <v>0</v>
      </c>
      <c r="W5308">
        <f ca="1"/>
        <v>0</v>
      </c>
    </row>
    <row r="5309" spans="18:23">
      <c r="R5309">
        <v>5291</v>
      </c>
      <c r="S5309">
        <f ca="1"/>
        <v>3.3019777963254149</v>
      </c>
      <c r="T5309">
        <f ca="1"/>
        <v>6.3068408551268759E-2</v>
      </c>
      <c r="U5309">
        <f ca="1"/>
        <v>1.642113965991545E-2</v>
      </c>
      <c r="V5309">
        <f ca="1"/>
        <v>1.6938967232389943E-2</v>
      </c>
      <c r="W5309">
        <f ca="1"/>
        <v>1.6938967232389943E-2</v>
      </c>
    </row>
    <row r="5310" spans="18:23">
      <c r="R5310">
        <v>5292</v>
      </c>
      <c r="S5310">
        <f ca="1"/>
        <v>3.1814658311905673</v>
      </c>
      <c r="T5310">
        <f ca="1"/>
        <v>6.1137374988246312E-2</v>
      </c>
      <c r="U5310">
        <f ca="1"/>
        <v>1.5455622878404227E-2</v>
      </c>
      <c r="V5310">
        <f ca="1"/>
        <v>1.5928080984201187E-2</v>
      </c>
      <c r="W5310">
        <f ca="1"/>
        <v>1.5928080984201187E-2</v>
      </c>
    </row>
    <row r="5311" spans="18:23">
      <c r="R5311">
        <v>5293</v>
      </c>
      <c r="S5311">
        <f ca="1"/>
        <v>-2.577029674206869</v>
      </c>
      <c r="T5311">
        <f ca="1"/>
        <v>1.3835193468423721E-2</v>
      </c>
      <c r="U5311">
        <f ca="1"/>
        <v>0</v>
      </c>
      <c r="V5311">
        <f ca="1"/>
        <v>0</v>
      </c>
      <c r="W5311">
        <f ca="1"/>
        <v>0</v>
      </c>
    </row>
    <row r="5312" spans="18:23">
      <c r="R5312">
        <v>5294</v>
      </c>
      <c r="S5312">
        <f ca="1"/>
        <v>-3.6139964312357269</v>
      </c>
      <c r="T5312">
        <f ca="1"/>
        <v>1.0587131853408987E-2</v>
      </c>
      <c r="U5312">
        <f ca="1"/>
        <v>0</v>
      </c>
      <c r="V5312">
        <f ca="1"/>
        <v>0</v>
      </c>
      <c r="W5312">
        <f ca="1"/>
        <v>0</v>
      </c>
    </row>
    <row r="5313" spans="18:23">
      <c r="R5313">
        <v>5295</v>
      </c>
      <c r="S5313">
        <f ca="1"/>
        <v>0.80948007445875436</v>
      </c>
      <c r="T5313">
        <f ca="1"/>
        <v>3.3150642776938584E-2</v>
      </c>
      <c r="U5313">
        <f ca="1"/>
        <v>1.4622567727503623E-3</v>
      </c>
      <c r="V5313">
        <f ca="1"/>
        <v>1.4864941487111657E-3</v>
      </c>
      <c r="W5313">
        <f ca="1"/>
        <v>1.4864941487111657E-3</v>
      </c>
    </row>
    <row r="5314" spans="18:23">
      <c r="R5314">
        <v>5296</v>
      </c>
      <c r="S5314">
        <f ca="1"/>
        <v>-4.3617659832750455</v>
      </c>
      <c r="T5314">
        <f ca="1"/>
        <v>8.7293132546987853E-3</v>
      </c>
      <c r="U5314">
        <f ca="1"/>
        <v>0</v>
      </c>
      <c r="V5314">
        <f ca="1"/>
        <v>0</v>
      </c>
      <c r="W5314">
        <f ca="1"/>
        <v>0</v>
      </c>
    </row>
    <row r="5315" spans="18:23">
      <c r="R5315">
        <v>5297</v>
      </c>
      <c r="S5315">
        <f ca="1"/>
        <v>-3.7504445466887741</v>
      </c>
      <c r="T5315">
        <f ca="1"/>
        <v>1.0220858231834246E-2</v>
      </c>
      <c r="U5315">
        <f ca="1"/>
        <v>0</v>
      </c>
      <c r="V5315">
        <f ca="1"/>
        <v>0</v>
      </c>
      <c r="W5315">
        <f ca="1"/>
        <v>0</v>
      </c>
    </row>
    <row r="5316" spans="18:23">
      <c r="R5316">
        <v>5298</v>
      </c>
      <c r="S5316">
        <f ca="1"/>
        <v>0.35909348075755743</v>
      </c>
      <c r="T5316">
        <f ca="1"/>
        <v>2.9513431822109699E-2</v>
      </c>
      <c r="U5316">
        <f ca="1"/>
        <v>0</v>
      </c>
      <c r="V5316">
        <f ca="1"/>
        <v>0</v>
      </c>
      <c r="W5316">
        <f ca="1"/>
        <v>0</v>
      </c>
    </row>
    <row r="5317" spans="18:23">
      <c r="R5317">
        <v>5299</v>
      </c>
      <c r="S5317">
        <f ca="1"/>
        <v>-7.7401199782646257E-2</v>
      </c>
      <c r="T5317">
        <f ca="1"/>
        <v>2.6369643459692973E-2</v>
      </c>
      <c r="U5317">
        <f ca="1"/>
        <v>0</v>
      </c>
      <c r="V5317">
        <f ca="1"/>
        <v>0</v>
      </c>
      <c r="W5317">
        <f ca="1"/>
        <v>0</v>
      </c>
    </row>
    <row r="5318" spans="18:23">
      <c r="R5318">
        <v>5300</v>
      </c>
      <c r="S5318">
        <f ca="1"/>
        <v>1.1550530152342235</v>
      </c>
      <c r="T5318">
        <f ca="1"/>
        <v>3.6242515249369313E-2</v>
      </c>
      <c r="U5318">
        <f ca="1"/>
        <v>3.0081930089657268E-3</v>
      </c>
      <c r="V5318">
        <f ca="1"/>
        <v>3.0627052494659702E-3</v>
      </c>
      <c r="W5318">
        <f ca="1"/>
        <v>3.0627052494659702E-3</v>
      </c>
    </row>
    <row r="5319" spans="18:23">
      <c r="R5319">
        <v>5301</v>
      </c>
      <c r="S5319">
        <f ca="1"/>
        <v>-0.19161076398018922</v>
      </c>
      <c r="T5319">
        <f ca="1"/>
        <v>2.5603860199810778E-2</v>
      </c>
      <c r="U5319">
        <f ca="1"/>
        <v>0</v>
      </c>
      <c r="V5319">
        <f ca="1"/>
        <v>0</v>
      </c>
      <c r="W5319">
        <f ca="1"/>
        <v>0</v>
      </c>
    </row>
    <row r="5320" spans="18:23">
      <c r="R5320">
        <v>5302</v>
      </c>
      <c r="S5320">
        <f ca="1"/>
        <v>-3.8338864973078994</v>
      </c>
      <c r="T5320">
        <f ca="1"/>
        <v>1.000314361041583E-2</v>
      </c>
      <c r="U5320">
        <f ca="1"/>
        <v>0</v>
      </c>
      <c r="V5320">
        <f ca="1"/>
        <v>0</v>
      </c>
      <c r="W5320">
        <f ca="1"/>
        <v>0</v>
      </c>
    </row>
    <row r="5321" spans="18:23">
      <c r="R5321">
        <v>5303</v>
      </c>
      <c r="S5321">
        <f ca="1"/>
        <v>-2.1211393661246598</v>
      </c>
      <c r="T5321">
        <f ca="1"/>
        <v>1.5562316647943055E-2</v>
      </c>
      <c r="U5321">
        <f ca="1"/>
        <v>0</v>
      </c>
      <c r="V5321">
        <f ca="1"/>
        <v>0</v>
      </c>
      <c r="W5321">
        <f ca="1"/>
        <v>0</v>
      </c>
    </row>
    <row r="5322" spans="18:23">
      <c r="R5322">
        <v>5304</v>
      </c>
      <c r="S5322">
        <f ca="1"/>
        <v>1.1772037510252429</v>
      </c>
      <c r="T5322">
        <f ca="1"/>
        <v>3.6450260477520306E-2</v>
      </c>
      <c r="U5322">
        <f ca="1"/>
        <v>3.1120656230412234E-3</v>
      </c>
      <c r="V5322">
        <f ca="1"/>
        <v>3.1687834243327179E-3</v>
      </c>
      <c r="W5322">
        <f ca="1"/>
        <v>3.1687834243327179E-3</v>
      </c>
    </row>
    <row r="5323" spans="18:23">
      <c r="R5323">
        <v>5305</v>
      </c>
      <c r="S5323">
        <f ca="1"/>
        <v>-1.5766615178068197</v>
      </c>
      <c r="T5323">
        <f ca="1"/>
        <v>1.7909800827757484E-2</v>
      </c>
      <c r="U5323">
        <f ca="1"/>
        <v>0</v>
      </c>
      <c r="V5323">
        <f ca="1"/>
        <v>0</v>
      </c>
      <c r="W5323">
        <f ca="1"/>
        <v>0</v>
      </c>
    </row>
    <row r="5324" spans="18:23">
      <c r="R5324">
        <v>5306</v>
      </c>
      <c r="S5324">
        <f ca="1"/>
        <v>0.96352864881337896</v>
      </c>
      <c r="T5324">
        <f ca="1"/>
        <v>3.4494932024349216E-2</v>
      </c>
      <c r="U5324">
        <f ca="1"/>
        <v>2.1344013964556784E-3</v>
      </c>
      <c r="V5324">
        <f ca="1"/>
        <v>2.1712144119973857E-3</v>
      </c>
      <c r="W5324">
        <f ca="1"/>
        <v>2.1712144119973857E-3</v>
      </c>
    </row>
    <row r="5325" spans="18:23">
      <c r="R5325">
        <v>5307</v>
      </c>
      <c r="S5325">
        <f ca="1"/>
        <v>4.4015905648883908</v>
      </c>
      <c r="T5325">
        <f ca="1"/>
        <v>8.3760481663997244E-2</v>
      </c>
      <c r="U5325">
        <f ca="1"/>
        <v>2.6767176216279692E-2</v>
      </c>
      <c r="V5325">
        <f ca="1"/>
        <v>2.7888192002610033E-2</v>
      </c>
      <c r="W5325">
        <f ca="1"/>
        <v>2.7888192002610033E-2</v>
      </c>
    </row>
    <row r="5326" spans="18:23">
      <c r="R5326">
        <v>5308</v>
      </c>
      <c r="S5326">
        <f ca="1"/>
        <v>2.0865142813750124</v>
      </c>
      <c r="T5326">
        <f ca="1"/>
        <v>4.6089484432378577E-2</v>
      </c>
      <c r="U5326">
        <f ca="1"/>
        <v>7.931677600470359E-3</v>
      </c>
      <c r="V5326">
        <f ca="1"/>
        <v>8.1144610661151202E-3</v>
      </c>
      <c r="W5326">
        <f ca="1"/>
        <v>8.1144610661151202E-3</v>
      </c>
    </row>
    <row r="5327" spans="18:23">
      <c r="R5327">
        <v>5309</v>
      </c>
      <c r="S5327">
        <f ca="1"/>
        <v>4.6861566431547681</v>
      </c>
      <c r="T5327">
        <f ca="1"/>
        <v>9.0142345403831217E-2</v>
      </c>
      <c r="U5327">
        <f ca="1"/>
        <v>2.9958108086196679E-2</v>
      </c>
      <c r="V5327">
        <f ca="1"/>
        <v>3.1308355149572302E-2</v>
      </c>
      <c r="W5327">
        <f ca="1"/>
        <v>3.1308355149572302E-2</v>
      </c>
    </row>
    <row r="5328" spans="18:23">
      <c r="R5328">
        <v>5310</v>
      </c>
      <c r="S5328">
        <f ca="1"/>
        <v>2.0840395518290822</v>
      </c>
      <c r="T5328">
        <f ca="1"/>
        <v>4.6060062325955879E-2</v>
      </c>
      <c r="U5328">
        <f ca="1"/>
        <v>7.9169665472590099E-3</v>
      </c>
      <c r="V5328">
        <f ca="1"/>
        <v>8.0992945335586382E-3</v>
      </c>
      <c r="W5328">
        <f ca="1"/>
        <v>8.0992945335586382E-3</v>
      </c>
    </row>
    <row r="5329" spans="18:23">
      <c r="R5329">
        <v>5311</v>
      </c>
      <c r="S5329">
        <f ca="1"/>
        <v>1.7033730030794627</v>
      </c>
      <c r="T5329">
        <f ca="1"/>
        <v>4.1750858040993169E-2</v>
      </c>
      <c r="U5329">
        <f ca="1"/>
        <v>5.7623644047776548E-3</v>
      </c>
      <c r="V5329">
        <f ca="1"/>
        <v>5.8826562338998275E-3</v>
      </c>
      <c r="W5329">
        <f ca="1"/>
        <v>5.8826562338998275E-3</v>
      </c>
    </row>
    <row r="5330" spans="18:23">
      <c r="R5330">
        <v>5312</v>
      </c>
      <c r="S5330">
        <f ca="1"/>
        <v>2.6516298194613985</v>
      </c>
      <c r="T5330">
        <f ca="1"/>
        <v>5.3325029694860686E-2</v>
      </c>
      <c r="U5330">
        <f ca="1"/>
        <v>1.1549450231711413E-2</v>
      </c>
      <c r="V5330">
        <f ca="1"/>
        <v>1.1857387619994077E-2</v>
      </c>
      <c r="W5330">
        <f ca="1"/>
        <v>1.1857387619994077E-2</v>
      </c>
    </row>
    <row r="5331" spans="18:23">
      <c r="R5331">
        <v>5313</v>
      </c>
      <c r="S5331">
        <f ca="1"/>
        <v>0.14128583079258614</v>
      </c>
      <c r="T5331">
        <f ca="1"/>
        <v>2.7900453250884506E-2</v>
      </c>
      <c r="U5331">
        <f ca="1"/>
        <v>0</v>
      </c>
      <c r="V5331">
        <f ca="1"/>
        <v>0</v>
      </c>
      <c r="W5331">
        <f ca="1"/>
        <v>0</v>
      </c>
    </row>
    <row r="5332" spans="18:23">
      <c r="R5332">
        <v>5314</v>
      </c>
      <c r="S5332">
        <f ca="1"/>
        <v>2.5277821906962781</v>
      </c>
      <c r="T5332">
        <f ca="1"/>
        <v>5.1647845886107095E-2</v>
      </c>
      <c r="U5332">
        <f ca="1"/>
        <v>1.0710858327334618E-2</v>
      </c>
      <c r="V5332">
        <f ca="1"/>
        <v>1.098745470743367E-2</v>
      </c>
      <c r="W5332">
        <f ca="1"/>
        <v>1.098745470743367E-2</v>
      </c>
    </row>
    <row r="5333" spans="18:23">
      <c r="R5333">
        <v>5315</v>
      </c>
      <c r="S5333">
        <f ca="1"/>
        <v>-2.0682492485441846</v>
      </c>
      <c r="T5333">
        <f ca="1"/>
        <v>1.5776161363308547E-2</v>
      </c>
      <c r="U5333">
        <f ca="1"/>
        <v>0</v>
      </c>
      <c r="V5333">
        <f ca="1"/>
        <v>0</v>
      </c>
      <c r="W5333">
        <f ca="1"/>
        <v>0</v>
      </c>
    </row>
    <row r="5334" spans="18:23">
      <c r="R5334">
        <v>5316</v>
      </c>
      <c r="S5334">
        <f ca="1"/>
        <v>2.0574935809244832</v>
      </c>
      <c r="T5334">
        <f ca="1"/>
        <v>4.5745635651316341E-2</v>
      </c>
      <c r="U5334">
        <f ca="1"/>
        <v>7.7597532099392408E-3</v>
      </c>
      <c r="V5334">
        <f ca="1"/>
        <v>7.9372406314822466E-3</v>
      </c>
      <c r="W5334">
        <f ca="1"/>
        <v>7.9372406314822466E-3</v>
      </c>
    </row>
    <row r="5335" spans="18:23">
      <c r="R5335">
        <v>5317</v>
      </c>
      <c r="S5335">
        <f ca="1"/>
        <v>1.0934900854092748</v>
      </c>
      <c r="T5335">
        <f ca="1"/>
        <v>3.5671331950751485E-2</v>
      </c>
      <c r="U5335">
        <f ca="1"/>
        <v>2.7226013596568129E-3</v>
      </c>
      <c r="V5335">
        <f ca="1"/>
        <v>2.7711607680917555E-3</v>
      </c>
      <c r="W5335">
        <f ca="1"/>
        <v>2.7711607680917555E-3</v>
      </c>
    </row>
    <row r="5336" spans="18:23">
      <c r="R5336">
        <v>5318</v>
      </c>
      <c r="S5336">
        <f ca="1"/>
        <v>-1.0485877219273483</v>
      </c>
      <c r="T5336">
        <f ca="1"/>
        <v>2.0524328475027217E-2</v>
      </c>
      <c r="U5336">
        <f ca="1"/>
        <v>0</v>
      </c>
      <c r="V5336">
        <f ca="1"/>
        <v>0</v>
      </c>
      <c r="W5336">
        <f ca="1"/>
        <v>0</v>
      </c>
    </row>
    <row r="5337" spans="18:23">
      <c r="R5337">
        <v>5319</v>
      </c>
      <c r="S5337">
        <f ca="1"/>
        <v>-3.2244338455370627E-2</v>
      </c>
      <c r="T5337">
        <f ca="1"/>
        <v>2.6678703974495635E-2</v>
      </c>
      <c r="U5337">
        <f ca="1"/>
        <v>0</v>
      </c>
      <c r="V5337">
        <f ca="1"/>
        <v>0</v>
      </c>
      <c r="W5337">
        <f ca="1"/>
        <v>0</v>
      </c>
    </row>
    <row r="5338" spans="18:23">
      <c r="R5338">
        <v>5320</v>
      </c>
      <c r="S5338">
        <f ca="1"/>
        <v>-1.4473028926529425</v>
      </c>
      <c r="T5338">
        <f ca="1"/>
        <v>1.8517708149265448E-2</v>
      </c>
      <c r="U5338">
        <f ca="1"/>
        <v>0</v>
      </c>
      <c r="V5338">
        <f ca="1"/>
        <v>0</v>
      </c>
      <c r="W5338">
        <f ca="1"/>
        <v>0</v>
      </c>
    </row>
    <row r="5339" spans="18:23">
      <c r="R5339">
        <v>5321</v>
      </c>
      <c r="S5339">
        <f ca="1"/>
        <v>-0.7529336829890857</v>
      </c>
      <c r="T5339">
        <f ca="1"/>
        <v>2.2151401474130677E-2</v>
      </c>
      <c r="U5339">
        <f ca="1"/>
        <v>0</v>
      </c>
      <c r="V5339">
        <f ca="1"/>
        <v>0</v>
      </c>
      <c r="W5339">
        <f ca="1"/>
        <v>0</v>
      </c>
    </row>
    <row r="5340" spans="18:23">
      <c r="R5340">
        <v>5322</v>
      </c>
      <c r="S5340">
        <f ca="1"/>
        <v>-0.98607184487757127</v>
      </c>
      <c r="T5340">
        <f ca="1"/>
        <v>2.085810033372941E-2</v>
      </c>
      <c r="U5340">
        <f ca="1"/>
        <v>0</v>
      </c>
      <c r="V5340">
        <f ca="1"/>
        <v>0</v>
      </c>
      <c r="W5340">
        <f ca="1"/>
        <v>0</v>
      </c>
    </row>
    <row r="5341" spans="18:23">
      <c r="R5341">
        <v>5323</v>
      </c>
      <c r="S5341">
        <f ca="1"/>
        <v>1.2986414090947767</v>
      </c>
      <c r="T5341">
        <f ca="1"/>
        <v>3.7610530372463355E-2</v>
      </c>
      <c r="U5341">
        <f ca="1"/>
        <v>3.6922005705127478E-3</v>
      </c>
      <c r="V5341">
        <f ca="1"/>
        <v>3.7616333813619957E-3</v>
      </c>
      <c r="W5341">
        <f ca="1"/>
        <v>3.7616333813619957E-3</v>
      </c>
    </row>
    <row r="5342" spans="18:23">
      <c r="R5342">
        <v>5324</v>
      </c>
      <c r="S5342">
        <f ca="1"/>
        <v>-0.90851339407192644</v>
      </c>
      <c r="T5342">
        <f ca="1"/>
        <v>2.1279738306284102E-2</v>
      </c>
      <c r="U5342">
        <f ca="1"/>
        <v>0</v>
      </c>
      <c r="V5342">
        <f ca="1"/>
        <v>0</v>
      </c>
      <c r="W5342">
        <f ca="1"/>
        <v>0</v>
      </c>
    </row>
    <row r="5343" spans="18:23">
      <c r="R5343">
        <v>5325</v>
      </c>
      <c r="S5343">
        <f ca="1"/>
        <v>2.1120872549951573</v>
      </c>
      <c r="T5343">
        <f ca="1"/>
        <v>4.6394624755941638E-2</v>
      </c>
      <c r="U5343">
        <f ca="1"/>
        <v>8.0842477622518893E-3</v>
      </c>
      <c r="V5343">
        <f ca="1"/>
        <v>8.271780582933758E-3</v>
      </c>
      <c r="W5343">
        <f ca="1"/>
        <v>8.271780582933758E-3</v>
      </c>
    </row>
    <row r="5344" spans="18:23">
      <c r="R5344">
        <v>5326</v>
      </c>
      <c r="S5344">
        <f ca="1"/>
        <v>2.3341393882074448</v>
      </c>
      <c r="T5344">
        <f ca="1"/>
        <v>4.9130566859690826E-2</v>
      </c>
      <c r="U5344">
        <f ca="1"/>
        <v>9.4522188141264833E-3</v>
      </c>
      <c r="V5344">
        <f ca="1"/>
        <v>9.6844152483364174E-3</v>
      </c>
      <c r="W5344">
        <f ca="1"/>
        <v>9.6844152483364174E-3</v>
      </c>
    </row>
    <row r="5345" spans="18:23">
      <c r="R5345">
        <v>5327</v>
      </c>
      <c r="S5345">
        <f ca="1"/>
        <v>3.1764233334173793</v>
      </c>
      <c r="T5345">
        <f ca="1"/>
        <v>6.1057877607992604E-2</v>
      </c>
      <c r="U5345">
        <f ca="1"/>
        <v>1.5415874188277372E-2</v>
      </c>
      <c r="V5345">
        <f ca="1"/>
        <v>1.5886504467981396E-2</v>
      </c>
      <c r="W5345">
        <f ca="1"/>
        <v>1.5886504467981396E-2</v>
      </c>
    </row>
    <row r="5346" spans="18:23">
      <c r="R5346">
        <v>5328</v>
      </c>
      <c r="S5346">
        <f ca="1"/>
        <v>-0.35163072891372837</v>
      </c>
      <c r="T5346">
        <f ca="1"/>
        <v>2.4568176751009908E-2</v>
      </c>
      <c r="U5346">
        <f ca="1"/>
        <v>0</v>
      </c>
      <c r="V5346">
        <f ca="1"/>
        <v>0</v>
      </c>
      <c r="W5346">
        <f ca="1"/>
        <v>0</v>
      </c>
    </row>
    <row r="5347" spans="18:23">
      <c r="R5347">
        <v>5329</v>
      </c>
      <c r="S5347">
        <f ca="1"/>
        <v>-0.44816939179768267</v>
      </c>
      <c r="T5347">
        <f ca="1"/>
        <v>2.3963728681750122E-2</v>
      </c>
      <c r="U5347">
        <f ca="1"/>
        <v>0</v>
      </c>
      <c r="V5347">
        <f ca="1"/>
        <v>0</v>
      </c>
      <c r="W5347">
        <f ca="1"/>
        <v>0</v>
      </c>
    </row>
    <row r="5348" spans="18:23">
      <c r="R5348">
        <v>5330</v>
      </c>
      <c r="S5348">
        <f ca="1"/>
        <v>-0.11976085027789911</v>
      </c>
      <c r="T5348">
        <f ca="1"/>
        <v>2.6082982789458298E-2</v>
      </c>
      <c r="U5348">
        <f ca="1"/>
        <v>0</v>
      </c>
      <c r="V5348">
        <f ca="1"/>
        <v>0</v>
      </c>
      <c r="W5348">
        <f ca="1"/>
        <v>0</v>
      </c>
    </row>
    <row r="5349" spans="18:23">
      <c r="R5349">
        <v>5331</v>
      </c>
      <c r="S5349">
        <f ca="1"/>
        <v>0.50855684057994965</v>
      </c>
      <c r="T5349">
        <f ca="1"/>
        <v>3.0673915254179961E-2</v>
      </c>
      <c r="U5349">
        <f ca="1"/>
        <v>2.2389301137105098E-4</v>
      </c>
      <c r="V5349">
        <f ca="1"/>
        <v>2.2732684899945038E-4</v>
      </c>
      <c r="W5349">
        <f ca="1"/>
        <v>2.2732684899945038E-4</v>
      </c>
    </row>
    <row r="5350" spans="18:23">
      <c r="R5350">
        <v>5332</v>
      </c>
      <c r="S5350">
        <f ca="1"/>
        <v>-3.19302496879626</v>
      </c>
      <c r="T5350">
        <f ca="1"/>
        <v>1.1801961084891639E-2</v>
      </c>
      <c r="U5350">
        <f ca="1"/>
        <v>0</v>
      </c>
      <c r="V5350">
        <f ca="1"/>
        <v>0</v>
      </c>
      <c r="W5350">
        <f ca="1"/>
        <v>0</v>
      </c>
    </row>
    <row r="5351" spans="18:23">
      <c r="R5351">
        <v>5333</v>
      </c>
      <c r="S5351">
        <f ca="1"/>
        <v>1.9169609068034614</v>
      </c>
      <c r="T5351">
        <f ca="1"/>
        <v>4.4116492479760905E-2</v>
      </c>
      <c r="U5351">
        <f ca="1"/>
        <v>6.9451816241615227E-3</v>
      </c>
      <c r="V5351">
        <f ca="1"/>
        <v>7.0983801506079702E-3</v>
      </c>
      <c r="W5351">
        <f ca="1"/>
        <v>7.0983801506079702E-3</v>
      </c>
    </row>
    <row r="5352" spans="18:23">
      <c r="R5352">
        <v>5334</v>
      </c>
      <c r="S5352">
        <f ca="1"/>
        <v>0.20689439866299275</v>
      </c>
      <c r="T5352">
        <f ca="1"/>
        <v>2.8376814051221787E-2</v>
      </c>
      <c r="U5352">
        <f ca="1"/>
        <v>0</v>
      </c>
      <c r="V5352">
        <f ca="1"/>
        <v>0</v>
      </c>
      <c r="W5352">
        <f ca="1"/>
        <v>0</v>
      </c>
    </row>
    <row r="5353" spans="18:23">
      <c r="R5353">
        <v>5335</v>
      </c>
      <c r="S5353">
        <f ca="1"/>
        <v>-0.80630583318369531</v>
      </c>
      <c r="T5353">
        <f ca="1"/>
        <v>2.1848423114258626E-2</v>
      </c>
      <c r="U5353">
        <f ca="1"/>
        <v>0</v>
      </c>
      <c r="V5353">
        <f ca="1"/>
        <v>0</v>
      </c>
      <c r="W5353">
        <f ca="1"/>
        <v>0</v>
      </c>
    </row>
    <row r="5354" spans="18:23">
      <c r="R5354">
        <v>5336</v>
      </c>
      <c r="S5354">
        <f ca="1"/>
        <v>-1.8038709146076508</v>
      </c>
      <c r="T5354">
        <f ca="1"/>
        <v>1.6889963175378754E-2</v>
      </c>
      <c r="U5354">
        <f ca="1"/>
        <v>0</v>
      </c>
      <c r="V5354">
        <f ca="1"/>
        <v>0</v>
      </c>
      <c r="W5354">
        <f ca="1"/>
        <v>0</v>
      </c>
    </row>
    <row r="5355" spans="18:23">
      <c r="R5355">
        <v>5337</v>
      </c>
      <c r="S5355">
        <f ca="1"/>
        <v>-0.14099498550761536</v>
      </c>
      <c r="T5355">
        <f ca="1"/>
        <v>2.594045964070173E-2</v>
      </c>
      <c r="U5355">
        <f ca="1"/>
        <v>0</v>
      </c>
      <c r="V5355">
        <f ca="1"/>
        <v>0</v>
      </c>
      <c r="W5355">
        <f ca="1"/>
        <v>0</v>
      </c>
    </row>
    <row r="5356" spans="18:23">
      <c r="R5356">
        <v>5338</v>
      </c>
      <c r="S5356">
        <f ca="1"/>
        <v>8.8371001896274337E-2</v>
      </c>
      <c r="T5356">
        <f ca="1"/>
        <v>2.7522089150572523E-2</v>
      </c>
      <c r="U5356">
        <f ca="1"/>
        <v>0</v>
      </c>
      <c r="V5356">
        <f ca="1"/>
        <v>0</v>
      </c>
      <c r="W5356">
        <f ca="1"/>
        <v>0</v>
      </c>
    </row>
    <row r="5357" spans="18:23">
      <c r="R5357">
        <v>5339</v>
      </c>
      <c r="S5357">
        <f ca="1"/>
        <v>-1.3708115107963086</v>
      </c>
      <c r="T5357">
        <f ca="1"/>
        <v>1.8886834961446681E-2</v>
      </c>
      <c r="U5357">
        <f ca="1"/>
        <v>0</v>
      </c>
      <c r="V5357">
        <f ca="1"/>
        <v>0</v>
      </c>
      <c r="W5357">
        <f ca="1"/>
        <v>0</v>
      </c>
    </row>
    <row r="5358" spans="18:23">
      <c r="R5358">
        <v>5340</v>
      </c>
      <c r="S5358">
        <f ca="1"/>
        <v>-1.8873249627256699</v>
      </c>
      <c r="T5358">
        <f ca="1"/>
        <v>1.6530138270414489E-2</v>
      </c>
      <c r="U5358">
        <f ca="1"/>
        <v>0</v>
      </c>
      <c r="V5358">
        <f ca="1"/>
        <v>0</v>
      </c>
      <c r="W5358">
        <f ca="1"/>
        <v>0</v>
      </c>
    </row>
    <row r="5359" spans="18:23">
      <c r="R5359">
        <v>5341</v>
      </c>
      <c r="S5359">
        <f ca="1"/>
        <v>0.15605731887787436</v>
      </c>
      <c r="T5359">
        <f ca="1"/>
        <v>2.8007001489221143E-2</v>
      </c>
      <c r="U5359">
        <f ca="1"/>
        <v>0</v>
      </c>
      <c r="V5359">
        <f ca="1"/>
        <v>0</v>
      </c>
      <c r="W5359">
        <f ca="1"/>
        <v>0</v>
      </c>
    </row>
    <row r="5360" spans="18:23">
      <c r="R5360">
        <v>5342</v>
      </c>
      <c r="S5360">
        <f ca="1"/>
        <v>0.59812386356938241</v>
      </c>
      <c r="T5360">
        <f ca="1"/>
        <v>3.1391095758504656E-2</v>
      </c>
      <c r="U5360">
        <f ca="1"/>
        <v>5.8248326353339819E-4</v>
      </c>
      <c r="V5360">
        <f ca="1"/>
        <v>5.9162565748504983E-4</v>
      </c>
      <c r="W5360">
        <f ca="1"/>
        <v>5.9162565748504983E-4</v>
      </c>
    </row>
    <row r="5361" spans="18:23">
      <c r="R5361">
        <v>5343</v>
      </c>
      <c r="S5361">
        <f ca="1"/>
        <v>-1.3398675161759279</v>
      </c>
      <c r="T5361">
        <f ca="1"/>
        <v>1.9038244557041679E-2</v>
      </c>
      <c r="U5361">
        <f ca="1"/>
        <v>0</v>
      </c>
      <c r="V5361">
        <f ca="1"/>
        <v>0</v>
      </c>
      <c r="W5361">
        <f ca="1"/>
        <v>0</v>
      </c>
    </row>
    <row r="5362" spans="18:23">
      <c r="R5362">
        <v>5344</v>
      </c>
      <c r="S5362">
        <f ca="1"/>
        <v>-0.6926123107234925</v>
      </c>
      <c r="T5362">
        <f ca="1"/>
        <v>2.2498889277677896E-2</v>
      </c>
      <c r="U5362">
        <f ca="1"/>
        <v>0</v>
      </c>
      <c r="V5362">
        <f ca="1"/>
        <v>0</v>
      </c>
      <c r="W5362">
        <f ca="1"/>
        <v>0</v>
      </c>
    </row>
    <row r="5363" spans="18:23">
      <c r="R5363">
        <v>5345</v>
      </c>
      <c r="S5363">
        <f ca="1"/>
        <v>0.68157901601077964</v>
      </c>
      <c r="T5363">
        <f ca="1"/>
        <v>3.2074420298554236E-2</v>
      </c>
      <c r="U5363">
        <f ca="1"/>
        <v>9.2414553355818843E-4</v>
      </c>
      <c r="V5363">
        <f ca="1"/>
        <v>9.3896624968837702E-4</v>
      </c>
      <c r="W5363">
        <f ca="1"/>
        <v>9.3896624968837702E-4</v>
      </c>
    </row>
    <row r="5364" spans="18:23">
      <c r="R5364">
        <v>5346</v>
      </c>
      <c r="S5364">
        <f ca="1"/>
        <v>0.42068645188608028</v>
      </c>
      <c r="T5364">
        <f ca="1"/>
        <v>2.9986244864861008E-2</v>
      </c>
      <c r="U5364">
        <f ca="1"/>
        <v>0</v>
      </c>
      <c r="V5364">
        <f ca="1"/>
        <v>0</v>
      </c>
      <c r="W5364">
        <f ca="1"/>
        <v>0</v>
      </c>
    </row>
    <row r="5365" spans="18:23">
      <c r="R5365">
        <v>5347</v>
      </c>
      <c r="S5365">
        <f ca="1"/>
        <v>-4.8523189354335576</v>
      </c>
      <c r="T5365">
        <f ca="1"/>
        <v>7.691421711450647E-3</v>
      </c>
      <c r="U5365">
        <f ca="1"/>
        <v>0</v>
      </c>
      <c r="V5365">
        <f ca="1"/>
        <v>0</v>
      </c>
      <c r="W5365">
        <f ca="1"/>
        <v>0</v>
      </c>
    </row>
    <row r="5366" spans="18:23">
      <c r="R5366">
        <v>5348</v>
      </c>
      <c r="S5366">
        <f ca="1"/>
        <v>-1.0194107106798858</v>
      </c>
      <c r="T5366">
        <f ca="1"/>
        <v>2.0679434425995697E-2</v>
      </c>
      <c r="U5366">
        <f ca="1"/>
        <v>0</v>
      </c>
      <c r="V5366">
        <f ca="1"/>
        <v>0</v>
      </c>
      <c r="W5366">
        <f ca="1"/>
        <v>0</v>
      </c>
    </row>
    <row r="5367" spans="18:23">
      <c r="R5367">
        <v>5349</v>
      </c>
      <c r="S5367">
        <f ca="1"/>
        <v>-0.73209451548151361</v>
      </c>
      <c r="T5367">
        <f ca="1"/>
        <v>2.2270836741392921E-2</v>
      </c>
      <c r="U5367">
        <f ca="1"/>
        <v>0</v>
      </c>
      <c r="V5367">
        <f ca="1"/>
        <v>0</v>
      </c>
      <c r="W5367">
        <f ca="1"/>
        <v>0</v>
      </c>
    </row>
    <row r="5368" spans="18:23">
      <c r="R5368">
        <v>5350</v>
      </c>
      <c r="S5368">
        <f ca="1"/>
        <v>1.4206166292502096</v>
      </c>
      <c r="T5368">
        <f ca="1"/>
        <v>3.8813116947448066E-2</v>
      </c>
      <c r="U5368">
        <f ca="1"/>
        <v>4.2934938580051034E-3</v>
      </c>
      <c r="V5368">
        <f ca="1"/>
        <v>4.376815797617054E-3</v>
      </c>
      <c r="W5368">
        <f ca="1"/>
        <v>4.376815797617054E-3</v>
      </c>
    </row>
    <row r="5369" spans="18:23">
      <c r="R5369">
        <v>5351</v>
      </c>
      <c r="S5369">
        <f ca="1"/>
        <v>-1.9176739011626862</v>
      </c>
      <c r="T5369">
        <f ca="1"/>
        <v>1.6401193595781339E-2</v>
      </c>
      <c r="U5369">
        <f ca="1"/>
        <v>0</v>
      </c>
      <c r="V5369">
        <f ca="1"/>
        <v>0</v>
      </c>
      <c r="W5369">
        <f ca="1"/>
        <v>0</v>
      </c>
    </row>
    <row r="5370" spans="18:23">
      <c r="R5370">
        <v>5352</v>
      </c>
      <c r="S5370">
        <f ca="1"/>
        <v>-0.53148792196002603</v>
      </c>
      <c r="T5370">
        <f ca="1"/>
        <v>2.3454023946124135E-2</v>
      </c>
      <c r="U5370">
        <f ca="1"/>
        <v>0</v>
      </c>
      <c r="V5370">
        <f ca="1"/>
        <v>0</v>
      </c>
      <c r="W5370">
        <f ca="1"/>
        <v>0</v>
      </c>
    </row>
    <row r="5371" spans="18:23">
      <c r="R5371">
        <v>5353</v>
      </c>
      <c r="S5371">
        <f ca="1"/>
        <v>-2.1995888976893569</v>
      </c>
      <c r="T5371">
        <f ca="1"/>
        <v>1.5250457025599289E-2</v>
      </c>
      <c r="U5371">
        <f ca="1"/>
        <v>0</v>
      </c>
      <c r="V5371">
        <f ca="1"/>
        <v>0</v>
      </c>
      <c r="W5371">
        <f ca="1"/>
        <v>0</v>
      </c>
    </row>
    <row r="5372" spans="18:23">
      <c r="R5372">
        <v>5354</v>
      </c>
      <c r="S5372">
        <f ca="1"/>
        <v>2.9117185773245358</v>
      </c>
      <c r="T5372">
        <f ca="1"/>
        <v>5.7026636977988293E-2</v>
      </c>
      <c r="U5372">
        <f ca="1"/>
        <v>1.3400253873275217E-2</v>
      </c>
      <c r="V5372">
        <f ca="1"/>
        <v>1.3782339579797289E-2</v>
      </c>
      <c r="W5372">
        <f ca="1"/>
        <v>1.3782339579797289E-2</v>
      </c>
    </row>
    <row r="5373" spans="18:23">
      <c r="R5373">
        <v>5355</v>
      </c>
      <c r="S5373">
        <f ca="1"/>
        <v>-2.5119659329622959</v>
      </c>
      <c r="T5373">
        <f ca="1"/>
        <v>1.406943174008303E-2</v>
      </c>
      <c r="U5373">
        <f ca="1"/>
        <v>0</v>
      </c>
      <c r="V5373">
        <f ca="1"/>
        <v>0</v>
      </c>
      <c r="W5373">
        <f ca="1"/>
        <v>0</v>
      </c>
    </row>
    <row r="5374" spans="18:23">
      <c r="R5374">
        <v>5356</v>
      </c>
      <c r="S5374">
        <f ca="1"/>
        <v>-1.7452643343442773</v>
      </c>
      <c r="T5374">
        <f ca="1"/>
        <v>1.7147326050108009E-2</v>
      </c>
      <c r="U5374">
        <f ca="1"/>
        <v>0</v>
      </c>
      <c r="V5374">
        <f ca="1"/>
        <v>0</v>
      </c>
      <c r="W5374">
        <f ca="1"/>
        <v>0</v>
      </c>
    </row>
    <row r="5375" spans="18:23">
      <c r="R5375">
        <v>5357</v>
      </c>
      <c r="S5375">
        <f ca="1"/>
        <v>-0.8753048159257818</v>
      </c>
      <c r="T5375">
        <f ca="1"/>
        <v>2.1462869137153881E-2</v>
      </c>
      <c r="U5375">
        <f ca="1"/>
        <v>0</v>
      </c>
      <c r="V5375">
        <f ca="1"/>
        <v>0</v>
      </c>
      <c r="W5375">
        <f ca="1"/>
        <v>0</v>
      </c>
    </row>
    <row r="5376" spans="18:23">
      <c r="R5376">
        <v>5358</v>
      </c>
      <c r="S5376">
        <f ca="1"/>
        <v>-0.80698828150203195</v>
      </c>
      <c r="T5376">
        <f ca="1"/>
        <v>2.1844576005600417E-2</v>
      </c>
      <c r="U5376">
        <f ca="1"/>
        <v>0</v>
      </c>
      <c r="V5376">
        <f ca="1"/>
        <v>0</v>
      </c>
      <c r="W5376">
        <f ca="1"/>
        <v>0</v>
      </c>
    </row>
    <row r="5377" spans="18:23">
      <c r="R5377">
        <v>5359</v>
      </c>
      <c r="S5377">
        <f ca="1"/>
        <v>-3.6567330008062755</v>
      </c>
      <c r="T5377">
        <f ca="1"/>
        <v>1.0471022184750703E-2</v>
      </c>
      <c r="U5377">
        <f ca="1"/>
        <v>0</v>
      </c>
      <c r="V5377">
        <f ca="1"/>
        <v>0</v>
      </c>
      <c r="W5377">
        <f ca="1"/>
        <v>0</v>
      </c>
    </row>
    <row r="5378" spans="18:23">
      <c r="R5378">
        <v>5360</v>
      </c>
      <c r="S5378">
        <f ca="1"/>
        <v>3.1346415489098134</v>
      </c>
      <c r="T5378">
        <f ca="1"/>
        <v>6.0403132148557609E-2</v>
      </c>
      <c r="U5378">
        <f ca="1"/>
        <v>1.5088501458559875E-2</v>
      </c>
      <c r="V5378">
        <f ca="1"/>
        <v>1.5544197832322422E-2</v>
      </c>
      <c r="W5378">
        <f ca="1"/>
        <v>1.5544197832322422E-2</v>
      </c>
    </row>
    <row r="5379" spans="18:23">
      <c r="R5379">
        <v>5361</v>
      </c>
      <c r="S5379">
        <f ca="1"/>
        <v>2.9000466736883115</v>
      </c>
      <c r="T5379">
        <f ca="1"/>
        <v>5.6855143170667276E-2</v>
      </c>
      <c r="U5379">
        <f ca="1"/>
        <v>1.3314506969614708E-2</v>
      </c>
      <c r="V5379">
        <f ca="1"/>
        <v>1.3693006069616855E-2</v>
      </c>
      <c r="W5379">
        <f ca="1"/>
        <v>1.3693006069616855E-2</v>
      </c>
    </row>
    <row r="5380" spans="18:23">
      <c r="R5380">
        <v>5362</v>
      </c>
      <c r="S5380">
        <f ca="1"/>
        <v>0.2266965765991415</v>
      </c>
      <c r="T5380">
        <f ca="1"/>
        <v>2.85221822633859E-2</v>
      </c>
      <c r="U5380">
        <f ca="1"/>
        <v>0</v>
      </c>
      <c r="V5380">
        <f ca="1"/>
        <v>0</v>
      </c>
      <c r="W5380">
        <f ca="1"/>
        <v>0</v>
      </c>
    </row>
    <row r="5381" spans="18:23">
      <c r="R5381">
        <v>5363</v>
      </c>
      <c r="S5381">
        <f ca="1"/>
        <v>-0.64669923551346997</v>
      </c>
      <c r="T5381">
        <f ca="1"/>
        <v>2.2767025467406842E-2</v>
      </c>
      <c r="U5381">
        <f ca="1"/>
        <v>0</v>
      </c>
      <c r="V5381">
        <f ca="1"/>
        <v>0</v>
      </c>
      <c r="W5381">
        <f ca="1"/>
        <v>0</v>
      </c>
    </row>
    <row r="5382" spans="18:23">
      <c r="R5382">
        <v>5364</v>
      </c>
      <c r="S5382">
        <f ca="1"/>
        <v>1.8998371959929385</v>
      </c>
      <c r="T5382">
        <f ca="1"/>
        <v>4.392199115584778E-2</v>
      </c>
      <c r="U5382">
        <f ca="1"/>
        <v>6.8479309622049601E-3</v>
      </c>
      <c r="V5382">
        <f ca="1"/>
        <v>6.9983183437838711E-3</v>
      </c>
      <c r="W5382">
        <f ca="1"/>
        <v>6.9983183437838711E-3</v>
      </c>
    </row>
    <row r="5383" spans="18:23">
      <c r="R5383">
        <v>5365</v>
      </c>
      <c r="S5383">
        <f ca="1"/>
        <v>1.3938607483134982</v>
      </c>
      <c r="T5383">
        <f ca="1"/>
        <v>3.8546073285641413E-2</v>
      </c>
      <c r="U5383">
        <f ca="1"/>
        <v>4.159972027101777E-3</v>
      </c>
      <c r="V5383">
        <f ca="1"/>
        <v>4.2401473204132182E-3</v>
      </c>
      <c r="W5383">
        <f ca="1"/>
        <v>4.2401473204132182E-3</v>
      </c>
    </row>
    <row r="5384" spans="18:23">
      <c r="R5384">
        <v>5366</v>
      </c>
      <c r="S5384">
        <f ca="1"/>
        <v>-3.7619122327952448E-2</v>
      </c>
      <c r="T5384">
        <f ca="1"/>
        <v>2.6641729038295259E-2</v>
      </c>
      <c r="U5384">
        <f ca="1"/>
        <v>0</v>
      </c>
      <c r="V5384">
        <f ca="1"/>
        <v>0</v>
      </c>
      <c r="W5384">
        <f ca="1"/>
        <v>0</v>
      </c>
    </row>
    <row r="5385" spans="18:23">
      <c r="R5385">
        <v>5367</v>
      </c>
      <c r="S5385">
        <f ca="1"/>
        <v>-0.81751307798661976</v>
      </c>
      <c r="T5385">
        <f ca="1"/>
        <v>2.1785331161819268E-2</v>
      </c>
      <c r="U5385">
        <f ca="1"/>
        <v>0</v>
      </c>
      <c r="V5385">
        <f ca="1"/>
        <v>0</v>
      </c>
      <c r="W5385">
        <f ca="1"/>
        <v>0</v>
      </c>
    </row>
    <row r="5386" spans="18:23">
      <c r="R5386">
        <v>5368</v>
      </c>
      <c r="S5386">
        <f ca="1"/>
        <v>1.0281076379021361</v>
      </c>
      <c r="T5386">
        <f ca="1"/>
        <v>3.5074564732833997E-2</v>
      </c>
      <c r="U5386">
        <f ca="1"/>
        <v>2.424217750698069E-3</v>
      </c>
      <c r="V5386">
        <f ca="1"/>
        <v>2.4667319419097414E-3</v>
      </c>
      <c r="W5386">
        <f ca="1"/>
        <v>2.4667319419097414E-3</v>
      </c>
    </row>
    <row r="5387" spans="18:23">
      <c r="R5387">
        <v>5369</v>
      </c>
      <c r="S5387">
        <f ca="1"/>
        <v>0.41004764815996841</v>
      </c>
      <c r="T5387">
        <f ca="1"/>
        <v>2.9904039203646596E-2</v>
      </c>
      <c r="U5387">
        <f ca="1"/>
        <v>0</v>
      </c>
      <c r="V5387">
        <f ca="1"/>
        <v>0</v>
      </c>
      <c r="W5387">
        <f ca="1"/>
        <v>0</v>
      </c>
    </row>
    <row r="5388" spans="18:23">
      <c r="R5388">
        <v>5370</v>
      </c>
      <c r="S5388">
        <f ca="1"/>
        <v>-2.3231006743223883</v>
      </c>
      <c r="T5388">
        <f ca="1"/>
        <v>1.4772078357437695E-2</v>
      </c>
      <c r="U5388">
        <f ca="1"/>
        <v>0</v>
      </c>
      <c r="V5388">
        <f ca="1"/>
        <v>0</v>
      </c>
      <c r="W5388">
        <f ca="1"/>
        <v>0</v>
      </c>
    </row>
    <row r="5389" spans="18:23">
      <c r="R5389">
        <v>5371</v>
      </c>
      <c r="S5389">
        <f ca="1"/>
        <v>2.2240156196810017</v>
      </c>
      <c r="T5389">
        <f ca="1"/>
        <v>4.7754118864405171E-2</v>
      </c>
      <c r="U5389">
        <f ca="1"/>
        <v>8.7639948164836556E-3</v>
      </c>
      <c r="V5389">
        <f ca="1"/>
        <v>8.9732532415803517E-3</v>
      </c>
      <c r="W5389">
        <f ca="1"/>
        <v>8.9732532415803517E-3</v>
      </c>
    </row>
    <row r="5390" spans="18:23">
      <c r="R5390">
        <v>5372</v>
      </c>
      <c r="S5390">
        <f ca="1"/>
        <v>1.1843153733035563</v>
      </c>
      <c r="T5390">
        <f ca="1"/>
        <v>3.6517210493315272E-2</v>
      </c>
      <c r="U5390">
        <f ca="1"/>
        <v>3.1455406309387063E-3</v>
      </c>
      <c r="V5390">
        <f ca="1"/>
        <v>3.2029738156063381E-3</v>
      </c>
      <c r="W5390">
        <f ca="1"/>
        <v>3.2029738156063381E-3</v>
      </c>
    </row>
    <row r="5391" spans="18:23">
      <c r="R5391">
        <v>5373</v>
      </c>
      <c r="S5391">
        <f ca="1"/>
        <v>-3.0385534225914688</v>
      </c>
      <c r="T5391">
        <f ca="1"/>
        <v>1.2281881933633726E-2</v>
      </c>
      <c r="U5391">
        <f ca="1"/>
        <v>0</v>
      </c>
      <c r="V5391">
        <f ca="1"/>
        <v>0</v>
      </c>
      <c r="W5391">
        <f ca="1"/>
        <v>0</v>
      </c>
    </row>
    <row r="5392" spans="18:23">
      <c r="R5392">
        <v>5374</v>
      </c>
      <c r="S5392">
        <f ca="1"/>
        <v>5.5462047761965137E-2</v>
      </c>
      <c r="T5392">
        <f ca="1"/>
        <v>2.7289368110443121E-2</v>
      </c>
      <c r="U5392">
        <f ca="1"/>
        <v>0</v>
      </c>
      <c r="V5392">
        <f ca="1"/>
        <v>0</v>
      </c>
      <c r="W5392">
        <f ca="1"/>
        <v>0</v>
      </c>
    </row>
    <row r="5393" spans="18:23">
      <c r="R5393">
        <v>5375</v>
      </c>
      <c r="S5393">
        <f ca="1"/>
        <v>1.593542752340263</v>
      </c>
      <c r="T5393">
        <f ca="1"/>
        <v>4.058423455088344E-2</v>
      </c>
      <c r="U5393">
        <f ca="1"/>
        <v>5.1790526597227902E-3</v>
      </c>
      <c r="V5393">
        <f ca="1"/>
        <v>5.2841466036695735E-3</v>
      </c>
      <c r="W5393">
        <f ca="1"/>
        <v>5.2841466036695735E-3</v>
      </c>
    </row>
    <row r="5394" spans="18:23">
      <c r="R5394">
        <v>5376</v>
      </c>
      <c r="S5394">
        <f ca="1"/>
        <v>-0.49977675662013965</v>
      </c>
      <c r="T5394">
        <f ca="1"/>
        <v>2.3646727821043337E-2</v>
      </c>
      <c r="U5394">
        <f ca="1"/>
        <v>0</v>
      </c>
      <c r="V5394">
        <f ca="1"/>
        <v>0</v>
      </c>
      <c r="W5394">
        <f ca="1"/>
        <v>0</v>
      </c>
    </row>
    <row r="5395" spans="18:23">
      <c r="R5395">
        <v>5377</v>
      </c>
      <c r="S5395">
        <f ca="1"/>
        <v>-2.9006898755189612</v>
      </c>
      <c r="T5395">
        <f ca="1"/>
        <v>1.2726661554364683E-2</v>
      </c>
      <c r="U5395">
        <f ca="1"/>
        <v>0</v>
      </c>
      <c r="V5395">
        <f ca="1"/>
        <v>0</v>
      </c>
      <c r="W5395">
        <f ca="1"/>
        <v>0</v>
      </c>
    </row>
    <row r="5396" spans="18:23">
      <c r="R5396">
        <v>5378</v>
      </c>
      <c r="S5396">
        <f ca="1"/>
        <v>-0.45688149929105243</v>
      </c>
      <c r="T5396">
        <f ca="1"/>
        <v>2.3909917518773773E-2</v>
      </c>
      <c r="U5396">
        <f ca="1"/>
        <v>0</v>
      </c>
      <c r="V5396">
        <f ca="1"/>
        <v>0</v>
      </c>
      <c r="W5396">
        <f ca="1"/>
        <v>0</v>
      </c>
    </row>
    <row r="5397" spans="18:23">
      <c r="R5397">
        <v>5379</v>
      </c>
      <c r="S5397">
        <f ca="1"/>
        <v>-1.0060719446362232</v>
      </c>
      <c r="T5397">
        <f ca="1"/>
        <v>2.0750733641520931E-2</v>
      </c>
      <c r="U5397">
        <f ca="1"/>
        <v>0</v>
      </c>
      <c r="V5397">
        <f ca="1"/>
        <v>0</v>
      </c>
      <c r="W5397">
        <f ca="1"/>
        <v>0</v>
      </c>
    </row>
    <row r="5398" spans="18:23">
      <c r="R5398">
        <v>5380</v>
      </c>
      <c r="S5398">
        <f ca="1"/>
        <v>3.9746654830241259</v>
      </c>
      <c r="T5398">
        <f ca="1"/>
        <v>7.5023292820525167E-2</v>
      </c>
      <c r="U5398">
        <f ca="1"/>
        <v>2.2398581794543654E-2</v>
      </c>
      <c r="V5398">
        <f ca="1"/>
        <v>2.3238789474911918E-2</v>
      </c>
      <c r="W5398">
        <f ca="1"/>
        <v>2.3238789474911918E-2</v>
      </c>
    </row>
    <row r="5399" spans="18:23">
      <c r="R5399">
        <v>5381</v>
      </c>
      <c r="S5399">
        <f ca="1"/>
        <v>-0.19006792996173746</v>
      </c>
      <c r="T5399">
        <f ca="1"/>
        <v>2.5614055357094368E-2</v>
      </c>
      <c r="U5399">
        <f ca="1"/>
        <v>0</v>
      </c>
      <c r="V5399">
        <f ca="1"/>
        <v>0</v>
      </c>
      <c r="W5399">
        <f ca="1"/>
        <v>0</v>
      </c>
    </row>
    <row r="5400" spans="18:23">
      <c r="R5400">
        <v>5382</v>
      </c>
      <c r="S5400">
        <f ca="1"/>
        <v>-2.3856575061235334</v>
      </c>
      <c r="T5400">
        <f ca="1"/>
        <v>1.4535541568730315E-2</v>
      </c>
      <c r="U5400">
        <f ca="1"/>
        <v>0</v>
      </c>
      <c r="V5400">
        <f ca="1"/>
        <v>0</v>
      </c>
      <c r="W5400">
        <f ca="1"/>
        <v>0</v>
      </c>
    </row>
    <row r="5401" spans="18:23">
      <c r="R5401">
        <v>5383</v>
      </c>
      <c r="S5401">
        <f ca="1"/>
        <v>1.2256757617590308</v>
      </c>
      <c r="T5401">
        <f ca="1"/>
        <v>3.6909028689834186E-2</v>
      </c>
      <c r="U5401">
        <f ca="1"/>
        <v>3.3414497291981635E-3</v>
      </c>
      <c r="V5401">
        <f ca="1"/>
        <v>3.4031145611584704E-3</v>
      </c>
      <c r="W5401">
        <f ca="1"/>
        <v>3.4031145611584704E-3</v>
      </c>
    </row>
    <row r="5402" spans="18:23">
      <c r="R5402">
        <v>5384</v>
      </c>
      <c r="S5402">
        <f ca="1"/>
        <v>2.3907131634725518</v>
      </c>
      <c r="T5402">
        <f ca="1"/>
        <v>4.985304309616681E-2</v>
      </c>
      <c r="U5402">
        <f ca="1"/>
        <v>9.8134569323644755E-3</v>
      </c>
      <c r="V5402">
        <f ca="1"/>
        <v>1.0058072278050247E-2</v>
      </c>
      <c r="W5402">
        <f ca="1"/>
        <v>1.0058072278050247E-2</v>
      </c>
    </row>
    <row r="5403" spans="18:23">
      <c r="R5403">
        <v>5385</v>
      </c>
      <c r="S5403">
        <f ca="1"/>
        <v>0.73301653178724258</v>
      </c>
      <c r="T5403">
        <f ca="1"/>
        <v>3.2502975695461164E-2</v>
      </c>
      <c r="U5403">
        <f ca="1"/>
        <v>1.1384232320116525E-3</v>
      </c>
      <c r="V5403">
        <f ca="1"/>
        <v>1.1569243033322642E-3</v>
      </c>
      <c r="W5403">
        <f ca="1"/>
        <v>1.1569243033322642E-3</v>
      </c>
    </row>
    <row r="5404" spans="18:23">
      <c r="R5404">
        <v>5386</v>
      </c>
      <c r="S5404">
        <f ca="1"/>
        <v>-0.73478821717801091</v>
      </c>
      <c r="T5404">
        <f ca="1"/>
        <v>2.2255362194743302E-2</v>
      </c>
      <c r="U5404">
        <f ca="1"/>
        <v>0</v>
      </c>
      <c r="V5404">
        <f ca="1"/>
        <v>0</v>
      </c>
      <c r="W5404">
        <f ca="1"/>
        <v>0</v>
      </c>
    </row>
    <row r="5405" spans="18:23">
      <c r="R5405">
        <v>5387</v>
      </c>
      <c r="S5405">
        <f ca="1"/>
        <v>-1.3398195215741151</v>
      </c>
      <c r="T5405">
        <f ca="1"/>
        <v>1.903848033587207E-2</v>
      </c>
      <c r="U5405">
        <f ca="1"/>
        <v>0</v>
      </c>
      <c r="V5405">
        <f ca="1"/>
        <v>0</v>
      </c>
      <c r="W5405">
        <f ca="1"/>
        <v>0</v>
      </c>
    </row>
    <row r="5406" spans="18:23">
      <c r="R5406">
        <v>5388</v>
      </c>
      <c r="S5406">
        <f ca="1"/>
        <v>-3.3568725883621893</v>
      </c>
      <c r="T5406">
        <f ca="1"/>
        <v>1.13133888822323E-2</v>
      </c>
      <c r="U5406">
        <f ca="1"/>
        <v>0</v>
      </c>
      <c r="V5406">
        <f ca="1"/>
        <v>0</v>
      </c>
      <c r="W5406">
        <f ca="1"/>
        <v>0</v>
      </c>
    </row>
    <row r="5407" spans="18:23">
      <c r="R5407">
        <v>5389</v>
      </c>
      <c r="S5407">
        <f ca="1"/>
        <v>-1.2422714574049245</v>
      </c>
      <c r="T5407">
        <f ca="1"/>
        <v>1.9523781185383372E-2</v>
      </c>
      <c r="U5407">
        <f ca="1"/>
        <v>0</v>
      </c>
      <c r="V5407">
        <f ca="1"/>
        <v>0</v>
      </c>
      <c r="W5407">
        <f ca="1"/>
        <v>0</v>
      </c>
    </row>
    <row r="5408" spans="18:23">
      <c r="R5408">
        <v>5390</v>
      </c>
      <c r="S5408">
        <f ca="1"/>
        <v>-3.0514490320292023</v>
      </c>
      <c r="T5408">
        <f ca="1"/>
        <v>1.2241081268122192E-2</v>
      </c>
      <c r="U5408">
        <f ca="1"/>
        <v>0</v>
      </c>
      <c r="V5408">
        <f ca="1"/>
        <v>0</v>
      </c>
      <c r="W5408">
        <f ca="1"/>
        <v>0</v>
      </c>
    </row>
    <row r="5409" spans="18:23">
      <c r="R5409">
        <v>5391</v>
      </c>
      <c r="S5409">
        <f ca="1"/>
        <v>-1.0416089857442745</v>
      </c>
      <c r="T5409">
        <f ca="1"/>
        <v>2.0561321483785817E-2</v>
      </c>
      <c r="U5409">
        <f ca="1"/>
        <v>0</v>
      </c>
      <c r="V5409">
        <f ca="1"/>
        <v>0</v>
      </c>
      <c r="W5409">
        <f ca="1"/>
        <v>0</v>
      </c>
    </row>
    <row r="5410" spans="18:23">
      <c r="R5410">
        <v>5392</v>
      </c>
      <c r="S5410">
        <f ca="1"/>
        <v>-1.0783319674226639</v>
      </c>
      <c r="T5410">
        <f ca="1"/>
        <v>2.0367404546654849E-2</v>
      </c>
      <c r="U5410">
        <f ca="1"/>
        <v>0</v>
      </c>
      <c r="V5410">
        <f ca="1"/>
        <v>0</v>
      </c>
      <c r="W5410">
        <f ca="1"/>
        <v>0</v>
      </c>
    </row>
    <row r="5411" spans="18:23">
      <c r="R5411">
        <v>5393</v>
      </c>
      <c r="S5411">
        <f ca="1"/>
        <v>0.53609078172128066</v>
      </c>
      <c r="T5411">
        <f ca="1"/>
        <v>3.0892622976362191E-2</v>
      </c>
      <c r="U5411">
        <f ca="1"/>
        <v>3.332468724621656E-4</v>
      </c>
      <c r="V5411">
        <f ca="1"/>
        <v>3.3839430745667839E-4</v>
      </c>
      <c r="W5411">
        <f ca="1"/>
        <v>3.3839430745667839E-4</v>
      </c>
    </row>
    <row r="5412" spans="18:23">
      <c r="R5412">
        <v>5394</v>
      </c>
      <c r="S5412">
        <f ca="1"/>
        <v>-1.8899477354364287</v>
      </c>
      <c r="T5412">
        <f ca="1"/>
        <v>1.6518954892090081E-2</v>
      </c>
      <c r="U5412">
        <f ca="1"/>
        <v>0</v>
      </c>
      <c r="V5412">
        <f ca="1"/>
        <v>0</v>
      </c>
      <c r="W5412">
        <f ca="1"/>
        <v>0</v>
      </c>
    </row>
    <row r="5413" spans="18:23">
      <c r="R5413">
        <v>5395</v>
      </c>
      <c r="S5413">
        <f ca="1"/>
        <v>-2.6553671616524639</v>
      </c>
      <c r="T5413">
        <f ca="1"/>
        <v>1.3558336360526441E-2</v>
      </c>
      <c r="U5413">
        <f ca="1"/>
        <v>0</v>
      </c>
      <c r="V5413">
        <f ca="1"/>
        <v>0</v>
      </c>
      <c r="W5413">
        <f ca="1"/>
        <v>0</v>
      </c>
    </row>
    <row r="5414" spans="18:23">
      <c r="R5414">
        <v>5396</v>
      </c>
      <c r="S5414">
        <f ca="1"/>
        <v>0.34573697628291861</v>
      </c>
      <c r="T5414">
        <f ca="1"/>
        <v>2.9411889480713622E-2</v>
      </c>
      <c r="U5414">
        <f ca="1"/>
        <v>0</v>
      </c>
      <c r="V5414">
        <f ca="1"/>
        <v>0</v>
      </c>
      <c r="W5414">
        <f ca="1"/>
        <v>0</v>
      </c>
    </row>
    <row r="5415" spans="18:23">
      <c r="R5415">
        <v>5397</v>
      </c>
      <c r="S5415">
        <f ca="1"/>
        <v>-0.50275349647793854</v>
      </c>
      <c r="T5415">
        <f ca="1"/>
        <v>2.3628571494777095E-2</v>
      </c>
      <c r="U5415">
        <f ca="1"/>
        <v>0</v>
      </c>
      <c r="V5415">
        <f ca="1"/>
        <v>0</v>
      </c>
      <c r="W5415">
        <f ca="1"/>
        <v>0</v>
      </c>
    </row>
    <row r="5416" spans="18:23">
      <c r="R5416">
        <v>5398</v>
      </c>
      <c r="S5416">
        <f ca="1"/>
        <v>-1.9721185187058499</v>
      </c>
      <c r="T5416">
        <f ca="1"/>
        <v>1.6172388256126498E-2</v>
      </c>
      <c r="U5416">
        <f ca="1"/>
        <v>0</v>
      </c>
      <c r="V5416">
        <f ca="1"/>
        <v>0</v>
      </c>
      <c r="W5416">
        <f ca="1"/>
        <v>0</v>
      </c>
    </row>
    <row r="5417" spans="18:23">
      <c r="R5417">
        <v>5399</v>
      </c>
      <c r="S5417">
        <f ca="1"/>
        <v>-2.7743158565729256</v>
      </c>
      <c r="T5417">
        <f ca="1"/>
        <v>1.3148508943176089E-2</v>
      </c>
      <c r="U5417">
        <f ca="1"/>
        <v>0</v>
      </c>
      <c r="V5417">
        <f ca="1"/>
        <v>0</v>
      </c>
      <c r="W5417">
        <f ca="1"/>
        <v>0</v>
      </c>
    </row>
    <row r="5418" spans="18:23">
      <c r="R5418">
        <v>5400</v>
      </c>
      <c r="S5418">
        <f ca="1"/>
        <v>1.7122678977199532</v>
      </c>
      <c r="T5418">
        <f ca="1"/>
        <v>4.184679535039755E-2</v>
      </c>
      <c r="U5418">
        <f ca="1"/>
        <v>5.8103330594798455E-3</v>
      </c>
      <c r="V5418">
        <f ca="1"/>
        <v>5.9319049687086966E-3</v>
      </c>
      <c r="W5418">
        <f ca="1"/>
        <v>5.9319049687086966E-3</v>
      </c>
    </row>
    <row r="5419" spans="18:23">
      <c r="R5419">
        <v>5401</v>
      </c>
      <c r="S5419">
        <f ca="1"/>
        <v>7.2107601750312972E-2</v>
      </c>
      <c r="T5419">
        <f ca="1"/>
        <v>2.7406832865819679E-2</v>
      </c>
      <c r="U5419">
        <f ca="1"/>
        <v>0</v>
      </c>
      <c r="V5419">
        <f ca="1"/>
        <v>0</v>
      </c>
      <c r="W5419">
        <f ca="1"/>
        <v>0</v>
      </c>
    </row>
    <row r="5420" spans="18:23">
      <c r="R5420">
        <v>5402</v>
      </c>
      <c r="S5420">
        <f ca="1"/>
        <v>0.25436343903050962</v>
      </c>
      <c r="T5420">
        <f ca="1"/>
        <v>2.8726533204689965E-2</v>
      </c>
      <c r="U5420">
        <f ca="1"/>
        <v>0</v>
      </c>
      <c r="V5420">
        <f ca="1"/>
        <v>0</v>
      </c>
      <c r="W5420">
        <f ca="1"/>
        <v>0</v>
      </c>
    </row>
    <row r="5421" spans="18:23">
      <c r="R5421">
        <v>5403</v>
      </c>
      <c r="S5421">
        <f ca="1"/>
        <v>2.5515653599380852</v>
      </c>
      <c r="T5421">
        <f ca="1"/>
        <v>5.1965780686882221E-2</v>
      </c>
      <c r="U5421">
        <f ca="1"/>
        <v>1.0869825727722181E-2</v>
      </c>
      <c r="V5421">
        <f ca="1"/>
        <v>1.1152255217657902E-2</v>
      </c>
      <c r="W5421">
        <f ca="1"/>
        <v>1.1152255217657902E-2</v>
      </c>
    </row>
    <row r="5422" spans="18:23">
      <c r="R5422">
        <v>5404</v>
      </c>
      <c r="S5422">
        <f ca="1"/>
        <v>-0.68556369956302443</v>
      </c>
      <c r="T5422">
        <f ca="1"/>
        <v>2.2539847628898137E-2</v>
      </c>
      <c r="U5422">
        <f ca="1"/>
        <v>0</v>
      </c>
      <c r="V5422">
        <f ca="1"/>
        <v>0</v>
      </c>
      <c r="W5422">
        <f ca="1"/>
        <v>0</v>
      </c>
    </row>
    <row r="5423" spans="18:23">
      <c r="R5423">
        <v>5405</v>
      </c>
      <c r="S5423">
        <f ca="1"/>
        <v>-0.74874029709914214</v>
      </c>
      <c r="T5423">
        <f ca="1"/>
        <v>2.2175383388558397E-2</v>
      </c>
      <c r="U5423">
        <f ca="1"/>
        <v>0</v>
      </c>
      <c r="V5423">
        <f ca="1"/>
        <v>0</v>
      </c>
      <c r="W5423">
        <f ca="1"/>
        <v>0</v>
      </c>
    </row>
    <row r="5424" spans="18:23">
      <c r="R5424">
        <v>5406</v>
      </c>
      <c r="S5424">
        <f ca="1"/>
        <v>-4.0113954504189619</v>
      </c>
      <c r="T5424">
        <f ca="1"/>
        <v>9.5552948761871634E-3</v>
      </c>
      <c r="U5424">
        <f ca="1"/>
        <v>0</v>
      </c>
      <c r="V5424">
        <f ca="1"/>
        <v>0</v>
      </c>
      <c r="W5424">
        <f ca="1"/>
        <v>0</v>
      </c>
    </row>
    <row r="5425" spans="18:23">
      <c r="R5425">
        <v>5407</v>
      </c>
      <c r="S5425">
        <f ca="1"/>
        <v>4.2243384648947167E-3</v>
      </c>
      <c r="T5425">
        <f ca="1"/>
        <v>2.6930943175046983E-2</v>
      </c>
      <c r="U5425">
        <f ca="1"/>
        <v>0</v>
      </c>
      <c r="V5425">
        <f ca="1"/>
        <v>0</v>
      </c>
      <c r="W5425">
        <f ca="1"/>
        <v>0</v>
      </c>
    </row>
    <row r="5426" spans="18:23">
      <c r="R5426">
        <v>5408</v>
      </c>
      <c r="S5426">
        <f ca="1"/>
        <v>-3.4745731614277853</v>
      </c>
      <c r="T5426">
        <f ca="1"/>
        <v>1.0974953472469382E-2</v>
      </c>
      <c r="U5426">
        <f ca="1"/>
        <v>0</v>
      </c>
      <c r="V5426">
        <f ca="1"/>
        <v>0</v>
      </c>
      <c r="W5426">
        <f ca="1"/>
        <v>0</v>
      </c>
    </row>
    <row r="5427" spans="18:23">
      <c r="R5427">
        <v>5409</v>
      </c>
      <c r="S5427">
        <f ca="1"/>
        <v>-1.3899359764128125</v>
      </c>
      <c r="T5427">
        <f ca="1"/>
        <v>1.8793861248340805E-2</v>
      </c>
      <c r="U5427">
        <f ca="1"/>
        <v>0</v>
      </c>
      <c r="V5427">
        <f ca="1"/>
        <v>0</v>
      </c>
      <c r="W5427">
        <f ca="1"/>
        <v>0</v>
      </c>
    </row>
    <row r="5428" spans="18:23">
      <c r="R5428">
        <v>5410</v>
      </c>
      <c r="S5428">
        <f ca="1"/>
        <v>-0.54175319294862878</v>
      </c>
      <c r="T5428">
        <f ca="1"/>
        <v>2.3391980551683768E-2</v>
      </c>
      <c r="U5428">
        <f ca="1"/>
        <v>0</v>
      </c>
      <c r="V5428">
        <f ca="1"/>
        <v>0</v>
      </c>
      <c r="W5428">
        <f ca="1"/>
        <v>0</v>
      </c>
    </row>
    <row r="5429" spans="18:23">
      <c r="R5429">
        <v>5411</v>
      </c>
      <c r="S5429">
        <f ca="1"/>
        <v>-3.7530215928889783</v>
      </c>
      <c r="T5429">
        <f ca="1"/>
        <v>1.0214063880425887E-2</v>
      </c>
      <c r="U5429">
        <f ca="1"/>
        <v>0</v>
      </c>
      <c r="V5429">
        <f ca="1"/>
        <v>0</v>
      </c>
      <c r="W5429">
        <f ca="1"/>
        <v>0</v>
      </c>
    </row>
    <row r="5430" spans="18:23">
      <c r="R5430">
        <v>5412</v>
      </c>
      <c r="S5430">
        <f ca="1"/>
        <v>2.7778043917201534</v>
      </c>
      <c r="T5430">
        <f ca="1"/>
        <v>5.5089745535883694E-2</v>
      </c>
      <c r="U5430">
        <f ca="1"/>
        <v>1.2431808152222917E-2</v>
      </c>
      <c r="V5430">
        <f ca="1"/>
        <v>1.2774240726051361E-2</v>
      </c>
      <c r="W5430">
        <f ca="1"/>
        <v>1.2774240726051361E-2</v>
      </c>
    </row>
    <row r="5431" spans="18:23">
      <c r="R5431">
        <v>5413</v>
      </c>
      <c r="S5431">
        <f ca="1"/>
        <v>0.28904124998824038</v>
      </c>
      <c r="T5431">
        <f ca="1"/>
        <v>2.8984736772056374E-2</v>
      </c>
      <c r="U5431">
        <f ca="1"/>
        <v>0</v>
      </c>
      <c r="V5431">
        <f ca="1"/>
        <v>0</v>
      </c>
      <c r="W5431">
        <f ca="1"/>
        <v>0</v>
      </c>
    </row>
    <row r="5432" spans="18:23">
      <c r="R5432">
        <v>5414</v>
      </c>
      <c r="S5432">
        <f ca="1"/>
        <v>-1.9629979682735905</v>
      </c>
      <c r="T5432">
        <f ca="1"/>
        <v>1.6210493888902781E-2</v>
      </c>
      <c r="U5432">
        <f ca="1"/>
        <v>0</v>
      </c>
      <c r="V5432">
        <f ca="1"/>
        <v>0</v>
      </c>
      <c r="W5432">
        <f ca="1"/>
        <v>0</v>
      </c>
    </row>
    <row r="5433" spans="18:23">
      <c r="R5433">
        <v>5415</v>
      </c>
      <c r="S5433">
        <f ca="1"/>
        <v>-2.305439271765338</v>
      </c>
      <c r="T5433">
        <f ca="1"/>
        <v>1.4839552845723697E-2</v>
      </c>
      <c r="U5433">
        <f ca="1"/>
        <v>0</v>
      </c>
      <c r="V5433">
        <f ca="1"/>
        <v>0</v>
      </c>
      <c r="W5433">
        <f ca="1"/>
        <v>0</v>
      </c>
    </row>
    <row r="5434" spans="18:23">
      <c r="R5434">
        <v>5416</v>
      </c>
      <c r="S5434">
        <f ca="1"/>
        <v>-0.34359401359296254</v>
      </c>
      <c r="T5434">
        <f ca="1"/>
        <v>2.4619178460183043E-2</v>
      </c>
      <c r="U5434">
        <f ca="1"/>
        <v>0</v>
      </c>
      <c r="V5434">
        <f ca="1"/>
        <v>0</v>
      </c>
      <c r="W5434">
        <f ca="1"/>
        <v>0</v>
      </c>
    </row>
    <row r="5435" spans="18:23">
      <c r="R5435">
        <v>5417</v>
      </c>
      <c r="S5435">
        <f ca="1"/>
        <v>0.97159748648584043</v>
      </c>
      <c r="T5435">
        <f ca="1"/>
        <v>3.4566827455112713E-2</v>
      </c>
      <c r="U5435">
        <f ca="1"/>
        <v>2.1703491118374267E-3</v>
      </c>
      <c r="V5435">
        <f ca="1"/>
        <v>2.2078601534705473E-3</v>
      </c>
      <c r="W5435">
        <f ca="1"/>
        <v>2.2078601534705473E-3</v>
      </c>
    </row>
    <row r="5436" spans="18:23">
      <c r="R5436">
        <v>5418</v>
      </c>
      <c r="S5436">
        <f ca="1"/>
        <v>1.4262996992166634</v>
      </c>
      <c r="T5436">
        <f ca="1"/>
        <v>3.887007600865388E-2</v>
      </c>
      <c r="U5436">
        <f ca="1"/>
        <v>4.3219733886080101E-3</v>
      </c>
      <c r="V5436">
        <f ca="1"/>
        <v>4.4059711056692961E-3</v>
      </c>
      <c r="W5436">
        <f ca="1"/>
        <v>4.4059711056692961E-3</v>
      </c>
    </row>
    <row r="5437" spans="18:23">
      <c r="R5437">
        <v>5419</v>
      </c>
      <c r="S5437">
        <f ca="1"/>
        <v>0.58470188373770915</v>
      </c>
      <c r="T5437">
        <f ca="1"/>
        <v>3.1282564700145475E-2</v>
      </c>
      <c r="U5437">
        <f ca="1"/>
        <v>5.2821773435380789E-4</v>
      </c>
      <c r="V5437">
        <f ca="1"/>
        <v>5.3647973707915148E-4</v>
      </c>
      <c r="W5437">
        <f ca="1"/>
        <v>5.3647973707915148E-4</v>
      </c>
    </row>
    <row r="5438" spans="18:23">
      <c r="R5438">
        <v>5420</v>
      </c>
      <c r="S5438">
        <f ca="1"/>
        <v>-0.36000811896559465</v>
      </c>
      <c r="T5438">
        <f ca="1"/>
        <v>2.4515125555925218E-2</v>
      </c>
      <c r="U5438">
        <f ca="1"/>
        <v>0</v>
      </c>
      <c r="V5438">
        <f ca="1"/>
        <v>0</v>
      </c>
      <c r="W5438">
        <f ca="1"/>
        <v>0</v>
      </c>
    </row>
    <row r="5439" spans="18:23">
      <c r="R5439">
        <v>5421</v>
      </c>
      <c r="S5439">
        <f ca="1"/>
        <v>-1.7690705698436593</v>
      </c>
      <c r="T5439">
        <f ca="1"/>
        <v>1.7042314583087415E-2</v>
      </c>
      <c r="U5439">
        <f ca="1"/>
        <v>0</v>
      </c>
      <c r="V5439">
        <f ca="1"/>
        <v>0</v>
      </c>
      <c r="W5439">
        <f ca="1"/>
        <v>0</v>
      </c>
    </row>
    <row r="5440" spans="18:23">
      <c r="R5440">
        <v>5422</v>
      </c>
      <c r="S5440">
        <f ca="1"/>
        <v>-1.1438075851280793</v>
      </c>
      <c r="T5440">
        <f ca="1"/>
        <v>2.0026184493389523E-2</v>
      </c>
      <c r="U5440">
        <f ca="1"/>
        <v>0</v>
      </c>
      <c r="V5440">
        <f ca="1"/>
        <v>0</v>
      </c>
      <c r="W5440">
        <f ca="1"/>
        <v>0</v>
      </c>
    </row>
    <row r="5441" spans="18:23">
      <c r="R5441">
        <v>5423</v>
      </c>
      <c r="S5441">
        <f ca="1"/>
        <v>-2.2382935971690081</v>
      </c>
      <c r="T5441">
        <f ca="1"/>
        <v>1.5098904742850609E-2</v>
      </c>
      <c r="U5441">
        <f ca="1"/>
        <v>0</v>
      </c>
      <c r="V5441">
        <f ca="1"/>
        <v>0</v>
      </c>
      <c r="W5441">
        <f ca="1"/>
        <v>0</v>
      </c>
    </row>
    <row r="5442" spans="18:23">
      <c r="R5442">
        <v>5424</v>
      </c>
      <c r="S5442">
        <f ca="1"/>
        <v>0.98453398912037959</v>
      </c>
      <c r="T5442">
        <f ca="1"/>
        <v>3.4682407880924027E-2</v>
      </c>
      <c r="U5442">
        <f ca="1"/>
        <v>2.2281393247430836E-3</v>
      </c>
      <c r="V5442">
        <f ca="1"/>
        <v>2.2667779431812165E-3</v>
      </c>
      <c r="W5442">
        <f ca="1"/>
        <v>2.2667779431812165E-3</v>
      </c>
    </row>
    <row r="5443" spans="18:23">
      <c r="R5443">
        <v>5425</v>
      </c>
      <c r="S5443">
        <f ca="1"/>
        <v>-1.5439071251462622</v>
      </c>
      <c r="T5443">
        <f ca="1"/>
        <v>1.8061813475594039E-2</v>
      </c>
      <c r="U5443">
        <f ca="1"/>
        <v>0</v>
      </c>
      <c r="V5443">
        <f ca="1"/>
        <v>0</v>
      </c>
      <c r="W5443">
        <f ca="1"/>
        <v>0</v>
      </c>
    </row>
    <row r="5444" spans="18:23">
      <c r="R5444">
        <v>5426</v>
      </c>
      <c r="S5444">
        <f ca="1"/>
        <v>1.6978187095984574</v>
      </c>
      <c r="T5444">
        <f ca="1"/>
        <v>4.1691062902973565E-2</v>
      </c>
      <c r="U5444">
        <f ca="1"/>
        <v>5.7324668357678528E-3</v>
      </c>
      <c r="V5444">
        <f ca="1"/>
        <v>5.8519631534874571E-3</v>
      </c>
      <c r="W5444">
        <f ca="1"/>
        <v>5.8519631534874571E-3</v>
      </c>
    </row>
    <row r="5445" spans="18:23">
      <c r="R5445">
        <v>5427</v>
      </c>
      <c r="S5445">
        <f ca="1"/>
        <v>-2.4759806888704854</v>
      </c>
      <c r="T5445">
        <f ca="1"/>
        <v>1.4200682469422084E-2</v>
      </c>
      <c r="U5445">
        <f ca="1"/>
        <v>0</v>
      </c>
      <c r="V5445">
        <f ca="1"/>
        <v>0</v>
      </c>
      <c r="W5445">
        <f ca="1"/>
        <v>0</v>
      </c>
    </row>
    <row r="5446" spans="18:23">
      <c r="R5446">
        <v>5428</v>
      </c>
      <c r="S5446">
        <f ca="1"/>
        <v>-0.99222445923367797</v>
      </c>
      <c r="T5446">
        <f ca="1"/>
        <v>2.0825012177031213E-2</v>
      </c>
      <c r="U5446">
        <f ca="1"/>
        <v>0</v>
      </c>
      <c r="V5446">
        <f ca="1"/>
        <v>0</v>
      </c>
      <c r="W5446">
        <f ca="1"/>
        <v>0</v>
      </c>
    </row>
    <row r="5447" spans="18:23">
      <c r="R5447">
        <v>5429</v>
      </c>
      <c r="S5447">
        <f ca="1"/>
        <v>-3.877519518351122</v>
      </c>
      <c r="T5447">
        <f ca="1"/>
        <v>9.8911503068492713E-3</v>
      </c>
      <c r="U5447">
        <f ca="1"/>
        <v>0</v>
      </c>
      <c r="V5447">
        <f ca="1"/>
        <v>0</v>
      </c>
      <c r="W5447">
        <f ca="1"/>
        <v>0</v>
      </c>
    </row>
    <row r="5448" spans="18:23">
      <c r="R5448">
        <v>5430</v>
      </c>
      <c r="S5448">
        <f ca="1"/>
        <v>-3.5096082031737801</v>
      </c>
      <c r="T5448">
        <f ca="1"/>
        <v>1.0876183133663167E-2</v>
      </c>
      <c r="U5448">
        <f ca="1"/>
        <v>0</v>
      </c>
      <c r="V5448">
        <f ca="1"/>
        <v>0</v>
      </c>
      <c r="W5448">
        <f ca="1"/>
        <v>0</v>
      </c>
    </row>
    <row r="5449" spans="18:23">
      <c r="R5449">
        <v>5431</v>
      </c>
      <c r="S5449">
        <f ca="1"/>
        <v>-2.9273412945756077</v>
      </c>
      <c r="T5449">
        <f ca="1"/>
        <v>1.2639439727554122E-2</v>
      </c>
      <c r="U5449">
        <f ca="1"/>
        <v>0</v>
      </c>
      <c r="V5449">
        <f ca="1"/>
        <v>0</v>
      </c>
      <c r="W5449">
        <f ca="1"/>
        <v>0</v>
      </c>
    </row>
    <row r="5450" spans="18:23">
      <c r="R5450">
        <v>5432</v>
      </c>
      <c r="S5450">
        <f ca="1"/>
        <v>1.5457079485047098</v>
      </c>
      <c r="T5450">
        <f ca="1"/>
        <v>4.0086375217720689E-2</v>
      </c>
      <c r="U5450">
        <f ca="1"/>
        <v>4.9301229931414149E-3</v>
      </c>
      <c r="V5450">
        <f ca="1"/>
        <v>5.0289383732277041E-3</v>
      </c>
      <c r="W5450">
        <f ca="1"/>
        <v>5.0289383732277041E-3</v>
      </c>
    </row>
    <row r="5451" spans="18:23">
      <c r="R5451">
        <v>5433</v>
      </c>
      <c r="S5451">
        <f ca="1"/>
        <v>-1.0407427986129523</v>
      </c>
      <c r="T5451">
        <f ca="1"/>
        <v>2.0565917632914321E-2</v>
      </c>
      <c r="U5451">
        <f ca="1"/>
        <v>0</v>
      </c>
      <c r="V5451">
        <f ca="1"/>
        <v>0</v>
      </c>
      <c r="W5451">
        <f ca="1"/>
        <v>0</v>
      </c>
    </row>
    <row r="5452" spans="18:23">
      <c r="R5452">
        <v>5434</v>
      </c>
      <c r="S5452">
        <f ca="1"/>
        <v>0.37925933391878186</v>
      </c>
      <c r="T5452">
        <f ca="1"/>
        <v>2.9667406592098863E-2</v>
      </c>
      <c r="U5452">
        <f ca="1"/>
        <v>0</v>
      </c>
      <c r="V5452">
        <f ca="1"/>
        <v>0</v>
      </c>
      <c r="W5452">
        <f ca="1"/>
        <v>0</v>
      </c>
    </row>
    <row r="5453" spans="18:23">
      <c r="R5453">
        <v>5435</v>
      </c>
      <c r="S5453">
        <f ca="1"/>
        <v>-1.2540568349649155</v>
      </c>
      <c r="T5453">
        <f ca="1"/>
        <v>1.946449820011048E-2</v>
      </c>
      <c r="U5453">
        <f ca="1"/>
        <v>0</v>
      </c>
      <c r="V5453">
        <f ca="1"/>
        <v>0</v>
      </c>
      <c r="W5453">
        <f ca="1"/>
        <v>0</v>
      </c>
    </row>
    <row r="5454" spans="18:23">
      <c r="R5454">
        <v>5436</v>
      </c>
      <c r="S5454">
        <f ca="1"/>
        <v>4.6398068754455073</v>
      </c>
      <c r="T5454">
        <f ca="1"/>
        <v>8.9070666322926664E-2</v>
      </c>
      <c r="U5454">
        <f ca="1"/>
        <v>2.9422268545744402E-2</v>
      </c>
      <c r="V5454">
        <f ca="1"/>
        <v>3.0732599077795172E-2</v>
      </c>
      <c r="W5454">
        <f ca="1"/>
        <v>3.0732599077795172E-2</v>
      </c>
    </row>
    <row r="5455" spans="18:23">
      <c r="R5455">
        <v>5437</v>
      </c>
      <c r="S5455">
        <f ca="1"/>
        <v>2.7168486930515305</v>
      </c>
      <c r="T5455">
        <f ca="1"/>
        <v>5.4230025784416228E-2</v>
      </c>
      <c r="U5455">
        <f ca="1"/>
        <v>1.2001948276489184E-2</v>
      </c>
      <c r="V5455">
        <f ca="1"/>
        <v>1.2327381258737804E-2</v>
      </c>
      <c r="W5455">
        <f ca="1"/>
        <v>1.2327381258737804E-2</v>
      </c>
    </row>
    <row r="5456" spans="18:23">
      <c r="R5456">
        <v>5438</v>
      </c>
      <c r="S5456">
        <f ca="1"/>
        <v>-2.1188865679286311</v>
      </c>
      <c r="T5456">
        <f ca="1"/>
        <v>1.5571365752331499E-2</v>
      </c>
      <c r="U5456">
        <f ca="1"/>
        <v>0</v>
      </c>
      <c r="V5456">
        <f ca="1"/>
        <v>0</v>
      </c>
      <c r="W5456">
        <f ca="1"/>
        <v>0</v>
      </c>
    </row>
    <row r="5457" spans="18:23">
      <c r="R5457">
        <v>5439</v>
      </c>
      <c r="S5457">
        <f ca="1"/>
        <v>-2.5054608032139334</v>
      </c>
      <c r="T5457">
        <f ca="1"/>
        <v>1.4093068061813851E-2</v>
      </c>
      <c r="U5457">
        <f ca="1"/>
        <v>0</v>
      </c>
      <c r="V5457">
        <f ca="1"/>
        <v>0</v>
      </c>
      <c r="W5457">
        <f ca="1"/>
        <v>0</v>
      </c>
    </row>
    <row r="5458" spans="18:23">
      <c r="R5458">
        <v>5440</v>
      </c>
      <c r="S5458">
        <f ca="1"/>
        <v>1.470604987092035</v>
      </c>
      <c r="T5458">
        <f ca="1"/>
        <v>3.9317005139599064E-2</v>
      </c>
      <c r="U5458">
        <f ca="1"/>
        <v>4.5454379540806021E-3</v>
      </c>
      <c r="V5458">
        <f ca="1"/>
        <v>4.6347944577817598E-3</v>
      </c>
      <c r="W5458">
        <f ca="1"/>
        <v>4.6347944577817598E-3</v>
      </c>
    </row>
    <row r="5459" spans="18:23">
      <c r="R5459">
        <v>5441</v>
      </c>
      <c r="S5459">
        <f ca="1"/>
        <v>-2.4319492940252894</v>
      </c>
      <c r="T5459">
        <f ca="1"/>
        <v>1.4362947148234358E-2</v>
      </c>
      <c r="U5459">
        <f ca="1"/>
        <v>0</v>
      </c>
      <c r="V5459">
        <f ca="1"/>
        <v>0</v>
      </c>
      <c r="W5459">
        <f ca="1"/>
        <v>0</v>
      </c>
    </row>
    <row r="5460" spans="18:23">
      <c r="R5460">
        <v>5442</v>
      </c>
      <c r="S5460">
        <f ca="1"/>
        <v>0.75915738585565673</v>
      </c>
      <c r="T5460">
        <f ca="1"/>
        <v>3.2722959785527583E-2</v>
      </c>
      <c r="U5460">
        <f ca="1"/>
        <v>1.248415277044862E-3</v>
      </c>
      <c r="V5460">
        <f ca="1"/>
        <v>1.2688411984980506E-3</v>
      </c>
      <c r="W5460">
        <f ca="1"/>
        <v>1.2688411984980506E-3</v>
      </c>
    </row>
    <row r="5461" spans="18:23">
      <c r="R5461">
        <v>5443</v>
      </c>
      <c r="S5461">
        <f ca="1"/>
        <v>-1.1499612456934636</v>
      </c>
      <c r="T5461">
        <f ca="1"/>
        <v>1.999441064504813E-2</v>
      </c>
      <c r="U5461">
        <f ca="1"/>
        <v>0</v>
      </c>
      <c r="V5461">
        <f ca="1"/>
        <v>0</v>
      </c>
      <c r="W5461">
        <f ca="1"/>
        <v>0</v>
      </c>
    </row>
    <row r="5462" spans="18:23">
      <c r="R5462">
        <v>5444</v>
      </c>
      <c r="S5462">
        <f ca="1"/>
        <v>1.0726348535515378</v>
      </c>
      <c r="T5462">
        <f ca="1"/>
        <v>3.5479884699609512E-2</v>
      </c>
      <c r="U5462">
        <f ca="1"/>
        <v>2.6268777340858265E-3</v>
      </c>
      <c r="V5462">
        <f ca="1"/>
        <v>2.6734783936484948E-3</v>
      </c>
      <c r="W5462">
        <f ca="1"/>
        <v>2.6734783936484948E-3</v>
      </c>
    </row>
    <row r="5463" spans="18:23">
      <c r="R5463">
        <v>5445</v>
      </c>
      <c r="S5463">
        <f ca="1"/>
        <v>-1.5833667103699653</v>
      </c>
      <c r="T5463">
        <f ca="1"/>
        <v>1.7878840240886505E-2</v>
      </c>
      <c r="U5463">
        <f ca="1"/>
        <v>0</v>
      </c>
      <c r="V5463">
        <f ca="1"/>
        <v>0</v>
      </c>
      <c r="W5463">
        <f ca="1"/>
        <v>0</v>
      </c>
    </row>
    <row r="5464" spans="18:23">
      <c r="R5464">
        <v>5446</v>
      </c>
      <c r="S5464">
        <f ca="1"/>
        <v>-1.3913001520380415</v>
      </c>
      <c r="T5464">
        <f ca="1"/>
        <v>1.8787246814273646E-2</v>
      </c>
      <c r="U5464">
        <f ca="1"/>
        <v>0</v>
      </c>
      <c r="V5464">
        <f ca="1"/>
        <v>0</v>
      </c>
      <c r="W5464">
        <f ca="1"/>
        <v>0</v>
      </c>
    </row>
    <row r="5465" spans="18:23">
      <c r="R5465">
        <v>5447</v>
      </c>
      <c r="S5465">
        <f ca="1"/>
        <v>1.7227849098500096</v>
      </c>
      <c r="T5465">
        <f ca="1"/>
        <v>4.1960512726259745E-2</v>
      </c>
      <c r="U5465">
        <f ca="1"/>
        <v>5.8671917474109429E-3</v>
      </c>
      <c r="V5465">
        <f ca="1"/>
        <v>5.990286934403264E-3</v>
      </c>
      <c r="W5465">
        <f ca="1"/>
        <v>5.990286934403264E-3</v>
      </c>
    </row>
    <row r="5466" spans="18:23">
      <c r="R5466">
        <v>5448</v>
      </c>
      <c r="S5466">
        <f ca="1"/>
        <v>3.057961376737615</v>
      </c>
      <c r="T5466">
        <f ca="1"/>
        <v>5.9219720349614813E-2</v>
      </c>
      <c r="U5466">
        <f ca="1"/>
        <v>1.4496795559088477E-2</v>
      </c>
      <c r="V5466">
        <f ca="1"/>
        <v>1.4926043648575854E-2</v>
      </c>
      <c r="W5466">
        <f ca="1"/>
        <v>1.4926043648575854E-2</v>
      </c>
    </row>
    <row r="5467" spans="18:23">
      <c r="R5467">
        <v>5449</v>
      </c>
      <c r="S5467">
        <f ca="1"/>
        <v>-1.7959986778036023</v>
      </c>
      <c r="T5467">
        <f ca="1"/>
        <v>1.6924307173422599E-2</v>
      </c>
      <c r="U5467">
        <f ca="1"/>
        <v>0</v>
      </c>
      <c r="V5467">
        <f ca="1"/>
        <v>0</v>
      </c>
      <c r="W5467">
        <f ca="1"/>
        <v>0</v>
      </c>
    </row>
    <row r="5468" spans="18:23">
      <c r="R5468">
        <v>5450</v>
      </c>
      <c r="S5468">
        <f ca="1"/>
        <v>1.3957284437623023</v>
      </c>
      <c r="T5468">
        <f ca="1"/>
        <v>3.856465448247922E-2</v>
      </c>
      <c r="U5468">
        <f ca="1"/>
        <v>4.1692626255206804E-3</v>
      </c>
      <c r="V5468">
        <f ca="1"/>
        <v>4.2496557118206404E-3</v>
      </c>
      <c r="W5468">
        <f ca="1"/>
        <v>4.2496557118206404E-3</v>
      </c>
    </row>
    <row r="5469" spans="18:23">
      <c r="R5469">
        <v>5451</v>
      </c>
      <c r="S5469">
        <f ca="1"/>
        <v>0.28123736305124597</v>
      </c>
      <c r="T5469">
        <f ca="1"/>
        <v>2.8926429065445278E-2</v>
      </c>
      <c r="U5469">
        <f ca="1"/>
        <v>0</v>
      </c>
      <c r="V5469">
        <f ca="1"/>
        <v>0</v>
      </c>
      <c r="W5469">
        <f ca="1"/>
        <v>0</v>
      </c>
    </row>
    <row r="5470" spans="18:23">
      <c r="R5470">
        <v>5452</v>
      </c>
      <c r="S5470">
        <f ca="1"/>
        <v>3.5017512657118957E-2</v>
      </c>
      <c r="T5470">
        <f ca="1"/>
        <v>2.714578330059389E-2</v>
      </c>
      <c r="U5470">
        <f ca="1"/>
        <v>0</v>
      </c>
      <c r="V5470">
        <f ca="1"/>
        <v>0</v>
      </c>
      <c r="W5470">
        <f ca="1"/>
        <v>0</v>
      </c>
    </row>
    <row r="5471" spans="18:23">
      <c r="R5471">
        <v>5453</v>
      </c>
      <c r="S5471">
        <f ca="1"/>
        <v>-1.7477047750418453</v>
      </c>
      <c r="T5471">
        <f ca="1"/>
        <v>1.7136531345704236E-2</v>
      </c>
      <c r="U5471">
        <f ca="1"/>
        <v>0</v>
      </c>
      <c r="V5471">
        <f ca="1"/>
        <v>0</v>
      </c>
      <c r="W5471">
        <f ca="1"/>
        <v>0</v>
      </c>
    </row>
    <row r="5472" spans="18:23">
      <c r="R5472">
        <v>5454</v>
      </c>
      <c r="S5472">
        <f ca="1"/>
        <v>4.7213507744410483</v>
      </c>
      <c r="T5472">
        <f ca="1"/>
        <v>9.0964692993161136E-2</v>
      </c>
      <c r="U5472">
        <f ca="1"/>
        <v>3.0369281880861639E-2</v>
      </c>
      <c r="V5472">
        <f ca="1"/>
        <v>3.1750548082219311E-2</v>
      </c>
      <c r="W5472">
        <f ca="1"/>
        <v>3.1750548082219311E-2</v>
      </c>
    </row>
    <row r="5473" spans="18:23">
      <c r="R5473">
        <v>5455</v>
      </c>
      <c r="S5473">
        <f ca="1"/>
        <v>-3.2043974740125951</v>
      </c>
      <c r="T5473">
        <f ca="1"/>
        <v>1.1767378609331374E-2</v>
      </c>
      <c r="U5473">
        <f ca="1"/>
        <v>0</v>
      </c>
      <c r="V5473">
        <f ca="1"/>
        <v>0</v>
      </c>
      <c r="W5473">
        <f ca="1"/>
        <v>0</v>
      </c>
    </row>
    <row r="5474" spans="18:23">
      <c r="R5474">
        <v>5456</v>
      </c>
      <c r="S5474">
        <f ca="1"/>
        <v>-0.42884369768305935</v>
      </c>
      <c r="T5474">
        <f ca="1"/>
        <v>2.4083528354172299E-2</v>
      </c>
      <c r="U5474">
        <f ca="1"/>
        <v>0</v>
      </c>
      <c r="V5474">
        <f ca="1"/>
        <v>0</v>
      </c>
      <c r="W5474">
        <f ca="1"/>
        <v>0</v>
      </c>
    </row>
    <row r="5475" spans="18:23">
      <c r="R5475">
        <v>5457</v>
      </c>
      <c r="S5475">
        <f ca="1"/>
        <v>2.0913586737560985</v>
      </c>
      <c r="T5475">
        <f ca="1"/>
        <v>4.6147133920826935E-2</v>
      </c>
      <c r="U5475">
        <f ca="1"/>
        <v>7.960502344694538E-3</v>
      </c>
      <c r="V5475">
        <f ca="1"/>
        <v>8.1441795285833746E-3</v>
      </c>
      <c r="W5475">
        <f ca="1"/>
        <v>8.1441795285833746E-3</v>
      </c>
    </row>
    <row r="5476" spans="18:23">
      <c r="R5476">
        <v>5458</v>
      </c>
      <c r="S5476">
        <f ca="1"/>
        <v>-0.16044907349774704</v>
      </c>
      <c r="T5476">
        <f ca="1"/>
        <v>2.5810567830128982E-2</v>
      </c>
      <c r="U5476">
        <f ca="1"/>
        <v>0</v>
      </c>
      <c r="V5476">
        <f ca="1"/>
        <v>0</v>
      </c>
      <c r="W5476">
        <f ca="1"/>
        <v>0</v>
      </c>
    </row>
    <row r="5477" spans="18:23">
      <c r="R5477">
        <v>5459</v>
      </c>
      <c r="S5477">
        <f ca="1"/>
        <v>3.1762509044621767</v>
      </c>
      <c r="T5477">
        <f ca="1"/>
        <v>6.1055161011943471E-2</v>
      </c>
      <c r="U5477">
        <f ca="1"/>
        <v>1.5414515890252806E-2</v>
      </c>
      <c r="V5477">
        <f ca="1"/>
        <v>1.5885083765053078E-2</v>
      </c>
      <c r="W5477">
        <f ca="1"/>
        <v>1.5885083765053078E-2</v>
      </c>
    </row>
    <row r="5478" spans="18:23">
      <c r="R5478">
        <v>5460</v>
      </c>
      <c r="S5478">
        <f ca="1"/>
        <v>3.3020197004977945</v>
      </c>
      <c r="T5478">
        <f ca="1"/>
        <v>6.3069090504063396E-2</v>
      </c>
      <c r="U5478">
        <f ca="1"/>
        <v>1.6421480636312769E-2</v>
      </c>
      <c r="V5478">
        <f ca="1"/>
        <v>1.6939324560543936E-2</v>
      </c>
      <c r="W5478">
        <f ca="1"/>
        <v>1.6939324560543936E-2</v>
      </c>
    </row>
    <row r="5479" spans="18:23">
      <c r="R5479">
        <v>5461</v>
      </c>
      <c r="S5479">
        <f ca="1"/>
        <v>-0.96846318860121094</v>
      </c>
      <c r="T5479">
        <f ca="1"/>
        <v>2.0953088787435653E-2</v>
      </c>
      <c r="U5479">
        <f ca="1"/>
        <v>0</v>
      </c>
      <c r="V5479">
        <f ca="1"/>
        <v>0</v>
      </c>
      <c r="W5479">
        <f ca="1"/>
        <v>0</v>
      </c>
    </row>
    <row r="5480" spans="18:23">
      <c r="R5480">
        <v>5462</v>
      </c>
      <c r="S5480">
        <f ca="1"/>
        <v>-3.3882867218578636</v>
      </c>
      <c r="T5480">
        <f ca="1"/>
        <v>1.1222052960821693E-2</v>
      </c>
      <c r="U5480">
        <f ca="1"/>
        <v>0</v>
      </c>
      <c r="V5480">
        <f ca="1"/>
        <v>0</v>
      </c>
      <c r="W5480">
        <f ca="1"/>
        <v>0</v>
      </c>
    </row>
    <row r="5481" spans="18:23">
      <c r="R5481">
        <v>5463</v>
      </c>
      <c r="S5481">
        <f ca="1"/>
        <v>-0.12304170752263856</v>
      </c>
      <c r="T5481">
        <f ca="1"/>
        <v>2.6060910692568759E-2</v>
      </c>
      <c r="U5481">
        <f ca="1"/>
        <v>0</v>
      </c>
      <c r="V5481">
        <f ca="1"/>
        <v>0</v>
      </c>
      <c r="W5481">
        <f ca="1"/>
        <v>0</v>
      </c>
    </row>
    <row r="5482" spans="18:23">
      <c r="R5482">
        <v>5464</v>
      </c>
      <c r="S5482">
        <f ca="1"/>
        <v>1.6967203105291335</v>
      </c>
      <c r="T5482">
        <f ca="1"/>
        <v>4.167924815654462E-2</v>
      </c>
      <c r="U5482">
        <f ca="1"/>
        <v>5.7265594625533801E-3</v>
      </c>
      <c r="V5482">
        <f ca="1"/>
        <v>5.8458988090148651E-3</v>
      </c>
      <c r="W5482">
        <f ca="1"/>
        <v>5.8458988090148651E-3</v>
      </c>
    </row>
    <row r="5483" spans="18:23">
      <c r="R5483">
        <v>5465</v>
      </c>
      <c r="S5483">
        <f ca="1"/>
        <v>1.7619597146268786</v>
      </c>
      <c r="T5483">
        <f ca="1"/>
        <v>4.2386824522205303E-2</v>
      </c>
      <c r="U5483">
        <f ca="1"/>
        <v>6.080347645383722E-3</v>
      </c>
      <c r="V5483">
        <f ca="1"/>
        <v>6.2092109597231635E-3</v>
      </c>
      <c r="W5483">
        <f ca="1"/>
        <v>6.2092109597231635E-3</v>
      </c>
    </row>
    <row r="5484" spans="18:23">
      <c r="R5484">
        <v>5466</v>
      </c>
      <c r="S5484">
        <f ca="1"/>
        <v>-2.3393037382800088</v>
      </c>
      <c r="T5484">
        <f ca="1"/>
        <v>1.4710445259372497E-2</v>
      </c>
      <c r="U5484">
        <f ca="1"/>
        <v>0</v>
      </c>
      <c r="V5484">
        <f ca="1"/>
        <v>0</v>
      </c>
      <c r="W5484">
        <f ca="1"/>
        <v>0</v>
      </c>
    </row>
    <row r="5485" spans="18:23">
      <c r="R5485">
        <v>5467</v>
      </c>
      <c r="S5485">
        <f ca="1"/>
        <v>-3.2158387053364748</v>
      </c>
      <c r="T5485">
        <f ca="1"/>
        <v>1.1732689400085086E-2</v>
      </c>
      <c r="U5485">
        <f ca="1"/>
        <v>0</v>
      </c>
      <c r="V5485">
        <f ca="1"/>
        <v>0</v>
      </c>
      <c r="W5485">
        <f ca="1"/>
        <v>0</v>
      </c>
    </row>
    <row r="5486" spans="18:23">
      <c r="R5486">
        <v>5468</v>
      </c>
      <c r="S5486">
        <f ca="1"/>
        <v>3.5185986307446244</v>
      </c>
      <c r="T5486">
        <f ca="1"/>
        <v>6.6694086169471256E-2</v>
      </c>
      <c r="U5486">
        <f ca="1"/>
        <v>1.8233978469016698E-2</v>
      </c>
      <c r="V5486">
        <f ca="1"/>
        <v>1.884202773462914E-2</v>
      </c>
      <c r="W5486">
        <f ca="1"/>
        <v>1.884202773462914E-2</v>
      </c>
    </row>
    <row r="5487" spans="18:23">
      <c r="R5487">
        <v>5469</v>
      </c>
      <c r="S5487">
        <f ca="1"/>
        <v>1.0637541042207039</v>
      </c>
      <c r="T5487">
        <f ca="1"/>
        <v>3.539867327575838E-2</v>
      </c>
      <c r="U5487">
        <f ca="1"/>
        <v>2.5862720221602603E-3</v>
      </c>
      <c r="V5487">
        <f ca="1"/>
        <v>2.6320473213176034E-3</v>
      </c>
      <c r="W5487">
        <f ca="1"/>
        <v>2.6320473213176034E-3</v>
      </c>
    </row>
    <row r="5488" spans="18:23">
      <c r="R5488">
        <v>5470</v>
      </c>
      <c r="S5488">
        <f ca="1"/>
        <v>0.6067846747593334</v>
      </c>
      <c r="T5488">
        <f ca="1"/>
        <v>3.1461327469074686E-2</v>
      </c>
      <c r="U5488">
        <f ca="1"/>
        <v>6.1759911881841337E-4</v>
      </c>
      <c r="V5488">
        <f ca="1"/>
        <v>6.2731436287929239E-4</v>
      </c>
      <c r="W5488">
        <f ca="1"/>
        <v>6.2731436287929239E-4</v>
      </c>
    </row>
    <row r="5489" spans="18:23">
      <c r="R5489">
        <v>5471</v>
      </c>
      <c r="S5489">
        <f ca="1"/>
        <v>1.0755215597522565</v>
      </c>
      <c r="T5489">
        <f ca="1"/>
        <v>3.5506322746519027E-2</v>
      </c>
      <c r="U5489">
        <f ca="1"/>
        <v>2.6400967575405838E-3</v>
      </c>
      <c r="V5489">
        <f ca="1"/>
        <v>2.6869668213182212E-3</v>
      </c>
      <c r="W5489">
        <f ca="1"/>
        <v>2.6869668213182212E-3</v>
      </c>
    </row>
    <row r="5490" spans="18:23">
      <c r="R5490">
        <v>5472</v>
      </c>
      <c r="S5490">
        <f ca="1"/>
        <v>-3.2049421059318921</v>
      </c>
      <c r="T5490">
        <f ca="1"/>
        <v>1.1765724991577435E-2</v>
      </c>
      <c r="U5490">
        <f ca="1"/>
        <v>0</v>
      </c>
      <c r="V5490">
        <f ca="1"/>
        <v>0</v>
      </c>
      <c r="W5490">
        <f ca="1"/>
        <v>0</v>
      </c>
    </row>
    <row r="5491" spans="18:23">
      <c r="R5491">
        <v>5473</v>
      </c>
      <c r="S5491">
        <f ca="1"/>
        <v>0.18327653507211616</v>
      </c>
      <c r="T5491">
        <f ca="1"/>
        <v>2.8204403284701689E-2</v>
      </c>
      <c r="U5491">
        <f ca="1"/>
        <v>0</v>
      </c>
      <c r="V5491">
        <f ca="1"/>
        <v>0</v>
      </c>
      <c r="W5491">
        <f ca="1"/>
        <v>0</v>
      </c>
    </row>
    <row r="5492" spans="18:23">
      <c r="R5492">
        <v>5474</v>
      </c>
      <c r="S5492">
        <f ca="1"/>
        <v>2.9117137027211917</v>
      </c>
      <c r="T5492">
        <f ca="1"/>
        <v>5.7026565248192357E-2</v>
      </c>
      <c r="U5492">
        <f ca="1"/>
        <v>1.3400218008377249E-2</v>
      </c>
      <c r="V5492">
        <f ca="1"/>
        <v>1.3782302211674612E-2</v>
      </c>
      <c r="W5492">
        <f ca="1"/>
        <v>1.3782302211674612E-2</v>
      </c>
    </row>
    <row r="5493" spans="18:23">
      <c r="R5493">
        <v>5475</v>
      </c>
      <c r="S5493">
        <f ca="1"/>
        <v>1.8338308629150051</v>
      </c>
      <c r="T5493">
        <f ca="1"/>
        <v>4.3180241717411555E-2</v>
      </c>
      <c r="U5493">
        <f ca="1"/>
        <v>6.4770562429868478E-3</v>
      </c>
      <c r="V5493">
        <f ca="1"/>
        <v>6.6168966700815681E-3</v>
      </c>
      <c r="W5493">
        <f ca="1"/>
        <v>6.6168966700815681E-3</v>
      </c>
    </row>
    <row r="5494" spans="18:23">
      <c r="R5494">
        <v>5476</v>
      </c>
      <c r="S5494">
        <f ca="1"/>
        <v>1.3385032975407114</v>
      </c>
      <c r="T5494">
        <f ca="1"/>
        <v>3.7999383515664405E-2</v>
      </c>
      <c r="U5494">
        <f ca="1"/>
        <v>3.8866271421132727E-3</v>
      </c>
      <c r="V5494">
        <f ca="1"/>
        <v>3.9604718597910484E-3</v>
      </c>
      <c r="W5494">
        <f ca="1"/>
        <v>3.9604718597910484E-3</v>
      </c>
    </row>
    <row r="5495" spans="18:23">
      <c r="R5495">
        <v>5477</v>
      </c>
      <c r="S5495">
        <f ca="1"/>
        <v>-2.7759155405613174</v>
      </c>
      <c r="T5495">
        <f ca="1"/>
        <v>1.3143082641947811E-2</v>
      </c>
      <c r="U5495">
        <f ca="1"/>
        <v>0</v>
      </c>
      <c r="V5495">
        <f ca="1"/>
        <v>0</v>
      </c>
      <c r="W5495">
        <f ca="1"/>
        <v>0</v>
      </c>
    </row>
    <row r="5496" spans="18:23">
      <c r="R5496">
        <v>5478</v>
      </c>
      <c r="S5496">
        <f ca="1"/>
        <v>-1.2306633858234151</v>
      </c>
      <c r="T5496">
        <f ca="1"/>
        <v>1.9582348784616177E-2</v>
      </c>
      <c r="U5496">
        <f ca="1"/>
        <v>0</v>
      </c>
      <c r="V5496">
        <f ca="1"/>
        <v>0</v>
      </c>
      <c r="W5496">
        <f ca="1"/>
        <v>0</v>
      </c>
    </row>
    <row r="5497" spans="18:23">
      <c r="R5497">
        <v>5479</v>
      </c>
      <c r="S5497">
        <f ca="1"/>
        <v>-2.7608481856874065</v>
      </c>
      <c r="T5497">
        <f ca="1"/>
        <v>1.3194281657549363E-2</v>
      </c>
      <c r="U5497">
        <f ca="1"/>
        <v>0</v>
      </c>
      <c r="V5497">
        <f ca="1"/>
        <v>0</v>
      </c>
      <c r="W5497">
        <f ca="1"/>
        <v>0</v>
      </c>
    </row>
    <row r="5498" spans="18:23">
      <c r="R5498">
        <v>5480</v>
      </c>
      <c r="S5498">
        <f ca="1"/>
        <v>-0.77885674933152083</v>
      </c>
      <c r="T5498">
        <f ca="1"/>
        <v>2.2003722492028234E-2</v>
      </c>
      <c r="U5498">
        <f ca="1"/>
        <v>0</v>
      </c>
      <c r="V5498">
        <f ca="1"/>
        <v>0</v>
      </c>
      <c r="W5498">
        <f ca="1"/>
        <v>0</v>
      </c>
    </row>
    <row r="5499" spans="18:23">
      <c r="R5499">
        <v>5481</v>
      </c>
      <c r="S5499">
        <f ca="1"/>
        <v>-1.2017762246599082</v>
      </c>
      <c r="T5499">
        <f ca="1"/>
        <v>1.9728860409929654E-2</v>
      </c>
      <c r="U5499">
        <f ca="1"/>
        <v>0</v>
      </c>
      <c r="V5499">
        <f ca="1"/>
        <v>0</v>
      </c>
      <c r="W5499">
        <f ca="1"/>
        <v>0</v>
      </c>
    </row>
    <row r="5500" spans="18:23">
      <c r="R5500">
        <v>5482</v>
      </c>
      <c r="S5500">
        <f ca="1"/>
        <v>0.60693428809997985</v>
      </c>
      <c r="T5500">
        <f ca="1"/>
        <v>3.1462542083884326E-2</v>
      </c>
      <c r="U5500">
        <f ca="1"/>
        <v>6.1820642622323341E-4</v>
      </c>
      <c r="V5500">
        <f ca="1"/>
        <v>6.2793159907402149E-4</v>
      </c>
      <c r="W5500">
        <f ca="1"/>
        <v>6.2793159907402149E-4</v>
      </c>
    </row>
    <row r="5501" spans="18:23">
      <c r="R5501">
        <v>5483</v>
      </c>
      <c r="S5501">
        <f ca="1"/>
        <v>-0.70842503671201795</v>
      </c>
      <c r="T5501">
        <f ca="1"/>
        <v>2.2407274627028996E-2</v>
      </c>
      <c r="U5501">
        <f ca="1"/>
        <v>0</v>
      </c>
      <c r="V5501">
        <f ca="1"/>
        <v>0</v>
      </c>
      <c r="W5501">
        <f ca="1"/>
        <v>0</v>
      </c>
    </row>
    <row r="5502" spans="18:23">
      <c r="R5502">
        <v>5484</v>
      </c>
      <c r="S5502">
        <f ca="1"/>
        <v>2.4419712035939916</v>
      </c>
      <c r="T5502">
        <f ca="1"/>
        <v>5.0516804137622232E-2</v>
      </c>
      <c r="U5502">
        <f ca="1"/>
        <v>1.0145337453092186E-2</v>
      </c>
      <c r="V5502">
        <f ca="1"/>
        <v>1.0401592465606157E-2</v>
      </c>
      <c r="W5502">
        <f ca="1"/>
        <v>1.0401592465606157E-2</v>
      </c>
    </row>
    <row r="5503" spans="18:23">
      <c r="R5503">
        <v>5485</v>
      </c>
      <c r="S5503">
        <f ca="1"/>
        <v>-1.1244760766426989</v>
      </c>
      <c r="T5503">
        <f ca="1"/>
        <v>2.0126329758070324E-2</v>
      </c>
      <c r="U5503">
        <f ca="1"/>
        <v>0</v>
      </c>
      <c r="V5503">
        <f ca="1"/>
        <v>0</v>
      </c>
      <c r="W5503">
        <f ca="1"/>
        <v>0</v>
      </c>
    </row>
    <row r="5504" spans="18:23">
      <c r="R5504">
        <v>5486</v>
      </c>
      <c r="S5504">
        <f ca="1"/>
        <v>1.3522911324959641</v>
      </c>
      <c r="T5504">
        <f ca="1"/>
        <v>3.8134817683440368E-2</v>
      </c>
      <c r="U5504">
        <f ca="1"/>
        <v>3.9543442260012544E-3</v>
      </c>
      <c r="V5504">
        <f ca="1"/>
        <v>4.0297433240593164E-3</v>
      </c>
      <c r="W5504">
        <f ca="1"/>
        <v>4.0297433240593164E-3</v>
      </c>
    </row>
    <row r="5505" spans="18:23">
      <c r="R5505">
        <v>5487</v>
      </c>
      <c r="S5505">
        <f ca="1"/>
        <v>5.0882285931635236</v>
      </c>
      <c r="T5505">
        <f ca="1"/>
        <v>9.9996949176936356E-2</v>
      </c>
      <c r="U5505">
        <f ca="1"/>
        <v>3.4885409972749248E-2</v>
      </c>
      <c r="V5505">
        <f ca="1"/>
        <v>3.662962725678004E-2</v>
      </c>
      <c r="W5505">
        <f ca="1"/>
        <v>3.662962725678004E-2</v>
      </c>
    </row>
    <row r="5506" spans="18:23">
      <c r="R5506">
        <v>5488</v>
      </c>
      <c r="S5506">
        <f ca="1"/>
        <v>1.4039957303077117</v>
      </c>
      <c r="T5506">
        <f ca="1"/>
        <v>3.8647011114325835E-2</v>
      </c>
      <c r="U5506">
        <f ca="1"/>
        <v>4.2104409414439881E-3</v>
      </c>
      <c r="V5506">
        <f ca="1"/>
        <v>4.2918014203740876E-3</v>
      </c>
      <c r="W5506">
        <f ca="1"/>
        <v>4.2918014203740876E-3</v>
      </c>
    </row>
    <row r="5507" spans="18:23">
      <c r="R5507">
        <v>5489</v>
      </c>
      <c r="S5507">
        <f ca="1"/>
        <v>-0.1379321466258685</v>
      </c>
      <c r="T5507">
        <f ca="1"/>
        <v>2.5960969197381313E-2</v>
      </c>
      <c r="U5507">
        <f ca="1"/>
        <v>0</v>
      </c>
      <c r="V5507">
        <f ca="1"/>
        <v>0</v>
      </c>
      <c r="W5507">
        <f ca="1"/>
        <v>0</v>
      </c>
    </row>
    <row r="5508" spans="18:23">
      <c r="R5508">
        <v>5490</v>
      </c>
      <c r="S5508">
        <f ca="1"/>
        <v>0.4387810875756516</v>
      </c>
      <c r="T5508">
        <f ca="1"/>
        <v>3.0126580843565183E-2</v>
      </c>
      <c r="U5508">
        <f ca="1"/>
        <v>0</v>
      </c>
      <c r="V5508">
        <f ca="1"/>
        <v>0</v>
      </c>
      <c r="W5508">
        <f ca="1"/>
        <v>0</v>
      </c>
    </row>
    <row r="5509" spans="18:23">
      <c r="R5509">
        <v>5491</v>
      </c>
      <c r="S5509">
        <f ca="1"/>
        <v>-4.3992691254484679</v>
      </c>
      <c r="T5509">
        <f ca="1"/>
        <v>8.6452452240075896E-3</v>
      </c>
      <c r="U5509">
        <f ca="1"/>
        <v>0</v>
      </c>
      <c r="V5509">
        <f ca="1"/>
        <v>0</v>
      </c>
      <c r="W5509">
        <f ca="1"/>
        <v>0</v>
      </c>
    </row>
    <row r="5510" spans="18:23">
      <c r="R5510">
        <v>5492</v>
      </c>
      <c r="S5510">
        <f ca="1"/>
        <v>-0.51883032926353867</v>
      </c>
      <c r="T5510">
        <f ca="1"/>
        <v>2.3530753156929204E-2</v>
      </c>
      <c r="U5510">
        <f ca="1"/>
        <v>0</v>
      </c>
      <c r="V5510">
        <f ca="1"/>
        <v>0</v>
      </c>
      <c r="W5510">
        <f ca="1"/>
        <v>0</v>
      </c>
    </row>
    <row r="5511" spans="18:23">
      <c r="R5511">
        <v>5493</v>
      </c>
      <c r="S5511">
        <f ca="1"/>
        <v>-1.6411950798975614</v>
      </c>
      <c r="T5511">
        <f ca="1"/>
        <v>1.7614034803031489E-2</v>
      </c>
      <c r="U5511">
        <f ca="1"/>
        <v>0</v>
      </c>
      <c r="V5511">
        <f ca="1"/>
        <v>0</v>
      </c>
      <c r="W5511">
        <f ca="1"/>
        <v>0</v>
      </c>
    </row>
    <row r="5512" spans="18:23">
      <c r="R5512">
        <v>5494</v>
      </c>
      <c r="S5512">
        <f ca="1"/>
        <v>2.0391056050237832</v>
      </c>
      <c r="T5512">
        <f ca="1"/>
        <v>4.5529096461256038E-2</v>
      </c>
      <c r="U5512">
        <f ca="1"/>
        <v>7.6514836149090895E-3</v>
      </c>
      <c r="V5512">
        <f ca="1"/>
        <v>7.8256661826965473E-3</v>
      </c>
      <c r="W5512">
        <f ca="1"/>
        <v>7.8256661826965473E-3</v>
      </c>
    </row>
    <row r="5513" spans="18:23">
      <c r="R5513">
        <v>5495</v>
      </c>
      <c r="S5513">
        <f ca="1"/>
        <v>0.31457323355995115</v>
      </c>
      <c r="T5513">
        <f ca="1"/>
        <v>2.9176324699526322E-2</v>
      </c>
      <c r="U5513">
        <f ca="1"/>
        <v>0</v>
      </c>
      <c r="V5513">
        <f ca="1"/>
        <v>0</v>
      </c>
      <c r="W5513">
        <f ca="1"/>
        <v>0</v>
      </c>
    </row>
    <row r="5514" spans="18:23">
      <c r="R5514">
        <v>5496</v>
      </c>
      <c r="S5514">
        <f ca="1"/>
        <v>1.1422456867078195</v>
      </c>
      <c r="T5514">
        <f ca="1"/>
        <v>3.6122939728438767E-2</v>
      </c>
      <c r="U5514">
        <f ca="1"/>
        <v>2.948405248500454E-3</v>
      </c>
      <c r="V5514">
        <f ca="1"/>
        <v>3.0016577810437514E-3</v>
      </c>
      <c r="W5514">
        <f ca="1"/>
        <v>3.0016577810437514E-3</v>
      </c>
    </row>
    <row r="5515" spans="18:23">
      <c r="R5515">
        <v>5497</v>
      </c>
      <c r="S5515">
        <f ca="1"/>
        <v>6.4708400591104382</v>
      </c>
      <c r="T5515">
        <f ca="1"/>
        <v>0.14286573647411163</v>
      </c>
      <c r="U5515">
        <f ca="1"/>
        <v>5.6319803621336886E-2</v>
      </c>
      <c r="V5515">
        <f ca="1"/>
        <v>6.03428887325567E-2</v>
      </c>
      <c r="W5515">
        <f ca="1"/>
        <v>6.03428887325567E-2</v>
      </c>
    </row>
    <row r="5516" spans="18:23">
      <c r="R5516">
        <v>5498</v>
      </c>
      <c r="S5516">
        <f ca="1"/>
        <v>-0.16379772105269769</v>
      </c>
      <c r="T5516">
        <f ca="1"/>
        <v>2.5788275153989931E-2</v>
      </c>
      <c r="U5516">
        <f ca="1"/>
        <v>0</v>
      </c>
      <c r="V5516">
        <f ca="1"/>
        <v>0</v>
      </c>
      <c r="W5516">
        <f ca="1"/>
        <v>0</v>
      </c>
    </row>
    <row r="5517" spans="18:23">
      <c r="R5517">
        <v>5499</v>
      </c>
      <c r="S5517">
        <f ca="1"/>
        <v>1.005245219911387</v>
      </c>
      <c r="T5517">
        <f ca="1"/>
        <v>3.4868256349334367E-2</v>
      </c>
      <c r="U5517">
        <f ca="1"/>
        <v>2.3210635589482539E-3</v>
      </c>
      <c r="V5517">
        <f ca="1"/>
        <v>2.361529278536507E-3</v>
      </c>
      <c r="W5517">
        <f ca="1"/>
        <v>2.361529278536507E-3</v>
      </c>
    </row>
    <row r="5518" spans="18:23">
      <c r="R5518">
        <v>5500</v>
      </c>
      <c r="S5518">
        <f ca="1"/>
        <v>0.58970535108396471</v>
      </c>
      <c r="T5518">
        <f ca="1"/>
        <v>3.1322979146340121E-2</v>
      </c>
      <c r="U5518">
        <f ca="1"/>
        <v>5.4842495745113101E-4</v>
      </c>
      <c r="V5518">
        <f ca="1"/>
        <v>5.5701410920391814E-4</v>
      </c>
      <c r="W5518">
        <f ca="1"/>
        <v>5.5701410920391814E-4</v>
      </c>
    </row>
    <row r="5519" spans="18:23">
      <c r="R5519">
        <v>5501</v>
      </c>
      <c r="S5519">
        <f ca="1"/>
        <v>-1.2099754497014892</v>
      </c>
      <c r="T5519">
        <f ca="1"/>
        <v>1.9687164035589282E-2</v>
      </c>
      <c r="U5519">
        <f ca="1"/>
        <v>0</v>
      </c>
      <c r="V5519">
        <f ca="1"/>
        <v>0</v>
      </c>
      <c r="W5519">
        <f ca="1"/>
        <v>0</v>
      </c>
    </row>
    <row r="5520" spans="18:23">
      <c r="R5520">
        <v>5502</v>
      </c>
      <c r="S5520">
        <f ca="1"/>
        <v>0.44029208512169882</v>
      </c>
      <c r="T5520">
        <f ca="1"/>
        <v>3.0138329307738142E-2</v>
      </c>
      <c r="U5520">
        <f ca="1"/>
        <v>0</v>
      </c>
      <c r="V5520">
        <f ca="1"/>
        <v>0</v>
      </c>
      <c r="W5520">
        <f ca="1"/>
        <v>0</v>
      </c>
    </row>
    <row r="5521" spans="18:23">
      <c r="R5521">
        <v>5503</v>
      </c>
      <c r="S5521">
        <f ca="1"/>
        <v>0.37884902670605713</v>
      </c>
      <c r="T5521">
        <f ca="1"/>
        <v>2.9664265732158204E-2</v>
      </c>
      <c r="U5521">
        <f ca="1"/>
        <v>0</v>
      </c>
      <c r="V5521">
        <f ca="1"/>
        <v>0</v>
      </c>
      <c r="W5521">
        <f ca="1"/>
        <v>0</v>
      </c>
    </row>
    <row r="5522" spans="18:23">
      <c r="R5522">
        <v>5504</v>
      </c>
      <c r="S5522">
        <f ca="1"/>
        <v>1.240947946970407</v>
      </c>
      <c r="T5522">
        <f ca="1"/>
        <v>3.7054766633780475E-2</v>
      </c>
      <c r="U5522">
        <f ca="1"/>
        <v>3.414318701171308E-3</v>
      </c>
      <c r="V5522">
        <f ca="1"/>
        <v>3.4775770925139357E-3</v>
      </c>
      <c r="W5522">
        <f ca="1"/>
        <v>3.4775770925139357E-3</v>
      </c>
    </row>
    <row r="5523" spans="18:23">
      <c r="R5523">
        <v>5505</v>
      </c>
      <c r="S5523">
        <f ca="1"/>
        <v>0.83728555235682223</v>
      </c>
      <c r="T5523">
        <f ca="1"/>
        <v>3.3389349183299478E-2</v>
      </c>
      <c r="U5523">
        <f ca="1"/>
        <v>1.5816099759308096E-3</v>
      </c>
      <c r="V5523">
        <f ca="1"/>
        <v>1.6080144398098813E-3</v>
      </c>
      <c r="W5523">
        <f ca="1"/>
        <v>1.6080144398098813E-3</v>
      </c>
    </row>
    <row r="5524" spans="18:23">
      <c r="R5524">
        <v>5506</v>
      </c>
      <c r="S5524">
        <f ca="1"/>
        <v>-1.2633854402873206</v>
      </c>
      <c r="T5524">
        <f ca="1"/>
        <v>1.9417700968744244E-2</v>
      </c>
      <c r="U5524">
        <f ca="1"/>
        <v>0</v>
      </c>
      <c r="V5524">
        <f ca="1"/>
        <v>0</v>
      </c>
      <c r="W5524">
        <f ca="1"/>
        <v>0</v>
      </c>
    </row>
    <row r="5525" spans="18:23">
      <c r="R5525">
        <v>5507</v>
      </c>
      <c r="S5525">
        <f ca="1"/>
        <v>-0.20093617050794019</v>
      </c>
      <c r="T5525">
        <f ca="1"/>
        <v>2.5542323581186303E-2</v>
      </c>
      <c r="U5525">
        <f ca="1"/>
        <v>0</v>
      </c>
      <c r="V5525">
        <f ca="1"/>
        <v>0</v>
      </c>
      <c r="W5525">
        <f ca="1"/>
        <v>0</v>
      </c>
    </row>
    <row r="5526" spans="18:23">
      <c r="R5526">
        <v>5508</v>
      </c>
      <c r="S5526">
        <f ca="1"/>
        <v>0.55800284900033459</v>
      </c>
      <c r="T5526">
        <f ca="1"/>
        <v>3.1067788777934677E-2</v>
      </c>
      <c r="U5526">
        <f ca="1"/>
        <v>4.2082977324840905E-4</v>
      </c>
      <c r="V5526">
        <f ca="1"/>
        <v>4.2736689850178289E-4</v>
      </c>
      <c r="W5526">
        <f ca="1"/>
        <v>4.2736689850178289E-4</v>
      </c>
    </row>
    <row r="5527" spans="18:23">
      <c r="R5527">
        <v>5509</v>
      </c>
      <c r="S5527">
        <f ca="1"/>
        <v>-2.5081284495220295</v>
      </c>
      <c r="T5527">
        <f ca="1"/>
        <v>1.408337039726534E-2</v>
      </c>
      <c r="U5527">
        <f ca="1"/>
        <v>0</v>
      </c>
      <c r="V5527">
        <f ca="1"/>
        <v>0</v>
      </c>
      <c r="W5527">
        <f ca="1"/>
        <v>0</v>
      </c>
    </row>
    <row r="5528" spans="18:23">
      <c r="R5528">
        <v>5510</v>
      </c>
      <c r="S5528">
        <f ca="1"/>
        <v>1.2449360473482971</v>
      </c>
      <c r="T5528">
        <f ca="1"/>
        <v>3.7092918560009264E-2</v>
      </c>
      <c r="U5528">
        <f ca="1"/>
        <v>3.4333946642857022E-3</v>
      </c>
      <c r="V5528">
        <f ca="1"/>
        <v>3.4970719786190621E-3</v>
      </c>
      <c r="W5528">
        <f ca="1"/>
        <v>3.4970719786190621E-3</v>
      </c>
    </row>
    <row r="5529" spans="18:23">
      <c r="R5529">
        <v>5511</v>
      </c>
      <c r="S5529">
        <f ca="1"/>
        <v>-2.4649381525744962</v>
      </c>
      <c r="T5529">
        <f ca="1"/>
        <v>1.4241203432733902E-2</v>
      </c>
      <c r="U5529">
        <f ca="1"/>
        <v>0</v>
      </c>
      <c r="V5529">
        <f ca="1"/>
        <v>0</v>
      </c>
      <c r="W5529">
        <f ca="1"/>
        <v>0</v>
      </c>
    </row>
    <row r="5530" spans="18:23">
      <c r="R5530">
        <v>5512</v>
      </c>
      <c r="S5530">
        <f ca="1"/>
        <v>0.58834732662215017</v>
      </c>
      <c r="T5530">
        <f ca="1"/>
        <v>3.1312004832167756E-2</v>
      </c>
      <c r="U5530">
        <f ca="1"/>
        <v>5.4293780036494821E-4</v>
      </c>
      <c r="V5530">
        <f ca="1"/>
        <v>5.5143803587924512E-4</v>
      </c>
      <c r="W5530">
        <f ca="1"/>
        <v>5.5143803587924512E-4</v>
      </c>
    </row>
    <row r="5531" spans="18:23">
      <c r="R5531">
        <v>5513</v>
      </c>
      <c r="S5531">
        <f ca="1"/>
        <v>-2.0467230396371705</v>
      </c>
      <c r="T5531">
        <f ca="1"/>
        <v>1.5864034966289672E-2</v>
      </c>
      <c r="U5531">
        <f ca="1"/>
        <v>0</v>
      </c>
      <c r="V5531">
        <f ca="1"/>
        <v>0</v>
      </c>
      <c r="W5531">
        <f ca="1"/>
        <v>0</v>
      </c>
    </row>
    <row r="5532" spans="18:23">
      <c r="R5532">
        <v>5514</v>
      </c>
      <c r="S5532">
        <f ca="1"/>
        <v>0.42432391112661672</v>
      </c>
      <c r="T5532">
        <f ca="1"/>
        <v>3.0014403193591301E-2</v>
      </c>
      <c r="U5532">
        <f ca="1"/>
        <v>0</v>
      </c>
      <c r="V5532">
        <f ca="1"/>
        <v>0</v>
      </c>
      <c r="W5532">
        <f ca="1"/>
        <v>0</v>
      </c>
    </row>
    <row r="5533" spans="18:23">
      <c r="R5533">
        <v>5515</v>
      </c>
      <c r="S5533">
        <f ca="1"/>
        <v>0.79553544046217384</v>
      </c>
      <c r="T5533">
        <f ca="1"/>
        <v>3.3031573206792904E-2</v>
      </c>
      <c r="U5533">
        <f ca="1"/>
        <v>1.4027219876775222E-3</v>
      </c>
      <c r="V5533">
        <f ca="1"/>
        <v>1.4258890446898964E-3</v>
      </c>
      <c r="W5533">
        <f ca="1"/>
        <v>1.4258890446898964E-3</v>
      </c>
    </row>
    <row r="5534" spans="18:23">
      <c r="R5534">
        <v>5516</v>
      </c>
      <c r="S5534">
        <f ca="1"/>
        <v>0.84331149758749624</v>
      </c>
      <c r="T5534">
        <f ca="1"/>
        <v>3.3441307329779291E-2</v>
      </c>
      <c r="U5534">
        <f ca="1"/>
        <v>1.6075890491707157E-3</v>
      </c>
      <c r="V5534">
        <f ca="1"/>
        <v>1.6344689888973683E-3</v>
      </c>
      <c r="W5534">
        <f ca="1"/>
        <v>1.6344689888973683E-3</v>
      </c>
    </row>
    <row r="5535" spans="18:23">
      <c r="R5535">
        <v>5517</v>
      </c>
      <c r="S5535">
        <f ca="1"/>
        <v>-3.1944939489115369</v>
      </c>
      <c r="T5535">
        <f ca="1"/>
        <v>1.1797488376199967E-2</v>
      </c>
      <c r="U5535">
        <f ca="1"/>
        <v>0</v>
      </c>
      <c r="V5535">
        <f ca="1"/>
        <v>0</v>
      </c>
      <c r="W5535">
        <f ca="1"/>
        <v>0</v>
      </c>
    </row>
    <row r="5536" spans="18:23">
      <c r="R5536">
        <v>5518</v>
      </c>
      <c r="S5536">
        <f ca="1"/>
        <v>2.5391032762037158</v>
      </c>
      <c r="T5536">
        <f ca="1"/>
        <v>5.179894350064787E-2</v>
      </c>
      <c r="U5536">
        <f ca="1"/>
        <v>1.0786407134605006E-2</v>
      </c>
      <c r="V5536">
        <f ca="1"/>
        <v>1.1065769381475202E-2</v>
      </c>
      <c r="W5536">
        <f ca="1"/>
        <v>1.1065769381475202E-2</v>
      </c>
    </row>
    <row r="5537" spans="18:23">
      <c r="R5537">
        <v>5519</v>
      </c>
      <c r="S5537">
        <f ca="1"/>
        <v>-2.5189651190020883</v>
      </c>
      <c r="T5537">
        <f ca="1"/>
        <v>1.404404454037717E-2</v>
      </c>
      <c r="U5537">
        <f ca="1"/>
        <v>0</v>
      </c>
      <c r="V5537">
        <f ca="1"/>
        <v>0</v>
      </c>
      <c r="W5537">
        <f ca="1"/>
        <v>0</v>
      </c>
    </row>
    <row r="5538" spans="18:23">
      <c r="R5538">
        <v>5520</v>
      </c>
      <c r="S5538">
        <f ca="1"/>
        <v>-0.7841022595759447</v>
      </c>
      <c r="T5538">
        <f ca="1"/>
        <v>2.1973959756844887E-2</v>
      </c>
      <c r="U5538">
        <f ca="1"/>
        <v>0</v>
      </c>
      <c r="V5538">
        <f ca="1"/>
        <v>0</v>
      </c>
      <c r="W5538">
        <f ca="1"/>
        <v>0</v>
      </c>
    </row>
    <row r="5539" spans="18:23">
      <c r="R5539">
        <v>5521</v>
      </c>
      <c r="S5539">
        <f ca="1"/>
        <v>-1.6933940560639418</v>
      </c>
      <c r="T5539">
        <f ca="1"/>
        <v>1.7378376837761604E-2</v>
      </c>
      <c r="U5539">
        <f ca="1"/>
        <v>0</v>
      </c>
      <c r="V5539">
        <f ca="1"/>
        <v>0</v>
      </c>
      <c r="W5539">
        <f ca="1"/>
        <v>0</v>
      </c>
    </row>
    <row r="5540" spans="18:23">
      <c r="R5540">
        <v>5522</v>
      </c>
      <c r="S5540">
        <f ca="1"/>
        <v>1.2328547494158546</v>
      </c>
      <c r="T5540">
        <f ca="1"/>
        <v>3.6977464114190908E-2</v>
      </c>
      <c r="U5540">
        <f ca="1"/>
        <v>3.3756674413765245E-3</v>
      </c>
      <c r="V5540">
        <f ca="1"/>
        <v>3.4380792522139959E-3</v>
      </c>
      <c r="W5540">
        <f ca="1"/>
        <v>3.4380792522139959E-3</v>
      </c>
    </row>
    <row r="5541" spans="18:23">
      <c r="R5541">
        <v>5523</v>
      </c>
      <c r="S5541">
        <f ca="1"/>
        <v>-1.8530311101705013</v>
      </c>
      <c r="T5541">
        <f ca="1"/>
        <v>1.667706423915347E-2</v>
      </c>
      <c r="U5541">
        <f ca="1"/>
        <v>0</v>
      </c>
      <c r="V5541">
        <f ca="1"/>
        <v>0</v>
      </c>
      <c r="W5541">
        <f ca="1"/>
        <v>0</v>
      </c>
    </row>
    <row r="5542" spans="18:23">
      <c r="R5542">
        <v>5524</v>
      </c>
      <c r="S5542">
        <f ca="1"/>
        <v>-0.68526227826049368</v>
      </c>
      <c r="T5542">
        <f ca="1"/>
        <v>2.2541600801330643E-2</v>
      </c>
      <c r="U5542">
        <f ca="1"/>
        <v>0</v>
      </c>
      <c r="V5542">
        <f ca="1"/>
        <v>0</v>
      </c>
      <c r="W5542">
        <f ca="1"/>
        <v>0</v>
      </c>
    </row>
    <row r="5543" spans="18:23">
      <c r="R5543">
        <v>5525</v>
      </c>
      <c r="S5543">
        <f ca="1"/>
        <v>0.53039737840997059</v>
      </c>
      <c r="T5543">
        <f ca="1"/>
        <v>3.0847271588204377E-2</v>
      </c>
      <c r="U5543">
        <f ca="1"/>
        <v>3.1057117838325862E-4</v>
      </c>
      <c r="V5543">
        <f ca="1"/>
        <v>3.1536131512678714E-4</v>
      </c>
      <c r="W5543">
        <f ca="1"/>
        <v>3.1536131512678714E-4</v>
      </c>
    </row>
    <row r="5544" spans="18:23">
      <c r="R5544">
        <v>5526</v>
      </c>
      <c r="S5544">
        <f ca="1"/>
        <v>1.5393188059095453</v>
      </c>
      <c r="T5544">
        <f ca="1"/>
        <v>4.0020341728554489E-2</v>
      </c>
      <c r="U5544">
        <f ca="1"/>
        <v>4.8971062485583146E-3</v>
      </c>
      <c r="V5544">
        <f ca="1"/>
        <v>4.9950981813324863E-3</v>
      </c>
      <c r="W5544">
        <f ca="1"/>
        <v>4.9950981813324863E-3</v>
      </c>
    </row>
    <row r="5545" spans="18:23">
      <c r="R5545">
        <v>5527</v>
      </c>
      <c r="S5545">
        <f ca="1"/>
        <v>-0.50339552270919319</v>
      </c>
      <c r="T5545">
        <f ca="1"/>
        <v>2.3624657348148771E-2</v>
      </c>
      <c r="U5545">
        <f ca="1"/>
        <v>0</v>
      </c>
      <c r="V5545">
        <f ca="1"/>
        <v>0</v>
      </c>
      <c r="W5545">
        <f ca="1"/>
        <v>0</v>
      </c>
    </row>
    <row r="5546" spans="18:23">
      <c r="R5546">
        <v>5528</v>
      </c>
      <c r="S5546">
        <f ca="1"/>
        <v>0.71922278090354153</v>
      </c>
      <c r="T5546">
        <f ca="1"/>
        <v>3.2387493332153058E-2</v>
      </c>
      <c r="U5546">
        <f ca="1"/>
        <v>1.0806820503575995E-3</v>
      </c>
      <c r="V5546">
        <f ca="1"/>
        <v>1.0981823417076666E-3</v>
      </c>
      <c r="W5546">
        <f ca="1"/>
        <v>1.0981823417076666E-3</v>
      </c>
    </row>
    <row r="5547" spans="18:23">
      <c r="R5547">
        <v>5529</v>
      </c>
      <c r="S5547">
        <f ca="1"/>
        <v>-4.3731690759123953</v>
      </c>
      <c r="T5547">
        <f ca="1"/>
        <v>8.7036656522218644E-3</v>
      </c>
      <c r="U5547">
        <f ca="1"/>
        <v>0</v>
      </c>
      <c r="V5547">
        <f ca="1"/>
        <v>0</v>
      </c>
      <c r="W5547">
        <f ca="1"/>
        <v>0</v>
      </c>
    </row>
    <row r="5548" spans="18:23">
      <c r="R5548">
        <v>5530</v>
      </c>
      <c r="S5548">
        <f ca="1"/>
        <v>1.9321729563089998</v>
      </c>
      <c r="T5548">
        <f ca="1"/>
        <v>4.4290002345692053E-2</v>
      </c>
      <c r="U5548">
        <f ca="1"/>
        <v>7.031936557127097E-3</v>
      </c>
      <c r="V5548">
        <f ca="1"/>
        <v>7.1876588004320561E-3</v>
      </c>
      <c r="W5548">
        <f ca="1"/>
        <v>7.1876588004320561E-3</v>
      </c>
    </row>
    <row r="5549" spans="18:23">
      <c r="R5549">
        <v>5531</v>
      </c>
      <c r="S5549">
        <f ca="1"/>
        <v>-0.11475356278111798</v>
      </c>
      <c r="T5549">
        <f ca="1"/>
        <v>2.6116705556856381E-2</v>
      </c>
      <c r="U5549">
        <f ca="1"/>
        <v>0</v>
      </c>
      <c r="V5549">
        <f ca="1"/>
        <v>0</v>
      </c>
      <c r="W5549">
        <f ca="1"/>
        <v>0</v>
      </c>
    </row>
    <row r="5550" spans="18:23">
      <c r="R5550">
        <v>5532</v>
      </c>
      <c r="S5550">
        <f ca="1"/>
        <v>-1.0870301490693979</v>
      </c>
      <c r="T5550">
        <f ca="1"/>
        <v>2.03217420449287E-2</v>
      </c>
      <c r="U5550">
        <f ca="1"/>
        <v>0</v>
      </c>
      <c r="V5550">
        <f ca="1"/>
        <v>0</v>
      </c>
      <c r="W5550">
        <f ca="1"/>
        <v>0</v>
      </c>
    </row>
    <row r="5551" spans="18:23">
      <c r="R5551">
        <v>5533</v>
      </c>
      <c r="S5551">
        <f ca="1"/>
        <v>-1.2069073602067988</v>
      </c>
      <c r="T5551">
        <f ca="1"/>
        <v>1.9702756183000259E-2</v>
      </c>
      <c r="U5551">
        <f ca="1"/>
        <v>0</v>
      </c>
      <c r="V5551">
        <f ca="1"/>
        <v>0</v>
      </c>
      <c r="W5551">
        <f ca="1"/>
        <v>0</v>
      </c>
    </row>
    <row r="5552" spans="18:23">
      <c r="R5552">
        <v>5534</v>
      </c>
      <c r="S5552">
        <f ca="1"/>
        <v>1.5732650556908629</v>
      </c>
      <c r="T5552">
        <f ca="1"/>
        <v>4.0372435943846589E-2</v>
      </c>
      <c r="U5552">
        <f ca="1"/>
        <v>5.073153356204365E-3</v>
      </c>
      <c r="V5552">
        <f ca="1"/>
        <v>5.1755611356576999E-3</v>
      </c>
      <c r="W5552">
        <f ca="1"/>
        <v>5.1755611356576999E-3</v>
      </c>
    </row>
    <row r="5553" spans="18:23">
      <c r="R5553">
        <v>5535</v>
      </c>
      <c r="S5553">
        <f ca="1"/>
        <v>1.1460302933556179</v>
      </c>
      <c r="T5553">
        <f ca="1"/>
        <v>3.61582335541554E-2</v>
      </c>
      <c r="U5553">
        <f ca="1"/>
        <v>2.9660521613587704E-3</v>
      </c>
      <c r="V5553">
        <f ca="1"/>
        <v>3.0196757647508793E-3</v>
      </c>
      <c r="W5553">
        <f ca="1"/>
        <v>3.0196757647508793E-3</v>
      </c>
    </row>
    <row r="5554" spans="18:23">
      <c r="R5554">
        <v>5536</v>
      </c>
      <c r="S5554">
        <f ca="1"/>
        <v>1.9127748925696502</v>
      </c>
      <c r="T5554">
        <f ca="1"/>
        <v>4.4068865836618371E-2</v>
      </c>
      <c r="U5554">
        <f ca="1"/>
        <v>6.9213683025902556E-3</v>
      </c>
      <c r="V5554">
        <f ca="1"/>
        <v>7.0738767281565912E-3</v>
      </c>
      <c r="W5554">
        <f ca="1"/>
        <v>7.0738767281565912E-3</v>
      </c>
    </row>
    <row r="5555" spans="18:23">
      <c r="R5555">
        <v>5537</v>
      </c>
      <c r="S5555">
        <f ca="1"/>
        <v>-1.5636629651479568</v>
      </c>
      <c r="T5555">
        <f ca="1"/>
        <v>1.7969973198102875E-2</v>
      </c>
      <c r="U5555">
        <f ca="1"/>
        <v>0</v>
      </c>
      <c r="V5555">
        <f ca="1"/>
        <v>0</v>
      </c>
      <c r="W5555">
        <f ca="1"/>
        <v>0</v>
      </c>
    </row>
    <row r="5556" spans="18:23">
      <c r="R5556">
        <v>5538</v>
      </c>
      <c r="S5556">
        <f ca="1"/>
        <v>2.1123101634505632</v>
      </c>
      <c r="T5556">
        <f ca="1"/>
        <v>4.6397293393074031E-2</v>
      </c>
      <c r="U5556">
        <f ca="1"/>
        <v>8.0855820808180857E-3</v>
      </c>
      <c r="V5556">
        <f ca="1"/>
        <v>8.2731566428468351E-3</v>
      </c>
      <c r="W5556">
        <f ca="1"/>
        <v>8.2731566428468351E-3</v>
      </c>
    </row>
    <row r="5557" spans="18:23">
      <c r="R5557">
        <v>5539</v>
      </c>
      <c r="S5557">
        <f ca="1"/>
        <v>0.56875837922827066</v>
      </c>
      <c r="T5557">
        <f ca="1"/>
        <v>3.1154131908163844E-2</v>
      </c>
      <c r="U5557">
        <f ca="1"/>
        <v>4.6400133836299248E-4</v>
      </c>
      <c r="V5557">
        <f ca="1"/>
        <v>4.712291178134551E-4</v>
      </c>
      <c r="W5557">
        <f ca="1"/>
        <v>4.712291178134551E-4</v>
      </c>
    </row>
    <row r="5558" spans="18:23">
      <c r="R5558">
        <v>5540</v>
      </c>
      <c r="S5558">
        <f ca="1"/>
        <v>1.8973767385279827</v>
      </c>
      <c r="T5558">
        <f ca="1"/>
        <v>4.3894114360298567E-2</v>
      </c>
      <c r="U5558">
        <f ca="1"/>
        <v>6.8339925644303537E-3</v>
      </c>
      <c r="V5558">
        <f ca="1"/>
        <v>6.9839785900106211E-3</v>
      </c>
      <c r="W5558">
        <f ca="1"/>
        <v>6.9839785900106211E-3</v>
      </c>
    </row>
    <row r="5559" spans="18:23">
      <c r="R5559">
        <v>5541</v>
      </c>
      <c r="S5559">
        <f ca="1"/>
        <v>1.7888673869968934</v>
      </c>
      <c r="T5559">
        <f ca="1"/>
        <v>4.268214829306477E-2</v>
      </c>
      <c r="U5559">
        <f ca="1"/>
        <v>6.2280095308134553E-3</v>
      </c>
      <c r="V5559">
        <f ca="1"/>
        <v>6.3609219439958549E-3</v>
      </c>
      <c r="W5559">
        <f ca="1"/>
        <v>6.3609219439958549E-3</v>
      </c>
    </row>
    <row r="5560" spans="18:23">
      <c r="R5560">
        <v>5542</v>
      </c>
      <c r="S5560">
        <f ca="1"/>
        <v>-3.2571760453810601</v>
      </c>
      <c r="T5560">
        <f ca="1"/>
        <v>1.1608206766923946E-2</v>
      </c>
      <c r="U5560">
        <f ca="1"/>
        <v>0</v>
      </c>
      <c r="V5560">
        <f ca="1"/>
        <v>0</v>
      </c>
      <c r="W5560">
        <f ca="1"/>
        <v>0</v>
      </c>
    </row>
    <row r="5561" spans="18:23">
      <c r="R5561">
        <v>5543</v>
      </c>
      <c r="S5561">
        <f ca="1"/>
        <v>-1.3019050415882381</v>
      </c>
      <c r="T5561">
        <f ca="1"/>
        <v>1.9225654701664253E-2</v>
      </c>
      <c r="U5561">
        <f ca="1"/>
        <v>0</v>
      </c>
      <c r="V5561">
        <f ca="1"/>
        <v>0</v>
      </c>
      <c r="W5561">
        <f ca="1"/>
        <v>0</v>
      </c>
    </row>
    <row r="5562" spans="18:23">
      <c r="R5562">
        <v>5544</v>
      </c>
      <c r="S5562">
        <f ca="1"/>
        <v>-2.1977673656603676</v>
      </c>
      <c r="T5562">
        <f ca="1"/>
        <v>1.5257626784714675E-2</v>
      </c>
      <c r="U5562">
        <f ca="1"/>
        <v>0</v>
      </c>
      <c r="V5562">
        <f ca="1"/>
        <v>0</v>
      </c>
      <c r="W5562">
        <f ca="1"/>
        <v>0</v>
      </c>
    </row>
    <row r="5563" spans="18:23">
      <c r="R5563">
        <v>5545</v>
      </c>
      <c r="S5563">
        <f ca="1"/>
        <v>-2.019316683852602</v>
      </c>
      <c r="T5563">
        <f ca="1"/>
        <v>1.5976620947432883E-2</v>
      </c>
      <c r="U5563">
        <f ca="1"/>
        <v>0</v>
      </c>
      <c r="V5563">
        <f ca="1"/>
        <v>0</v>
      </c>
      <c r="W5563">
        <f ca="1"/>
        <v>0</v>
      </c>
    </row>
    <row r="5564" spans="18:23">
      <c r="R5564">
        <v>5546</v>
      </c>
      <c r="S5564">
        <f ca="1"/>
        <v>2.3050112579341646</v>
      </c>
      <c r="T5564">
        <f ca="1"/>
        <v>4.8762678437920357E-2</v>
      </c>
      <c r="U5564">
        <f ca="1"/>
        <v>9.2682746032412486E-3</v>
      </c>
      <c r="V5564">
        <f ca="1"/>
        <v>9.494247550317348E-3</v>
      </c>
      <c r="W5564">
        <f ca="1"/>
        <v>9.494247550317348E-3</v>
      </c>
    </row>
    <row r="5565" spans="18:23">
      <c r="R5565">
        <v>5547</v>
      </c>
      <c r="S5565">
        <f ca="1"/>
        <v>0.31168259778848301</v>
      </c>
      <c r="T5565">
        <f ca="1"/>
        <v>2.9154570414046569E-2</v>
      </c>
      <c r="U5565">
        <f ca="1"/>
        <v>0</v>
      </c>
      <c r="V5565">
        <f ca="1"/>
        <v>0</v>
      </c>
      <c r="W5565">
        <f ca="1"/>
        <v>0</v>
      </c>
    </row>
    <row r="5566" spans="18:23">
      <c r="R5566">
        <v>5548</v>
      </c>
      <c r="S5566">
        <f ca="1"/>
        <v>1.5839490875292825</v>
      </c>
      <c r="T5566">
        <f ca="1"/>
        <v>4.0483891504252821E-2</v>
      </c>
      <c r="U5566">
        <f ca="1"/>
        <v>5.1288811364074809E-3</v>
      </c>
      <c r="V5566">
        <f ca="1"/>
        <v>5.2326996701397453E-3</v>
      </c>
      <c r="W5566">
        <f ca="1"/>
        <v>5.2326996701397453E-3</v>
      </c>
    </row>
    <row r="5567" spans="18:23">
      <c r="R5567">
        <v>5549</v>
      </c>
      <c r="S5567">
        <f ca="1"/>
        <v>1.080059346868498</v>
      </c>
      <c r="T5567">
        <f ca="1"/>
        <v>3.554792213307955E-2</v>
      </c>
      <c r="U5567">
        <f ca="1"/>
        <v>2.6608964508208453E-3</v>
      </c>
      <c r="V5567">
        <f ca="1"/>
        <v>2.7081911207398287E-3</v>
      </c>
      <c r="W5567">
        <f ca="1"/>
        <v>2.7081911207398287E-3</v>
      </c>
    </row>
    <row r="5568" spans="18:23">
      <c r="R5568">
        <v>5550</v>
      </c>
      <c r="S5568">
        <f ca="1"/>
        <v>-0.17624744485984548</v>
      </c>
      <c r="T5568">
        <f ca="1"/>
        <v>2.5705563360118783E-2</v>
      </c>
      <c r="U5568">
        <f ca="1"/>
        <v>0</v>
      </c>
      <c r="V5568">
        <f ca="1"/>
        <v>0</v>
      </c>
      <c r="W5568">
        <f ca="1"/>
        <v>0</v>
      </c>
    </row>
    <row r="5569" spans="18:23">
      <c r="R5569">
        <v>5551</v>
      </c>
      <c r="S5569">
        <f ca="1"/>
        <v>-1.7067152786392878</v>
      </c>
      <c r="T5569">
        <f ca="1"/>
        <v>1.7318743390172159E-2</v>
      </c>
      <c r="U5569">
        <f ca="1"/>
        <v>0</v>
      </c>
      <c r="V5569">
        <f ca="1"/>
        <v>0</v>
      </c>
      <c r="W5569">
        <f ca="1"/>
        <v>0</v>
      </c>
    </row>
    <row r="5570" spans="18:23">
      <c r="R5570">
        <v>5552</v>
      </c>
      <c r="S5570">
        <f ca="1"/>
        <v>-1.9223803850998797</v>
      </c>
      <c r="T5570">
        <f ca="1"/>
        <v>1.6381287266957721E-2</v>
      </c>
      <c r="U5570">
        <f ca="1"/>
        <v>0</v>
      </c>
      <c r="V5570">
        <f ca="1"/>
        <v>0</v>
      </c>
      <c r="W5570">
        <f ca="1"/>
        <v>0</v>
      </c>
    </row>
    <row r="5571" spans="18:23">
      <c r="R5571">
        <v>5553</v>
      </c>
      <c r="S5571">
        <f ca="1"/>
        <v>-1.0145174103111643</v>
      </c>
      <c r="T5571">
        <f ca="1"/>
        <v>2.0705561908671573E-2</v>
      </c>
      <c r="U5571">
        <f ca="1"/>
        <v>0</v>
      </c>
      <c r="V5571">
        <f ca="1"/>
        <v>0</v>
      </c>
      <c r="W5571">
        <f ca="1"/>
        <v>0</v>
      </c>
    </row>
    <row r="5572" spans="18:23">
      <c r="R5572">
        <v>5554</v>
      </c>
      <c r="S5572">
        <f ca="1"/>
        <v>-4.5394876395217745</v>
      </c>
      <c r="T5572">
        <f ca="1"/>
        <v>8.3380372746281409E-3</v>
      </c>
      <c r="U5572">
        <f ca="1"/>
        <v>0</v>
      </c>
      <c r="V5572">
        <f ca="1"/>
        <v>0</v>
      </c>
      <c r="W5572">
        <f ca="1"/>
        <v>0</v>
      </c>
    </row>
    <row r="5573" spans="18:23">
      <c r="R5573">
        <v>5555</v>
      </c>
      <c r="S5573">
        <f ca="1"/>
        <v>-2.3537642222538002</v>
      </c>
      <c r="T5573">
        <f ca="1"/>
        <v>1.4655657760777959E-2</v>
      </c>
      <c r="U5573">
        <f ca="1"/>
        <v>0</v>
      </c>
      <c r="V5573">
        <f ca="1"/>
        <v>0</v>
      </c>
      <c r="W5573">
        <f ca="1"/>
        <v>0</v>
      </c>
    </row>
    <row r="5574" spans="18:23">
      <c r="R5574">
        <v>5556</v>
      </c>
      <c r="S5574">
        <f ca="1"/>
        <v>-1.3851152167521839</v>
      </c>
      <c r="T5574">
        <f ca="1"/>
        <v>1.8817254170056634E-2</v>
      </c>
      <c r="U5574">
        <f ca="1"/>
        <v>0</v>
      </c>
      <c r="V5574">
        <f ca="1"/>
        <v>0</v>
      </c>
      <c r="W5574">
        <f ca="1"/>
        <v>0</v>
      </c>
    </row>
    <row r="5575" spans="18:23">
      <c r="R5575">
        <v>5557</v>
      </c>
      <c r="S5575">
        <f ca="1"/>
        <v>1.6170535706453215</v>
      </c>
      <c r="T5575">
        <f ca="1"/>
        <v>4.0831194176047435E-2</v>
      </c>
      <c r="U5575">
        <f ca="1"/>
        <v>5.3025324723047877E-3</v>
      </c>
      <c r="V5575">
        <f ca="1"/>
        <v>5.4107868388055249E-3</v>
      </c>
      <c r="W5575">
        <f ca="1"/>
        <v>5.4107868388055249E-3</v>
      </c>
    </row>
    <row r="5576" spans="18:23">
      <c r="R5576">
        <v>5558</v>
      </c>
      <c r="S5576">
        <f ca="1"/>
        <v>0.92498495335818309</v>
      </c>
      <c r="T5576">
        <f ca="1"/>
        <v>3.4153555561013862E-2</v>
      </c>
      <c r="U5576">
        <f ca="1"/>
        <v>1.9637131647880016E-3</v>
      </c>
      <c r="V5576">
        <f ca="1"/>
        <v>1.9972470581277424E-3</v>
      </c>
      <c r="W5576">
        <f ca="1"/>
        <v>1.9972470581277424E-3</v>
      </c>
    </row>
    <row r="5577" spans="18:23">
      <c r="R5577">
        <v>5559</v>
      </c>
      <c r="S5577">
        <f ca="1"/>
        <v>-2.7305101772054217</v>
      </c>
      <c r="T5577">
        <f ca="1"/>
        <v>1.329797638081457E-2</v>
      </c>
      <c r="U5577">
        <f ca="1"/>
        <v>0</v>
      </c>
      <c r="V5577">
        <f ca="1"/>
        <v>0</v>
      </c>
      <c r="W5577">
        <f ca="1"/>
        <v>0</v>
      </c>
    </row>
    <row r="5578" spans="18:23">
      <c r="R5578">
        <v>5560</v>
      </c>
      <c r="S5578">
        <f ca="1"/>
        <v>-0.72039574609337254</v>
      </c>
      <c r="T5578">
        <f ca="1"/>
        <v>2.2338167764202062E-2</v>
      </c>
      <c r="U5578">
        <f ca="1"/>
        <v>0</v>
      </c>
      <c r="V5578">
        <f ca="1"/>
        <v>0</v>
      </c>
      <c r="W5578">
        <f ca="1"/>
        <v>0</v>
      </c>
    </row>
    <row r="5579" spans="18:23">
      <c r="R5579">
        <v>5561</v>
      </c>
      <c r="S5579">
        <f ca="1"/>
        <v>-0.60702661164862592</v>
      </c>
      <c r="T5579">
        <f ca="1"/>
        <v>2.3001289104502234E-2</v>
      </c>
      <c r="U5579">
        <f ca="1"/>
        <v>0</v>
      </c>
      <c r="V5579">
        <f ca="1"/>
        <v>0</v>
      </c>
      <c r="W5579">
        <f ca="1"/>
        <v>0</v>
      </c>
    </row>
    <row r="5580" spans="18:23">
      <c r="R5580">
        <v>5562</v>
      </c>
      <c r="S5580">
        <f ca="1"/>
        <v>3.6430790240501216</v>
      </c>
      <c r="T5580">
        <f ca="1"/>
        <v>6.8871117479592625E-2</v>
      </c>
      <c r="U5580">
        <f ca="1"/>
        <v>1.9322494124077383E-2</v>
      </c>
      <c r="V5580">
        <f ca="1"/>
        <v>1.9987875005486423E-2</v>
      </c>
      <c r="W5580">
        <f ca="1"/>
        <v>1.9987875005486423E-2</v>
      </c>
    </row>
    <row r="5581" spans="18:23">
      <c r="R5581">
        <v>5563</v>
      </c>
      <c r="S5581">
        <f ca="1"/>
        <v>-0.80868097401270589</v>
      </c>
      <c r="T5581">
        <f ca="1"/>
        <v>2.1835036855640033E-2</v>
      </c>
      <c r="U5581">
        <f ca="1"/>
        <v>0</v>
      </c>
      <c r="V5581">
        <f ca="1"/>
        <v>0</v>
      </c>
      <c r="W5581">
        <f ca="1"/>
        <v>0</v>
      </c>
    </row>
    <row r="5582" spans="18:23">
      <c r="R5582">
        <v>5564</v>
      </c>
      <c r="S5582">
        <f ca="1"/>
        <v>2.117829669116456</v>
      </c>
      <c r="T5582">
        <f ca="1"/>
        <v>4.6463421328213697E-2</v>
      </c>
      <c r="U5582">
        <f ca="1"/>
        <v>8.1186460483879189E-3</v>
      </c>
      <c r="V5582">
        <f ca="1"/>
        <v>8.307256084368362E-3</v>
      </c>
      <c r="W5582">
        <f ca="1"/>
        <v>8.307256084368362E-3</v>
      </c>
    </row>
    <row r="5583" spans="18:23">
      <c r="R5583">
        <v>5565</v>
      </c>
      <c r="S5583">
        <f ca="1"/>
        <v>-2.3404545180718919</v>
      </c>
      <c r="T5583">
        <f ca="1"/>
        <v>1.4706077724395274E-2</v>
      </c>
      <c r="U5583">
        <f ca="1"/>
        <v>0</v>
      </c>
      <c r="V5583">
        <f ca="1"/>
        <v>0</v>
      </c>
      <c r="W5583">
        <f ca="1"/>
        <v>0</v>
      </c>
    </row>
    <row r="5584" spans="18:23">
      <c r="R5584">
        <v>5566</v>
      </c>
      <c r="S5584">
        <f ca="1"/>
        <v>3.2013905917690657</v>
      </c>
      <c r="T5584">
        <f ca="1"/>
        <v>6.1452512157779006E-2</v>
      </c>
      <c r="U5584">
        <f ca="1"/>
        <v>1.5613191463170573E-2</v>
      </c>
      <c r="V5584">
        <f ca="1"/>
        <v>1.6092926382276683E-2</v>
      </c>
      <c r="W5584">
        <f ca="1"/>
        <v>1.6092926382276683E-2</v>
      </c>
    </row>
    <row r="5585" spans="18:23">
      <c r="R5585">
        <v>5567</v>
      </c>
      <c r="S5585">
        <f ca="1"/>
        <v>0.60154863895484234</v>
      </c>
      <c r="T5585">
        <f ca="1"/>
        <v>3.1418848973906018E-2</v>
      </c>
      <c r="U5585">
        <f ca="1"/>
        <v>5.963598712340791E-4</v>
      </c>
      <c r="V5585">
        <f ca="1"/>
        <v>6.0572834159827998E-4</v>
      </c>
      <c r="W5585">
        <f ca="1"/>
        <v>6.0572834159827998E-4</v>
      </c>
    </row>
    <row r="5586" spans="18:23">
      <c r="R5586">
        <v>5568</v>
      </c>
      <c r="S5586">
        <f ca="1"/>
        <v>-0.55609299306556292</v>
      </c>
      <c r="T5586">
        <f ca="1"/>
        <v>2.330558533947762E-2</v>
      </c>
      <c r="U5586">
        <f ca="1"/>
        <v>0</v>
      </c>
      <c r="V5586">
        <f ca="1"/>
        <v>0</v>
      </c>
      <c r="W5586">
        <f ca="1"/>
        <v>0</v>
      </c>
    </row>
    <row r="5587" spans="18:23">
      <c r="R5587">
        <v>5569</v>
      </c>
      <c r="S5587">
        <f ca="1"/>
        <v>1.2354006519955079</v>
      </c>
      <c r="T5587">
        <f ca="1"/>
        <v>3.7001764008861043E-2</v>
      </c>
      <c r="U5587">
        <f ca="1"/>
        <v>3.387817388711592E-3</v>
      </c>
      <c r="V5587">
        <f ca="1"/>
        <v>3.4504949984727031E-3</v>
      </c>
      <c r="W5587">
        <f ca="1"/>
        <v>3.4504949984727031E-3</v>
      </c>
    </row>
    <row r="5588" spans="18:23">
      <c r="R5588">
        <v>5570</v>
      </c>
      <c r="S5588">
        <f ca="1"/>
        <v>1.280136562249615</v>
      </c>
      <c r="T5588">
        <f ca="1"/>
        <v>3.7431370260604051E-2</v>
      </c>
      <c r="U5588">
        <f ca="1"/>
        <v>3.6026205145830957E-3</v>
      </c>
      <c r="V5588">
        <f ca="1"/>
        <v>3.6700460257779997E-3</v>
      </c>
      <c r="W5588">
        <f ca="1"/>
        <v>3.6700460257779997E-3</v>
      </c>
    </row>
    <row r="5589" spans="18:23">
      <c r="R5589">
        <v>5571</v>
      </c>
      <c r="S5589">
        <f ca="1"/>
        <v>-1.8018087431019731</v>
      </c>
      <c r="T5589">
        <f ca="1"/>
        <v>1.6898953013321456E-2</v>
      </c>
      <c r="U5589">
        <f ca="1"/>
        <v>0</v>
      </c>
      <c r="V5589">
        <f ca="1"/>
        <v>0</v>
      </c>
      <c r="W5589">
        <f ca="1"/>
        <v>0</v>
      </c>
    </row>
    <row r="5590" spans="18:23">
      <c r="R5590">
        <v>5572</v>
      </c>
      <c r="S5590">
        <f ca="1"/>
        <v>-0.51333792154486912</v>
      </c>
      <c r="T5590">
        <f ca="1"/>
        <v>2.356412569291591E-2</v>
      </c>
      <c r="U5590">
        <f ca="1"/>
        <v>0</v>
      </c>
      <c r="V5590">
        <f ca="1"/>
        <v>0</v>
      </c>
      <c r="W5590">
        <f ca="1"/>
        <v>0</v>
      </c>
    </row>
    <row r="5591" spans="18:23">
      <c r="R5591">
        <v>5573</v>
      </c>
      <c r="S5591">
        <f ca="1"/>
        <v>0.90025423126524284</v>
      </c>
      <c r="T5591">
        <f ca="1"/>
        <v>3.3936300167331679E-2</v>
      </c>
      <c r="U5591">
        <f ca="1"/>
        <v>1.8550854679469098E-3</v>
      </c>
      <c r="V5591">
        <f ca="1"/>
        <v>1.8865628365850604E-3</v>
      </c>
      <c r="W5591">
        <f ca="1"/>
        <v>1.8865628365850604E-3</v>
      </c>
    </row>
    <row r="5592" spans="18:23">
      <c r="R5592">
        <v>5574</v>
      </c>
      <c r="S5592">
        <f ca="1"/>
        <v>1.9947919757624006</v>
      </c>
      <c r="T5592">
        <f ca="1"/>
        <v>4.501145559403058E-2</v>
      </c>
      <c r="U5592">
        <f ca="1"/>
        <v>7.3926631812963606E-3</v>
      </c>
      <c r="V5592">
        <f ca="1"/>
        <v>7.5590404465496336E-3</v>
      </c>
      <c r="W5592">
        <f ca="1"/>
        <v>7.5590404465496336E-3</v>
      </c>
    </row>
    <row r="5593" spans="18:23">
      <c r="R5593">
        <v>5575</v>
      </c>
      <c r="S5593">
        <f ca="1"/>
        <v>1.0523955823846358</v>
      </c>
      <c r="T5593">
        <f ca="1"/>
        <v>3.5295074328728547E-2</v>
      </c>
      <c r="U5593">
        <f ca="1"/>
        <v>2.5344725486453439E-3</v>
      </c>
      <c r="V5593">
        <f ca="1"/>
        <v>2.5791997471396235E-3</v>
      </c>
      <c r="W5593">
        <f ca="1"/>
        <v>2.5791997471396235E-3</v>
      </c>
    </row>
    <row r="5594" spans="18:23">
      <c r="R5594">
        <v>5576</v>
      </c>
      <c r="S5594">
        <f ca="1"/>
        <v>-1.1297572230044148</v>
      </c>
      <c r="T5594">
        <f ca="1"/>
        <v>2.0098921607400511E-2</v>
      </c>
      <c r="U5594">
        <f ca="1"/>
        <v>0</v>
      </c>
      <c r="V5594">
        <f ca="1"/>
        <v>0</v>
      </c>
      <c r="W5594">
        <f ca="1"/>
        <v>0</v>
      </c>
    </row>
    <row r="5595" spans="18:23">
      <c r="R5595">
        <v>5577</v>
      </c>
      <c r="S5595">
        <f ca="1"/>
        <v>4.4247276901359385</v>
      </c>
      <c r="T5595">
        <f ca="1"/>
        <v>8.4262048088576971E-2</v>
      </c>
      <c r="U5595">
        <f ca="1"/>
        <v>2.7017959428569556E-2</v>
      </c>
      <c r="V5595">
        <f ca="1"/>
        <v>2.8156253726882231E-2</v>
      </c>
      <c r="W5595">
        <f ca="1"/>
        <v>2.8156253726882231E-2</v>
      </c>
    </row>
    <row r="5596" spans="18:23">
      <c r="R5596">
        <v>5578</v>
      </c>
      <c r="S5596">
        <f ca="1"/>
        <v>-1.5506028965817436</v>
      </c>
      <c r="T5596">
        <f ca="1"/>
        <v>1.8030633937681246E-2</v>
      </c>
      <c r="U5596">
        <f ca="1"/>
        <v>0</v>
      </c>
      <c r="V5596">
        <f ca="1"/>
        <v>0</v>
      </c>
      <c r="W5596">
        <f ca="1"/>
        <v>0</v>
      </c>
    </row>
    <row r="5597" spans="18:23">
      <c r="R5597">
        <v>5579</v>
      </c>
      <c r="S5597">
        <f ca="1"/>
        <v>-0.76376837032942346</v>
      </c>
      <c r="T5597">
        <f ca="1"/>
        <v>2.2089558058466342E-2</v>
      </c>
      <c r="U5597">
        <f ca="1"/>
        <v>0</v>
      </c>
      <c r="V5597">
        <f ca="1"/>
        <v>0</v>
      </c>
      <c r="W5597">
        <f ca="1"/>
        <v>0</v>
      </c>
    </row>
    <row r="5598" spans="18:23">
      <c r="R5598">
        <v>5580</v>
      </c>
      <c r="S5598">
        <f ca="1"/>
        <v>-1.3874102321282302</v>
      </c>
      <c r="T5598">
        <f ca="1"/>
        <v>1.8806113890533306E-2</v>
      </c>
      <c r="U5598">
        <f ca="1"/>
        <v>0</v>
      </c>
      <c r="V5598">
        <f ca="1"/>
        <v>0</v>
      </c>
      <c r="W5598">
        <f ca="1"/>
        <v>0</v>
      </c>
    </row>
    <row r="5599" spans="18:23">
      <c r="R5599">
        <v>5581</v>
      </c>
      <c r="S5599">
        <f ca="1"/>
        <v>1.9672001977073739</v>
      </c>
      <c r="T5599">
        <f ca="1"/>
        <v>4.4692125049037267E-2</v>
      </c>
      <c r="U5599">
        <f ca="1"/>
        <v>7.2329979087997036E-3</v>
      </c>
      <c r="V5599">
        <f ca="1"/>
        <v>7.3946269323094541E-3</v>
      </c>
      <c r="W5599">
        <f ca="1"/>
        <v>7.3946269323094541E-3</v>
      </c>
    </row>
    <row r="5600" spans="18:23">
      <c r="R5600">
        <v>5582</v>
      </c>
      <c r="S5600">
        <f ca="1"/>
        <v>-4.8334864391064851</v>
      </c>
      <c r="T5600">
        <f ca="1"/>
        <v>7.7288890628107948E-3</v>
      </c>
      <c r="U5600">
        <f ca="1"/>
        <v>0</v>
      </c>
      <c r="V5600">
        <f ca="1"/>
        <v>0</v>
      </c>
      <c r="W5600">
        <f ca="1"/>
        <v>0</v>
      </c>
    </row>
    <row r="5601" spans="18:23">
      <c r="R5601">
        <v>5583</v>
      </c>
      <c r="S5601">
        <f ca="1"/>
        <v>-1.8653945377555949</v>
      </c>
      <c r="T5601">
        <f ca="1"/>
        <v>1.6623945378457593E-2</v>
      </c>
      <c r="U5601">
        <f ca="1"/>
        <v>0</v>
      </c>
      <c r="V5601">
        <f ca="1"/>
        <v>0</v>
      </c>
      <c r="W5601">
        <f ca="1"/>
        <v>0</v>
      </c>
    </row>
    <row r="5602" spans="18:23">
      <c r="R5602">
        <v>5584</v>
      </c>
      <c r="S5602">
        <f ca="1"/>
        <v>-5.0171134568805673</v>
      </c>
      <c r="T5602">
        <f ca="1"/>
        <v>7.3712144686058278E-3</v>
      </c>
      <c r="U5602">
        <f ca="1"/>
        <v>0</v>
      </c>
      <c r="V5602">
        <f ca="1"/>
        <v>0</v>
      </c>
      <c r="W5602">
        <f ca="1"/>
        <v>0</v>
      </c>
    </row>
    <row r="5603" spans="18:23">
      <c r="R5603">
        <v>5585</v>
      </c>
      <c r="S5603">
        <f ca="1"/>
        <v>0.99087693840803615</v>
      </c>
      <c r="T5603">
        <f ca="1"/>
        <v>3.4739219708938153E-2</v>
      </c>
      <c r="U5603">
        <f ca="1"/>
        <v>2.2565452387501468E-3</v>
      </c>
      <c r="V5603">
        <f ca="1"/>
        <v>2.2957405491661966E-3</v>
      </c>
      <c r="W5603">
        <f ca="1"/>
        <v>2.2957405491661966E-3</v>
      </c>
    </row>
    <row r="5604" spans="18:23">
      <c r="R5604">
        <v>5586</v>
      </c>
      <c r="S5604">
        <f ca="1"/>
        <v>-2.7329691827013738</v>
      </c>
      <c r="T5604">
        <f ca="1"/>
        <v>1.3289541283328377E-2</v>
      </c>
      <c r="U5604">
        <f ca="1"/>
        <v>0</v>
      </c>
      <c r="V5604">
        <f ca="1"/>
        <v>0</v>
      </c>
      <c r="W5604">
        <f ca="1"/>
        <v>0</v>
      </c>
    </row>
    <row r="5605" spans="18:23">
      <c r="R5605">
        <v>5587</v>
      </c>
      <c r="S5605">
        <f ca="1"/>
        <v>1.0245773536709193</v>
      </c>
      <c r="T5605">
        <f ca="1"/>
        <v>3.5042628256710555E-2</v>
      </c>
      <c r="U5605">
        <f ca="1"/>
        <v>2.4082495126363478E-3</v>
      </c>
      <c r="V5605">
        <f ca="1"/>
        <v>2.4504452088467076E-3</v>
      </c>
      <c r="W5605">
        <f ca="1"/>
        <v>2.4504452088467076E-3</v>
      </c>
    </row>
    <row r="5606" spans="18:23">
      <c r="R5606">
        <v>5588</v>
      </c>
      <c r="S5606">
        <f ca="1"/>
        <v>-0.24136067653130591</v>
      </c>
      <c r="T5606">
        <f ca="1"/>
        <v>2.5277275388413265E-2</v>
      </c>
      <c r="U5606">
        <f ca="1"/>
        <v>0</v>
      </c>
      <c r="V5606">
        <f ca="1"/>
        <v>0</v>
      </c>
      <c r="W5606">
        <f ca="1"/>
        <v>0</v>
      </c>
    </row>
    <row r="5607" spans="18:23">
      <c r="R5607">
        <v>5589</v>
      </c>
      <c r="S5607">
        <f ca="1"/>
        <v>0.53173552817473124</v>
      </c>
      <c r="T5607">
        <f ca="1"/>
        <v>3.0857924768725568E-2</v>
      </c>
      <c r="U5607">
        <f ca="1"/>
        <v>3.1589776864385417E-4</v>
      </c>
      <c r="V5607">
        <f ca="1"/>
        <v>3.2077174343356435E-4</v>
      </c>
      <c r="W5607">
        <f ca="1"/>
        <v>3.2077174343356435E-4</v>
      </c>
    </row>
    <row r="5608" spans="18:23">
      <c r="R5608">
        <v>5590</v>
      </c>
      <c r="S5608">
        <f ca="1"/>
        <v>0.39356086354985648</v>
      </c>
      <c r="T5608">
        <f ca="1"/>
        <v>2.9777091403064081E-2</v>
      </c>
      <c r="U5608">
        <f ca="1"/>
        <v>0</v>
      </c>
      <c r="V5608">
        <f ca="1"/>
        <v>0</v>
      </c>
      <c r="W5608">
        <f ca="1"/>
        <v>0</v>
      </c>
    </row>
    <row r="5609" spans="18:23">
      <c r="R5609">
        <v>5591</v>
      </c>
      <c r="S5609">
        <f ca="1"/>
        <v>0.36063176625482168</v>
      </c>
      <c r="T5609">
        <f ca="1"/>
        <v>2.9525149071664036E-2</v>
      </c>
      <c r="U5609">
        <f ca="1"/>
        <v>0</v>
      </c>
      <c r="V5609">
        <f ca="1"/>
        <v>0</v>
      </c>
      <c r="W5609">
        <f ca="1"/>
        <v>0</v>
      </c>
    </row>
    <row r="5610" spans="18:23">
      <c r="R5610">
        <v>5592</v>
      </c>
      <c r="S5610">
        <f ca="1"/>
        <v>1.3694117262969787</v>
      </c>
      <c r="T5610">
        <f ca="1"/>
        <v>3.8303660652287824E-2</v>
      </c>
      <c r="U5610">
        <f ca="1"/>
        <v>4.0387657104249824E-3</v>
      </c>
      <c r="V5610">
        <f ca="1"/>
        <v>4.1161154660380901E-3</v>
      </c>
      <c r="W5610">
        <f ca="1"/>
        <v>4.1161154660380901E-3</v>
      </c>
    </row>
    <row r="5611" spans="18:23">
      <c r="R5611">
        <v>5593</v>
      </c>
      <c r="S5611">
        <f ca="1"/>
        <v>-1.8174857392796044</v>
      </c>
      <c r="T5611">
        <f ca="1"/>
        <v>1.6830730556196695E-2</v>
      </c>
      <c r="U5611">
        <f ca="1"/>
        <v>0</v>
      </c>
      <c r="V5611">
        <f ca="1"/>
        <v>0</v>
      </c>
      <c r="W5611">
        <f ca="1"/>
        <v>0</v>
      </c>
    </row>
    <row r="5612" spans="18:23">
      <c r="R5612">
        <v>5594</v>
      </c>
      <c r="S5612">
        <f ca="1"/>
        <v>-0.43893638250914829</v>
      </c>
      <c r="T5612">
        <f ca="1"/>
        <v>2.4020889434553865E-2</v>
      </c>
      <c r="U5612">
        <f ca="1"/>
        <v>0</v>
      </c>
      <c r="V5612">
        <f ca="1"/>
        <v>0</v>
      </c>
      <c r="W5612">
        <f ca="1"/>
        <v>0</v>
      </c>
    </row>
    <row r="5613" spans="18:23">
      <c r="R5613">
        <v>5595</v>
      </c>
      <c r="S5613">
        <f ca="1"/>
        <v>3.0629262788958509</v>
      </c>
      <c r="T5613">
        <f ca="1"/>
        <v>5.9295637184971536E-2</v>
      </c>
      <c r="U5613">
        <f ca="1"/>
        <v>1.4534753976766839E-2</v>
      </c>
      <c r="V5613">
        <f ca="1"/>
        <v>1.4965677725956432E-2</v>
      </c>
      <c r="W5613">
        <f ca="1"/>
        <v>1.4965677725956432E-2</v>
      </c>
    </row>
    <row r="5614" spans="18:23">
      <c r="R5614">
        <v>5596</v>
      </c>
      <c r="S5614">
        <f ca="1"/>
        <v>1.9252876315591723</v>
      </c>
      <c r="T5614">
        <f ca="1"/>
        <v>4.4211383400022577E-2</v>
      </c>
      <c r="U5614">
        <f ca="1"/>
        <v>6.9926270842923591E-3</v>
      </c>
      <c r="V5614">
        <f ca="1"/>
        <v>7.1472039427908753E-3</v>
      </c>
      <c r="W5614">
        <f ca="1"/>
        <v>7.1472039427908753E-3</v>
      </c>
    </row>
    <row r="5615" spans="18:23">
      <c r="R5615">
        <v>5597</v>
      </c>
      <c r="S5615">
        <f ca="1"/>
        <v>0.21952556087348396</v>
      </c>
      <c r="T5615">
        <f ca="1"/>
        <v>2.846945387398496E-2</v>
      </c>
      <c r="U5615">
        <f ca="1"/>
        <v>0</v>
      </c>
      <c r="V5615">
        <f ca="1"/>
        <v>0</v>
      </c>
      <c r="W5615">
        <f ca="1"/>
        <v>0</v>
      </c>
    </row>
    <row r="5616" spans="18:23">
      <c r="R5616">
        <v>5598</v>
      </c>
      <c r="S5616">
        <f ca="1"/>
        <v>1.2204371342210534</v>
      </c>
      <c r="T5616">
        <f ca="1"/>
        <v>3.6859170160386853E-2</v>
      </c>
      <c r="U5616">
        <f ca="1"/>
        <v>3.3165204644744969E-3</v>
      </c>
      <c r="V5616">
        <f ca="1"/>
        <v>3.3776425605447323E-3</v>
      </c>
      <c r="W5616">
        <f ca="1"/>
        <v>3.3776425605447323E-3</v>
      </c>
    </row>
    <row r="5617" spans="18:23">
      <c r="R5617">
        <v>5599</v>
      </c>
      <c r="S5617">
        <f ca="1"/>
        <v>4.771535216695451</v>
      </c>
      <c r="T5617">
        <f ca="1"/>
        <v>9.2150297280605226E-2</v>
      </c>
      <c r="U5617">
        <f ca="1"/>
        <v>3.0962084024583683E-2</v>
      </c>
      <c r="V5617">
        <f ca="1"/>
        <v>3.2388666648229918E-2</v>
      </c>
      <c r="W5617">
        <f ca="1"/>
        <v>3.2388666648229918E-2</v>
      </c>
    </row>
    <row r="5618" spans="18:23">
      <c r="R5618">
        <v>5600</v>
      </c>
      <c r="S5618">
        <f ca="1"/>
        <v>0.21452134921233618</v>
      </c>
      <c r="T5618">
        <f ca="1"/>
        <v>2.8432715725433436E-2</v>
      </c>
      <c r="U5618">
        <f ca="1"/>
        <v>0</v>
      </c>
      <c r="V5618">
        <f ca="1"/>
        <v>0</v>
      </c>
      <c r="W5618">
        <f ca="1"/>
        <v>0</v>
      </c>
    </row>
    <row r="5619" spans="18:23">
      <c r="R5619">
        <v>5601</v>
      </c>
      <c r="S5619">
        <f ca="1"/>
        <v>2.3641850824552622</v>
      </c>
      <c r="T5619">
        <f ca="1"/>
        <v>4.9512952395286358E-2</v>
      </c>
      <c r="U5619">
        <f ca="1"/>
        <v>9.6434115819242494E-3</v>
      </c>
      <c r="V5619">
        <f ca="1"/>
        <v>9.882148471216233E-3</v>
      </c>
      <c r="W5619">
        <f ca="1"/>
        <v>9.882148471216233E-3</v>
      </c>
    </row>
    <row r="5620" spans="18:23">
      <c r="R5620">
        <v>5602</v>
      </c>
      <c r="S5620">
        <f ca="1"/>
        <v>-1.2626524171785618</v>
      </c>
      <c r="T5620">
        <f ca="1"/>
        <v>1.942137412474872E-2</v>
      </c>
      <c r="U5620">
        <f ca="1"/>
        <v>0</v>
      </c>
      <c r="V5620">
        <f ca="1"/>
        <v>0</v>
      </c>
      <c r="W5620">
        <f ca="1"/>
        <v>0</v>
      </c>
    </row>
    <row r="5621" spans="18:23">
      <c r="R5621">
        <v>5603</v>
      </c>
      <c r="S5621">
        <f ca="1"/>
        <v>-0.46066779142168496</v>
      </c>
      <c r="T5621">
        <f ca="1"/>
        <v>2.3886568809069076E-2</v>
      </c>
      <c r="U5621">
        <f ca="1"/>
        <v>0</v>
      </c>
      <c r="V5621">
        <f ca="1"/>
        <v>0</v>
      </c>
      <c r="W5621">
        <f ca="1"/>
        <v>0</v>
      </c>
    </row>
    <row r="5622" spans="18:23">
      <c r="R5622">
        <v>5604</v>
      </c>
      <c r="S5622">
        <f ca="1"/>
        <v>0.1991714237251126</v>
      </c>
      <c r="T5622">
        <f ca="1"/>
        <v>2.832032055894106E-2</v>
      </c>
      <c r="U5622">
        <f ca="1"/>
        <v>0</v>
      </c>
      <c r="V5622">
        <f ca="1"/>
        <v>0</v>
      </c>
      <c r="W5622">
        <f ca="1"/>
        <v>0</v>
      </c>
    </row>
    <row r="5623" spans="18:23">
      <c r="R5623">
        <v>5605</v>
      </c>
      <c r="S5623">
        <f ca="1"/>
        <v>-1.2351551658617319</v>
      </c>
      <c r="T5623">
        <f ca="1"/>
        <v>1.9559665056761166E-2</v>
      </c>
      <c r="U5623">
        <f ca="1"/>
        <v>0</v>
      </c>
      <c r="V5623">
        <f ca="1"/>
        <v>0</v>
      </c>
      <c r="W5623">
        <f ca="1"/>
        <v>0</v>
      </c>
    </row>
    <row r="5624" spans="18:23">
      <c r="R5624">
        <v>5606</v>
      </c>
      <c r="S5624">
        <f ca="1"/>
        <v>-0.50453723970874542</v>
      </c>
      <c r="T5624">
        <f ca="1"/>
        <v>2.3617698412186354E-2</v>
      </c>
      <c r="U5624">
        <f ca="1"/>
        <v>0</v>
      </c>
      <c r="V5624">
        <f ca="1"/>
        <v>0</v>
      </c>
      <c r="W5624">
        <f ca="1"/>
        <v>0</v>
      </c>
    </row>
    <row r="5625" spans="18:23">
      <c r="R5625">
        <v>5607</v>
      </c>
      <c r="S5625">
        <f ca="1"/>
        <v>-1.2959698910188346</v>
      </c>
      <c r="T5625">
        <f ca="1"/>
        <v>1.9255121184862254E-2</v>
      </c>
      <c r="U5625">
        <f ca="1"/>
        <v>0</v>
      </c>
      <c r="V5625">
        <f ca="1"/>
        <v>0</v>
      </c>
      <c r="W5625">
        <f ca="1"/>
        <v>0</v>
      </c>
    </row>
    <row r="5626" spans="18:23">
      <c r="R5626">
        <v>5608</v>
      </c>
      <c r="S5626">
        <f ca="1"/>
        <v>-1.9599682438388031</v>
      </c>
      <c r="T5626">
        <f ca="1"/>
        <v>1.6223171924734586E-2</v>
      </c>
      <c r="U5626">
        <f ca="1"/>
        <v>0</v>
      </c>
      <c r="V5626">
        <f ca="1"/>
        <v>0</v>
      </c>
      <c r="W5626">
        <f ca="1"/>
        <v>0</v>
      </c>
    </row>
    <row r="5627" spans="18:23">
      <c r="R5627">
        <v>5609</v>
      </c>
      <c r="S5627">
        <f ca="1"/>
        <v>0.2270616657655703</v>
      </c>
      <c r="T5627">
        <f ca="1"/>
        <v>2.8524869370503188E-2</v>
      </c>
      <c r="U5627">
        <f ca="1"/>
        <v>0</v>
      </c>
      <c r="V5627">
        <f ca="1"/>
        <v>0</v>
      </c>
      <c r="W5627">
        <f ca="1"/>
        <v>0</v>
      </c>
    </row>
    <row r="5628" spans="18:23">
      <c r="R5628">
        <v>5610</v>
      </c>
      <c r="S5628">
        <f ca="1"/>
        <v>-1.9235217526022859</v>
      </c>
      <c r="T5628">
        <f ca="1"/>
        <v>1.637646343241481E-2</v>
      </c>
      <c r="U5628">
        <f ca="1"/>
        <v>0</v>
      </c>
      <c r="V5628">
        <f ca="1"/>
        <v>0</v>
      </c>
      <c r="W5628">
        <f ca="1"/>
        <v>0</v>
      </c>
    </row>
    <row r="5629" spans="18:23">
      <c r="R5629">
        <v>5611</v>
      </c>
      <c r="S5629">
        <f ca="1"/>
        <v>1.0139034312743886</v>
      </c>
      <c r="T5629">
        <f ca="1"/>
        <v>3.4946244113139166E-2</v>
      </c>
      <c r="U5629">
        <f ca="1"/>
        <v>2.3600574408506533E-3</v>
      </c>
      <c r="V5629">
        <f ca="1"/>
        <v>2.4012950125751522E-3</v>
      </c>
      <c r="W5629">
        <f ca="1"/>
        <v>2.4012950125751522E-3</v>
      </c>
    </row>
    <row r="5630" spans="18:23">
      <c r="R5630">
        <v>5612</v>
      </c>
      <c r="S5630">
        <f ca="1"/>
        <v>0.78203906651092725</v>
      </c>
      <c r="T5630">
        <f ca="1"/>
        <v>3.2916738497341259E-2</v>
      </c>
      <c r="U5630">
        <f ca="1"/>
        <v>1.3453046329517E-3</v>
      </c>
      <c r="V5630">
        <f ca="1"/>
        <v>1.3674461533527665E-3</v>
      </c>
      <c r="W5630">
        <f ca="1"/>
        <v>1.3674461533527665E-3</v>
      </c>
    </row>
    <row r="5631" spans="18:23">
      <c r="R5631">
        <v>5613</v>
      </c>
      <c r="S5631">
        <f ca="1"/>
        <v>-2.3047407998930995</v>
      </c>
      <c r="T5631">
        <f ca="1"/>
        <v>1.4842227648093655E-2</v>
      </c>
      <c r="U5631">
        <f ca="1"/>
        <v>0</v>
      </c>
      <c r="V5631">
        <f ca="1"/>
        <v>0</v>
      </c>
      <c r="W5631">
        <f ca="1"/>
        <v>0</v>
      </c>
    </row>
    <row r="5632" spans="18:23">
      <c r="R5632">
        <v>5614</v>
      </c>
      <c r="S5632">
        <f ca="1"/>
        <v>-2.1376624797176027</v>
      </c>
      <c r="T5632">
        <f ca="1"/>
        <v>1.5496106666599811E-2</v>
      </c>
      <c r="U5632">
        <f ca="1"/>
        <v>0</v>
      </c>
      <c r="V5632">
        <f ca="1"/>
        <v>0</v>
      </c>
      <c r="W5632">
        <f ca="1"/>
        <v>0</v>
      </c>
    </row>
    <row r="5633" spans="18:23">
      <c r="R5633">
        <v>5615</v>
      </c>
      <c r="S5633">
        <f ca="1"/>
        <v>-7.3647251960521812E-2</v>
      </c>
      <c r="T5633">
        <f ca="1"/>
        <v>2.6395199035687031E-2</v>
      </c>
      <c r="U5633">
        <f ca="1"/>
        <v>0</v>
      </c>
      <c r="V5633">
        <f ca="1"/>
        <v>0</v>
      </c>
      <c r="W5633">
        <f ca="1"/>
        <v>0</v>
      </c>
    </row>
    <row r="5634" spans="18:23">
      <c r="R5634">
        <v>5616</v>
      </c>
      <c r="S5634">
        <f ca="1"/>
        <v>-4.2355124199666561</v>
      </c>
      <c r="T5634">
        <f ca="1"/>
        <v>9.0183812495782233E-3</v>
      </c>
      <c r="U5634">
        <f ca="1"/>
        <v>0</v>
      </c>
      <c r="V5634">
        <f ca="1"/>
        <v>0</v>
      </c>
      <c r="W5634">
        <f ca="1"/>
        <v>0</v>
      </c>
    </row>
    <row r="5635" spans="18:23">
      <c r="R5635">
        <v>5617</v>
      </c>
      <c r="S5635">
        <f ca="1"/>
        <v>-2.203064530141035</v>
      </c>
      <c r="T5635">
        <f ca="1"/>
        <v>1.5236785883564249E-2</v>
      </c>
      <c r="U5635">
        <f ca="1"/>
        <v>0</v>
      </c>
      <c r="V5635">
        <f ca="1"/>
        <v>0</v>
      </c>
      <c r="W5635">
        <f ca="1"/>
        <v>0</v>
      </c>
    </row>
    <row r="5636" spans="18:23">
      <c r="R5636">
        <v>5618</v>
      </c>
      <c r="S5636">
        <f ca="1"/>
        <v>2.4686476364579399</v>
      </c>
      <c r="T5636">
        <f ca="1"/>
        <v>5.0865737137383127E-2</v>
      </c>
      <c r="U5636">
        <f ca="1"/>
        <v>1.0319803952972634E-2</v>
      </c>
      <c r="V5636">
        <f ca="1"/>
        <v>1.0582266170563251E-2</v>
      </c>
      <c r="W5636">
        <f ca="1"/>
        <v>1.0582266170563251E-2</v>
      </c>
    </row>
    <row r="5637" spans="18:23">
      <c r="R5637">
        <v>5619</v>
      </c>
      <c r="S5637">
        <f ca="1"/>
        <v>-2.9568447253301029</v>
      </c>
      <c r="T5637">
        <f ca="1"/>
        <v>1.2543581128503479E-2</v>
      </c>
      <c r="U5637">
        <f ca="1"/>
        <v>0</v>
      </c>
      <c r="V5637">
        <f ca="1"/>
        <v>0</v>
      </c>
      <c r="W5637">
        <f ca="1"/>
        <v>0</v>
      </c>
    </row>
    <row r="5638" spans="18:23">
      <c r="R5638">
        <v>5620</v>
      </c>
      <c r="S5638">
        <f ca="1"/>
        <v>2.4719320413200294</v>
      </c>
      <c r="T5638">
        <f ca="1"/>
        <v>5.090886410271981E-2</v>
      </c>
      <c r="U5638">
        <f ca="1"/>
        <v>1.0341367435640975E-2</v>
      </c>
      <c r="V5638">
        <f ca="1"/>
        <v>1.0604601070349644E-2</v>
      </c>
      <c r="W5638">
        <f ca="1"/>
        <v>1.0604601070349644E-2</v>
      </c>
    </row>
    <row r="5639" spans="18:23">
      <c r="R5639">
        <v>5621</v>
      </c>
      <c r="S5639">
        <f ca="1"/>
        <v>1.5289883426462396</v>
      </c>
      <c r="T5639">
        <f ca="1"/>
        <v>3.9913803687601758E-2</v>
      </c>
      <c r="U5639">
        <f ca="1"/>
        <v>4.8438372280819493E-3</v>
      </c>
      <c r="V5639">
        <f ca="1"/>
        <v>4.9405052121901287E-3</v>
      </c>
      <c r="W5639">
        <f ca="1"/>
        <v>4.9405052121901287E-3</v>
      </c>
    </row>
    <row r="5640" spans="18:23">
      <c r="R5640">
        <v>5622</v>
      </c>
      <c r="S5640">
        <f ca="1"/>
        <v>-1.5239188742087855</v>
      </c>
      <c r="T5640">
        <f ca="1"/>
        <v>1.815521187578133E-2</v>
      </c>
      <c r="U5640">
        <f ca="1"/>
        <v>0</v>
      </c>
      <c r="V5640">
        <f ca="1"/>
        <v>0</v>
      </c>
      <c r="W5640">
        <f ca="1"/>
        <v>0</v>
      </c>
    </row>
    <row r="5641" spans="18:23">
      <c r="R5641">
        <v>5623</v>
      </c>
      <c r="S5641">
        <f ca="1"/>
        <v>0.54183038112229642</v>
      </c>
      <c r="T5641">
        <f ca="1"/>
        <v>3.0938409833388782E-2</v>
      </c>
      <c r="U5641">
        <f ca="1"/>
        <v>3.5614030097546115E-4</v>
      </c>
      <c r="V5641">
        <f ca="1"/>
        <v>3.616495082703438E-4</v>
      </c>
      <c r="W5641">
        <f ca="1"/>
        <v>3.616495082703438E-4</v>
      </c>
    </row>
    <row r="5642" spans="18:23">
      <c r="R5642">
        <v>5624</v>
      </c>
      <c r="S5642">
        <f ca="1"/>
        <v>0.48966391092849865</v>
      </c>
      <c r="T5642">
        <f ca="1"/>
        <v>3.0524741243818265E-2</v>
      </c>
      <c r="U5642">
        <f ca="1"/>
        <v>1.4930600619020296E-4</v>
      </c>
      <c r="V5642">
        <f ca="1"/>
        <v>1.5158476979275487E-4</v>
      </c>
      <c r="W5642">
        <f ca="1"/>
        <v>1.5158476979275487E-4</v>
      </c>
    </row>
    <row r="5643" spans="18:23">
      <c r="R5643">
        <v>5625</v>
      </c>
      <c r="S5643">
        <f ca="1"/>
        <v>0.16780675149515714</v>
      </c>
      <c r="T5643">
        <f ca="1"/>
        <v>2.8092041801651708E-2</v>
      </c>
      <c r="U5643">
        <f ca="1"/>
        <v>0</v>
      </c>
      <c r="V5643">
        <f ca="1"/>
        <v>0</v>
      </c>
      <c r="W5643">
        <f ca="1"/>
        <v>0</v>
      </c>
    </row>
    <row r="5644" spans="18:23">
      <c r="R5644">
        <v>5626</v>
      </c>
      <c r="S5644">
        <f ca="1"/>
        <v>-1.4277690877289513</v>
      </c>
      <c r="T5644">
        <f ca="1"/>
        <v>1.8611281436682628E-2</v>
      </c>
      <c r="U5644">
        <f ca="1"/>
        <v>0</v>
      </c>
      <c r="V5644">
        <f ca="1"/>
        <v>0</v>
      </c>
      <c r="W5644">
        <f ca="1"/>
        <v>0</v>
      </c>
    </row>
    <row r="5645" spans="18:23">
      <c r="R5645">
        <v>5627</v>
      </c>
      <c r="S5645">
        <f ca="1"/>
        <v>-3.2235927570781451</v>
      </c>
      <c r="T5645">
        <f ca="1"/>
        <v>1.1709237680622379E-2</v>
      </c>
      <c r="U5645">
        <f ca="1"/>
        <v>0</v>
      </c>
      <c r="V5645">
        <f ca="1"/>
        <v>0</v>
      </c>
      <c r="W5645">
        <f ca="1"/>
        <v>0</v>
      </c>
    </row>
    <row r="5646" spans="18:23">
      <c r="R5646">
        <v>5628</v>
      </c>
      <c r="S5646">
        <f ca="1"/>
        <v>1.5112586841821574</v>
      </c>
      <c r="T5646">
        <f ca="1"/>
        <v>3.9731618417698122E-2</v>
      </c>
      <c r="U5646">
        <f ca="1"/>
        <v>4.7527445931301315E-3</v>
      </c>
      <c r="V5646">
        <f ca="1"/>
        <v>4.8471617104356435E-3</v>
      </c>
      <c r="W5646">
        <f ca="1"/>
        <v>4.8471617104356435E-3</v>
      </c>
    </row>
    <row r="5647" spans="18:23">
      <c r="R5647">
        <v>5629</v>
      </c>
      <c r="S5647">
        <f ca="1"/>
        <v>-1.7939262706018351</v>
      </c>
      <c r="T5647">
        <f ca="1"/>
        <v>1.6933360015493674E-2</v>
      </c>
      <c r="U5647">
        <f ca="1"/>
        <v>0</v>
      </c>
      <c r="V5647">
        <f ca="1"/>
        <v>0</v>
      </c>
      <c r="W5647">
        <f ca="1"/>
        <v>0</v>
      </c>
    </row>
    <row r="5648" spans="18:23">
      <c r="R5648">
        <v>5630</v>
      </c>
      <c r="S5648">
        <f ca="1"/>
        <v>0.86483105734699528</v>
      </c>
      <c r="T5648">
        <f ca="1"/>
        <v>3.3627518530210725E-2</v>
      </c>
      <c r="U5648">
        <f ca="1"/>
        <v>1.7006946493864326E-3</v>
      </c>
      <c r="V5648">
        <f ca="1"/>
        <v>1.729289719804669E-3</v>
      </c>
      <c r="W5648">
        <f ca="1"/>
        <v>1.729289719804669E-3</v>
      </c>
    </row>
    <row r="5649" spans="18:23">
      <c r="R5649">
        <v>5631</v>
      </c>
      <c r="S5649">
        <f ca="1"/>
        <v>-2.9159429749252603</v>
      </c>
      <c r="T5649">
        <f ca="1"/>
        <v>1.267666949380832E-2</v>
      </c>
      <c r="U5649">
        <f ca="1"/>
        <v>0</v>
      </c>
      <c r="V5649">
        <f ca="1"/>
        <v>0</v>
      </c>
      <c r="W5649">
        <f ca="1"/>
        <v>0</v>
      </c>
    </row>
    <row r="5650" spans="18:23">
      <c r="R5650">
        <v>5632</v>
      </c>
      <c r="S5650">
        <f ca="1"/>
        <v>-0.23334860969323043</v>
      </c>
      <c r="T5650">
        <f ca="1"/>
        <v>2.5329588031071364E-2</v>
      </c>
      <c r="U5650">
        <f ca="1"/>
        <v>0</v>
      </c>
      <c r="V5650">
        <f ca="1"/>
        <v>0</v>
      </c>
      <c r="W5650">
        <f ca="1"/>
        <v>0</v>
      </c>
    </row>
    <row r="5651" spans="18:23">
      <c r="R5651">
        <v>5633</v>
      </c>
      <c r="S5651">
        <f ca="1"/>
        <v>2.3296152509141392</v>
      </c>
      <c r="T5651">
        <f ca="1"/>
        <v>4.9073245444492396E-2</v>
      </c>
      <c r="U5651">
        <f ca="1"/>
        <v>9.4235581065272682E-3</v>
      </c>
      <c r="V5651">
        <f ca="1"/>
        <v>9.6547803964882918E-3</v>
      </c>
      <c r="W5651">
        <f ca="1"/>
        <v>9.6547803964882918E-3</v>
      </c>
    </row>
    <row r="5652" spans="18:23">
      <c r="R5652">
        <v>5634</v>
      </c>
      <c r="S5652">
        <f ca="1"/>
        <v>0.78140586101301768</v>
      </c>
      <c r="T5652">
        <f ca="1"/>
        <v>3.2911360645658375E-2</v>
      </c>
      <c r="U5652">
        <f ca="1"/>
        <v>1.3426157071102576E-3</v>
      </c>
      <c r="V5652">
        <f ca="1"/>
        <v>1.3647093619828733E-3</v>
      </c>
      <c r="W5652">
        <f ca="1"/>
        <v>1.3647093619828733E-3</v>
      </c>
    </row>
    <row r="5653" spans="18:23">
      <c r="R5653">
        <v>5635</v>
      </c>
      <c r="S5653">
        <f ca="1"/>
        <v>-1.0932621542660272</v>
      </c>
      <c r="T5653">
        <f ca="1"/>
        <v>2.0289089095104886E-2</v>
      </c>
      <c r="U5653">
        <f ca="1"/>
        <v>0</v>
      </c>
      <c r="V5653">
        <f ca="1"/>
        <v>0</v>
      </c>
      <c r="W5653">
        <f ca="1"/>
        <v>0</v>
      </c>
    </row>
    <row r="5654" spans="18:23">
      <c r="R5654">
        <v>5636</v>
      </c>
      <c r="S5654">
        <f ca="1"/>
        <v>-3.6078796922100214</v>
      </c>
      <c r="T5654">
        <f ca="1"/>
        <v>1.0603855226466065E-2</v>
      </c>
      <c r="U5654">
        <f ca="1"/>
        <v>0</v>
      </c>
      <c r="V5654">
        <f ca="1"/>
        <v>0</v>
      </c>
      <c r="W5654">
        <f ca="1"/>
        <v>0</v>
      </c>
    </row>
    <row r="5655" spans="18:23">
      <c r="R5655">
        <v>5637</v>
      </c>
      <c r="S5655">
        <f ca="1"/>
        <v>-3.7443493188750985</v>
      </c>
      <c r="T5655">
        <f ca="1"/>
        <v>1.0236946218800261E-2</v>
      </c>
      <c r="U5655">
        <f ca="1"/>
        <v>0</v>
      </c>
      <c r="V5655">
        <f ca="1"/>
        <v>0</v>
      </c>
      <c r="W5655">
        <f ca="1"/>
        <v>0</v>
      </c>
    </row>
    <row r="5656" spans="18:23">
      <c r="R5656">
        <v>5638</v>
      </c>
      <c r="S5656">
        <f ca="1"/>
        <v>-3.0942789714124901</v>
      </c>
      <c r="T5656">
        <f ca="1"/>
        <v>1.2106540958143116E-2</v>
      </c>
      <c r="U5656">
        <f ca="1"/>
        <v>0</v>
      </c>
      <c r="V5656">
        <f ca="1"/>
        <v>0</v>
      </c>
      <c r="W5656">
        <f ca="1"/>
        <v>0</v>
      </c>
    </row>
    <row r="5657" spans="18:23">
      <c r="R5657">
        <v>5639</v>
      </c>
      <c r="S5657">
        <f ca="1"/>
        <v>0.97993095732701552</v>
      </c>
      <c r="T5657">
        <f ca="1"/>
        <v>3.4641238138539761E-2</v>
      </c>
      <c r="U5657">
        <f ca="1"/>
        <v>2.2075544535509507E-3</v>
      </c>
      <c r="V5657">
        <f ca="1"/>
        <v>2.2457906633155771E-3</v>
      </c>
      <c r="W5657">
        <f ca="1"/>
        <v>2.2457906633155771E-3</v>
      </c>
    </row>
    <row r="5658" spans="18:23">
      <c r="R5658">
        <v>5640</v>
      </c>
      <c r="S5658">
        <f ca="1"/>
        <v>0.58548319648113412</v>
      </c>
      <c r="T5658">
        <f ca="1"/>
        <v>3.1288872150838712E-2</v>
      </c>
      <c r="U5658">
        <f ca="1"/>
        <v>5.3137145970042626E-4</v>
      </c>
      <c r="V5658">
        <f ca="1"/>
        <v>5.3968446653401185E-4</v>
      </c>
      <c r="W5658">
        <f ca="1"/>
        <v>5.3968446653401185E-4</v>
      </c>
    </row>
    <row r="5659" spans="18:23">
      <c r="R5659">
        <v>5641</v>
      </c>
      <c r="S5659">
        <f ca="1"/>
        <v>-1.733008326444736</v>
      </c>
      <c r="T5659">
        <f ca="1"/>
        <v>1.7201640473689269E-2</v>
      </c>
      <c r="U5659">
        <f ca="1"/>
        <v>0</v>
      </c>
      <c r="V5659">
        <f ca="1"/>
        <v>0</v>
      </c>
      <c r="W5659">
        <f ca="1"/>
        <v>0</v>
      </c>
    </row>
    <row r="5660" spans="18:23">
      <c r="R5660">
        <v>5642</v>
      </c>
      <c r="S5660">
        <f ca="1"/>
        <v>-1.2612777843107512</v>
      </c>
      <c r="T5660">
        <f ca="1"/>
        <v>1.9428264240685444E-2</v>
      </c>
      <c r="U5660">
        <f ca="1"/>
        <v>0</v>
      </c>
      <c r="V5660">
        <f ca="1"/>
        <v>0</v>
      </c>
      <c r="W5660">
        <f ca="1"/>
        <v>0</v>
      </c>
    </row>
    <row r="5661" spans="18:23">
      <c r="R5661">
        <v>5643</v>
      </c>
      <c r="S5661">
        <f ca="1"/>
        <v>0.12669964812755932</v>
      </c>
      <c r="T5661">
        <f ca="1"/>
        <v>2.7795639396082903E-2</v>
      </c>
      <c r="U5661">
        <f ca="1"/>
        <v>0</v>
      </c>
      <c r="V5661">
        <f ca="1"/>
        <v>0</v>
      </c>
      <c r="W5661">
        <f ca="1"/>
        <v>0</v>
      </c>
    </row>
    <row r="5662" spans="18:23">
      <c r="R5662">
        <v>5644</v>
      </c>
      <c r="S5662">
        <f ca="1"/>
        <v>-1.0328404473095494</v>
      </c>
      <c r="T5662">
        <f ca="1"/>
        <v>2.0607896441743455E-2</v>
      </c>
      <c r="U5662">
        <f ca="1"/>
        <v>0</v>
      </c>
      <c r="V5662">
        <f ca="1"/>
        <v>0</v>
      </c>
      <c r="W5662">
        <f ca="1"/>
        <v>0</v>
      </c>
    </row>
    <row r="5663" spans="18:23">
      <c r="R5663">
        <v>5645</v>
      </c>
      <c r="S5663">
        <f ca="1"/>
        <v>-2.1101119280114031</v>
      </c>
      <c r="T5663">
        <f ca="1"/>
        <v>1.5606662166715008E-2</v>
      </c>
      <c r="U5663">
        <f ca="1"/>
        <v>0</v>
      </c>
      <c r="V5663">
        <f ca="1"/>
        <v>0</v>
      </c>
      <c r="W5663">
        <f ca="1"/>
        <v>0</v>
      </c>
    </row>
    <row r="5664" spans="18:23">
      <c r="R5664">
        <v>5646</v>
      </c>
      <c r="S5664">
        <f ca="1"/>
        <v>2.0371572874600727</v>
      </c>
      <c r="T5664">
        <f ca="1"/>
        <v>4.5506212961828864E-2</v>
      </c>
      <c r="U5664">
        <f ca="1"/>
        <v>7.6400418651955022E-3</v>
      </c>
      <c r="V5664">
        <f ca="1"/>
        <v>7.8138765512729396E-3</v>
      </c>
      <c r="W5664">
        <f ca="1"/>
        <v>7.8138765512729396E-3</v>
      </c>
    </row>
    <row r="5665" spans="18:23">
      <c r="R5665">
        <v>5647</v>
      </c>
      <c r="S5665">
        <f ca="1"/>
        <v>4.1980094256631801</v>
      </c>
      <c r="T5665">
        <f ca="1"/>
        <v>7.9473986069292304E-2</v>
      </c>
      <c r="U5665">
        <f ca="1"/>
        <v>2.4623928418927223E-2</v>
      </c>
      <c r="V5665">
        <f ca="1"/>
        <v>2.5602409290995758E-2</v>
      </c>
      <c r="W5665">
        <f ca="1"/>
        <v>2.5602409290995758E-2</v>
      </c>
    </row>
    <row r="5666" spans="18:23">
      <c r="R5666">
        <v>5648</v>
      </c>
      <c r="S5666">
        <f ca="1"/>
        <v>-0.38936772013517901</v>
      </c>
      <c r="T5666">
        <f ca="1"/>
        <v>2.4330103689907991E-2</v>
      </c>
      <c r="U5666">
        <f ca="1"/>
        <v>0</v>
      </c>
      <c r="V5666">
        <f ca="1"/>
        <v>0</v>
      </c>
      <c r="W5666">
        <f ca="1"/>
        <v>0</v>
      </c>
    </row>
    <row r="5667" spans="18:23">
      <c r="R5667">
        <v>5649</v>
      </c>
      <c r="S5667">
        <f ca="1"/>
        <v>-1.4431854671768798</v>
      </c>
      <c r="T5667">
        <f ca="1"/>
        <v>1.8537392746653246E-2</v>
      </c>
      <c r="U5667">
        <f ca="1"/>
        <v>0</v>
      </c>
      <c r="V5667">
        <f ca="1"/>
        <v>0</v>
      </c>
      <c r="W5667">
        <f ca="1"/>
        <v>0</v>
      </c>
    </row>
    <row r="5668" spans="18:23">
      <c r="R5668">
        <v>5650</v>
      </c>
      <c r="S5668">
        <f ca="1"/>
        <v>-2.0902112783645599</v>
      </c>
      <c r="T5668">
        <f ca="1"/>
        <v>1.5687010276063524E-2</v>
      </c>
      <c r="U5668">
        <f ca="1"/>
        <v>0</v>
      </c>
      <c r="V5668">
        <f ca="1"/>
        <v>0</v>
      </c>
      <c r="W5668">
        <f ca="1"/>
        <v>0</v>
      </c>
    </row>
    <row r="5669" spans="18:23">
      <c r="R5669">
        <v>5651</v>
      </c>
      <c r="S5669">
        <f ca="1"/>
        <v>1.2254660483927129</v>
      </c>
      <c r="T5669">
        <f ca="1"/>
        <v>3.6907031451915227E-2</v>
      </c>
      <c r="U5669">
        <f ca="1"/>
        <v>3.340451110238684E-3</v>
      </c>
      <c r="V5669">
        <f ca="1"/>
        <v>3.4020941773332657E-3</v>
      </c>
      <c r="W5669">
        <f ca="1"/>
        <v>3.4020941773332657E-3</v>
      </c>
    </row>
    <row r="5670" spans="18:23">
      <c r="R5670">
        <v>5652</v>
      </c>
      <c r="S5670">
        <f ca="1"/>
        <v>-3.5531196017051538</v>
      </c>
      <c r="T5670">
        <f ca="1"/>
        <v>1.0754752957679725E-2</v>
      </c>
      <c r="U5670">
        <f ca="1"/>
        <v>0</v>
      </c>
      <c r="V5670">
        <f ca="1"/>
        <v>0</v>
      </c>
      <c r="W5670">
        <f ca="1"/>
        <v>0</v>
      </c>
    </row>
    <row r="5671" spans="18:23">
      <c r="R5671">
        <v>5653</v>
      </c>
      <c r="S5671">
        <f ca="1"/>
        <v>-0.96989253868529024</v>
      </c>
      <c r="T5671">
        <f ca="1"/>
        <v>2.094536217011413E-2</v>
      </c>
      <c r="U5671">
        <f ca="1"/>
        <v>0</v>
      </c>
      <c r="V5671">
        <f ca="1"/>
        <v>0</v>
      </c>
      <c r="W5671">
        <f ca="1"/>
        <v>0</v>
      </c>
    </row>
    <row r="5672" spans="18:23">
      <c r="R5672">
        <v>5654</v>
      </c>
      <c r="S5672">
        <f ca="1"/>
        <v>0.74713595059885196</v>
      </c>
      <c r="T5672">
        <f ca="1"/>
        <v>3.2621611054924893E-2</v>
      </c>
      <c r="U5672">
        <f ca="1"/>
        <v>1.1977409117435167E-3</v>
      </c>
      <c r="V5672">
        <f ca="1"/>
        <v>1.2172770308272506E-3</v>
      </c>
      <c r="W5672">
        <f ca="1"/>
        <v>1.2172770308272506E-3</v>
      </c>
    </row>
    <row r="5673" spans="18:23">
      <c r="R5673">
        <v>5655</v>
      </c>
      <c r="S5673">
        <f ca="1"/>
        <v>3.0573318814372244E-3</v>
      </c>
      <c r="T5673">
        <f ca="1"/>
        <v>2.6922834641703586E-2</v>
      </c>
      <c r="U5673">
        <f ca="1"/>
        <v>0</v>
      </c>
      <c r="V5673">
        <f ca="1"/>
        <v>0</v>
      </c>
      <c r="W5673">
        <f ca="1"/>
        <v>0</v>
      </c>
    </row>
    <row r="5674" spans="18:23">
      <c r="R5674">
        <v>5656</v>
      </c>
      <c r="S5674">
        <f ca="1"/>
        <v>-0.23432382415493852</v>
      </c>
      <c r="T5674">
        <f ca="1"/>
        <v>2.5323214847284562E-2</v>
      </c>
      <c r="U5674">
        <f ca="1"/>
        <v>0</v>
      </c>
      <c r="V5674">
        <f ca="1"/>
        <v>0</v>
      </c>
      <c r="W5674">
        <f ca="1"/>
        <v>0</v>
      </c>
    </row>
    <row r="5675" spans="18:23">
      <c r="R5675">
        <v>5657</v>
      </c>
      <c r="S5675">
        <f ca="1"/>
        <v>-0.67375357169169481</v>
      </c>
      <c r="T5675">
        <f ca="1"/>
        <v>2.2608641589916684E-2</v>
      </c>
      <c r="U5675">
        <f ca="1"/>
        <v>0</v>
      </c>
      <c r="V5675">
        <f ca="1"/>
        <v>0</v>
      </c>
      <c r="W5675">
        <f ca="1"/>
        <v>0</v>
      </c>
    </row>
    <row r="5676" spans="18:23">
      <c r="R5676">
        <v>5658</v>
      </c>
      <c r="S5676">
        <f ca="1"/>
        <v>-0.98297925585521118</v>
      </c>
      <c r="T5676">
        <f ca="1"/>
        <v>2.0874751823067059E-2</v>
      </c>
      <c r="U5676">
        <f ca="1"/>
        <v>0</v>
      </c>
      <c r="V5676">
        <f ca="1"/>
        <v>0</v>
      </c>
      <c r="W5676">
        <f ca="1"/>
        <v>0</v>
      </c>
    </row>
    <row r="5677" spans="18:23">
      <c r="R5677">
        <v>5659</v>
      </c>
      <c r="S5677">
        <f ca="1"/>
        <v>0.25608602986749712</v>
      </c>
      <c r="T5677">
        <f ca="1"/>
        <v>2.8739304786793898E-2</v>
      </c>
      <c r="U5677">
        <f ca="1"/>
        <v>0</v>
      </c>
      <c r="V5677">
        <f ca="1"/>
        <v>0</v>
      </c>
      <c r="W5677">
        <f ca="1"/>
        <v>0</v>
      </c>
    </row>
    <row r="5678" spans="18:23">
      <c r="R5678">
        <v>5660</v>
      </c>
      <c r="S5678">
        <f ca="1"/>
        <v>2.9808737847230127</v>
      </c>
      <c r="T5678">
        <f ca="1"/>
        <v>5.8053390379522694E-2</v>
      </c>
      <c r="U5678">
        <f ca="1"/>
        <v>1.3913630574042418E-2</v>
      </c>
      <c r="V5678">
        <f ca="1"/>
        <v>1.4317497287698091E-2</v>
      </c>
      <c r="W5678">
        <f ca="1"/>
        <v>1.4317497287698091E-2</v>
      </c>
    </row>
    <row r="5679" spans="18:23">
      <c r="R5679">
        <v>5661</v>
      </c>
      <c r="S5679">
        <f ca="1"/>
        <v>-1.2659187407951336</v>
      </c>
      <c r="T5679">
        <f ca="1"/>
        <v>1.9405012026928598E-2</v>
      </c>
      <c r="U5679">
        <f ca="1"/>
        <v>0</v>
      </c>
      <c r="V5679">
        <f ca="1"/>
        <v>0</v>
      </c>
      <c r="W5679">
        <f ca="1"/>
        <v>0</v>
      </c>
    </row>
    <row r="5680" spans="18:23">
      <c r="R5680">
        <v>5662</v>
      </c>
      <c r="S5680">
        <f ca="1"/>
        <v>0.9118977479071948</v>
      </c>
      <c r="T5680">
        <f ca="1"/>
        <v>3.4038413878616856E-2</v>
      </c>
      <c r="U5680">
        <f ca="1"/>
        <v>1.9061423235894985E-3</v>
      </c>
      <c r="V5680">
        <f ca="1"/>
        <v>1.9385833542504426E-3</v>
      </c>
      <c r="W5680">
        <f ca="1"/>
        <v>1.9385833542504426E-3</v>
      </c>
    </row>
    <row r="5681" spans="18:23">
      <c r="R5681">
        <v>5663</v>
      </c>
      <c r="S5681">
        <f ca="1"/>
        <v>-2.1324120863663141</v>
      </c>
      <c r="T5681">
        <f ca="1"/>
        <v>1.5517114994531891E-2</v>
      </c>
      <c r="U5681">
        <f ca="1"/>
        <v>0</v>
      </c>
      <c r="V5681">
        <f ca="1"/>
        <v>0</v>
      </c>
      <c r="W5681">
        <f ca="1"/>
        <v>0</v>
      </c>
    </row>
    <row r="5682" spans="18:23">
      <c r="R5682">
        <v>5664</v>
      </c>
      <c r="S5682">
        <f ca="1"/>
        <v>-1.6298799060432563</v>
      </c>
      <c r="T5682">
        <f ca="1"/>
        <v>1.766553834231023E-2</v>
      </c>
      <c r="U5682">
        <f ca="1"/>
        <v>0</v>
      </c>
      <c r="V5682">
        <f ca="1"/>
        <v>0</v>
      </c>
      <c r="W5682">
        <f ca="1"/>
        <v>0</v>
      </c>
    </row>
    <row r="5683" spans="18:23">
      <c r="R5683">
        <v>5665</v>
      </c>
      <c r="S5683">
        <f ca="1"/>
        <v>-1.6451583834205508</v>
      </c>
      <c r="T5683">
        <f ca="1"/>
        <v>1.7596030473400023E-2</v>
      </c>
      <c r="U5683">
        <f ca="1"/>
        <v>0</v>
      </c>
      <c r="V5683">
        <f ca="1"/>
        <v>0</v>
      </c>
      <c r="W5683">
        <f ca="1"/>
        <v>0</v>
      </c>
    </row>
    <row r="5684" spans="18:23">
      <c r="R5684">
        <v>5666</v>
      </c>
      <c r="S5684">
        <f ca="1"/>
        <v>2.6869676713459865</v>
      </c>
      <c r="T5684">
        <f ca="1"/>
        <v>5.3813497154359222E-2</v>
      </c>
      <c r="U5684">
        <f ca="1"/>
        <v>1.1793683961460681E-2</v>
      </c>
      <c r="V5684">
        <f ca="1"/>
        <v>1.211101365061042E-2</v>
      </c>
      <c r="W5684">
        <f ca="1"/>
        <v>1.211101365061042E-2</v>
      </c>
    </row>
    <row r="5685" spans="18:23">
      <c r="R5685">
        <v>5667</v>
      </c>
      <c r="S5685">
        <f ca="1"/>
        <v>0.84196728964939727</v>
      </c>
      <c r="T5685">
        <f ca="1"/>
        <v>3.3429710021231802E-2</v>
      </c>
      <c r="U5685">
        <f ca="1"/>
        <v>1.6017903948969715E-3</v>
      </c>
      <c r="V5685">
        <f ca="1"/>
        <v>1.6285640891050717E-3</v>
      </c>
      <c r="W5685">
        <f ca="1"/>
        <v>1.6285640891050717E-3</v>
      </c>
    </row>
    <row r="5686" spans="18:23">
      <c r="R5686">
        <v>5668</v>
      </c>
      <c r="S5686">
        <f ca="1"/>
        <v>3.1838520439566344E-2</v>
      </c>
      <c r="T5686">
        <f ca="1"/>
        <v>2.7123524766728257E-2</v>
      </c>
      <c r="U5686">
        <f ca="1"/>
        <v>0</v>
      </c>
      <c r="V5686">
        <f ca="1"/>
        <v>0</v>
      </c>
      <c r="W5686">
        <f ca="1"/>
        <v>0</v>
      </c>
    </row>
    <row r="5687" spans="18:23">
      <c r="R5687">
        <v>5669</v>
      </c>
      <c r="S5687">
        <f ca="1"/>
        <v>-1.3434617197782266</v>
      </c>
      <c r="T5687">
        <f ca="1"/>
        <v>1.9020595925889665E-2</v>
      </c>
      <c r="U5687">
        <f ca="1"/>
        <v>0</v>
      </c>
      <c r="V5687">
        <f ca="1"/>
        <v>0</v>
      </c>
      <c r="W5687">
        <f ca="1"/>
        <v>0</v>
      </c>
    </row>
    <row r="5688" spans="18:23">
      <c r="R5688">
        <v>5670</v>
      </c>
      <c r="S5688">
        <f ca="1"/>
        <v>-2.3423761173612005</v>
      </c>
      <c r="T5688">
        <f ca="1"/>
        <v>1.4698787601575405E-2</v>
      </c>
      <c r="U5688">
        <f ca="1"/>
        <v>0</v>
      </c>
      <c r="V5688">
        <f ca="1"/>
        <v>0</v>
      </c>
      <c r="W5688">
        <f ca="1"/>
        <v>0</v>
      </c>
    </row>
    <row r="5689" spans="18:23">
      <c r="R5689">
        <v>5671</v>
      </c>
      <c r="S5689">
        <f ca="1"/>
        <v>-1.3211421608408855</v>
      </c>
      <c r="T5689">
        <f ca="1"/>
        <v>1.9130456981051997E-2</v>
      </c>
      <c r="U5689">
        <f ca="1"/>
        <v>0</v>
      </c>
      <c r="V5689">
        <f ca="1"/>
        <v>0</v>
      </c>
      <c r="W5689">
        <f ca="1"/>
        <v>0</v>
      </c>
    </row>
    <row r="5690" spans="18:23">
      <c r="R5690">
        <v>5672</v>
      </c>
      <c r="S5690">
        <f ca="1"/>
        <v>-0.52810218309049561</v>
      </c>
      <c r="T5690">
        <f ca="1"/>
        <v>2.3474523451071358E-2</v>
      </c>
      <c r="U5690">
        <f ca="1"/>
        <v>0</v>
      </c>
      <c r="V5690">
        <f ca="1"/>
        <v>0</v>
      </c>
      <c r="W5690">
        <f ca="1"/>
        <v>0</v>
      </c>
    </row>
    <row r="5691" spans="18:23">
      <c r="R5691">
        <v>5673</v>
      </c>
      <c r="S5691">
        <f ca="1"/>
        <v>4.3886411467624251</v>
      </c>
      <c r="T5691">
        <f ca="1"/>
        <v>8.3481068499276292E-2</v>
      </c>
      <c r="U5691">
        <f ca="1"/>
        <v>2.6627469633919217E-2</v>
      </c>
      <c r="V5691">
        <f ca="1"/>
        <v>2.7738914442155024E-2</v>
      </c>
      <c r="W5691">
        <f ca="1"/>
        <v>2.7738914442155024E-2</v>
      </c>
    </row>
    <row r="5692" spans="18:23">
      <c r="R5692">
        <v>5674</v>
      </c>
      <c r="S5692">
        <f ca="1"/>
        <v>0.8182742480183044</v>
      </c>
      <c r="T5692">
        <f ca="1"/>
        <v>3.3225954513383713E-2</v>
      </c>
      <c r="U5692">
        <f ca="1"/>
        <v>1.4999126409729266E-3</v>
      </c>
      <c r="V5692">
        <f ca="1"/>
        <v>1.5248306555644344E-3</v>
      </c>
      <c r="W5692">
        <f ca="1"/>
        <v>1.5248306555644344E-3</v>
      </c>
    </row>
    <row r="5693" spans="18:23">
      <c r="R5693">
        <v>5675</v>
      </c>
      <c r="S5693">
        <f ca="1"/>
        <v>-0.2084625510494556</v>
      </c>
      <c r="T5693">
        <f ca="1"/>
        <v>2.5492766268283448E-2</v>
      </c>
      <c r="U5693">
        <f ca="1"/>
        <v>0</v>
      </c>
      <c r="V5693">
        <f ca="1"/>
        <v>0</v>
      </c>
      <c r="W5693">
        <f ca="1"/>
        <v>0</v>
      </c>
    </row>
    <row r="5694" spans="18:23">
      <c r="R5694">
        <v>5676</v>
      </c>
      <c r="S5694">
        <f ca="1"/>
        <v>-2.1606481856143702</v>
      </c>
      <c r="T5694">
        <f ca="1"/>
        <v>1.5404468589652038E-2</v>
      </c>
      <c r="U5694">
        <f ca="1"/>
        <v>0</v>
      </c>
      <c r="V5694">
        <f ca="1"/>
        <v>0</v>
      </c>
      <c r="W5694">
        <f ca="1"/>
        <v>0</v>
      </c>
    </row>
    <row r="5695" spans="18:23">
      <c r="R5695">
        <v>5677</v>
      </c>
      <c r="S5695">
        <f ca="1"/>
        <v>-1.3098352293568207</v>
      </c>
      <c r="T5695">
        <f ca="1"/>
        <v>1.918635374115913E-2</v>
      </c>
      <c r="U5695">
        <f ca="1"/>
        <v>0</v>
      </c>
      <c r="V5695">
        <f ca="1"/>
        <v>0</v>
      </c>
      <c r="W5695">
        <f ca="1"/>
        <v>0</v>
      </c>
    </row>
    <row r="5696" spans="18:23">
      <c r="R5696">
        <v>5678</v>
      </c>
      <c r="S5696">
        <f ca="1"/>
        <v>-1.0447380996006381</v>
      </c>
      <c r="T5696">
        <f ca="1"/>
        <v>2.0544726382948346E-2</v>
      </c>
      <c r="U5696">
        <f ca="1"/>
        <v>0</v>
      </c>
      <c r="V5696">
        <f ca="1"/>
        <v>0</v>
      </c>
      <c r="W5696">
        <f ca="1"/>
        <v>0</v>
      </c>
    </row>
    <row r="5697" spans="18:23">
      <c r="R5697">
        <v>5679</v>
      </c>
      <c r="S5697">
        <f ca="1"/>
        <v>-0.5157250880282539</v>
      </c>
      <c r="T5697">
        <f ca="1"/>
        <v>2.3549615168334568E-2</v>
      </c>
      <c r="U5697">
        <f ca="1"/>
        <v>0</v>
      </c>
      <c r="V5697">
        <f ca="1"/>
        <v>0</v>
      </c>
      <c r="W5697">
        <f ca="1"/>
        <v>0</v>
      </c>
    </row>
    <row r="5698" spans="18:23">
      <c r="R5698">
        <v>5680</v>
      </c>
      <c r="S5698">
        <f ca="1"/>
        <v>0.29534695116503407</v>
      </c>
      <c r="T5698">
        <f ca="1"/>
        <v>2.9031936439850796E-2</v>
      </c>
      <c r="U5698">
        <f ca="1"/>
        <v>0</v>
      </c>
      <c r="V5698">
        <f ca="1"/>
        <v>0</v>
      </c>
      <c r="W5698">
        <f ca="1"/>
        <v>0</v>
      </c>
    </row>
    <row r="5699" spans="18:23">
      <c r="R5699">
        <v>5681</v>
      </c>
      <c r="S5699">
        <f ca="1"/>
        <v>1.6975070267860828</v>
      </c>
      <c r="T5699">
        <f ca="1"/>
        <v>4.168770999847992E-2</v>
      </c>
      <c r="U5699">
        <f ca="1"/>
        <v>5.7307903835210304E-3</v>
      </c>
      <c r="V5699">
        <f ca="1"/>
        <v>5.8502421473061814E-3</v>
      </c>
      <c r="W5699">
        <f ca="1"/>
        <v>5.8502421473061814E-3</v>
      </c>
    </row>
    <row r="5700" spans="18:23">
      <c r="R5700">
        <v>5682</v>
      </c>
      <c r="S5700">
        <f ca="1"/>
        <v>1.8178228706043609</v>
      </c>
      <c r="T5700">
        <f ca="1"/>
        <v>4.3002246592122866E-2</v>
      </c>
      <c r="U5700">
        <f ca="1"/>
        <v>6.3880586803425031E-3</v>
      </c>
      <c r="V5700">
        <f ca="1"/>
        <v>6.525409117651022E-3</v>
      </c>
      <c r="W5700">
        <f ca="1"/>
        <v>6.525409117651022E-3</v>
      </c>
    </row>
    <row r="5701" spans="18:23">
      <c r="R5701">
        <v>5683</v>
      </c>
      <c r="S5701">
        <f ca="1"/>
        <v>2.2545988059176074</v>
      </c>
      <c r="T5701">
        <f ca="1"/>
        <v>4.8132466617439328E-2</v>
      </c>
      <c r="U5701">
        <f ca="1"/>
        <v>8.9531686930007341E-3</v>
      </c>
      <c r="V5701">
        <f ca="1"/>
        <v>9.1686377396188144E-3</v>
      </c>
      <c r="W5701">
        <f ca="1"/>
        <v>9.1686377396188144E-3</v>
      </c>
    </row>
    <row r="5702" spans="18:23">
      <c r="R5702">
        <v>5684</v>
      </c>
      <c r="S5702">
        <f ca="1"/>
        <v>1.7207690855914035</v>
      </c>
      <c r="T5702">
        <f ca="1"/>
        <v>4.1938692294832297E-2</v>
      </c>
      <c r="U5702">
        <f ca="1"/>
        <v>5.8562815316972189E-3</v>
      </c>
      <c r="V5702">
        <f ca="1"/>
        <v>5.9790839262720977E-3</v>
      </c>
      <c r="W5702">
        <f ca="1"/>
        <v>5.9790839262720977E-3</v>
      </c>
    </row>
    <row r="5703" spans="18:23">
      <c r="R5703">
        <v>5685</v>
      </c>
      <c r="S5703">
        <f ca="1"/>
        <v>0.62072934532516244</v>
      </c>
      <c r="T5703">
        <f ca="1"/>
        <v>3.1574737041066669E-2</v>
      </c>
      <c r="U5703">
        <f ca="1"/>
        <v>6.7430390481440505E-4</v>
      </c>
      <c r="V5703">
        <f ca="1"/>
        <v>6.8494938905454478E-4</v>
      </c>
      <c r="W5703">
        <f ca="1"/>
        <v>6.8494938905454478E-4</v>
      </c>
    </row>
    <row r="5704" spans="18:23">
      <c r="R5704">
        <v>5686</v>
      </c>
      <c r="S5704">
        <f ca="1"/>
        <v>-2.9860846508078871</v>
      </c>
      <c r="T5704">
        <f ca="1"/>
        <v>1.2449295980997574E-2</v>
      </c>
      <c r="U5704">
        <f ca="1"/>
        <v>0</v>
      </c>
      <c r="V5704">
        <f ca="1"/>
        <v>0</v>
      </c>
      <c r="W5704">
        <f ca="1"/>
        <v>0</v>
      </c>
    </row>
    <row r="5705" spans="18:23">
      <c r="R5705">
        <v>5687</v>
      </c>
      <c r="S5705">
        <f ca="1"/>
        <v>1.0275994946413016</v>
      </c>
      <c r="T5705">
        <f ca="1"/>
        <v>3.5069966056817448E-2</v>
      </c>
      <c r="U5705">
        <f ca="1"/>
        <v>2.4219184126897941E-3</v>
      </c>
      <c r="V5705">
        <f ca="1"/>
        <v>2.4643867109525007E-3</v>
      </c>
      <c r="W5705">
        <f ca="1"/>
        <v>2.4643867109525007E-3</v>
      </c>
    </row>
    <row r="5706" spans="18:23">
      <c r="R5706">
        <v>5688</v>
      </c>
      <c r="S5706">
        <f ca="1"/>
        <v>1.086460890028951</v>
      </c>
      <c r="T5706">
        <f ca="1"/>
        <v>3.5606690072751142E-2</v>
      </c>
      <c r="U5706">
        <f ca="1"/>
        <v>2.6902804206566412E-3</v>
      </c>
      <c r="V5706">
        <f ca="1"/>
        <v>2.7381764112301967E-3</v>
      </c>
      <c r="W5706">
        <f ca="1"/>
        <v>2.7381764112301967E-3</v>
      </c>
    </row>
    <row r="5707" spans="18:23">
      <c r="R5707">
        <v>5689</v>
      </c>
      <c r="S5707">
        <f ca="1"/>
        <v>3.2505813631640028</v>
      </c>
      <c r="T5707">
        <f ca="1"/>
        <v>6.2237504245392219E-2</v>
      </c>
      <c r="U5707">
        <f ca="1"/>
        <v>1.600568750697718E-2</v>
      </c>
      <c r="V5707">
        <f ca="1"/>
        <v>1.6503764529060137E-2</v>
      </c>
      <c r="W5707">
        <f ca="1"/>
        <v>1.6503764529060137E-2</v>
      </c>
    </row>
    <row r="5708" spans="18:23">
      <c r="R5708">
        <v>5690</v>
      </c>
      <c r="S5708">
        <f ca="1"/>
        <v>2.7321212297876576</v>
      </c>
      <c r="T5708">
        <f ca="1"/>
        <v>5.4444161864710329E-2</v>
      </c>
      <c r="U5708">
        <f ca="1"/>
        <v>1.2109016316636235E-2</v>
      </c>
      <c r="V5708">
        <f ca="1"/>
        <v>1.2438648938818915E-2</v>
      </c>
      <c r="W5708">
        <f ca="1"/>
        <v>1.2438648938818915E-2</v>
      </c>
    </row>
    <row r="5709" spans="18:23">
      <c r="R5709">
        <v>5691</v>
      </c>
      <c r="S5709">
        <f ca="1"/>
        <v>0.39065752320327768</v>
      </c>
      <c r="T5709">
        <f ca="1"/>
        <v>2.9754791633319733E-2</v>
      </c>
      <c r="U5709">
        <f ca="1"/>
        <v>0</v>
      </c>
      <c r="V5709">
        <f ca="1"/>
        <v>0</v>
      </c>
      <c r="W5709">
        <f ca="1"/>
        <v>0</v>
      </c>
    </row>
    <row r="5710" spans="18:23">
      <c r="R5710">
        <v>5692</v>
      </c>
      <c r="S5710">
        <f ca="1"/>
        <v>-2.5260384292143772</v>
      </c>
      <c r="T5710">
        <f ca="1"/>
        <v>1.4018435019312887E-2</v>
      </c>
      <c r="U5710">
        <f ca="1"/>
        <v>0</v>
      </c>
      <c r="V5710">
        <f ca="1"/>
        <v>0</v>
      </c>
      <c r="W5710">
        <f ca="1"/>
        <v>0</v>
      </c>
    </row>
    <row r="5711" spans="18:23">
      <c r="R5711">
        <v>5693</v>
      </c>
      <c r="S5711">
        <f ca="1"/>
        <v>-0.19536849550630536</v>
      </c>
      <c r="T5711">
        <f ca="1"/>
        <v>2.5579045816616939E-2</v>
      </c>
      <c r="U5711">
        <f ca="1"/>
        <v>0</v>
      </c>
      <c r="V5711">
        <f ca="1"/>
        <v>0</v>
      </c>
      <c r="W5711">
        <f ca="1"/>
        <v>0</v>
      </c>
    </row>
    <row r="5712" spans="18:23">
      <c r="R5712">
        <v>5694</v>
      </c>
      <c r="S5712">
        <f ca="1"/>
        <v>0.95518943066330297</v>
      </c>
      <c r="T5712">
        <f ca="1"/>
        <v>3.4420784565170677E-2</v>
      </c>
      <c r="U5712">
        <f ca="1"/>
        <v>2.0973276668664088E-3</v>
      </c>
      <c r="V5712">
        <f ca="1"/>
        <v>2.1334234987582992E-3</v>
      </c>
      <c r="W5712">
        <f ca="1"/>
        <v>2.1334234987582992E-3</v>
      </c>
    </row>
    <row r="5713" spans="18:23">
      <c r="R5713">
        <v>5695</v>
      </c>
      <c r="S5713">
        <f ca="1"/>
        <v>-2.9045930127670334</v>
      </c>
      <c r="T5713">
        <f ca="1"/>
        <v>1.2713850276209363E-2</v>
      </c>
      <c r="U5713">
        <f ca="1"/>
        <v>0</v>
      </c>
      <c r="V5713">
        <f ca="1"/>
        <v>0</v>
      </c>
      <c r="W5713">
        <f ca="1"/>
        <v>0</v>
      </c>
    </row>
    <row r="5714" spans="18:23">
      <c r="R5714">
        <v>5696</v>
      </c>
      <c r="S5714">
        <f ca="1"/>
        <v>1.361794303991205</v>
      </c>
      <c r="T5714">
        <f ca="1"/>
        <v>3.8228445664462506E-2</v>
      </c>
      <c r="U5714">
        <f ca="1"/>
        <v>4.0011582165123231E-3</v>
      </c>
      <c r="V5714">
        <f ca="1"/>
        <v>4.0776372462497526E-3</v>
      </c>
      <c r="W5714">
        <f ca="1"/>
        <v>4.0776372462497526E-3</v>
      </c>
    </row>
    <row r="5715" spans="18:23">
      <c r="R5715">
        <v>5697</v>
      </c>
      <c r="S5715">
        <f ca="1"/>
        <v>1.2431873590700726</v>
      </c>
      <c r="T5715">
        <f ca="1"/>
        <v>3.7076185003624591E-2</v>
      </c>
      <c r="U5715">
        <f ca="1"/>
        <v>3.425027886093366E-3</v>
      </c>
      <c r="V5715">
        <f ca="1"/>
        <v>3.4885213698670516E-3</v>
      </c>
      <c r="W5715">
        <f ca="1"/>
        <v>3.4885213698670516E-3</v>
      </c>
    </row>
    <row r="5716" spans="18:23">
      <c r="R5716">
        <v>5698</v>
      </c>
      <c r="S5716">
        <f ca="1"/>
        <v>-3.0062561770812719</v>
      </c>
      <c r="T5716">
        <f ca="1"/>
        <v>1.2384665615071351E-2</v>
      </c>
      <c r="U5716">
        <f ca="1"/>
        <v>0</v>
      </c>
      <c r="V5716">
        <f ca="1"/>
        <v>0</v>
      </c>
      <c r="W5716">
        <f ca="1"/>
        <v>0</v>
      </c>
    </row>
    <row r="5717" spans="18:23">
      <c r="R5717">
        <v>5699</v>
      </c>
      <c r="S5717">
        <f ca="1"/>
        <v>3.9356094565445505</v>
      </c>
      <c r="T5717">
        <f ca="1"/>
        <v>7.4271011203743534E-2</v>
      </c>
      <c r="U5717">
        <f ca="1"/>
        <v>2.2022440986152837E-2</v>
      </c>
      <c r="V5717">
        <f ca="1"/>
        <v>2.2840255466761009E-2</v>
      </c>
      <c r="W5717">
        <f ca="1"/>
        <v>2.2840255466761009E-2</v>
      </c>
    </row>
    <row r="5718" spans="18:23">
      <c r="R5718">
        <v>5700</v>
      </c>
      <c r="S5718">
        <f ca="1"/>
        <v>-4.2781860222484425E-2</v>
      </c>
      <c r="T5718">
        <f ca="1"/>
        <v>2.6606261090342746E-2</v>
      </c>
      <c r="U5718">
        <f ca="1"/>
        <v>0</v>
      </c>
      <c r="V5718">
        <f ca="1"/>
        <v>0</v>
      </c>
      <c r="W5718">
        <f ca="1"/>
        <v>0</v>
      </c>
    </row>
    <row r="5719" spans="18:23">
      <c r="R5719">
        <v>5701</v>
      </c>
      <c r="S5719">
        <f ca="1"/>
        <v>3.0785166194729894</v>
      </c>
      <c r="T5719">
        <f ca="1"/>
        <v>5.9534657613875455E-2</v>
      </c>
      <c r="U5719">
        <f ca="1"/>
        <v>1.4654264191218798E-2</v>
      </c>
      <c r="V5719">
        <f ca="1"/>
        <v>1.5090482491822542E-2</v>
      </c>
      <c r="W5719">
        <f ca="1"/>
        <v>1.5090482491822542E-2</v>
      </c>
    </row>
    <row r="5720" spans="18:23">
      <c r="R5720">
        <v>5702</v>
      </c>
      <c r="S5720">
        <f ca="1"/>
        <v>0.76136282842815028</v>
      </c>
      <c r="T5720">
        <f ca="1"/>
        <v>3.2741587292703843E-2</v>
      </c>
      <c r="U5720">
        <f ca="1"/>
        <v>1.2577290306329918E-3</v>
      </c>
      <c r="V5720">
        <f ca="1"/>
        <v>1.2783190530565108E-3</v>
      </c>
      <c r="W5720">
        <f ca="1"/>
        <v>1.2783190530565108E-3</v>
      </c>
    </row>
    <row r="5721" spans="18:23">
      <c r="R5721">
        <v>5703</v>
      </c>
      <c r="S5721">
        <f ca="1"/>
        <v>2.9970997570576756</v>
      </c>
      <c r="T5721">
        <f ca="1"/>
        <v>5.8296964216668384E-2</v>
      </c>
      <c r="U5721">
        <f ca="1"/>
        <v>1.4035417492615263E-2</v>
      </c>
      <c r="V5721">
        <f ca="1"/>
        <v>1.4444528608281758E-2</v>
      </c>
      <c r="W5721">
        <f ca="1"/>
        <v>1.4444528608281758E-2</v>
      </c>
    </row>
    <row r="5722" spans="18:23">
      <c r="R5722">
        <v>5704</v>
      </c>
      <c r="S5722">
        <f ca="1"/>
        <v>1.0231532657960742</v>
      </c>
      <c r="T5722">
        <f ca="1"/>
        <v>3.5029753575224018E-2</v>
      </c>
      <c r="U5722">
        <f ca="1"/>
        <v>2.4018121718930793E-3</v>
      </c>
      <c r="V5722">
        <f ca="1"/>
        <v>2.4438796161507736E-3</v>
      </c>
      <c r="W5722">
        <f ca="1"/>
        <v>2.4438796161507736E-3</v>
      </c>
    </row>
    <row r="5723" spans="18:23">
      <c r="R5723">
        <v>5705</v>
      </c>
      <c r="S5723">
        <f ca="1"/>
        <v>1.1563411896858389</v>
      </c>
      <c r="T5723">
        <f ca="1"/>
        <v>3.6254564166532097E-2</v>
      </c>
      <c r="U5723">
        <f ca="1"/>
        <v>3.0142174675471187E-3</v>
      </c>
      <c r="V5723">
        <f ca="1"/>
        <v>3.0688570378416533E-3</v>
      </c>
      <c r="W5723">
        <f ca="1"/>
        <v>3.0688570378416533E-3</v>
      </c>
    </row>
    <row r="5724" spans="18:23">
      <c r="R5724">
        <v>5706</v>
      </c>
      <c r="S5724">
        <f ca="1"/>
        <v>0.45579629129593535</v>
      </c>
      <c r="T5724">
        <f ca="1"/>
        <v>3.0259144224160334E-2</v>
      </c>
      <c r="U5724">
        <f ca="1"/>
        <v>1.6507496361237509E-5</v>
      </c>
      <c r="V5724">
        <f ca="1"/>
        <v>1.6757247717824751E-5</v>
      </c>
      <c r="W5724">
        <f ca="1"/>
        <v>1.6757247717824751E-5</v>
      </c>
    </row>
    <row r="5725" spans="18:23">
      <c r="R5725">
        <v>5707</v>
      </c>
      <c r="S5725">
        <f ca="1"/>
        <v>-4.6273672510880971E-2</v>
      </c>
      <c r="T5725">
        <f ca="1"/>
        <v>2.6582299153224444E-2</v>
      </c>
      <c r="U5725">
        <f ca="1"/>
        <v>0</v>
      </c>
      <c r="V5725">
        <f ca="1"/>
        <v>0</v>
      </c>
      <c r="W5725">
        <f ca="1"/>
        <v>0</v>
      </c>
    </row>
    <row r="5726" spans="18:23">
      <c r="R5726">
        <v>5708</v>
      </c>
      <c r="S5726">
        <f ca="1"/>
        <v>-0.7966007232077269</v>
      </c>
      <c r="T5726">
        <f ca="1"/>
        <v>2.1903206301536363E-2</v>
      </c>
      <c r="U5726">
        <f ca="1"/>
        <v>0</v>
      </c>
      <c r="V5726">
        <f ca="1"/>
        <v>0</v>
      </c>
      <c r="W5726">
        <f ca="1"/>
        <v>0</v>
      </c>
    </row>
    <row r="5727" spans="18:23">
      <c r="R5727">
        <v>5709</v>
      </c>
      <c r="S5727">
        <f ca="1"/>
        <v>-0.96725056280490562</v>
      </c>
      <c r="T5727">
        <f ca="1"/>
        <v>2.0959646096134089E-2</v>
      </c>
      <c r="U5727">
        <f ca="1"/>
        <v>0</v>
      </c>
      <c r="V5727">
        <f ca="1"/>
        <v>0</v>
      </c>
      <c r="W5727">
        <f ca="1"/>
        <v>0</v>
      </c>
    </row>
    <row r="5728" spans="18:23">
      <c r="R5728">
        <v>5710</v>
      </c>
      <c r="S5728">
        <f ca="1"/>
        <v>-0.72290377816141416</v>
      </c>
      <c r="T5728">
        <f ca="1"/>
        <v>2.2323715931142532E-2</v>
      </c>
      <c r="U5728">
        <f ca="1"/>
        <v>0</v>
      </c>
      <c r="V5728">
        <f ca="1"/>
        <v>0</v>
      </c>
      <c r="W5728">
        <f ca="1"/>
        <v>0</v>
      </c>
    </row>
    <row r="5729" spans="18:23">
      <c r="R5729">
        <v>5711</v>
      </c>
      <c r="S5729">
        <f ca="1"/>
        <v>-0.71168101994419108</v>
      </c>
      <c r="T5729">
        <f ca="1"/>
        <v>2.238845670800774E-2</v>
      </c>
      <c r="U5729">
        <f ca="1"/>
        <v>0</v>
      </c>
      <c r="V5729">
        <f ca="1"/>
        <v>0</v>
      </c>
      <c r="W5729">
        <f ca="1"/>
        <v>0</v>
      </c>
    </row>
    <row r="5730" spans="18:23">
      <c r="R5730">
        <v>5712</v>
      </c>
      <c r="S5730">
        <f ca="1"/>
        <v>-1.0535674827351511</v>
      </c>
      <c r="T5730">
        <f ca="1"/>
        <v>2.0497972367648602E-2</v>
      </c>
      <c r="U5730">
        <f ca="1"/>
        <v>0</v>
      </c>
      <c r="V5730">
        <f ca="1"/>
        <v>0</v>
      </c>
      <c r="W5730">
        <f ca="1"/>
        <v>0</v>
      </c>
    </row>
    <row r="5731" spans="18:23">
      <c r="R5731">
        <v>5713</v>
      </c>
      <c r="S5731">
        <f ca="1"/>
        <v>0.65944236825074587</v>
      </c>
      <c r="T5731">
        <f ca="1"/>
        <v>3.1891730741473903E-2</v>
      </c>
      <c r="U5731">
        <f ca="1"/>
        <v>8.3280075501802192E-4</v>
      </c>
      <c r="V5731">
        <f ca="1"/>
        <v>8.4608048373818734E-4</v>
      </c>
      <c r="W5731">
        <f ca="1"/>
        <v>8.4608048373818734E-4</v>
      </c>
    </row>
    <row r="5732" spans="18:23">
      <c r="R5732">
        <v>5714</v>
      </c>
      <c r="S5732">
        <f ca="1"/>
        <v>0.84309933989876862</v>
      </c>
      <c r="T5732">
        <f ca="1"/>
        <v>3.3439476647572075E-2</v>
      </c>
      <c r="U5732">
        <f ca="1"/>
        <v>1.6066737080671079E-3</v>
      </c>
      <c r="V5732">
        <f ca="1"/>
        <v>1.6335368720376969E-3</v>
      </c>
      <c r="W5732">
        <f ca="1"/>
        <v>1.6335368720376969E-3</v>
      </c>
    </row>
    <row r="5733" spans="18:23">
      <c r="R5733">
        <v>5715</v>
      </c>
      <c r="S5733">
        <f ca="1"/>
        <v>-0.5239531202710348</v>
      </c>
      <c r="T5733">
        <f ca="1"/>
        <v>2.3499669057977565E-2</v>
      </c>
      <c r="U5733">
        <f ca="1"/>
        <v>0</v>
      </c>
      <c r="V5733">
        <f ca="1"/>
        <v>0</v>
      </c>
      <c r="W5733">
        <f ca="1"/>
        <v>0</v>
      </c>
    </row>
    <row r="5734" spans="18:23">
      <c r="R5734">
        <v>5716</v>
      </c>
      <c r="S5734">
        <f ca="1"/>
        <v>-1.4851272609706319</v>
      </c>
      <c r="T5734">
        <f ca="1"/>
        <v>1.8337852498032332E-2</v>
      </c>
      <c r="U5734">
        <f ca="1"/>
        <v>0</v>
      </c>
      <c r="V5734">
        <f ca="1"/>
        <v>0</v>
      </c>
      <c r="W5734">
        <f ca="1"/>
        <v>0</v>
      </c>
    </row>
    <row r="5735" spans="18:23">
      <c r="R5735">
        <v>5717</v>
      </c>
      <c r="S5735">
        <f ca="1"/>
        <v>3.2746149084649546E-2</v>
      </c>
      <c r="T5735">
        <f ca="1"/>
        <v>2.7129877900549309E-2</v>
      </c>
      <c r="U5735">
        <f ca="1"/>
        <v>0</v>
      </c>
      <c r="V5735">
        <f ca="1"/>
        <v>0</v>
      </c>
      <c r="W5735">
        <f ca="1"/>
        <v>0</v>
      </c>
    </row>
    <row r="5736" spans="18:23">
      <c r="R5736">
        <v>5718</v>
      </c>
      <c r="S5736">
        <f ca="1"/>
        <v>-0.9037131061449537</v>
      </c>
      <c r="T5736">
        <f ca="1"/>
        <v>2.1306112876669329E-2</v>
      </c>
      <c r="U5736">
        <f ca="1"/>
        <v>0</v>
      </c>
      <c r="V5736">
        <f ca="1"/>
        <v>0</v>
      </c>
      <c r="W5736">
        <f ca="1"/>
        <v>0</v>
      </c>
    </row>
    <row r="5737" spans="18:23">
      <c r="R5737">
        <v>5719</v>
      </c>
      <c r="S5737">
        <f ca="1"/>
        <v>2.0627802751675874</v>
      </c>
      <c r="T5737">
        <f ca="1"/>
        <v>4.5808082847573234E-2</v>
      </c>
      <c r="U5737">
        <f ca="1"/>
        <v>7.7909768080676872E-3</v>
      </c>
      <c r="V5737">
        <f ca="1"/>
        <v>7.9694216636114305E-3</v>
      </c>
      <c r="W5737">
        <f ca="1"/>
        <v>7.9694216636114305E-3</v>
      </c>
    </row>
    <row r="5738" spans="18:23">
      <c r="R5738">
        <v>5720</v>
      </c>
      <c r="S5738">
        <f ca="1"/>
        <v>-3.4109400971391612</v>
      </c>
      <c r="T5738">
        <f ca="1"/>
        <v>1.1156646694164518E-2</v>
      </c>
      <c r="U5738">
        <f ca="1"/>
        <v>0</v>
      </c>
      <c r="V5738">
        <f ca="1"/>
        <v>0</v>
      </c>
      <c r="W5738">
        <f ca="1"/>
        <v>0</v>
      </c>
    </row>
    <row r="5739" spans="18:23">
      <c r="R5739">
        <v>5721</v>
      </c>
      <c r="S5739">
        <f ca="1"/>
        <v>-2.25180339953552</v>
      </c>
      <c r="T5739">
        <f ca="1"/>
        <v>1.5046361060756085E-2</v>
      </c>
      <c r="U5739">
        <f ca="1"/>
        <v>0</v>
      </c>
      <c r="V5739">
        <f ca="1"/>
        <v>0</v>
      </c>
      <c r="W5739">
        <f ca="1"/>
        <v>0</v>
      </c>
    </row>
    <row r="5740" spans="18:23">
      <c r="R5740">
        <v>5722</v>
      </c>
      <c r="S5740">
        <f ca="1"/>
        <v>-1.9358234336418256</v>
      </c>
      <c r="T5740">
        <f ca="1"/>
        <v>1.6324562124687567E-2</v>
      </c>
      <c r="U5740">
        <f ca="1"/>
        <v>0</v>
      </c>
      <c r="V5740">
        <f ca="1"/>
        <v>0</v>
      </c>
      <c r="W5740">
        <f ca="1"/>
        <v>0</v>
      </c>
    </row>
    <row r="5741" spans="18:23">
      <c r="R5741">
        <v>5723</v>
      </c>
      <c r="S5741">
        <f ca="1"/>
        <v>1.9162098641167058</v>
      </c>
      <c r="T5741">
        <f ca="1"/>
        <v>4.4107943656442335E-2</v>
      </c>
      <c r="U5741">
        <f ca="1"/>
        <v>6.9409072125022377E-3</v>
      </c>
      <c r="V5741">
        <f ca="1"/>
        <v>7.0939817846290588E-3</v>
      </c>
      <c r="W5741">
        <f ca="1"/>
        <v>7.0939817846290588E-3</v>
      </c>
    </row>
    <row r="5742" spans="18:23">
      <c r="R5742">
        <v>5724</v>
      </c>
      <c r="S5742">
        <f ca="1"/>
        <v>2.1768755352684184</v>
      </c>
      <c r="T5742">
        <f ca="1"/>
        <v>4.7176760668053028E-2</v>
      </c>
      <c r="U5742">
        <f ca="1"/>
        <v>8.4753157183075842E-3</v>
      </c>
      <c r="V5742">
        <f ca="1"/>
        <v>8.6752346889219754E-3</v>
      </c>
      <c r="W5742">
        <f ca="1"/>
        <v>8.6752346889219754E-3</v>
      </c>
    </row>
    <row r="5743" spans="18:23">
      <c r="R5743">
        <v>5725</v>
      </c>
      <c r="S5743">
        <f ca="1"/>
        <v>0.71717046031035658</v>
      </c>
      <c r="T5743">
        <f ca="1"/>
        <v>3.2370346244249122E-2</v>
      </c>
      <c r="U5743">
        <f ca="1"/>
        <v>1.0721085064056314E-3</v>
      </c>
      <c r="V5743">
        <f ca="1"/>
        <v>1.0894607681875088E-3</v>
      </c>
      <c r="W5743">
        <f ca="1"/>
        <v>1.0894607681875088E-3</v>
      </c>
    </row>
    <row r="5744" spans="18:23">
      <c r="R5744">
        <v>5726</v>
      </c>
      <c r="S5744">
        <f ca="1"/>
        <v>-1.7956678897697691</v>
      </c>
      <c r="T5744">
        <f ca="1"/>
        <v>1.6925751821454463E-2</v>
      </c>
      <c r="U5744">
        <f ca="1"/>
        <v>0</v>
      </c>
      <c r="V5744">
        <f ca="1"/>
        <v>0</v>
      </c>
      <c r="W5744">
        <f ca="1"/>
        <v>0</v>
      </c>
    </row>
    <row r="5745" spans="18:23">
      <c r="R5745">
        <v>5727</v>
      </c>
      <c r="S5745">
        <f ca="1"/>
        <v>-4.9706201479799175</v>
      </c>
      <c r="T5745">
        <f ca="1"/>
        <v>7.4601796466736781E-3</v>
      </c>
      <c r="U5745">
        <f ca="1"/>
        <v>0</v>
      </c>
      <c r="V5745">
        <f ca="1"/>
        <v>0</v>
      </c>
      <c r="W5745">
        <f ca="1"/>
        <v>0</v>
      </c>
    </row>
    <row r="5746" spans="18:23">
      <c r="R5746">
        <v>5728</v>
      </c>
      <c r="S5746">
        <f ca="1"/>
        <v>1.0627498874942087</v>
      </c>
      <c r="T5746">
        <f ca="1"/>
        <v>3.5389501762580558E-2</v>
      </c>
      <c r="U5746">
        <f ca="1"/>
        <v>2.5816862655713493E-3</v>
      </c>
      <c r="V5746">
        <f ca="1"/>
        <v>2.627368560894283E-3</v>
      </c>
      <c r="W5746">
        <f ca="1"/>
        <v>2.627368560894283E-3</v>
      </c>
    </row>
    <row r="5747" spans="18:23">
      <c r="R5747">
        <v>5729</v>
      </c>
      <c r="S5747">
        <f ca="1"/>
        <v>-0.30847916057771169</v>
      </c>
      <c r="T5747">
        <f ca="1"/>
        <v>2.4843265264198076E-2</v>
      </c>
      <c r="U5747">
        <f ca="1"/>
        <v>0</v>
      </c>
      <c r="V5747">
        <f ca="1"/>
        <v>0</v>
      </c>
      <c r="W5747">
        <f ca="1"/>
        <v>0</v>
      </c>
    </row>
    <row r="5748" spans="18:23">
      <c r="R5748">
        <v>5730</v>
      </c>
      <c r="S5748">
        <f ca="1"/>
        <v>1.8599309627435221</v>
      </c>
      <c r="T5748">
        <f ca="1"/>
        <v>4.3472033682056752E-2</v>
      </c>
      <c r="U5748">
        <f ca="1"/>
        <v>6.6229522253094461E-3</v>
      </c>
      <c r="V5748">
        <f ca="1"/>
        <v>6.7669088264160982E-3</v>
      </c>
      <c r="W5748">
        <f ca="1"/>
        <v>6.7669088264160982E-3</v>
      </c>
    </row>
    <row r="5749" spans="18:23">
      <c r="R5749">
        <v>5731</v>
      </c>
      <c r="S5749">
        <f ca="1"/>
        <v>1.7734978688265299</v>
      </c>
      <c r="T5749">
        <f ca="1"/>
        <v>4.2513209865947567E-2</v>
      </c>
      <c r="U5749">
        <f ca="1"/>
        <v>6.1435403172548537E-3</v>
      </c>
      <c r="V5749">
        <f ca="1"/>
        <v>6.2741311266685373E-3</v>
      </c>
      <c r="W5749">
        <f ca="1"/>
        <v>6.2741311266685373E-3</v>
      </c>
    </row>
    <row r="5750" spans="18:23">
      <c r="R5750">
        <v>5732</v>
      </c>
      <c r="S5750">
        <f ca="1"/>
        <v>0.48351089120206259</v>
      </c>
      <c r="T5750">
        <f ca="1"/>
        <v>3.047631526553226E-2</v>
      </c>
      <c r="U5750">
        <f ca="1"/>
        <v>1.2509301704720019E-4</v>
      </c>
      <c r="V5750">
        <f ca="1"/>
        <v>1.2699920415972372E-4</v>
      </c>
      <c r="W5750">
        <f ca="1"/>
        <v>1.2699920415972372E-4</v>
      </c>
    </row>
    <row r="5751" spans="18:23">
      <c r="R5751">
        <v>5733</v>
      </c>
      <c r="S5751">
        <f ca="1"/>
        <v>3.7093076710500321E-2</v>
      </c>
      <c r="T5751">
        <f ca="1"/>
        <v>2.7160325752877797E-2</v>
      </c>
      <c r="U5751">
        <f ca="1"/>
        <v>0</v>
      </c>
      <c r="V5751">
        <f ca="1"/>
        <v>0</v>
      </c>
      <c r="W5751">
        <f ca="1"/>
        <v>0</v>
      </c>
    </row>
    <row r="5752" spans="18:23">
      <c r="R5752">
        <v>5734</v>
      </c>
      <c r="S5752">
        <f ca="1"/>
        <v>1.4538835916999642</v>
      </c>
      <c r="T5752">
        <f ca="1"/>
        <v>3.9147727664492815E-2</v>
      </c>
      <c r="U5752">
        <f ca="1"/>
        <v>4.4607992165274779E-3</v>
      </c>
      <c r="V5752">
        <f ca="1"/>
        <v>4.5481142929747788E-3</v>
      </c>
      <c r="W5752">
        <f ca="1"/>
        <v>4.5481142929747788E-3</v>
      </c>
    </row>
    <row r="5753" spans="18:23">
      <c r="R5753">
        <v>5735</v>
      </c>
      <c r="S5753">
        <f ca="1"/>
        <v>1.0643256516249593</v>
      </c>
      <c r="T5753">
        <f ca="1"/>
        <v>3.5403894280563099E-2</v>
      </c>
      <c r="U5753">
        <f ca="1"/>
        <v>2.5888825245626197E-3</v>
      </c>
      <c r="V5753">
        <f ca="1"/>
        <v>2.6347107861648257E-3</v>
      </c>
      <c r="W5753">
        <f ca="1"/>
        <v>2.6347107861648257E-3</v>
      </c>
    </row>
    <row r="5754" spans="18:23">
      <c r="R5754">
        <v>5736</v>
      </c>
      <c r="S5754">
        <f ca="1"/>
        <v>-2.3554424400500413</v>
      </c>
      <c r="T5754">
        <f ca="1"/>
        <v>1.4649312602910849E-2</v>
      </c>
      <c r="U5754">
        <f ca="1"/>
        <v>0</v>
      </c>
      <c r="V5754">
        <f ca="1"/>
        <v>0</v>
      </c>
      <c r="W5754">
        <f ca="1"/>
        <v>0</v>
      </c>
    </row>
    <row r="5755" spans="18:23">
      <c r="R5755">
        <v>5737</v>
      </c>
      <c r="S5755">
        <f ca="1"/>
        <v>2.6970969031821945</v>
      </c>
      <c r="T5755">
        <f ca="1"/>
        <v>5.395433463227365E-2</v>
      </c>
      <c r="U5755">
        <f ca="1"/>
        <v>1.1864102700417895E-2</v>
      </c>
      <c r="V5755">
        <f ca="1"/>
        <v>1.2184162584022898E-2</v>
      </c>
      <c r="W5755">
        <f ca="1"/>
        <v>1.2184162584022898E-2</v>
      </c>
    </row>
    <row r="5756" spans="18:23">
      <c r="R5756">
        <v>5738</v>
      </c>
      <c r="S5756">
        <f ca="1"/>
        <v>3.4634896641786832</v>
      </c>
      <c r="T5756">
        <f ca="1"/>
        <v>6.5752395634784258E-2</v>
      </c>
      <c r="U5756">
        <f ca="1"/>
        <v>1.7763133201673199E-2</v>
      </c>
      <c r="V5756">
        <f ca="1"/>
        <v>1.8347117482668093E-2</v>
      </c>
      <c r="W5756">
        <f ca="1"/>
        <v>1.8347117482668093E-2</v>
      </c>
    </row>
    <row r="5757" spans="18:23">
      <c r="R5757">
        <v>5739</v>
      </c>
      <c r="S5757">
        <f ca="1"/>
        <v>-1.849046939081658</v>
      </c>
      <c r="T5757">
        <f ca="1"/>
        <v>1.6694218170500527E-2</v>
      </c>
      <c r="U5757">
        <f ca="1"/>
        <v>0</v>
      </c>
      <c r="V5757">
        <f ca="1"/>
        <v>0</v>
      </c>
      <c r="W5757">
        <f ca="1"/>
        <v>0</v>
      </c>
    </row>
    <row r="5758" spans="18:23">
      <c r="R5758">
        <v>5740</v>
      </c>
      <c r="S5758">
        <f ca="1"/>
        <v>-1.9771380379798704</v>
      </c>
      <c r="T5758">
        <f ca="1"/>
        <v>1.6151454947000665E-2</v>
      </c>
      <c r="U5758">
        <f ca="1"/>
        <v>0</v>
      </c>
      <c r="V5758">
        <f ca="1"/>
        <v>0</v>
      </c>
      <c r="W5758">
        <f ca="1"/>
        <v>0</v>
      </c>
    </row>
    <row r="5759" spans="18:23">
      <c r="R5759">
        <v>5741</v>
      </c>
      <c r="S5759">
        <f ca="1"/>
        <v>-0.13280456942504576</v>
      </c>
      <c r="T5759">
        <f ca="1"/>
        <v>2.5995341076522259E-2</v>
      </c>
      <c r="U5759">
        <f ca="1"/>
        <v>0</v>
      </c>
      <c r="V5759">
        <f ca="1"/>
        <v>0</v>
      </c>
      <c r="W5759">
        <f ca="1"/>
        <v>0</v>
      </c>
    </row>
    <row r="5760" spans="18:23">
      <c r="R5760">
        <v>5742</v>
      </c>
      <c r="S5760">
        <f ca="1"/>
        <v>0.19188365231205204</v>
      </c>
      <c r="T5760">
        <f ca="1"/>
        <v>2.8267113721311226E-2</v>
      </c>
      <c r="U5760">
        <f ca="1"/>
        <v>0</v>
      </c>
      <c r="V5760">
        <f ca="1"/>
        <v>0</v>
      </c>
      <c r="W5760">
        <f ca="1"/>
        <v>0</v>
      </c>
    </row>
    <row r="5761" spans="18:23">
      <c r="R5761">
        <v>5743</v>
      </c>
      <c r="S5761">
        <f ca="1"/>
        <v>1.7571898846303422</v>
      </c>
      <c r="T5761">
        <f ca="1"/>
        <v>4.2334687121997464E-2</v>
      </c>
      <c r="U5761">
        <f ca="1"/>
        <v>6.0542789452798021E-3</v>
      </c>
      <c r="V5761">
        <f ca="1"/>
        <v>6.1824319477286607E-3</v>
      </c>
      <c r="W5761">
        <f ca="1"/>
        <v>6.1824319477286607E-3</v>
      </c>
    </row>
    <row r="5762" spans="18:23">
      <c r="R5762">
        <v>5744</v>
      </c>
      <c r="S5762">
        <f ca="1"/>
        <v>0.70453390676001115</v>
      </c>
      <c r="T5762">
        <f ca="1"/>
        <v>3.2264968001570575E-2</v>
      </c>
      <c r="U5762">
        <f ca="1"/>
        <v>1.0194193850663578E-3</v>
      </c>
      <c r="V5762">
        <f ca="1"/>
        <v>1.0358651519860311E-3</v>
      </c>
      <c r="W5762">
        <f ca="1"/>
        <v>1.0358651519860311E-3</v>
      </c>
    </row>
    <row r="5763" spans="18:23">
      <c r="R5763">
        <v>5745</v>
      </c>
      <c r="S5763">
        <f ca="1"/>
        <v>3.089344942026012</v>
      </c>
      <c r="T5763">
        <f ca="1"/>
        <v>5.9701236803569341E-2</v>
      </c>
      <c r="U5763">
        <f ca="1"/>
        <v>1.4737553786065741E-2</v>
      </c>
      <c r="V5763">
        <f ca="1"/>
        <v>1.5177478880309365E-2</v>
      </c>
      <c r="W5763">
        <f ca="1"/>
        <v>1.5177478880309365E-2</v>
      </c>
    </row>
    <row r="5764" spans="18:23">
      <c r="R5764">
        <v>5746</v>
      </c>
      <c r="S5764">
        <f ca="1"/>
        <v>-0.77762735258810811</v>
      </c>
      <c r="T5764">
        <f ca="1"/>
        <v>2.2010703850375242E-2</v>
      </c>
      <c r="U5764">
        <f ca="1"/>
        <v>0</v>
      </c>
      <c r="V5764">
        <f ca="1"/>
        <v>0</v>
      </c>
      <c r="W5764">
        <f ca="1"/>
        <v>0</v>
      </c>
    </row>
    <row r="5765" spans="18:23">
      <c r="R5765">
        <v>5747</v>
      </c>
      <c r="S5765">
        <f ca="1"/>
        <v>-0.37096809755752969</v>
      </c>
      <c r="T5765">
        <f ca="1"/>
        <v>2.4445892629860695E-2</v>
      </c>
      <c r="U5765">
        <f ca="1"/>
        <v>0</v>
      </c>
      <c r="V5765">
        <f ca="1"/>
        <v>0</v>
      </c>
      <c r="W5765">
        <f ca="1"/>
        <v>0</v>
      </c>
    </row>
    <row r="5766" spans="18:23">
      <c r="R5766">
        <v>5748</v>
      </c>
      <c r="S5766">
        <f ca="1"/>
        <v>-2.1870646249148913</v>
      </c>
      <c r="T5766">
        <f ca="1"/>
        <v>1.5299822140580488E-2</v>
      </c>
      <c r="U5766">
        <f ca="1"/>
        <v>0</v>
      </c>
      <c r="V5766">
        <f ca="1"/>
        <v>0</v>
      </c>
      <c r="W5766">
        <f ca="1"/>
        <v>0</v>
      </c>
    </row>
    <row r="5767" spans="18:23">
      <c r="R5767">
        <v>5749</v>
      </c>
      <c r="S5767">
        <f ca="1"/>
        <v>0.36325310030912045</v>
      </c>
      <c r="T5767">
        <f ca="1"/>
        <v>2.9545126711597675E-2</v>
      </c>
      <c r="U5767">
        <f ca="1"/>
        <v>0</v>
      </c>
      <c r="V5767">
        <f ca="1"/>
        <v>0</v>
      </c>
      <c r="W5767">
        <f ca="1"/>
        <v>0</v>
      </c>
    </row>
    <row r="5768" spans="18:23">
      <c r="R5768">
        <v>5750</v>
      </c>
      <c r="S5768">
        <f ca="1"/>
        <v>-0.97886650201178393</v>
      </c>
      <c r="T5768">
        <f ca="1"/>
        <v>2.0896916802371327E-2</v>
      </c>
      <c r="U5768">
        <f ca="1"/>
        <v>0</v>
      </c>
      <c r="V5768">
        <f ca="1"/>
        <v>0</v>
      </c>
      <c r="W5768">
        <f ca="1"/>
        <v>0</v>
      </c>
    </row>
    <row r="5769" spans="18:23">
      <c r="R5769">
        <v>5751</v>
      </c>
      <c r="S5769">
        <f ca="1"/>
        <v>-0.17552496333150178</v>
      </c>
      <c r="T5769">
        <f ca="1"/>
        <v>2.5710356026322646E-2</v>
      </c>
      <c r="U5769">
        <f ca="1"/>
        <v>0</v>
      </c>
      <c r="V5769">
        <f ca="1"/>
        <v>0</v>
      </c>
      <c r="W5769">
        <f ca="1"/>
        <v>0</v>
      </c>
    </row>
    <row r="5770" spans="18:23">
      <c r="R5770">
        <v>5752</v>
      </c>
      <c r="S5770">
        <f ca="1"/>
        <v>-0.95522760287211228</v>
      </c>
      <c r="T5770">
        <f ca="1"/>
        <v>2.1024771738039062E-2</v>
      </c>
      <c r="U5770">
        <f ca="1"/>
        <v>0</v>
      </c>
      <c r="V5770">
        <f ca="1"/>
        <v>0</v>
      </c>
      <c r="W5770">
        <f ca="1"/>
        <v>0</v>
      </c>
    </row>
    <row r="5771" spans="18:23">
      <c r="R5771">
        <v>5753</v>
      </c>
      <c r="S5771">
        <f ca="1"/>
        <v>-0.92980508729046185</v>
      </c>
      <c r="T5771">
        <f ca="1"/>
        <v>2.1163146820802805E-2</v>
      </c>
      <c r="U5771">
        <f ca="1"/>
        <v>0</v>
      </c>
      <c r="V5771">
        <f ca="1"/>
        <v>0</v>
      </c>
      <c r="W5771">
        <f ca="1"/>
        <v>0</v>
      </c>
    </row>
    <row r="5772" spans="18:23">
      <c r="R5772">
        <v>5754</v>
      </c>
      <c r="S5772">
        <f ca="1"/>
        <v>-6.0855085798376257E-2</v>
      </c>
      <c r="T5772">
        <f ca="1"/>
        <v>2.6482469809793057E-2</v>
      </c>
      <c r="U5772">
        <f ca="1"/>
        <v>0</v>
      </c>
      <c r="V5772">
        <f ca="1"/>
        <v>0</v>
      </c>
      <c r="W5772">
        <f ca="1"/>
        <v>0</v>
      </c>
    </row>
    <row r="5773" spans="18:23">
      <c r="R5773">
        <v>5755</v>
      </c>
      <c r="S5773">
        <f ca="1"/>
        <v>-1.4275118349705105</v>
      </c>
      <c r="T5773">
        <f ca="1"/>
        <v>1.8612516910530539E-2</v>
      </c>
      <c r="U5773">
        <f ca="1"/>
        <v>0</v>
      </c>
      <c r="V5773">
        <f ca="1"/>
        <v>0</v>
      </c>
      <c r="W5773">
        <f ca="1"/>
        <v>0</v>
      </c>
    </row>
    <row r="5774" spans="18:23">
      <c r="R5774">
        <v>5756</v>
      </c>
      <c r="S5774">
        <f ca="1"/>
        <v>1.2541601787375185</v>
      </c>
      <c r="T5774">
        <f ca="1"/>
        <v>3.7181311232012071E-2</v>
      </c>
      <c r="U5774">
        <f ca="1"/>
        <v>3.4775910002871058E-3</v>
      </c>
      <c r="V5774">
        <f ca="1"/>
        <v>3.5422416969467653E-3</v>
      </c>
      <c r="W5774">
        <f ca="1"/>
        <v>3.5422416969467653E-3</v>
      </c>
    </row>
    <row r="5775" spans="18:23">
      <c r="R5775">
        <v>5757</v>
      </c>
      <c r="S5775">
        <f ca="1"/>
        <v>3.217587862990996</v>
      </c>
      <c r="T5775">
        <f ca="1"/>
        <v>6.1709890622034663E-2</v>
      </c>
      <c r="U5775">
        <f ca="1"/>
        <v>1.5741880695298402E-2</v>
      </c>
      <c r="V5775">
        <f ca="1"/>
        <v>1.6227595563244393E-2</v>
      </c>
      <c r="W5775">
        <f ca="1"/>
        <v>1.6227595563244393E-2</v>
      </c>
    </row>
    <row r="5776" spans="18:23">
      <c r="R5776">
        <v>5758</v>
      </c>
      <c r="S5776">
        <f ca="1"/>
        <v>-1.5154847425650497</v>
      </c>
      <c r="T5776">
        <f ca="1"/>
        <v>1.8194766493416469E-2</v>
      </c>
      <c r="U5776">
        <f ca="1"/>
        <v>0</v>
      </c>
      <c r="V5776">
        <f ca="1"/>
        <v>0</v>
      </c>
      <c r="W5776">
        <f ca="1"/>
        <v>0</v>
      </c>
    </row>
    <row r="5777" spans="18:23">
      <c r="R5777">
        <v>5759</v>
      </c>
      <c r="S5777">
        <f ca="1"/>
        <v>0.13772223839941627</v>
      </c>
      <c r="T5777">
        <f ca="1"/>
        <v>2.7874809446993623E-2</v>
      </c>
      <c r="U5777">
        <f ca="1"/>
        <v>0</v>
      </c>
      <c r="V5777">
        <f ca="1"/>
        <v>0</v>
      </c>
      <c r="W5777">
        <f ca="1"/>
        <v>0</v>
      </c>
    </row>
    <row r="5778" spans="18:23">
      <c r="R5778">
        <v>5760</v>
      </c>
      <c r="S5778">
        <f ca="1"/>
        <v>1.0114974882994343</v>
      </c>
      <c r="T5778">
        <f ca="1"/>
        <v>3.4924555396322825E-2</v>
      </c>
      <c r="U5778">
        <f ca="1"/>
        <v>2.3492130824424827E-3</v>
      </c>
      <c r="V5778">
        <f ca="1"/>
        <v>2.390235693660247E-3</v>
      </c>
      <c r="W5778">
        <f ca="1"/>
        <v>2.390235693660247E-3</v>
      </c>
    </row>
    <row r="5779" spans="18:23">
      <c r="R5779">
        <v>5761</v>
      </c>
      <c r="S5779">
        <f ca="1"/>
        <v>4.9453177801736974</v>
      </c>
      <c r="T5779">
        <f ca="1"/>
        <v>9.63765898634662E-2</v>
      </c>
      <c r="U5779">
        <f ca="1"/>
        <v>3.307523031601417E-2</v>
      </c>
      <c r="V5779">
        <f ca="1"/>
        <v>3.4669069269417263E-2</v>
      </c>
      <c r="W5779">
        <f ca="1"/>
        <v>3.4669069269417263E-2</v>
      </c>
    </row>
    <row r="5780" spans="18:23">
      <c r="R5780">
        <v>5762</v>
      </c>
      <c r="S5780">
        <f ca="1"/>
        <v>-2.1550595058444624</v>
      </c>
      <c r="T5780">
        <f ca="1"/>
        <v>1.5426699229107405E-2</v>
      </c>
      <c r="U5780">
        <f ca="1"/>
        <v>0</v>
      </c>
      <c r="V5780">
        <f ca="1"/>
        <v>0</v>
      </c>
      <c r="W5780">
        <f ca="1"/>
        <v>0</v>
      </c>
    </row>
    <row r="5781" spans="18:23">
      <c r="R5781">
        <v>5763</v>
      </c>
      <c r="S5781">
        <f ca="1"/>
        <v>-2.2237843264443824</v>
      </c>
      <c r="T5781">
        <f ca="1"/>
        <v>1.5155540028327077E-2</v>
      </c>
      <c r="U5781">
        <f ca="1"/>
        <v>0</v>
      </c>
      <c r="V5781">
        <f ca="1"/>
        <v>0</v>
      </c>
      <c r="W5781">
        <f ca="1"/>
        <v>0</v>
      </c>
    </row>
    <row r="5782" spans="18:23">
      <c r="R5782">
        <v>5764</v>
      </c>
      <c r="S5782">
        <f ca="1"/>
        <v>1.2415663806078132</v>
      </c>
      <c r="T5782">
        <f ca="1"/>
        <v>3.7060680270802102E-2</v>
      </c>
      <c r="U5782">
        <f ca="1"/>
        <v>3.4172755196821211E-3</v>
      </c>
      <c r="V5782">
        <f ca="1"/>
        <v>3.4805987973982105E-3</v>
      </c>
      <c r="W5782">
        <f ca="1"/>
        <v>3.4805987973982105E-3</v>
      </c>
    </row>
    <row r="5783" spans="18:23">
      <c r="R5783">
        <v>5765</v>
      </c>
      <c r="S5783">
        <f ca="1"/>
        <v>-1.3422583177766403</v>
      </c>
      <c r="T5783">
        <f ca="1"/>
        <v>1.9026503172550901E-2</v>
      </c>
      <c r="U5783">
        <f ca="1"/>
        <v>0</v>
      </c>
      <c r="V5783">
        <f ca="1"/>
        <v>0</v>
      </c>
      <c r="W5783">
        <f ca="1"/>
        <v>0</v>
      </c>
    </row>
    <row r="5784" spans="18:23">
      <c r="R5784">
        <v>5766</v>
      </c>
      <c r="S5784">
        <f ca="1"/>
        <v>1.9139727875245534</v>
      </c>
      <c r="T5784">
        <f ca="1"/>
        <v>4.4082489708701857E-2</v>
      </c>
      <c r="U5784">
        <f ca="1"/>
        <v>6.9281802386319986E-3</v>
      </c>
      <c r="V5784">
        <f ca="1"/>
        <v>7.0808859556667622E-3</v>
      </c>
      <c r="W5784">
        <f ca="1"/>
        <v>7.0808859556667622E-3</v>
      </c>
    </row>
    <row r="5785" spans="18:23">
      <c r="R5785">
        <v>5767</v>
      </c>
      <c r="S5785">
        <f ca="1"/>
        <v>0.2532527147811518</v>
      </c>
      <c r="T5785">
        <f ca="1"/>
        <v>2.8718301115603716E-2</v>
      </c>
      <c r="U5785">
        <f ca="1"/>
        <v>0</v>
      </c>
      <c r="V5785">
        <f ca="1"/>
        <v>0</v>
      </c>
      <c r="W5785">
        <f ca="1"/>
        <v>0</v>
      </c>
    </row>
    <row r="5786" spans="18:23">
      <c r="R5786">
        <v>5768</v>
      </c>
      <c r="S5786">
        <f ca="1"/>
        <v>-0.80298751537556068</v>
      </c>
      <c r="T5786">
        <f ca="1"/>
        <v>2.1867138847509841E-2</v>
      </c>
      <c r="U5786">
        <f ca="1"/>
        <v>0</v>
      </c>
      <c r="V5786">
        <f ca="1"/>
        <v>0</v>
      </c>
      <c r="W5786">
        <f ca="1"/>
        <v>0</v>
      </c>
    </row>
    <row r="5787" spans="18:23">
      <c r="R5787">
        <v>5769</v>
      </c>
      <c r="S5787">
        <f ca="1"/>
        <v>-3.1813811616501337</v>
      </c>
      <c r="T5787">
        <f ca="1"/>
        <v>1.183747385894786E-2</v>
      </c>
      <c r="U5787">
        <f ca="1"/>
        <v>0</v>
      </c>
      <c r="V5787">
        <f ca="1"/>
        <v>0</v>
      </c>
      <c r="W5787">
        <f ca="1"/>
        <v>0</v>
      </c>
    </row>
    <row r="5788" spans="18:23">
      <c r="R5788">
        <v>5770</v>
      </c>
      <c r="S5788">
        <f ca="1"/>
        <v>-1.5256125453651803</v>
      </c>
      <c r="T5788">
        <f ca="1"/>
        <v>1.8147279224884908E-2</v>
      </c>
      <c r="U5788">
        <f ca="1"/>
        <v>0</v>
      </c>
      <c r="V5788">
        <f ca="1"/>
        <v>0</v>
      </c>
      <c r="W5788">
        <f ca="1"/>
        <v>0</v>
      </c>
    </row>
    <row r="5789" spans="18:23">
      <c r="R5789">
        <v>5771</v>
      </c>
      <c r="S5789">
        <f ca="1"/>
        <v>0.70545233029475829</v>
      </c>
      <c r="T5789">
        <f ca="1"/>
        <v>3.227261530866548E-2</v>
      </c>
      <c r="U5789">
        <f ca="1"/>
        <v>1.0232430386138101E-3</v>
      </c>
      <c r="V5789">
        <f ca="1"/>
        <v>1.039754403090037E-3</v>
      </c>
      <c r="W5789">
        <f ca="1"/>
        <v>1.039754403090037E-3</v>
      </c>
    </row>
    <row r="5790" spans="18:23">
      <c r="R5790">
        <v>5772</v>
      </c>
      <c r="S5790">
        <f ca="1"/>
        <v>-0.44538266742995353</v>
      </c>
      <c r="T5790">
        <f ca="1"/>
        <v>2.3980966702139467E-2</v>
      </c>
      <c r="U5790">
        <f ca="1"/>
        <v>0</v>
      </c>
      <c r="V5790">
        <f ca="1"/>
        <v>0</v>
      </c>
      <c r="W5790">
        <f ca="1"/>
        <v>0</v>
      </c>
    </row>
    <row r="5791" spans="18:23">
      <c r="R5791">
        <v>5773</v>
      </c>
      <c r="S5791">
        <f ca="1"/>
        <v>1.5242157124439917</v>
      </c>
      <c r="T5791">
        <f ca="1"/>
        <v>3.9864679392167091E-2</v>
      </c>
      <c r="U5791">
        <f ca="1"/>
        <v>4.8192750803646156E-3</v>
      </c>
      <c r="V5791">
        <f ca="1"/>
        <v>4.9153345083553131E-3</v>
      </c>
      <c r="W5791">
        <f ca="1"/>
        <v>4.9153345083553131E-3</v>
      </c>
    </row>
    <row r="5792" spans="18:23">
      <c r="R5792">
        <v>5774</v>
      </c>
      <c r="S5792">
        <f ca="1"/>
        <v>-7.9260076467481511E-2</v>
      </c>
      <c r="T5792">
        <f ca="1"/>
        <v>2.6356998032338777E-2</v>
      </c>
      <c r="U5792">
        <f ca="1"/>
        <v>0</v>
      </c>
      <c r="V5792">
        <f ca="1"/>
        <v>0</v>
      </c>
      <c r="W5792">
        <f ca="1"/>
        <v>0</v>
      </c>
    </row>
    <row r="5793" spans="18:23">
      <c r="R5793">
        <v>5775</v>
      </c>
      <c r="S5793">
        <f ca="1"/>
        <v>1.0764031937043901</v>
      </c>
      <c r="T5793">
        <f ca="1"/>
        <v>3.5514401162815928E-2</v>
      </c>
      <c r="U5793">
        <f ca="1"/>
        <v>2.6441359656890345E-3</v>
      </c>
      <c r="V5793">
        <f ca="1"/>
        <v>2.6910884183962897E-3</v>
      </c>
      <c r="W5793">
        <f ca="1"/>
        <v>2.6910884183962897E-3</v>
      </c>
    </row>
    <row r="5794" spans="18:23">
      <c r="R5794">
        <v>5776</v>
      </c>
      <c r="S5794">
        <f ca="1"/>
        <v>3.0396369694361603E-3</v>
      </c>
      <c r="T5794">
        <f ca="1"/>
        <v>2.6922711713644361E-2</v>
      </c>
      <c r="U5794">
        <f ca="1"/>
        <v>0</v>
      </c>
      <c r="V5794">
        <f ca="1"/>
        <v>0</v>
      </c>
      <c r="W5794">
        <f ca="1"/>
        <v>0</v>
      </c>
    </row>
    <row r="5795" spans="18:23">
      <c r="R5795">
        <v>5777</v>
      </c>
      <c r="S5795">
        <f ca="1"/>
        <v>-0.10818261938907624</v>
      </c>
      <c r="T5795">
        <f ca="1"/>
        <v>2.6161025294427584E-2</v>
      </c>
      <c r="U5795">
        <f ca="1"/>
        <v>0</v>
      </c>
      <c r="V5795">
        <f ca="1"/>
        <v>0</v>
      </c>
      <c r="W5795">
        <f ca="1"/>
        <v>0</v>
      </c>
    </row>
    <row r="5796" spans="18:23">
      <c r="R5796">
        <v>5778</v>
      </c>
      <c r="S5796">
        <f ca="1"/>
        <v>-1.033642278543969</v>
      </c>
      <c r="T5796">
        <f ca="1"/>
        <v>2.0603633056958132E-2</v>
      </c>
      <c r="U5796">
        <f ca="1"/>
        <v>0</v>
      </c>
      <c r="V5796">
        <f ca="1"/>
        <v>0</v>
      </c>
      <c r="W5796">
        <f ca="1"/>
        <v>0</v>
      </c>
    </row>
    <row r="5797" spans="18:23">
      <c r="R5797">
        <v>5779</v>
      </c>
      <c r="S5797">
        <f ca="1"/>
        <v>-0.19178171978942848</v>
      </c>
      <c r="T5797">
        <f ca="1"/>
        <v>2.5602730761390951E-2</v>
      </c>
      <c r="U5797">
        <f ca="1"/>
        <v>0</v>
      </c>
      <c r="V5797">
        <f ca="1"/>
        <v>0</v>
      </c>
      <c r="W5797">
        <f ca="1"/>
        <v>0</v>
      </c>
    </row>
    <row r="5798" spans="18:23">
      <c r="R5798">
        <v>5780</v>
      </c>
      <c r="S5798">
        <f ca="1"/>
        <v>0.88711469740509474</v>
      </c>
      <c r="T5798">
        <f ca="1"/>
        <v>3.3821434233285999E-2</v>
      </c>
      <c r="U5798">
        <f ca="1"/>
        <v>1.7976525009240699E-3</v>
      </c>
      <c r="V5798">
        <f ca="1"/>
        <v>1.8280520938412225E-3</v>
      </c>
      <c r="W5798">
        <f ca="1"/>
        <v>1.8280520938412225E-3</v>
      </c>
    </row>
    <row r="5799" spans="18:23">
      <c r="R5799">
        <v>5781</v>
      </c>
      <c r="S5799">
        <f ca="1"/>
        <v>2.1587212661602155</v>
      </c>
      <c r="T5799">
        <f ca="1"/>
        <v>4.6956278796639099E-2</v>
      </c>
      <c r="U5799">
        <f ca="1"/>
        <v>8.3650747826006198E-3</v>
      </c>
      <c r="V5799">
        <f ca="1"/>
        <v>8.5614711744238844E-3</v>
      </c>
      <c r="W5799">
        <f ca="1"/>
        <v>8.5614711744238844E-3</v>
      </c>
    </row>
    <row r="5800" spans="18:23">
      <c r="R5800">
        <v>5782</v>
      </c>
      <c r="S5800">
        <f ca="1"/>
        <v>-0.62886994595834778</v>
      </c>
      <c r="T5800">
        <f ca="1"/>
        <v>2.2872009331398199E-2</v>
      </c>
      <c r="U5800">
        <f ca="1"/>
        <v>0</v>
      </c>
      <c r="V5800">
        <f ca="1"/>
        <v>0</v>
      </c>
      <c r="W5800">
        <f ca="1"/>
        <v>0</v>
      </c>
    </row>
    <row r="5801" spans="18:23">
      <c r="R5801">
        <v>5783</v>
      </c>
      <c r="S5801">
        <f ca="1"/>
        <v>1.7787337699950099</v>
      </c>
      <c r="T5801">
        <f ca="1"/>
        <v>4.257068653272033E-2</v>
      </c>
      <c r="U5801">
        <f ca="1"/>
        <v>6.1722786506412351E-3</v>
      </c>
      <c r="V5801">
        <f ca="1"/>
        <v>6.3036577204557609E-3</v>
      </c>
      <c r="W5801">
        <f ca="1"/>
        <v>6.3036577204557609E-3</v>
      </c>
    </row>
    <row r="5802" spans="18:23">
      <c r="R5802">
        <v>5784</v>
      </c>
      <c r="S5802">
        <f ca="1"/>
        <v>-4.4880204895412747</v>
      </c>
      <c r="T5802">
        <f ca="1"/>
        <v>8.4495087586961507E-3</v>
      </c>
      <c r="U5802">
        <f ca="1"/>
        <v>0</v>
      </c>
      <c r="V5802">
        <f ca="1"/>
        <v>0</v>
      </c>
      <c r="W5802">
        <f ca="1"/>
        <v>0</v>
      </c>
    </row>
    <row r="5803" spans="18:23">
      <c r="R5803">
        <v>5785</v>
      </c>
      <c r="S5803">
        <f ca="1"/>
        <v>1.4030105721128439</v>
      </c>
      <c r="T5803">
        <f ca="1"/>
        <v>3.8637187992898066E-2</v>
      </c>
      <c r="U5803">
        <f ca="1"/>
        <v>4.2055293807301032E-3</v>
      </c>
      <c r="V5803">
        <f ca="1"/>
        <v>4.2867742953765662E-3</v>
      </c>
      <c r="W5803">
        <f ca="1"/>
        <v>4.2867742953765662E-3</v>
      </c>
    </row>
    <row r="5804" spans="18:23">
      <c r="R5804">
        <v>5786</v>
      </c>
      <c r="S5804">
        <f ca="1"/>
        <v>2.664348806557375</v>
      </c>
      <c r="T5804">
        <f ca="1"/>
        <v>5.3500328649033695E-2</v>
      </c>
      <c r="U5804">
        <f ca="1"/>
        <v>1.1637099708797918E-2</v>
      </c>
      <c r="V5804">
        <f ca="1"/>
        <v>1.194839403826905E-2</v>
      </c>
      <c r="W5804">
        <f ca="1"/>
        <v>1.194839403826905E-2</v>
      </c>
    </row>
    <row r="5805" spans="18:23">
      <c r="R5805">
        <v>5787</v>
      </c>
      <c r="S5805">
        <f ca="1"/>
        <v>-2.926725186587591</v>
      </c>
      <c r="T5805">
        <f ca="1"/>
        <v>1.2641449292334688E-2</v>
      </c>
      <c r="U5805">
        <f ca="1"/>
        <v>0</v>
      </c>
      <c r="V5805">
        <f ca="1"/>
        <v>0</v>
      </c>
      <c r="W5805">
        <f ca="1"/>
        <v>0</v>
      </c>
    </row>
    <row r="5806" spans="18:23">
      <c r="R5806">
        <v>5788</v>
      </c>
      <c r="S5806">
        <f ca="1"/>
        <v>3.6756235681699598</v>
      </c>
      <c r="T5806">
        <f ca="1"/>
        <v>6.9451912606756053E-2</v>
      </c>
      <c r="U5806">
        <f ca="1"/>
        <v>1.9612891687659097E-2</v>
      </c>
      <c r="V5806">
        <f ca="1"/>
        <v>2.0293968107387633E-2</v>
      </c>
      <c r="W5806">
        <f ca="1"/>
        <v>2.0293968107387633E-2</v>
      </c>
    </row>
    <row r="5807" spans="18:23">
      <c r="R5807">
        <v>5789</v>
      </c>
      <c r="S5807">
        <f ca="1"/>
        <v>0.84203346478555396</v>
      </c>
      <c r="T5807">
        <f ca="1"/>
        <v>3.3430280860691587E-2</v>
      </c>
      <c r="U5807">
        <f ca="1"/>
        <v>1.6020758146268639E-3</v>
      </c>
      <c r="V5807">
        <f ca="1"/>
        <v>1.6288547368484127E-3</v>
      </c>
      <c r="W5807">
        <f ca="1"/>
        <v>1.6288547368484127E-3</v>
      </c>
    </row>
    <row r="5808" spans="18:23">
      <c r="R5808">
        <v>5790</v>
      </c>
      <c r="S5808">
        <f ca="1"/>
        <v>-9.1402684021430636E-3</v>
      </c>
      <c r="T5808">
        <f ca="1"/>
        <v>2.6838229895213533E-2</v>
      </c>
      <c r="U5808">
        <f ca="1"/>
        <v>0</v>
      </c>
      <c r="V5808">
        <f ca="1"/>
        <v>0</v>
      </c>
      <c r="W5808">
        <f ca="1"/>
        <v>0</v>
      </c>
    </row>
    <row r="5809" spans="18:23">
      <c r="R5809">
        <v>5791</v>
      </c>
      <c r="S5809">
        <f ca="1"/>
        <v>1.1365646749244476</v>
      </c>
      <c r="T5809">
        <f ca="1"/>
        <v>3.6070025395958334E-2</v>
      </c>
      <c r="U5809">
        <f ca="1"/>
        <v>2.9219480822602374E-3</v>
      </c>
      <c r="V5809">
        <f ca="1"/>
        <v>2.9746454530266368E-3</v>
      </c>
      <c r="W5809">
        <f ca="1"/>
        <v>2.9746454530266368E-3</v>
      </c>
    </row>
    <row r="5810" spans="18:23">
      <c r="R5810">
        <v>5792</v>
      </c>
      <c r="S5810">
        <f ca="1"/>
        <v>1.319558136433312</v>
      </c>
      <c r="T5810">
        <f ca="1"/>
        <v>3.7814074489411022E-2</v>
      </c>
      <c r="U5810">
        <f ca="1"/>
        <v>3.7939726289865812E-3</v>
      </c>
      <c r="V5810">
        <f ca="1"/>
        <v>3.8657054107882238E-3</v>
      </c>
      <c r="W5810">
        <f ca="1"/>
        <v>3.8657054107882238E-3</v>
      </c>
    </row>
    <row r="5811" spans="18:23">
      <c r="R5811">
        <v>5793</v>
      </c>
      <c r="S5811">
        <f ca="1"/>
        <v>0.72306337474980609</v>
      </c>
      <c r="T5811">
        <f ca="1"/>
        <v>3.2419605805610034E-2</v>
      </c>
      <c r="U5811">
        <f ca="1"/>
        <v>1.0967382870860874E-3</v>
      </c>
      <c r="V5811">
        <f ca="1"/>
        <v>1.114516198555713E-3</v>
      </c>
      <c r="W5811">
        <f ca="1"/>
        <v>1.114516198555713E-3</v>
      </c>
    </row>
    <row r="5812" spans="18:23">
      <c r="R5812">
        <v>5794</v>
      </c>
      <c r="S5812">
        <f ca="1"/>
        <v>-0.52626878693974277</v>
      </c>
      <c r="T5812">
        <f ca="1"/>
        <v>2.3485631522365175E-2</v>
      </c>
      <c r="U5812">
        <f ca="1"/>
        <v>0</v>
      </c>
      <c r="V5812">
        <f ca="1"/>
        <v>0</v>
      </c>
      <c r="W5812">
        <f ca="1"/>
        <v>0</v>
      </c>
    </row>
    <row r="5813" spans="18:23">
      <c r="R5813">
        <v>5795</v>
      </c>
      <c r="S5813">
        <f ca="1"/>
        <v>-1.7413058161978796</v>
      </c>
      <c r="T5813">
        <f ca="1"/>
        <v>1.7164850068273188E-2</v>
      </c>
      <c r="U5813">
        <f ca="1"/>
        <v>0</v>
      </c>
      <c r="V5813">
        <f ca="1"/>
        <v>0</v>
      </c>
      <c r="W5813">
        <f ca="1"/>
        <v>0</v>
      </c>
    </row>
    <row r="5814" spans="18:23">
      <c r="R5814">
        <v>5796</v>
      </c>
      <c r="S5814">
        <f ca="1"/>
        <v>0.88338813137815131</v>
      </c>
      <c r="T5814">
        <f ca="1"/>
        <v>3.378892738415358E-2</v>
      </c>
      <c r="U5814">
        <f ca="1"/>
        <v>1.7813990763578605E-3</v>
      </c>
      <c r="V5814">
        <f ca="1"/>
        <v>1.8114948583744872E-3</v>
      </c>
      <c r="W5814">
        <f ca="1"/>
        <v>1.8114948583744872E-3</v>
      </c>
    </row>
    <row r="5815" spans="18:23">
      <c r="R5815">
        <v>5797</v>
      </c>
      <c r="S5815">
        <f ca="1"/>
        <v>-1.8021622633627568</v>
      </c>
      <c r="T5815">
        <f ca="1"/>
        <v>1.6897411536053591E-2</v>
      </c>
      <c r="U5815">
        <f ca="1"/>
        <v>0</v>
      </c>
      <c r="V5815">
        <f ca="1"/>
        <v>0</v>
      </c>
      <c r="W5815">
        <f ca="1"/>
        <v>0</v>
      </c>
    </row>
    <row r="5816" spans="18:23">
      <c r="R5816">
        <v>5798</v>
      </c>
      <c r="S5816">
        <f ca="1"/>
        <v>1.9211251532592546</v>
      </c>
      <c r="T5816">
        <f ca="1"/>
        <v>4.4163922529384614E-2</v>
      </c>
      <c r="U5816">
        <f ca="1"/>
        <v>6.9688966489733772E-3</v>
      </c>
      <c r="V5816">
        <f ca="1"/>
        <v>7.122783554833651E-3</v>
      </c>
      <c r="W5816">
        <f ca="1"/>
        <v>7.122783554833651E-3</v>
      </c>
    </row>
    <row r="5817" spans="18:23">
      <c r="R5817">
        <v>5799</v>
      </c>
      <c r="S5817">
        <f ca="1"/>
        <v>0.6572747066359389</v>
      </c>
      <c r="T5817">
        <f ca="1"/>
        <v>3.1873897472974068E-2</v>
      </c>
      <c r="U5817">
        <f ca="1"/>
        <v>8.2388412076810427E-4</v>
      </c>
      <c r="V5817">
        <f ca="1"/>
        <v>8.3701431976559125E-4</v>
      </c>
      <c r="W5817">
        <f ca="1"/>
        <v>8.3701431976559125E-4</v>
      </c>
    </row>
    <row r="5818" spans="18:23">
      <c r="R5818">
        <v>5800</v>
      </c>
      <c r="S5818">
        <f ca="1"/>
        <v>1.5882939774483691</v>
      </c>
      <c r="T5818">
        <f ca="1"/>
        <v>4.0529305250796843E-2</v>
      </c>
      <c r="U5818">
        <f ca="1"/>
        <v>5.1515880096794919E-3</v>
      </c>
      <c r="V5818">
        <f ca="1"/>
        <v>5.2559831511648147E-3</v>
      </c>
      <c r="W5818">
        <f ca="1"/>
        <v>5.2559831511648147E-3</v>
      </c>
    </row>
    <row r="5819" spans="18:23">
      <c r="R5819">
        <v>5801</v>
      </c>
      <c r="S5819">
        <f ca="1"/>
        <v>0.24557264828712705</v>
      </c>
      <c r="T5819">
        <f ca="1"/>
        <v>2.8661445117080755E-2</v>
      </c>
      <c r="U5819">
        <f ca="1"/>
        <v>0</v>
      </c>
      <c r="V5819">
        <f ca="1"/>
        <v>0</v>
      </c>
      <c r="W5819">
        <f ca="1"/>
        <v>0</v>
      </c>
    </row>
    <row r="5820" spans="18:23">
      <c r="R5820">
        <v>5802</v>
      </c>
      <c r="S5820">
        <f ca="1"/>
        <v>1.7147678608712336</v>
      </c>
      <c r="T5820">
        <f ca="1"/>
        <v>4.187379876744457E-2</v>
      </c>
      <c r="U5820">
        <f ca="1"/>
        <v>5.8238347680033553E-3</v>
      </c>
      <c r="V5820">
        <f ca="1"/>
        <v>5.945767810568465E-3</v>
      </c>
      <c r="W5820">
        <f ca="1"/>
        <v>5.945767810568465E-3</v>
      </c>
    </row>
    <row r="5821" spans="18:23">
      <c r="R5821">
        <v>5803</v>
      </c>
      <c r="S5821">
        <f ca="1"/>
        <v>-0.28733428039388198</v>
      </c>
      <c r="T5821">
        <f ca="1"/>
        <v>2.4979184856174654E-2</v>
      </c>
      <c r="U5821">
        <f ca="1"/>
        <v>0</v>
      </c>
      <c r="V5821">
        <f ca="1"/>
        <v>0</v>
      </c>
      <c r="W5821">
        <f ca="1"/>
        <v>0</v>
      </c>
    </row>
    <row r="5822" spans="18:23">
      <c r="R5822">
        <v>5804</v>
      </c>
      <c r="S5822">
        <f ca="1"/>
        <v>-1.2384086841691435</v>
      </c>
      <c r="T5822">
        <f ca="1"/>
        <v>1.9543251027429178E-2</v>
      </c>
      <c r="U5822">
        <f ca="1"/>
        <v>0</v>
      </c>
      <c r="V5822">
        <f ca="1"/>
        <v>0</v>
      </c>
      <c r="W5822">
        <f ca="1"/>
        <v>0</v>
      </c>
    </row>
    <row r="5823" spans="18:23">
      <c r="R5823">
        <v>5805</v>
      </c>
      <c r="S5823">
        <f ca="1"/>
        <v>-1.7046038466988611</v>
      </c>
      <c r="T5823">
        <f ca="1"/>
        <v>1.732818170812132E-2</v>
      </c>
      <c r="U5823">
        <f ca="1"/>
        <v>0</v>
      </c>
      <c r="V5823">
        <f ca="1"/>
        <v>0</v>
      </c>
      <c r="W5823">
        <f ca="1"/>
        <v>0</v>
      </c>
    </row>
    <row r="5824" spans="18:23">
      <c r="R5824">
        <v>5806</v>
      </c>
      <c r="S5824">
        <f ca="1"/>
        <v>0.62811151798357789</v>
      </c>
      <c r="T5824">
        <f ca="1"/>
        <v>3.1634940365122585E-2</v>
      </c>
      <c r="U5824">
        <f ca="1"/>
        <v>7.0440556684236294E-4</v>
      </c>
      <c r="V5824">
        <f ca="1"/>
        <v>7.1554748089232225E-4</v>
      </c>
      <c r="W5824">
        <f ca="1"/>
        <v>7.1554748089232225E-4</v>
      </c>
    </row>
    <row r="5825" spans="18:23">
      <c r="R5825">
        <v>5807</v>
      </c>
      <c r="S5825">
        <f ca="1"/>
        <v>1.5954766876574327</v>
      </c>
      <c r="T5825">
        <f ca="1"/>
        <v>4.0604492267724203E-2</v>
      </c>
      <c r="U5825">
        <f ca="1"/>
        <v>5.1891815181431718E-3</v>
      </c>
      <c r="V5825">
        <f ca="1"/>
        <v>5.2945335585578021E-3</v>
      </c>
      <c r="W5825">
        <f ca="1"/>
        <v>5.2945335585578021E-3</v>
      </c>
    </row>
    <row r="5826" spans="18:23">
      <c r="R5826">
        <v>5808</v>
      </c>
      <c r="S5826">
        <f ca="1"/>
        <v>1.1292430249680627</v>
      </c>
      <c r="T5826">
        <f ca="1"/>
        <v>3.6001944062667525E-2</v>
      </c>
      <c r="U5826">
        <f ca="1"/>
        <v>2.8879074156148328E-3</v>
      </c>
      <c r="V5826">
        <f ca="1"/>
        <v>2.9398925562323965E-3</v>
      </c>
      <c r="W5826">
        <f ca="1"/>
        <v>2.9398925562323965E-3</v>
      </c>
    </row>
    <row r="5827" spans="18:23">
      <c r="R5827">
        <v>5809</v>
      </c>
      <c r="S5827">
        <f ca="1"/>
        <v>-2.9485134877660615</v>
      </c>
      <c r="T5827">
        <f ca="1"/>
        <v>1.2570575970369684E-2</v>
      </c>
      <c r="U5827">
        <f ca="1"/>
        <v>0</v>
      </c>
      <c r="V5827">
        <f ca="1"/>
        <v>0</v>
      </c>
      <c r="W5827">
        <f ca="1"/>
        <v>0</v>
      </c>
    </row>
    <row r="5828" spans="18:23">
      <c r="R5828">
        <v>5810</v>
      </c>
      <c r="S5828">
        <f ca="1"/>
        <v>-0.39015491924915274</v>
      </c>
      <c r="T5828">
        <f ca="1"/>
        <v>2.4325162093481255E-2</v>
      </c>
      <c r="U5828">
        <f ca="1"/>
        <v>0</v>
      </c>
      <c r="V5828">
        <f ca="1"/>
        <v>0</v>
      </c>
      <c r="W5828">
        <f ca="1"/>
        <v>0</v>
      </c>
    </row>
    <row r="5829" spans="18:23">
      <c r="R5829">
        <v>5811</v>
      </c>
      <c r="S5829">
        <f ca="1"/>
        <v>-1.32085059848512</v>
      </c>
      <c r="T5829">
        <f ca="1"/>
        <v>1.9131896296403501E-2</v>
      </c>
      <c r="U5829">
        <f ca="1"/>
        <v>0</v>
      </c>
      <c r="V5829">
        <f ca="1"/>
        <v>0</v>
      </c>
      <c r="W5829">
        <f ca="1"/>
        <v>0</v>
      </c>
    </row>
    <row r="5830" spans="18:23">
      <c r="R5830">
        <v>5812</v>
      </c>
      <c r="S5830">
        <f ca="1"/>
        <v>2.7776743143232565</v>
      </c>
      <c r="T5830">
        <f ca="1"/>
        <v>5.5087896488073662E-2</v>
      </c>
      <c r="U5830">
        <f ca="1"/>
        <v>1.2430883628317901E-2</v>
      </c>
      <c r="V5830">
        <f ca="1"/>
        <v>1.2773279243603932E-2</v>
      </c>
      <c r="W5830">
        <f ca="1"/>
        <v>1.2773279243603932E-2</v>
      </c>
    </row>
    <row r="5831" spans="18:23">
      <c r="R5831">
        <v>5813</v>
      </c>
      <c r="S5831">
        <f ca="1"/>
        <v>0.3867160027047104</v>
      </c>
      <c r="T5831">
        <f ca="1"/>
        <v>2.972454460622459E-2</v>
      </c>
      <c r="U5831">
        <f ca="1"/>
        <v>0</v>
      </c>
      <c r="V5831">
        <f ca="1"/>
        <v>0</v>
      </c>
      <c r="W5831">
        <f ca="1"/>
        <v>0</v>
      </c>
    </row>
    <row r="5832" spans="18:23">
      <c r="R5832">
        <v>5814</v>
      </c>
      <c r="S5832">
        <f ca="1"/>
        <v>-1.0868288250299332</v>
      </c>
      <c r="T5832">
        <f ca="1"/>
        <v>2.0322797769613474E-2</v>
      </c>
      <c r="U5832">
        <f ca="1"/>
        <v>0</v>
      </c>
      <c r="V5832">
        <f ca="1"/>
        <v>0</v>
      </c>
      <c r="W5832">
        <f ca="1"/>
        <v>0</v>
      </c>
    </row>
    <row r="5833" spans="18:23">
      <c r="R5833">
        <v>5815</v>
      </c>
      <c r="S5833">
        <f ca="1"/>
        <v>0.35366237775712783</v>
      </c>
      <c r="T5833">
        <f ca="1"/>
        <v>2.94720998339533E-2</v>
      </c>
      <c r="U5833">
        <f ca="1"/>
        <v>0</v>
      </c>
      <c r="V5833">
        <f ca="1"/>
        <v>0</v>
      </c>
      <c r="W5833">
        <f ca="1"/>
        <v>0</v>
      </c>
    </row>
    <row r="5834" spans="18:23">
      <c r="R5834">
        <v>5816</v>
      </c>
      <c r="S5834">
        <f ca="1"/>
        <v>1.1620353153744694</v>
      </c>
      <c r="T5834">
        <f ca="1"/>
        <v>3.6307872076619126E-2</v>
      </c>
      <c r="U5834">
        <f ca="1"/>
        <v>3.0408714225906332E-3</v>
      </c>
      <c r="V5834">
        <f ca="1"/>
        <v>3.096075207897067E-3</v>
      </c>
      <c r="W5834">
        <f ca="1"/>
        <v>3.096075207897067E-3</v>
      </c>
    </row>
    <row r="5835" spans="18:23">
      <c r="R5835">
        <v>5817</v>
      </c>
      <c r="S5835">
        <f ca="1"/>
        <v>-2.414948318271545</v>
      </c>
      <c r="T5835">
        <f ca="1"/>
        <v>1.4426094215448465E-2</v>
      </c>
      <c r="U5835">
        <f ca="1"/>
        <v>0</v>
      </c>
      <c r="V5835">
        <f ca="1"/>
        <v>0</v>
      </c>
      <c r="W5835">
        <f ca="1"/>
        <v>0</v>
      </c>
    </row>
    <row r="5836" spans="18:23">
      <c r="R5836">
        <v>5818</v>
      </c>
      <c r="S5836">
        <f ca="1"/>
        <v>0.90759326043785193</v>
      </c>
      <c r="T5836">
        <f ca="1"/>
        <v>3.4000627748057094E-2</v>
      </c>
      <c r="U5836">
        <f ca="1"/>
        <v>1.8872492583096173E-3</v>
      </c>
      <c r="V5836">
        <f ca="1"/>
        <v>1.9193330880594081E-3</v>
      </c>
      <c r="W5836">
        <f ca="1"/>
        <v>1.9193330880594081E-3</v>
      </c>
    </row>
    <row r="5837" spans="18:23">
      <c r="R5837">
        <v>5819</v>
      </c>
      <c r="S5837">
        <f ca="1"/>
        <v>-0.61277334205936718</v>
      </c>
      <c r="T5837">
        <f ca="1"/>
        <v>2.2967206414490876E-2</v>
      </c>
      <c r="U5837">
        <f ca="1"/>
        <v>0</v>
      </c>
      <c r="V5837">
        <f ca="1"/>
        <v>0</v>
      </c>
      <c r="W5837">
        <f ca="1"/>
        <v>0</v>
      </c>
    </row>
    <row r="5838" spans="18:23">
      <c r="R5838">
        <v>5820</v>
      </c>
      <c r="S5838">
        <f ca="1"/>
        <v>-2.2299017885356687</v>
      </c>
      <c r="T5838">
        <f ca="1"/>
        <v>1.5131635355781577E-2</v>
      </c>
      <c r="U5838">
        <f ca="1"/>
        <v>0</v>
      </c>
      <c r="V5838">
        <f ca="1"/>
        <v>0</v>
      </c>
      <c r="W5838">
        <f ca="1"/>
        <v>0</v>
      </c>
    </row>
    <row r="5839" spans="18:23">
      <c r="R5839">
        <v>5821</v>
      </c>
      <c r="S5839">
        <f ca="1"/>
        <v>2.2252886567643064</v>
      </c>
      <c r="T5839">
        <f ca="1"/>
        <v>4.7769808254069089E-2</v>
      </c>
      <c r="U5839">
        <f ca="1"/>
        <v>8.7718395113156149E-3</v>
      </c>
      <c r="V5839">
        <f ca="1"/>
        <v>8.9813540570611219E-3</v>
      </c>
      <c r="W5839">
        <f ca="1"/>
        <v>8.9813540570611219E-3</v>
      </c>
    </row>
    <row r="5840" spans="18:23">
      <c r="R5840">
        <v>5822</v>
      </c>
      <c r="S5840">
        <f ca="1"/>
        <v>0.89215812111748516</v>
      </c>
      <c r="T5840">
        <f ca="1"/>
        <v>3.3865477845112131E-2</v>
      </c>
      <c r="U5840">
        <f ca="1"/>
        <v>1.8196743068371359E-3</v>
      </c>
      <c r="V5840">
        <f ca="1"/>
        <v>1.8504863767988921E-3</v>
      </c>
      <c r="W5840">
        <f ca="1"/>
        <v>1.8504863767988921E-3</v>
      </c>
    </row>
    <row r="5841" spans="18:23">
      <c r="R5841">
        <v>5823</v>
      </c>
      <c r="S5841">
        <f ca="1"/>
        <v>-0.32309420792053944</v>
      </c>
      <c r="T5841">
        <f ca="1"/>
        <v>2.474975203081007E-2</v>
      </c>
      <c r="U5841">
        <f ca="1"/>
        <v>0</v>
      </c>
      <c r="V5841">
        <f ca="1"/>
        <v>0</v>
      </c>
      <c r="W5841">
        <f ca="1"/>
        <v>0</v>
      </c>
    </row>
    <row r="5842" spans="18:23">
      <c r="R5842">
        <v>5824</v>
      </c>
      <c r="S5842">
        <f ca="1"/>
        <v>-2.2072909530203146</v>
      </c>
      <c r="T5842">
        <f ca="1"/>
        <v>1.5220178074434713E-2</v>
      </c>
      <c r="U5842">
        <f ca="1"/>
        <v>0</v>
      </c>
      <c r="V5842">
        <f ca="1"/>
        <v>0</v>
      </c>
      <c r="W5842">
        <f ca="1"/>
        <v>0</v>
      </c>
    </row>
    <row r="5843" spans="18:23">
      <c r="R5843">
        <v>5825</v>
      </c>
      <c r="S5843">
        <f ca="1"/>
        <v>-2.717792528362025</v>
      </c>
      <c r="T5843">
        <f ca="1"/>
        <v>1.334168710520511E-2</v>
      </c>
      <c r="U5843">
        <f ca="1"/>
        <v>0</v>
      </c>
      <c r="V5843">
        <f ca="1"/>
        <v>0</v>
      </c>
      <c r="W5843">
        <f ca="1"/>
        <v>0</v>
      </c>
    </row>
    <row r="5844" spans="18:23">
      <c r="R5844">
        <v>5826</v>
      </c>
      <c r="S5844">
        <f ca="1"/>
        <v>3.073537863056317</v>
      </c>
      <c r="T5844">
        <f ca="1"/>
        <v>5.9458222199458489E-2</v>
      </c>
      <c r="U5844">
        <f ca="1"/>
        <v>1.4616046484010315E-2</v>
      </c>
      <c r="V5844">
        <f ca="1"/>
        <v>1.5050568553772266E-2</v>
      </c>
      <c r="W5844">
        <f ca="1"/>
        <v>1.5050568553772266E-2</v>
      </c>
    </row>
    <row r="5845" spans="18:23">
      <c r="R5845">
        <v>5827</v>
      </c>
      <c r="S5845">
        <f ca="1"/>
        <v>-0.62384081174267481</v>
      </c>
      <c r="T5845">
        <f ca="1"/>
        <v>2.2901709724312897E-2</v>
      </c>
      <c r="U5845">
        <f ca="1"/>
        <v>0</v>
      </c>
      <c r="V5845">
        <f ca="1"/>
        <v>0</v>
      </c>
      <c r="W5845">
        <f ca="1"/>
        <v>0</v>
      </c>
    </row>
    <row r="5846" spans="18:23">
      <c r="R5846">
        <v>5828</v>
      </c>
      <c r="S5846">
        <f ca="1"/>
        <v>1.0571350175586178</v>
      </c>
      <c r="T5846">
        <f ca="1"/>
        <v>3.5338264915223953E-2</v>
      </c>
      <c r="U5846">
        <f ca="1"/>
        <v>2.556067841893047E-3</v>
      </c>
      <c r="V5846">
        <f ca="1"/>
        <v>2.6012313431620976E-3</v>
      </c>
      <c r="W5846">
        <f ca="1"/>
        <v>2.6012313431620976E-3</v>
      </c>
    </row>
    <row r="5847" spans="18:23">
      <c r="R5847">
        <v>5829</v>
      </c>
      <c r="S5847">
        <f ca="1"/>
        <v>2.9521660809523502</v>
      </c>
      <c r="T5847">
        <f ca="1"/>
        <v>5.7624939233349659E-2</v>
      </c>
      <c r="U5847">
        <f ca="1"/>
        <v>1.36994050009559E-2</v>
      </c>
      <c r="V5847">
        <f ca="1"/>
        <v>1.4094118691312463E-2</v>
      </c>
      <c r="W5847">
        <f ca="1"/>
        <v>1.4094118691312463E-2</v>
      </c>
    </row>
    <row r="5848" spans="18:23">
      <c r="R5848">
        <v>5830</v>
      </c>
      <c r="S5848">
        <f ca="1"/>
        <v>1.2499077671477985</v>
      </c>
      <c r="T5848">
        <f ca="1"/>
        <v>3.7140535236733774E-2</v>
      </c>
      <c r="U5848">
        <f ca="1"/>
        <v>3.4572030026479572E-3</v>
      </c>
      <c r="V5848">
        <f ca="1"/>
        <v>3.5214041876181516E-3</v>
      </c>
      <c r="W5848">
        <f ca="1"/>
        <v>3.5214041876181516E-3</v>
      </c>
    </row>
    <row r="5849" spans="18:23">
      <c r="R5849">
        <v>5831</v>
      </c>
      <c r="S5849">
        <f ca="1"/>
        <v>0.71948029887791998</v>
      </c>
      <c r="T5849">
        <f ca="1"/>
        <v>3.2389645529734779E-2</v>
      </c>
      <c r="U5849">
        <f ca="1"/>
        <v>1.0817581491484596E-3</v>
      </c>
      <c r="V5849">
        <f ca="1"/>
        <v>1.0992770306483698E-3</v>
      </c>
      <c r="W5849">
        <f ca="1"/>
        <v>1.0992770306483698E-3</v>
      </c>
    </row>
    <row r="5850" spans="18:23">
      <c r="R5850">
        <v>5832</v>
      </c>
      <c r="S5850">
        <f ca="1"/>
        <v>2.1103826201705482</v>
      </c>
      <c r="T5850">
        <f ca="1"/>
        <v>4.637422211729627E-2</v>
      </c>
      <c r="U5850">
        <f ca="1"/>
        <v>8.0740464429292051E-3</v>
      </c>
      <c r="V5850">
        <f ca="1"/>
        <v>8.2612602544940867E-3</v>
      </c>
      <c r="W5850">
        <f ca="1"/>
        <v>8.2612602544940867E-3</v>
      </c>
    </row>
    <row r="5851" spans="18:23">
      <c r="R5851">
        <v>5833</v>
      </c>
      <c r="S5851">
        <f ca="1"/>
        <v>-1.8628435903024747</v>
      </c>
      <c r="T5851">
        <f ca="1"/>
        <v>1.6634891528185133E-2</v>
      </c>
      <c r="U5851">
        <f ca="1"/>
        <v>0</v>
      </c>
      <c r="V5851">
        <f ca="1"/>
        <v>0</v>
      </c>
      <c r="W5851">
        <f ca="1"/>
        <v>0</v>
      </c>
    </row>
    <row r="5852" spans="18:23">
      <c r="R5852">
        <v>5834</v>
      </c>
      <c r="S5852">
        <f ca="1"/>
        <v>-6.6061198369923996E-2</v>
      </c>
      <c r="T5852">
        <f ca="1"/>
        <v>2.6446917879223923E-2</v>
      </c>
      <c r="U5852">
        <f ca="1"/>
        <v>0</v>
      </c>
      <c r="V5852">
        <f ca="1"/>
        <v>0</v>
      </c>
      <c r="W5852">
        <f ca="1"/>
        <v>0</v>
      </c>
    </row>
    <row r="5853" spans="18:23">
      <c r="R5853">
        <v>5835</v>
      </c>
      <c r="S5853">
        <f ca="1"/>
        <v>1.966547255571967</v>
      </c>
      <c r="T5853">
        <f ca="1"/>
        <v>4.4684595795167502E-2</v>
      </c>
      <c r="U5853">
        <f ca="1"/>
        <v>7.2292332818648213E-3</v>
      </c>
      <c r="V5853">
        <f ca="1"/>
        <v>7.3907509654193727E-3</v>
      </c>
      <c r="W5853">
        <f ca="1"/>
        <v>7.3907509654193727E-3</v>
      </c>
    </row>
    <row r="5854" spans="18:23">
      <c r="R5854">
        <v>5836</v>
      </c>
      <c r="S5854">
        <f ca="1"/>
        <v>1.9292749814803924</v>
      </c>
      <c r="T5854">
        <f ca="1"/>
        <v>4.4256895274081061E-2</v>
      </c>
      <c r="U5854">
        <f ca="1"/>
        <v>7.0153830213216008E-3</v>
      </c>
      <c r="V5854">
        <f ca="1"/>
        <v>7.1706225571626986E-3</v>
      </c>
      <c r="W5854">
        <f ca="1"/>
        <v>7.1706225571626986E-3</v>
      </c>
    </row>
    <row r="5855" spans="18:23">
      <c r="R5855">
        <v>5837</v>
      </c>
      <c r="S5855">
        <f ca="1"/>
        <v>-0.54563218731776053</v>
      </c>
      <c r="T5855">
        <f ca="1"/>
        <v>2.3368578623688265E-2</v>
      </c>
      <c r="U5855">
        <f ca="1"/>
        <v>0</v>
      </c>
      <c r="V5855">
        <f ca="1"/>
        <v>0</v>
      </c>
      <c r="W5855">
        <f ca="1"/>
        <v>0</v>
      </c>
    </row>
    <row r="5856" spans="18:23">
      <c r="R5856">
        <v>5838</v>
      </c>
      <c r="S5856">
        <f ca="1"/>
        <v>-0.53658086995034515</v>
      </c>
      <c r="T5856">
        <f ca="1"/>
        <v>2.3423221578951846E-2</v>
      </c>
      <c r="U5856">
        <f ca="1"/>
        <v>0</v>
      </c>
      <c r="V5856">
        <f ca="1"/>
        <v>0</v>
      </c>
      <c r="W5856">
        <f ca="1"/>
        <v>0</v>
      </c>
    </row>
    <row r="5857" spans="18:23">
      <c r="R5857">
        <v>5839</v>
      </c>
      <c r="S5857">
        <f ca="1"/>
        <v>-0.3411134693106056</v>
      </c>
      <c r="T5857">
        <f ca="1"/>
        <v>2.4634941586800695E-2</v>
      </c>
      <c r="U5857">
        <f ca="1"/>
        <v>0</v>
      </c>
      <c r="V5857">
        <f ca="1"/>
        <v>0</v>
      </c>
      <c r="W5857">
        <f ca="1"/>
        <v>0</v>
      </c>
    </row>
    <row r="5858" spans="18:23">
      <c r="R5858">
        <v>5840</v>
      </c>
      <c r="S5858">
        <f ca="1"/>
        <v>-0.6475617774278557</v>
      </c>
      <c r="T5858">
        <f ca="1"/>
        <v>2.2761958816315861E-2</v>
      </c>
      <c r="U5858">
        <f ca="1"/>
        <v>0</v>
      </c>
      <c r="V5858">
        <f ca="1"/>
        <v>0</v>
      </c>
      <c r="W5858">
        <f ca="1"/>
        <v>0</v>
      </c>
    </row>
    <row r="5859" spans="18:23">
      <c r="R5859">
        <v>5841</v>
      </c>
      <c r="S5859">
        <f ca="1"/>
        <v>-0.31535106538507918</v>
      </c>
      <c r="T5859">
        <f ca="1"/>
        <v>2.4799251993145015E-2</v>
      </c>
      <c r="U5859">
        <f ca="1"/>
        <v>0</v>
      </c>
      <c r="V5859">
        <f ca="1"/>
        <v>0</v>
      </c>
      <c r="W5859">
        <f ca="1"/>
        <v>0</v>
      </c>
    </row>
    <row r="5860" spans="18:23">
      <c r="R5860">
        <v>5842</v>
      </c>
      <c r="S5860">
        <f ca="1"/>
        <v>-2.8812367974830613</v>
      </c>
      <c r="T5860">
        <f ca="1"/>
        <v>1.2790705208399445E-2</v>
      </c>
      <c r="U5860">
        <f ca="1"/>
        <v>0</v>
      </c>
      <c r="V5860">
        <f ca="1"/>
        <v>0</v>
      </c>
      <c r="W5860">
        <f ca="1"/>
        <v>0</v>
      </c>
    </row>
    <row r="5861" spans="18:23">
      <c r="R5861">
        <v>5843</v>
      </c>
      <c r="S5861">
        <f ca="1"/>
        <v>0.13070759643195903</v>
      </c>
      <c r="T5861">
        <f ca="1"/>
        <v>2.7824400542886044E-2</v>
      </c>
      <c r="U5861">
        <f ca="1"/>
        <v>0</v>
      </c>
      <c r="V5861">
        <f ca="1"/>
        <v>0</v>
      </c>
      <c r="W5861">
        <f ca="1"/>
        <v>0</v>
      </c>
    </row>
    <row r="5862" spans="18:23">
      <c r="R5862">
        <v>5844</v>
      </c>
      <c r="S5862">
        <f ca="1"/>
        <v>-1.4598841866966314</v>
      </c>
      <c r="T5862">
        <f ca="1"/>
        <v>1.8457688893318315E-2</v>
      </c>
      <c r="U5862">
        <f ca="1"/>
        <v>0</v>
      </c>
      <c r="V5862">
        <f ca="1"/>
        <v>0</v>
      </c>
      <c r="W5862">
        <f ca="1"/>
        <v>0</v>
      </c>
    </row>
    <row r="5863" spans="18:23">
      <c r="R5863">
        <v>5845</v>
      </c>
      <c r="S5863">
        <f ca="1"/>
        <v>-2.2721718573608141</v>
      </c>
      <c r="T5863">
        <f ca="1"/>
        <v>1.4967487460570899E-2</v>
      </c>
      <c r="U5863">
        <f ca="1"/>
        <v>0</v>
      </c>
      <c r="V5863">
        <f ca="1"/>
        <v>0</v>
      </c>
      <c r="W5863">
        <f ca="1"/>
        <v>0</v>
      </c>
    </row>
    <row r="5864" spans="18:23">
      <c r="R5864">
        <v>5846</v>
      </c>
      <c r="S5864">
        <f ca="1"/>
        <v>-1.8303150332251337</v>
      </c>
      <c r="T5864">
        <f ca="1"/>
        <v>1.6775105572789224E-2</v>
      </c>
      <c r="U5864">
        <f ca="1"/>
        <v>0</v>
      </c>
      <c r="V5864">
        <f ca="1"/>
        <v>0</v>
      </c>
      <c r="W5864">
        <f ca="1"/>
        <v>0</v>
      </c>
    </row>
    <row r="5865" spans="18:23">
      <c r="R5865">
        <v>5847</v>
      </c>
      <c r="S5865">
        <f ca="1"/>
        <v>-0.10625642827950735</v>
      </c>
      <c r="T5865">
        <f ca="1"/>
        <v>2.6174031328678522E-2</v>
      </c>
      <c r="U5865">
        <f ca="1"/>
        <v>0</v>
      </c>
      <c r="V5865">
        <f ca="1"/>
        <v>0</v>
      </c>
      <c r="W5865">
        <f ca="1"/>
        <v>0</v>
      </c>
    </row>
    <row r="5866" spans="18:23">
      <c r="R5866">
        <v>5848</v>
      </c>
      <c r="S5866">
        <f ca="1"/>
        <v>0.66036230811015317</v>
      </c>
      <c r="T5866">
        <f ca="1"/>
        <v>3.1899302066635861E-2</v>
      </c>
      <c r="U5866">
        <f ca="1"/>
        <v>8.3658641759900079E-4</v>
      </c>
      <c r="V5866">
        <f ca="1"/>
        <v>8.4992967901891838E-4</v>
      </c>
      <c r="W5866">
        <f ca="1"/>
        <v>8.4992967901891838E-4</v>
      </c>
    </row>
    <row r="5867" spans="18:23">
      <c r="R5867">
        <v>5849</v>
      </c>
      <c r="S5867">
        <f ca="1"/>
        <v>-0.19002210198567043</v>
      </c>
      <c r="T5867">
        <f ca="1"/>
        <v>2.5614358253705803E-2</v>
      </c>
      <c r="U5867">
        <f ca="1"/>
        <v>0</v>
      </c>
      <c r="V5867">
        <f ca="1"/>
        <v>0</v>
      </c>
      <c r="W5867">
        <f ca="1"/>
        <v>0</v>
      </c>
    </row>
    <row r="5868" spans="18:23">
      <c r="R5868">
        <v>5850</v>
      </c>
      <c r="S5868">
        <f ca="1"/>
        <v>-0.74357801243605037</v>
      </c>
      <c r="T5868">
        <f ca="1"/>
        <v>2.2204942079567719E-2</v>
      </c>
      <c r="U5868">
        <f ca="1"/>
        <v>0</v>
      </c>
      <c r="V5868">
        <f ca="1"/>
        <v>0</v>
      </c>
      <c r="W5868">
        <f ca="1"/>
        <v>0</v>
      </c>
    </row>
    <row r="5869" spans="18:23">
      <c r="R5869">
        <v>5851</v>
      </c>
      <c r="S5869">
        <f ca="1"/>
        <v>-1.5441003835548417</v>
      </c>
      <c r="T5869">
        <f ca="1"/>
        <v>1.8060912793043688E-2</v>
      </c>
      <c r="U5869">
        <f ca="1"/>
        <v>0</v>
      </c>
      <c r="V5869">
        <f ca="1"/>
        <v>0</v>
      </c>
      <c r="W5869">
        <f ca="1"/>
        <v>0</v>
      </c>
    </row>
    <row r="5870" spans="18:23">
      <c r="R5870">
        <v>5852</v>
      </c>
      <c r="S5870">
        <f ca="1"/>
        <v>2.3989498904926312</v>
      </c>
      <c r="T5870">
        <f ca="1"/>
        <v>4.9959112658040983E-2</v>
      </c>
      <c r="U5870">
        <f ca="1"/>
        <v>9.8664917133015617E-3</v>
      </c>
      <c r="V5870">
        <f ca="1"/>
        <v>1.0112952298823792E-2</v>
      </c>
      <c r="W5870">
        <f ca="1"/>
        <v>1.0112952298823792E-2</v>
      </c>
    </row>
    <row r="5871" spans="18:23">
      <c r="R5871">
        <v>5853</v>
      </c>
      <c r="S5871">
        <f ca="1"/>
        <v>0.77844586291806506</v>
      </c>
      <c r="T5871">
        <f ca="1"/>
        <v>3.2886232858182193E-2</v>
      </c>
      <c r="U5871">
        <f ca="1"/>
        <v>1.330051813372167E-3</v>
      </c>
      <c r="V5871">
        <f ca="1"/>
        <v>1.3519220101961692E-3</v>
      </c>
      <c r="W5871">
        <f ca="1"/>
        <v>1.3519220101961692E-3</v>
      </c>
    </row>
    <row r="5872" spans="18:23">
      <c r="R5872">
        <v>5854</v>
      </c>
      <c r="S5872">
        <f ca="1"/>
        <v>-1.4197957424836387</v>
      </c>
      <c r="T5872">
        <f ca="1"/>
        <v>1.864961211560235E-2</v>
      </c>
      <c r="U5872">
        <f ca="1"/>
        <v>0</v>
      </c>
      <c r="V5872">
        <f ca="1"/>
        <v>0</v>
      </c>
      <c r="W5872">
        <f ca="1"/>
        <v>0</v>
      </c>
    </row>
    <row r="5873" spans="18:23">
      <c r="R5873">
        <v>5855</v>
      </c>
      <c r="S5873">
        <f ca="1"/>
        <v>0.75445494308281769</v>
      </c>
      <c r="T5873">
        <f ca="1"/>
        <v>3.2683277611079621E-2</v>
      </c>
      <c r="U5873">
        <f ca="1"/>
        <v>1.2285741898208809E-3</v>
      </c>
      <c r="V5873">
        <f ca="1"/>
        <v>1.2486511054767423E-3</v>
      </c>
      <c r="W5873">
        <f ca="1"/>
        <v>1.2486511054767423E-3</v>
      </c>
    </row>
    <row r="5874" spans="18:23">
      <c r="R5874">
        <v>5856</v>
      </c>
      <c r="S5874">
        <f ca="1"/>
        <v>0.18605216476611755</v>
      </c>
      <c r="T5874">
        <f ca="1"/>
        <v>2.8224610980716443E-2</v>
      </c>
      <c r="U5874">
        <f ca="1"/>
        <v>0</v>
      </c>
      <c r="V5874">
        <f ca="1"/>
        <v>0</v>
      </c>
      <c r="W5874">
        <f ca="1"/>
        <v>0</v>
      </c>
    </row>
    <row r="5875" spans="18:23">
      <c r="R5875">
        <v>5857</v>
      </c>
      <c r="S5875">
        <f ca="1"/>
        <v>-1.1140100784756302</v>
      </c>
      <c r="T5875">
        <f ca="1"/>
        <v>2.0180756787064498E-2</v>
      </c>
      <c r="U5875">
        <f ca="1"/>
        <v>0</v>
      </c>
      <c r="V5875">
        <f ca="1"/>
        <v>0</v>
      </c>
      <c r="W5875">
        <f ca="1"/>
        <v>0</v>
      </c>
    </row>
    <row r="5876" spans="18:23">
      <c r="R5876">
        <v>5858</v>
      </c>
      <c r="S5876">
        <f ca="1"/>
        <v>-2.0724097510256012</v>
      </c>
      <c r="T5876">
        <f ca="1"/>
        <v>1.5759233706338718E-2</v>
      </c>
      <c r="U5876">
        <f ca="1"/>
        <v>0</v>
      </c>
      <c r="V5876">
        <f ca="1"/>
        <v>0</v>
      </c>
      <c r="W5876">
        <f ca="1"/>
        <v>0</v>
      </c>
    </row>
    <row r="5877" spans="18:23">
      <c r="R5877">
        <v>5859</v>
      </c>
      <c r="S5877">
        <f ca="1"/>
        <v>-2.4328149525752996</v>
      </c>
      <c r="T5877">
        <f ca="1"/>
        <v>1.4359739221011476E-2</v>
      </c>
      <c r="U5877">
        <f ca="1"/>
        <v>0</v>
      </c>
      <c r="V5877">
        <f ca="1"/>
        <v>0</v>
      </c>
      <c r="W5877">
        <f ca="1"/>
        <v>0</v>
      </c>
    </row>
    <row r="5878" spans="18:23">
      <c r="R5878">
        <v>5860</v>
      </c>
      <c r="S5878">
        <f ca="1"/>
        <v>-0.17005941157354704</v>
      </c>
      <c r="T5878">
        <f ca="1"/>
        <v>2.5746641367425733E-2</v>
      </c>
      <c r="U5878">
        <f ca="1"/>
        <v>0</v>
      </c>
      <c r="V5878">
        <f ca="1"/>
        <v>0</v>
      </c>
      <c r="W5878">
        <f ca="1"/>
        <v>0</v>
      </c>
    </row>
    <row r="5879" spans="18:23">
      <c r="R5879">
        <v>5861</v>
      </c>
      <c r="S5879">
        <f ca="1"/>
        <v>-2.2922935966738707</v>
      </c>
      <c r="T5879">
        <f ca="1"/>
        <v>1.4889975223596431E-2</v>
      </c>
      <c r="U5879">
        <f ca="1"/>
        <v>0</v>
      </c>
      <c r="V5879">
        <f ca="1"/>
        <v>0</v>
      </c>
      <c r="W5879">
        <f ca="1"/>
        <v>0</v>
      </c>
    </row>
    <row r="5880" spans="18:23">
      <c r="R5880">
        <v>5862</v>
      </c>
      <c r="S5880">
        <f ca="1"/>
        <v>-0.24561213517217551</v>
      </c>
      <c r="T5880">
        <f ca="1"/>
        <v>2.5249560518302312E-2</v>
      </c>
      <c r="U5880">
        <f ca="1"/>
        <v>0</v>
      </c>
      <c r="V5880">
        <f ca="1"/>
        <v>0</v>
      </c>
      <c r="W5880">
        <f ca="1"/>
        <v>0</v>
      </c>
    </row>
    <row r="5881" spans="18:23">
      <c r="R5881">
        <v>5863</v>
      </c>
      <c r="S5881">
        <f ca="1"/>
        <v>3.252750598896295</v>
      </c>
      <c r="T5881">
        <f ca="1"/>
        <v>6.2272351077000132E-2</v>
      </c>
      <c r="U5881">
        <f ca="1"/>
        <v>1.6023110922781136E-2</v>
      </c>
      <c r="V5881">
        <f ca="1"/>
        <v>1.6522009317145706E-2</v>
      </c>
      <c r="W5881">
        <f ca="1"/>
        <v>1.6522009317145706E-2</v>
      </c>
    </row>
    <row r="5882" spans="18:23">
      <c r="R5882">
        <v>5864</v>
      </c>
      <c r="S5882">
        <f ca="1"/>
        <v>-1.0991934373867585</v>
      </c>
      <c r="T5882">
        <f ca="1"/>
        <v>2.0258060527334719E-2</v>
      </c>
      <c r="U5882">
        <f ca="1"/>
        <v>0</v>
      </c>
      <c r="V5882">
        <f ca="1"/>
        <v>0</v>
      </c>
      <c r="W5882">
        <f ca="1"/>
        <v>0</v>
      </c>
    </row>
    <row r="5883" spans="18:23">
      <c r="R5883">
        <v>5865</v>
      </c>
      <c r="S5883">
        <f ca="1"/>
        <v>2.553743086912605</v>
      </c>
      <c r="T5883">
        <f ca="1"/>
        <v>5.1994990295688E-2</v>
      </c>
      <c r="U5883">
        <f ca="1"/>
        <v>1.088443053212507E-2</v>
      </c>
      <c r="V5883">
        <f ca="1"/>
        <v>1.1167398462071038E-2</v>
      </c>
      <c r="W5883">
        <f ca="1"/>
        <v>1.1167398462071038E-2</v>
      </c>
    </row>
    <row r="5884" spans="18:23">
      <c r="R5884">
        <v>5866</v>
      </c>
      <c r="S5884">
        <f ca="1"/>
        <v>1.0652480094256896E-2</v>
      </c>
      <c r="T5884">
        <f ca="1"/>
        <v>2.6975650641387388E-2</v>
      </c>
      <c r="U5884">
        <f ca="1"/>
        <v>0</v>
      </c>
      <c r="V5884">
        <f ca="1"/>
        <v>0</v>
      </c>
      <c r="W5884">
        <f ca="1"/>
        <v>0</v>
      </c>
    </row>
    <row r="5885" spans="18:23">
      <c r="R5885">
        <v>5867</v>
      </c>
      <c r="S5885">
        <f ca="1"/>
        <v>-0.56019743051159376</v>
      </c>
      <c r="T5885">
        <f ca="1"/>
        <v>2.3280915488746487E-2</v>
      </c>
      <c r="U5885">
        <f ca="1"/>
        <v>0</v>
      </c>
      <c r="V5885">
        <f ca="1"/>
        <v>0</v>
      </c>
      <c r="W5885">
        <f ca="1"/>
        <v>0</v>
      </c>
    </row>
    <row r="5886" spans="18:23">
      <c r="R5886">
        <v>5868</v>
      </c>
      <c r="S5886">
        <f ca="1"/>
        <v>0.66832969446156787</v>
      </c>
      <c r="T5886">
        <f ca="1"/>
        <v>3.1964950805889208E-2</v>
      </c>
      <c r="U5886">
        <f ca="1"/>
        <v>8.6941078722567455E-4</v>
      </c>
      <c r="V5886">
        <f ca="1"/>
        <v>8.8330612374756356E-4</v>
      </c>
      <c r="W5886">
        <f ca="1"/>
        <v>8.8330612374756356E-4</v>
      </c>
    </row>
    <row r="5887" spans="18:23">
      <c r="R5887">
        <v>5869</v>
      </c>
      <c r="S5887">
        <f ca="1"/>
        <v>-2.2273969036112478</v>
      </c>
      <c r="T5887">
        <f ca="1"/>
        <v>1.5141418913989258E-2</v>
      </c>
      <c r="U5887">
        <f ca="1"/>
        <v>0</v>
      </c>
      <c r="V5887">
        <f ca="1"/>
        <v>0</v>
      </c>
      <c r="W5887">
        <f ca="1"/>
        <v>0</v>
      </c>
    </row>
    <row r="5888" spans="18:23">
      <c r="R5888">
        <v>5870</v>
      </c>
      <c r="S5888">
        <f ca="1"/>
        <v>0.91909739294242709</v>
      </c>
      <c r="T5888">
        <f ca="1"/>
        <v>3.4101708484359117E-2</v>
      </c>
      <c r="U5888">
        <f ca="1"/>
        <v>1.9377896264606287E-3</v>
      </c>
      <c r="V5888">
        <f ca="1"/>
        <v>1.9708305949334161E-3</v>
      </c>
      <c r="W5888">
        <f ca="1"/>
        <v>1.9708305949334161E-3</v>
      </c>
    </row>
    <row r="5889" spans="18:23">
      <c r="R5889">
        <v>5871</v>
      </c>
      <c r="S5889">
        <f ca="1"/>
        <v>0.23853789834718944</v>
      </c>
      <c r="T5889">
        <f ca="1"/>
        <v>2.8609465214472385E-2</v>
      </c>
      <c r="U5889">
        <f ca="1"/>
        <v>0</v>
      </c>
      <c r="V5889">
        <f ca="1"/>
        <v>0</v>
      </c>
      <c r="W5889">
        <f ca="1"/>
        <v>0</v>
      </c>
    </row>
    <row r="5890" spans="18:23">
      <c r="R5890">
        <v>5872</v>
      </c>
      <c r="S5890">
        <f ca="1"/>
        <v>-3.4142525833626203</v>
      </c>
      <c r="T5890">
        <f ca="1"/>
        <v>1.114711467308635E-2</v>
      </c>
      <c r="U5890">
        <f ca="1"/>
        <v>0</v>
      </c>
      <c r="V5890">
        <f ca="1"/>
        <v>0</v>
      </c>
      <c r="W5890">
        <f ca="1"/>
        <v>0</v>
      </c>
    </row>
    <row r="5891" spans="18:23">
      <c r="R5891">
        <v>5873</v>
      </c>
      <c r="S5891">
        <f ca="1"/>
        <v>-0.10094939934135869</v>
      </c>
      <c r="T5891">
        <f ca="1"/>
        <v>2.6209898926985366E-2</v>
      </c>
      <c r="U5891">
        <f ca="1"/>
        <v>0</v>
      </c>
      <c r="V5891">
        <f ca="1"/>
        <v>0</v>
      </c>
      <c r="W5891">
        <f ca="1"/>
        <v>0</v>
      </c>
    </row>
    <row r="5892" spans="18:23">
      <c r="R5892">
        <v>5874</v>
      </c>
      <c r="S5892">
        <f ca="1"/>
        <v>0.99545842579138155</v>
      </c>
      <c r="T5892">
        <f ca="1"/>
        <v>3.4780312545010239E-2</v>
      </c>
      <c r="U5892">
        <f ca="1"/>
        <v>2.2770916567861899E-3</v>
      </c>
      <c r="V5892">
        <f ca="1"/>
        <v>2.3166906365445195E-3</v>
      </c>
      <c r="W5892">
        <f ca="1"/>
        <v>2.3166906365445195E-3</v>
      </c>
    </row>
    <row r="5893" spans="18:23">
      <c r="R5893">
        <v>5875</v>
      </c>
      <c r="S5893">
        <f ca="1"/>
        <v>-0.96647672997786693</v>
      </c>
      <c r="T5893">
        <f ca="1"/>
        <v>2.0963831691873585E-2</v>
      </c>
      <c r="U5893">
        <f ca="1"/>
        <v>0</v>
      </c>
      <c r="V5893">
        <f ca="1"/>
        <v>0</v>
      </c>
      <c r="W5893">
        <f ca="1"/>
        <v>0</v>
      </c>
    </row>
    <row r="5894" spans="18:23">
      <c r="R5894">
        <v>5876</v>
      </c>
      <c r="S5894">
        <f ca="1"/>
        <v>3.9974061243128145</v>
      </c>
      <c r="T5894">
        <f ca="1"/>
        <v>7.5464819025684665E-2</v>
      </c>
      <c r="U5894">
        <f ca="1"/>
        <v>2.2619344897123403E-2</v>
      </c>
      <c r="V5894">
        <f ca="1"/>
        <v>2.3472827281693885E-2</v>
      </c>
      <c r="W5894">
        <f ca="1"/>
        <v>2.3472827281693885E-2</v>
      </c>
    </row>
    <row r="5895" spans="18:23">
      <c r="R5895">
        <v>5877</v>
      </c>
      <c r="S5895">
        <f ca="1"/>
        <v>4.5932957403839784E-2</v>
      </c>
      <c r="T5895">
        <f ca="1"/>
        <v>2.7222349730626341E-2</v>
      </c>
      <c r="U5895">
        <f ca="1"/>
        <v>0</v>
      </c>
      <c r="V5895">
        <f ca="1"/>
        <v>0</v>
      </c>
      <c r="W5895">
        <f ca="1"/>
        <v>0</v>
      </c>
    </row>
    <row r="5896" spans="18:23">
      <c r="R5896">
        <v>5878</v>
      </c>
      <c r="S5896">
        <f ca="1"/>
        <v>8.5381086700388423E-2</v>
      </c>
      <c r="T5896">
        <f ca="1"/>
        <v>2.7500863765755477E-2</v>
      </c>
      <c r="U5896">
        <f ca="1"/>
        <v>0</v>
      </c>
      <c r="V5896">
        <f ca="1"/>
        <v>0</v>
      </c>
      <c r="W5896">
        <f ca="1"/>
        <v>0</v>
      </c>
    </row>
    <row r="5897" spans="18:23">
      <c r="R5897">
        <v>5879</v>
      </c>
      <c r="S5897">
        <f ca="1"/>
        <v>-0.87776412449855201</v>
      </c>
      <c r="T5897">
        <f ca="1"/>
        <v>2.1449253253434743E-2</v>
      </c>
      <c r="U5897">
        <f ca="1"/>
        <v>0</v>
      </c>
      <c r="V5897">
        <f ca="1"/>
        <v>0</v>
      </c>
      <c r="W5897">
        <f ca="1"/>
        <v>0</v>
      </c>
    </row>
    <row r="5898" spans="18:23">
      <c r="R5898">
        <v>5880</v>
      </c>
      <c r="S5898">
        <f ca="1"/>
        <v>-2.0505028455623218</v>
      </c>
      <c r="T5898">
        <f ca="1"/>
        <v>1.5848569813603251E-2</v>
      </c>
      <c r="U5898">
        <f ca="1"/>
        <v>0</v>
      </c>
      <c r="V5898">
        <f ca="1"/>
        <v>0</v>
      </c>
      <c r="W5898">
        <f ca="1"/>
        <v>0</v>
      </c>
    </row>
    <row r="5899" spans="18:23">
      <c r="R5899">
        <v>5881</v>
      </c>
      <c r="S5899">
        <f ca="1"/>
        <v>1.5040405518270521</v>
      </c>
      <c r="T5899">
        <f ca="1"/>
        <v>3.9657685211872677E-2</v>
      </c>
      <c r="U5899">
        <f ca="1"/>
        <v>4.7157779902174089E-3</v>
      </c>
      <c r="V5899">
        <f ca="1"/>
        <v>4.8092864097499686E-3</v>
      </c>
      <c r="W5899">
        <f ca="1"/>
        <v>4.8092864097499686E-3</v>
      </c>
    </row>
    <row r="5900" spans="18:23">
      <c r="R5900">
        <v>5882</v>
      </c>
      <c r="S5900">
        <f ca="1"/>
        <v>3.4208084631844269</v>
      </c>
      <c r="T5900">
        <f ca="1"/>
        <v>6.5032214544714362E-2</v>
      </c>
      <c r="U5900">
        <f ca="1"/>
        <v>1.7403042656638251E-2</v>
      </c>
      <c r="V5900">
        <f ca="1"/>
        <v>1.7968921858526908E-2</v>
      </c>
      <c r="W5900">
        <f ca="1"/>
        <v>1.7968921858526908E-2</v>
      </c>
    </row>
    <row r="5901" spans="18:23">
      <c r="R5901">
        <v>5883</v>
      </c>
      <c r="S5901">
        <f ca="1"/>
        <v>9.3523013156910237E-2</v>
      </c>
      <c r="T5901">
        <f ca="1"/>
        <v>2.7558701680240383E-2</v>
      </c>
      <c r="U5901">
        <f ca="1"/>
        <v>0</v>
      </c>
      <c r="V5901">
        <f ca="1"/>
        <v>0</v>
      </c>
      <c r="W5901">
        <f ca="1"/>
        <v>0</v>
      </c>
    </row>
    <row r="5902" spans="18:23">
      <c r="R5902">
        <v>5884</v>
      </c>
      <c r="S5902">
        <f ca="1"/>
        <v>-1.1686367922752636</v>
      </c>
      <c r="T5902">
        <f ca="1"/>
        <v>1.9898289542475966E-2</v>
      </c>
      <c r="U5902">
        <f ca="1"/>
        <v>0</v>
      </c>
      <c r="V5902">
        <f ca="1"/>
        <v>0</v>
      </c>
      <c r="W5902">
        <f ca="1"/>
        <v>0</v>
      </c>
    </row>
    <row r="5903" spans="18:23">
      <c r="R5903">
        <v>5885</v>
      </c>
      <c r="S5903">
        <f ca="1"/>
        <v>-0.53919342834298034</v>
      </c>
      <c r="T5903">
        <f ca="1"/>
        <v>2.3407436415641518E-2</v>
      </c>
      <c r="U5903">
        <f ca="1"/>
        <v>0</v>
      </c>
      <c r="V5903">
        <f ca="1"/>
        <v>0</v>
      </c>
      <c r="W5903">
        <f ca="1"/>
        <v>0</v>
      </c>
    </row>
    <row r="5904" spans="18:23">
      <c r="R5904">
        <v>5886</v>
      </c>
      <c r="S5904">
        <f ca="1"/>
        <v>-0.3091359396880467</v>
      </c>
      <c r="T5904">
        <f ca="1"/>
        <v>2.4839055342357603E-2</v>
      </c>
      <c r="U5904">
        <f ca="1"/>
        <v>0</v>
      </c>
      <c r="V5904">
        <f ca="1"/>
        <v>0</v>
      </c>
      <c r="W5904">
        <f ca="1"/>
        <v>0</v>
      </c>
    </row>
    <row r="5905" spans="18:23">
      <c r="R5905">
        <v>5887</v>
      </c>
      <c r="S5905">
        <f ca="1"/>
        <v>1.6099086262546511</v>
      </c>
      <c r="T5905">
        <f ca="1"/>
        <v>4.075598454201762E-2</v>
      </c>
      <c r="U5905">
        <f ca="1"/>
        <v>5.2649276552898805E-3</v>
      </c>
      <c r="V5905">
        <f ca="1"/>
        <v>5.3722163103567984E-3</v>
      </c>
      <c r="W5905">
        <f ca="1"/>
        <v>5.3722163103567984E-3</v>
      </c>
    </row>
    <row r="5906" spans="18:23">
      <c r="R5906">
        <v>5888</v>
      </c>
      <c r="S5906">
        <f ca="1"/>
        <v>-1.0695436682974426</v>
      </c>
      <c r="T5906">
        <f ca="1"/>
        <v>2.0413644338019985E-2</v>
      </c>
      <c r="U5906">
        <f ca="1"/>
        <v>0</v>
      </c>
      <c r="V5906">
        <f ca="1"/>
        <v>0</v>
      </c>
      <c r="W5906">
        <f ca="1"/>
        <v>0</v>
      </c>
    </row>
    <row r="5907" spans="18:23">
      <c r="R5907">
        <v>5889</v>
      </c>
      <c r="S5907">
        <f ca="1"/>
        <v>2.8415865785496761</v>
      </c>
      <c r="T5907">
        <f ca="1"/>
        <v>5.6003925609402476E-2</v>
      </c>
      <c r="U5907">
        <f ca="1"/>
        <v>1.2888898188982308E-2</v>
      </c>
      <c r="V5907">
        <f ca="1"/>
        <v>1.3249812636663772E-2</v>
      </c>
      <c r="W5907">
        <f ca="1"/>
        <v>1.3249812636663772E-2</v>
      </c>
    </row>
    <row r="5908" spans="18:23">
      <c r="R5908">
        <v>5890</v>
      </c>
      <c r="S5908">
        <f ca="1"/>
        <v>-2.5235749282187698</v>
      </c>
      <c r="T5908">
        <f ca="1"/>
        <v>1.4027349029849208E-2</v>
      </c>
      <c r="U5908">
        <f ca="1"/>
        <v>0</v>
      </c>
      <c r="V5908">
        <f ca="1"/>
        <v>0</v>
      </c>
      <c r="W5908">
        <f ca="1"/>
        <v>0</v>
      </c>
    </row>
    <row r="5909" spans="18:23">
      <c r="R5909">
        <v>5891</v>
      </c>
      <c r="S5909">
        <f ca="1"/>
        <v>-0.38051686636721765</v>
      </c>
      <c r="T5909">
        <f ca="1"/>
        <v>2.438573355124881E-2</v>
      </c>
      <c r="U5909">
        <f ca="1"/>
        <v>0</v>
      </c>
      <c r="V5909">
        <f ca="1"/>
        <v>0</v>
      </c>
      <c r="W5909">
        <f ca="1"/>
        <v>0</v>
      </c>
    </row>
    <row r="5910" spans="18:23">
      <c r="R5910">
        <v>5892</v>
      </c>
      <c r="S5910">
        <f ca="1"/>
        <v>3.0756835484831684</v>
      </c>
      <c r="T5910">
        <f ca="1"/>
        <v>5.9491151388070866E-2</v>
      </c>
      <c r="U5910">
        <f ca="1"/>
        <v>1.4632511078316503E-2</v>
      </c>
      <c r="V5910">
        <f ca="1"/>
        <v>1.506776354419038E-2</v>
      </c>
      <c r="W5910">
        <f ca="1"/>
        <v>1.506776354419038E-2</v>
      </c>
    </row>
    <row r="5911" spans="18:23">
      <c r="R5911">
        <v>5893</v>
      </c>
      <c r="S5911">
        <f ca="1"/>
        <v>-1.9412633895167053</v>
      </c>
      <c r="T5911">
        <f ca="1"/>
        <v>1.6301663206424295E-2</v>
      </c>
      <c r="U5911">
        <f ca="1"/>
        <v>0</v>
      </c>
      <c r="V5911">
        <f ca="1"/>
        <v>0</v>
      </c>
      <c r="W5911">
        <f ca="1"/>
        <v>0</v>
      </c>
    </row>
    <row r="5912" spans="18:23">
      <c r="R5912">
        <v>5894</v>
      </c>
      <c r="S5912">
        <f ca="1"/>
        <v>-0.93182201608421023</v>
      </c>
      <c r="T5912">
        <f ca="1"/>
        <v>2.11521354692434E-2</v>
      </c>
      <c r="U5912">
        <f ca="1"/>
        <v>0</v>
      </c>
      <c r="V5912">
        <f ca="1"/>
        <v>0</v>
      </c>
      <c r="W5912">
        <f ca="1"/>
        <v>0</v>
      </c>
    </row>
    <row r="5913" spans="18:23">
      <c r="R5913">
        <v>5895</v>
      </c>
      <c r="S5913">
        <f ca="1"/>
        <v>0.88908907703774442</v>
      </c>
      <c r="T5913">
        <f ca="1"/>
        <v>3.38386694259128E-2</v>
      </c>
      <c r="U5913">
        <f ca="1"/>
        <v>1.8062700972374703E-3</v>
      </c>
      <c r="V5913">
        <f ca="1"/>
        <v>1.8368309855946352E-3</v>
      </c>
      <c r="W5913">
        <f ca="1"/>
        <v>1.8368309855946352E-3</v>
      </c>
    </row>
    <row r="5914" spans="18:23">
      <c r="R5914">
        <v>5896</v>
      </c>
      <c r="S5914">
        <f ca="1"/>
        <v>-2.6875947648424336</v>
      </c>
      <c r="T5914">
        <f ca="1"/>
        <v>1.3446053696758803E-2</v>
      </c>
      <c r="U5914">
        <f ca="1"/>
        <v>0</v>
      </c>
      <c r="V5914">
        <f ca="1"/>
        <v>0</v>
      </c>
      <c r="W5914">
        <f ca="1"/>
        <v>0</v>
      </c>
    </row>
    <row r="5915" spans="18:23">
      <c r="R5915">
        <v>5897</v>
      </c>
      <c r="S5915">
        <f ca="1"/>
        <v>-0.27902290650939948</v>
      </c>
      <c r="T5915">
        <f ca="1"/>
        <v>2.5032813855582422E-2</v>
      </c>
      <c r="U5915">
        <f ca="1"/>
        <v>0</v>
      </c>
      <c r="V5915">
        <f ca="1"/>
        <v>0</v>
      </c>
      <c r="W5915">
        <f ca="1"/>
        <v>0</v>
      </c>
    </row>
    <row r="5916" spans="18:23">
      <c r="R5916">
        <v>5898</v>
      </c>
      <c r="S5916">
        <f ca="1"/>
        <v>-2.4020964268593792</v>
      </c>
      <c r="T5916">
        <f ca="1"/>
        <v>1.4474014452208988E-2</v>
      </c>
      <c r="U5916">
        <f ca="1"/>
        <v>0</v>
      </c>
      <c r="V5916">
        <f ca="1"/>
        <v>0</v>
      </c>
      <c r="W5916">
        <f ca="1"/>
        <v>0</v>
      </c>
    </row>
    <row r="5917" spans="18:23">
      <c r="R5917">
        <v>5899</v>
      </c>
      <c r="S5917">
        <f ca="1"/>
        <v>0.1603089091855234</v>
      </c>
      <c r="T5917">
        <f ca="1"/>
        <v>2.803774398314178E-2</v>
      </c>
      <c r="U5917">
        <f ca="1"/>
        <v>0</v>
      </c>
      <c r="V5917">
        <f ca="1"/>
        <v>0</v>
      </c>
      <c r="W5917">
        <f ca="1"/>
        <v>0</v>
      </c>
    </row>
    <row r="5918" spans="18:23">
      <c r="R5918">
        <v>5900</v>
      </c>
      <c r="S5918">
        <f ca="1"/>
        <v>-1.7328006630694777</v>
      </c>
      <c r="T5918">
        <f ca="1"/>
        <v>1.720256224722724E-2</v>
      </c>
      <c r="U5918">
        <f ca="1"/>
        <v>0</v>
      </c>
      <c r="V5918">
        <f ca="1"/>
        <v>0</v>
      </c>
      <c r="W5918">
        <f ca="1"/>
        <v>0</v>
      </c>
    </row>
    <row r="5919" spans="18:23">
      <c r="R5919">
        <v>5901</v>
      </c>
      <c r="S5919">
        <f ca="1"/>
        <v>2.1987146275493217</v>
      </c>
      <c r="T5919">
        <f ca="1"/>
        <v>4.7443366589957896E-2</v>
      </c>
      <c r="U5919">
        <f ca="1"/>
        <v>8.6086186792600182E-3</v>
      </c>
      <c r="V5919">
        <f ca="1"/>
        <v>8.8128296051766634E-3</v>
      </c>
      <c r="W5919">
        <f ca="1"/>
        <v>8.8128296051766634E-3</v>
      </c>
    </row>
    <row r="5920" spans="18:23">
      <c r="R5920">
        <v>5902</v>
      </c>
      <c r="S5920">
        <f ca="1"/>
        <v>-1.2996918780297047</v>
      </c>
      <c r="T5920">
        <f ca="1"/>
        <v>1.9236637208653987E-2</v>
      </c>
      <c r="U5920">
        <f ca="1"/>
        <v>0</v>
      </c>
      <c r="V5920">
        <f ca="1"/>
        <v>0</v>
      </c>
      <c r="W5920">
        <f ca="1"/>
        <v>0</v>
      </c>
    </row>
    <row r="5921" spans="18:23">
      <c r="R5921">
        <v>5903</v>
      </c>
      <c r="S5921">
        <f ca="1"/>
        <v>-2.5884148192026184</v>
      </c>
      <c r="T5921">
        <f ca="1"/>
        <v>1.3794608160030192E-2</v>
      </c>
      <c r="U5921">
        <f ca="1"/>
        <v>0</v>
      </c>
      <c r="V5921">
        <f ca="1"/>
        <v>0</v>
      </c>
      <c r="W5921">
        <f ca="1"/>
        <v>0</v>
      </c>
    </row>
    <row r="5922" spans="18:23">
      <c r="R5922">
        <v>5904</v>
      </c>
      <c r="S5922">
        <f ca="1"/>
        <v>-1.6554368763297136</v>
      </c>
      <c r="T5922">
        <f ca="1"/>
        <v>1.7549423470836763E-2</v>
      </c>
      <c r="U5922">
        <f ca="1"/>
        <v>0</v>
      </c>
      <c r="V5922">
        <f ca="1"/>
        <v>0</v>
      </c>
      <c r="W5922">
        <f ca="1"/>
        <v>0</v>
      </c>
    </row>
    <row r="5923" spans="18:23">
      <c r="R5923">
        <v>5905</v>
      </c>
      <c r="S5923">
        <f ca="1"/>
        <v>3.9051829403542335</v>
      </c>
      <c r="T5923">
        <f ca="1"/>
        <v>7.3690179057808294E-2</v>
      </c>
      <c r="U5923">
        <f ca="1"/>
        <v>2.1732024913185218E-2</v>
      </c>
      <c r="V5923">
        <f ca="1"/>
        <v>2.25327433167559E-2</v>
      </c>
      <c r="W5923">
        <f ca="1"/>
        <v>2.25327433167559E-2</v>
      </c>
    </row>
    <row r="5924" spans="18:23">
      <c r="R5924">
        <v>5906</v>
      </c>
      <c r="S5924">
        <f ca="1"/>
        <v>-1.5728827922718887</v>
      </c>
      <c r="T5924">
        <f ca="1"/>
        <v>1.7927272347261422E-2</v>
      </c>
      <c r="U5924">
        <f ca="1"/>
        <v>0</v>
      </c>
      <c r="V5924">
        <f ca="1"/>
        <v>0</v>
      </c>
      <c r="W5924">
        <f ca="1"/>
        <v>0</v>
      </c>
    </row>
    <row r="5925" spans="18:23">
      <c r="R5925">
        <v>5907</v>
      </c>
      <c r="S5925">
        <f ca="1"/>
        <v>2.7951748778127556</v>
      </c>
      <c r="T5925">
        <f ca="1"/>
        <v>5.5337225037443517E-2</v>
      </c>
      <c r="U5925">
        <f ca="1"/>
        <v>1.2555547903002829E-2</v>
      </c>
      <c r="V5925">
        <f ca="1"/>
        <v>1.2902942492891263E-2</v>
      </c>
      <c r="W5925">
        <f ca="1"/>
        <v>1.2902942492891263E-2</v>
      </c>
    </row>
    <row r="5926" spans="18:23">
      <c r="R5926">
        <v>5908</v>
      </c>
      <c r="S5926">
        <f ca="1"/>
        <v>1.9876029247648157</v>
      </c>
      <c r="T5926">
        <f ca="1"/>
        <v>4.4928034728427046E-2</v>
      </c>
      <c r="U5926">
        <f ca="1"/>
        <v>7.3509527484945936E-3</v>
      </c>
      <c r="V5926">
        <f ca="1"/>
        <v>7.5160846786802883E-3</v>
      </c>
      <c r="W5926">
        <f ca="1"/>
        <v>7.5160846786802883E-3</v>
      </c>
    </row>
    <row r="5927" spans="18:23">
      <c r="R5927">
        <v>5909</v>
      </c>
      <c r="S5927">
        <f ca="1"/>
        <v>0.77078951605151025</v>
      </c>
      <c r="T5927">
        <f ca="1"/>
        <v>3.2821326144157684E-2</v>
      </c>
      <c r="U5927">
        <f ca="1"/>
        <v>1.2975984563599122E-3</v>
      </c>
      <c r="V5927">
        <f ca="1"/>
        <v>1.3188929074300843E-3</v>
      </c>
      <c r="W5927">
        <f ca="1"/>
        <v>1.3188929074300843E-3</v>
      </c>
    </row>
    <row r="5928" spans="18:23">
      <c r="R5928">
        <v>5910</v>
      </c>
      <c r="S5928">
        <f ca="1"/>
        <v>-1.6801787768795331</v>
      </c>
      <c r="T5928">
        <f ca="1"/>
        <v>1.7437738912178966E-2</v>
      </c>
      <c r="U5928">
        <f ca="1"/>
        <v>0</v>
      </c>
      <c r="V5928">
        <f ca="1"/>
        <v>0</v>
      </c>
      <c r="W5928">
        <f ca="1"/>
        <v>0</v>
      </c>
    </row>
    <row r="5929" spans="18:23">
      <c r="R5929">
        <v>5911</v>
      </c>
      <c r="S5929">
        <f ca="1"/>
        <v>0.78675855175075327</v>
      </c>
      <c r="T5929">
        <f ca="1"/>
        <v>3.2956849057277249E-2</v>
      </c>
      <c r="U5929">
        <f ca="1"/>
        <v>1.3653599129196947E-3</v>
      </c>
      <c r="V5929">
        <f ca="1"/>
        <v>1.3878588931991705E-3</v>
      </c>
      <c r="W5929">
        <f ca="1"/>
        <v>1.3878588931991705E-3</v>
      </c>
    </row>
    <row r="5930" spans="18:23">
      <c r="R5930">
        <v>5912</v>
      </c>
      <c r="S5930">
        <f ca="1"/>
        <v>-1.7153382877587338</v>
      </c>
      <c r="T5930">
        <f ca="1"/>
        <v>1.7280250991752365E-2</v>
      </c>
      <c r="U5930">
        <f ca="1"/>
        <v>0</v>
      </c>
      <c r="V5930">
        <f ca="1"/>
        <v>0</v>
      </c>
      <c r="W5930">
        <f ca="1"/>
        <v>0</v>
      </c>
    </row>
    <row r="5931" spans="18:23">
      <c r="R5931">
        <v>5913</v>
      </c>
      <c r="S5931">
        <f ca="1"/>
        <v>-1.8456009390129788</v>
      </c>
      <c r="T5931">
        <f ca="1"/>
        <v>1.6709069225046981E-2</v>
      </c>
      <c r="U5931">
        <f ca="1"/>
        <v>0</v>
      </c>
      <c r="V5931">
        <f ca="1"/>
        <v>0</v>
      </c>
      <c r="W5931">
        <f ca="1"/>
        <v>0</v>
      </c>
    </row>
    <row r="5932" spans="18:23">
      <c r="R5932">
        <v>5914</v>
      </c>
      <c r="S5932">
        <f ca="1"/>
        <v>-1.8714269804417678</v>
      </c>
      <c r="T5932">
        <f ca="1"/>
        <v>1.6598088733836287E-2</v>
      </c>
      <c r="U5932">
        <f ca="1"/>
        <v>0</v>
      </c>
      <c r="V5932">
        <f ca="1"/>
        <v>0</v>
      </c>
      <c r="W5932">
        <f ca="1"/>
        <v>0</v>
      </c>
    </row>
    <row r="5933" spans="18:23">
      <c r="R5933">
        <v>5915</v>
      </c>
      <c r="S5933">
        <f ca="1"/>
        <v>0.22401034043843987</v>
      </c>
      <c r="T5933">
        <f ca="1"/>
        <v>2.8502418972603426E-2</v>
      </c>
      <c r="U5933">
        <f ca="1"/>
        <v>0</v>
      </c>
      <c r="V5933">
        <f ca="1"/>
        <v>0</v>
      </c>
      <c r="W5933">
        <f ca="1"/>
        <v>0</v>
      </c>
    </row>
    <row r="5934" spans="18:23">
      <c r="R5934">
        <v>5916</v>
      </c>
      <c r="S5934">
        <f ca="1"/>
        <v>-0.7755361507925308</v>
      </c>
      <c r="T5934">
        <f ca="1"/>
        <v>2.2022584217982189E-2</v>
      </c>
      <c r="U5934">
        <f ca="1"/>
        <v>0</v>
      </c>
      <c r="V5934">
        <f ca="1"/>
        <v>0</v>
      </c>
      <c r="W5934">
        <f ca="1"/>
        <v>0</v>
      </c>
    </row>
    <row r="5935" spans="18:23">
      <c r="R5935">
        <v>5917</v>
      </c>
      <c r="S5935">
        <f ca="1"/>
        <v>2.3472124921189201</v>
      </c>
      <c r="T5935">
        <f ca="1"/>
        <v>4.9296581364192925E-2</v>
      </c>
      <c r="U5935">
        <f ca="1"/>
        <v>9.5352260663775328E-3</v>
      </c>
      <c r="V5935">
        <f ca="1"/>
        <v>9.7702530901811087E-3</v>
      </c>
      <c r="W5935">
        <f ca="1"/>
        <v>9.7702530901811087E-3</v>
      </c>
    </row>
    <row r="5936" spans="18:23">
      <c r="R5936">
        <v>5918</v>
      </c>
      <c r="S5936">
        <f ca="1"/>
        <v>1.3881187704175368</v>
      </c>
      <c r="T5936">
        <f ca="1"/>
        <v>3.8489003953641479E-2</v>
      </c>
      <c r="U5936">
        <f ca="1"/>
        <v>4.1314373611018099E-3</v>
      </c>
      <c r="V5936">
        <f ca="1"/>
        <v>4.2109448155646448E-3</v>
      </c>
      <c r="W5936">
        <f ca="1"/>
        <v>4.2109448155646448E-3</v>
      </c>
    </row>
    <row r="5937" spans="18:23">
      <c r="R5937">
        <v>5919</v>
      </c>
      <c r="S5937">
        <f ca="1"/>
        <v>2.198818659364179</v>
      </c>
      <c r="T5937">
        <f ca="1"/>
        <v>4.7444640181976326E-2</v>
      </c>
      <c r="U5937">
        <f ca="1"/>
        <v>8.6092554752692334E-3</v>
      </c>
      <c r="V5937">
        <f ca="1"/>
        <v>8.8134869893986625E-3</v>
      </c>
      <c r="W5937">
        <f ca="1"/>
        <v>8.8134869893986625E-3</v>
      </c>
    </row>
    <row r="5938" spans="18:23">
      <c r="R5938">
        <v>5920</v>
      </c>
      <c r="S5938">
        <f ca="1"/>
        <v>0.18530720358834993</v>
      </c>
      <c r="T5938">
        <f ca="1"/>
        <v>2.8219185943895879E-2</v>
      </c>
      <c r="U5938">
        <f ca="1"/>
        <v>0</v>
      </c>
      <c r="V5938">
        <f ca="1"/>
        <v>0</v>
      </c>
      <c r="W5938">
        <f ca="1"/>
        <v>0</v>
      </c>
    </row>
    <row r="5939" spans="18:23">
      <c r="R5939">
        <v>5921</v>
      </c>
      <c r="S5939">
        <f ca="1"/>
        <v>-0.63203816241538324</v>
      </c>
      <c r="T5939">
        <f ca="1"/>
        <v>2.2853318678134397E-2</v>
      </c>
      <c r="U5939">
        <f ca="1"/>
        <v>0</v>
      </c>
      <c r="V5939">
        <f ca="1"/>
        <v>0</v>
      </c>
      <c r="W5939">
        <f ca="1"/>
        <v>0</v>
      </c>
    </row>
    <row r="5940" spans="18:23">
      <c r="R5940">
        <v>5922</v>
      </c>
      <c r="S5940">
        <f ca="1"/>
        <v>-3.665699067542608</v>
      </c>
      <c r="T5940">
        <f ca="1"/>
        <v>1.0446824624415639E-2</v>
      </c>
      <c r="U5940">
        <f ca="1"/>
        <v>0</v>
      </c>
      <c r="V5940">
        <f ca="1"/>
        <v>0</v>
      </c>
      <c r="W5940">
        <f ca="1"/>
        <v>0</v>
      </c>
    </row>
    <row r="5941" spans="18:23">
      <c r="R5941">
        <v>5923</v>
      </c>
      <c r="S5941">
        <f ca="1"/>
        <v>-3.9975165055208111</v>
      </c>
      <c r="T5941">
        <f ca="1"/>
        <v>9.5895764909283768E-3</v>
      </c>
      <c r="U5941">
        <f ca="1"/>
        <v>0</v>
      </c>
      <c r="V5941">
        <f ca="1"/>
        <v>0</v>
      </c>
      <c r="W5941">
        <f ca="1"/>
        <v>0</v>
      </c>
    </row>
    <row r="5942" spans="18:23">
      <c r="R5942">
        <v>5924</v>
      </c>
      <c r="S5942">
        <f ca="1"/>
        <v>1.6996400045180773</v>
      </c>
      <c r="T5942">
        <f ca="1"/>
        <v>4.1710660739208517E-2</v>
      </c>
      <c r="U5942">
        <f ca="1"/>
        <v>5.742265753885329E-3</v>
      </c>
      <c r="V5942">
        <f ca="1"/>
        <v>5.8620226032526715E-3</v>
      </c>
      <c r="W5942">
        <f ca="1"/>
        <v>5.8620226032526715E-3</v>
      </c>
    </row>
    <row r="5943" spans="18:23">
      <c r="R5943">
        <v>5925</v>
      </c>
      <c r="S5943">
        <f ca="1"/>
        <v>0.50410565908552818</v>
      </c>
      <c r="T5943">
        <f ca="1"/>
        <v>3.0638704286846577E-2</v>
      </c>
      <c r="U5943">
        <f ca="1"/>
        <v>2.0628752770435882E-4</v>
      </c>
      <c r="V5943">
        <f ca="1"/>
        <v>2.0944771898405811E-4</v>
      </c>
      <c r="W5943">
        <f ca="1"/>
        <v>2.0944771898405811E-4</v>
      </c>
    </row>
    <row r="5944" spans="18:23">
      <c r="R5944">
        <v>5926</v>
      </c>
      <c r="S5944">
        <f ca="1"/>
        <v>-2.0233598326702174</v>
      </c>
      <c r="T5944">
        <f ca="1"/>
        <v>1.5959961486002219E-2</v>
      </c>
      <c r="U5944">
        <f ca="1"/>
        <v>0</v>
      </c>
      <c r="V5944">
        <f ca="1"/>
        <v>0</v>
      </c>
      <c r="W5944">
        <f ca="1"/>
        <v>0</v>
      </c>
    </row>
    <row r="5945" spans="18:23">
      <c r="R5945">
        <v>5927</v>
      </c>
      <c r="S5945">
        <f ca="1"/>
        <v>-3.4174874666489727</v>
      </c>
      <c r="T5945">
        <f ca="1"/>
        <v>1.1137813822543042E-2</v>
      </c>
      <c r="U5945">
        <f ca="1"/>
        <v>0</v>
      </c>
      <c r="V5945">
        <f ca="1"/>
        <v>0</v>
      </c>
      <c r="W5945">
        <f ca="1"/>
        <v>0</v>
      </c>
    </row>
    <row r="5946" spans="18:23">
      <c r="R5946">
        <v>5928</v>
      </c>
      <c r="S5946">
        <f ca="1"/>
        <v>-2.5499585240744467</v>
      </c>
      <c r="T5946">
        <f ca="1"/>
        <v>1.3932175774521499E-2</v>
      </c>
      <c r="U5946">
        <f ca="1"/>
        <v>0</v>
      </c>
      <c r="V5946">
        <f ca="1"/>
        <v>0</v>
      </c>
      <c r="W5946">
        <f ca="1"/>
        <v>0</v>
      </c>
    </row>
    <row r="5947" spans="18:23">
      <c r="R5947">
        <v>5929</v>
      </c>
      <c r="S5947">
        <f ca="1"/>
        <v>-0.52286776975002003</v>
      </c>
      <c r="T5947">
        <f ca="1"/>
        <v>2.3506251323642997E-2</v>
      </c>
      <c r="U5947">
        <f ca="1"/>
        <v>0</v>
      </c>
      <c r="V5947">
        <f ca="1"/>
        <v>0</v>
      </c>
      <c r="W5947">
        <f ca="1"/>
        <v>0</v>
      </c>
    </row>
    <row r="5948" spans="18:23">
      <c r="R5948">
        <v>5930</v>
      </c>
      <c r="S5948">
        <f ca="1"/>
        <v>-1.1174098366505145</v>
      </c>
      <c r="T5948">
        <f ca="1"/>
        <v>2.01630606766675E-2</v>
      </c>
      <c r="U5948">
        <f ca="1"/>
        <v>0</v>
      </c>
      <c r="V5948">
        <f ca="1"/>
        <v>0</v>
      </c>
      <c r="W5948">
        <f ca="1"/>
        <v>0</v>
      </c>
    </row>
    <row r="5949" spans="18:23">
      <c r="R5949">
        <v>5931</v>
      </c>
      <c r="S5949">
        <f ca="1"/>
        <v>0.72384908595979514</v>
      </c>
      <c r="T5949">
        <f ca="1"/>
        <v>3.2426179318678909E-2</v>
      </c>
      <c r="U5949">
        <f ca="1"/>
        <v>1.1000250436205249E-3</v>
      </c>
      <c r="V5949">
        <f ca="1"/>
        <v>1.1178598482802632E-3</v>
      </c>
      <c r="W5949">
        <f ca="1"/>
        <v>1.1178598482802632E-3</v>
      </c>
    </row>
    <row r="5950" spans="18:23">
      <c r="R5950">
        <v>5932</v>
      </c>
      <c r="S5950">
        <f ca="1"/>
        <v>-1.141227837301509</v>
      </c>
      <c r="T5950">
        <f ca="1"/>
        <v>2.0039519795235158E-2</v>
      </c>
      <c r="U5950">
        <f ca="1"/>
        <v>0</v>
      </c>
      <c r="V5950">
        <f ca="1"/>
        <v>0</v>
      </c>
      <c r="W5950">
        <f ca="1"/>
        <v>0</v>
      </c>
    </row>
    <row r="5951" spans="18:23">
      <c r="R5951">
        <v>5933</v>
      </c>
      <c r="S5951">
        <f ca="1"/>
        <v>-3.3351070017783102</v>
      </c>
      <c r="T5951">
        <f ca="1"/>
        <v>1.1377107458032344E-2</v>
      </c>
      <c r="U5951">
        <f ca="1"/>
        <v>0</v>
      </c>
      <c r="V5951">
        <f ca="1"/>
        <v>0</v>
      </c>
      <c r="W5951">
        <f ca="1"/>
        <v>0</v>
      </c>
    </row>
    <row r="5952" spans="18:23">
      <c r="R5952">
        <v>5934</v>
      </c>
      <c r="S5952">
        <f ca="1"/>
        <v>3.0993714544681303</v>
      </c>
      <c r="T5952">
        <f ca="1"/>
        <v>5.9855896793989505E-2</v>
      </c>
      <c r="U5952">
        <f ca="1"/>
        <v>1.4814883781275823E-2</v>
      </c>
      <c r="V5952">
        <f ca="1"/>
        <v>1.5258262858589319E-2</v>
      </c>
      <c r="W5952">
        <f ca="1"/>
        <v>1.5258262858589319E-2</v>
      </c>
    </row>
    <row r="5953" spans="18:23">
      <c r="R5953">
        <v>5935</v>
      </c>
      <c r="S5953">
        <f ca="1"/>
        <v>0.30399325195374444</v>
      </c>
      <c r="T5953">
        <f ca="1"/>
        <v>2.9096781027135331E-2</v>
      </c>
      <c r="U5953">
        <f ca="1"/>
        <v>0</v>
      </c>
      <c r="V5953">
        <f ca="1"/>
        <v>0</v>
      </c>
      <c r="W5953">
        <f ca="1"/>
        <v>0</v>
      </c>
    </row>
    <row r="5954" spans="18:23">
      <c r="R5954">
        <v>5936</v>
      </c>
      <c r="S5954">
        <f ca="1"/>
        <v>2.9241160364050183</v>
      </c>
      <c r="T5954">
        <f ca="1"/>
        <v>5.7209357829767389E-2</v>
      </c>
      <c r="U5954">
        <f ca="1"/>
        <v>1.3491614299164765E-2</v>
      </c>
      <c r="V5954">
        <f ca="1"/>
        <v>1.3877537594235828E-2</v>
      </c>
      <c r="W5954">
        <f ca="1"/>
        <v>1.3877537594235828E-2</v>
      </c>
    </row>
    <row r="5955" spans="18:23">
      <c r="R5955">
        <v>5937</v>
      </c>
      <c r="S5955">
        <f ca="1"/>
        <v>1.9311344150801655</v>
      </c>
      <c r="T5955">
        <f ca="1"/>
        <v>4.4278134986685598E-2</v>
      </c>
      <c r="U5955">
        <f ca="1"/>
        <v>7.0260028776238694E-3</v>
      </c>
      <c r="V5955">
        <f ca="1"/>
        <v>7.1815520295400049E-3</v>
      </c>
      <c r="W5955">
        <f ca="1"/>
        <v>7.1815520295400049E-3</v>
      </c>
    </row>
    <row r="5956" spans="18:23">
      <c r="R5956">
        <v>5938</v>
      </c>
      <c r="S5956">
        <f ca="1"/>
        <v>1.0343024371415133</v>
      </c>
      <c r="T5956">
        <f ca="1"/>
        <v>3.5130675926314588E-2</v>
      </c>
      <c r="U5956">
        <f ca="1"/>
        <v>2.4522733474383641E-3</v>
      </c>
      <c r="V5956">
        <f ca="1"/>
        <v>2.495348357564162E-3</v>
      </c>
      <c r="W5956">
        <f ca="1"/>
        <v>2.495348357564162E-3</v>
      </c>
    </row>
    <row r="5957" spans="18:23">
      <c r="R5957">
        <v>5939</v>
      </c>
      <c r="S5957">
        <f ca="1"/>
        <v>-2.0562585346168905</v>
      </c>
      <c r="T5957">
        <f ca="1"/>
        <v>1.5825049247906921E-2</v>
      </c>
      <c r="U5957">
        <f ca="1"/>
        <v>0</v>
      </c>
      <c r="V5957">
        <f ca="1"/>
        <v>0</v>
      </c>
      <c r="W5957">
        <f ca="1"/>
        <v>0</v>
      </c>
    </row>
    <row r="5958" spans="18:23">
      <c r="R5958">
        <v>5940</v>
      </c>
      <c r="S5958">
        <f ca="1"/>
        <v>0.80660549649937074</v>
      </c>
      <c r="T5958">
        <f ca="1"/>
        <v>3.3126062441132191E-2</v>
      </c>
      <c r="U5958">
        <f ca="1"/>
        <v>1.4499666048471659E-3</v>
      </c>
      <c r="V5958">
        <f ca="1"/>
        <v>1.4739824469920276E-3</v>
      </c>
      <c r="W5958">
        <f ca="1"/>
        <v>1.4739824469920276E-3</v>
      </c>
    </row>
    <row r="5959" spans="18:23">
      <c r="R5959">
        <v>5941</v>
      </c>
      <c r="S5959">
        <f ca="1"/>
        <v>-2.6140155167339443</v>
      </c>
      <c r="T5959">
        <f ca="1"/>
        <v>1.3703782132286292E-2</v>
      </c>
      <c r="U5959">
        <f ca="1"/>
        <v>0</v>
      </c>
      <c r="V5959">
        <f ca="1"/>
        <v>0</v>
      </c>
      <c r="W5959">
        <f ca="1"/>
        <v>0</v>
      </c>
    </row>
    <row r="5960" spans="18:23">
      <c r="R5960">
        <v>5942</v>
      </c>
      <c r="S5960">
        <f ca="1"/>
        <v>1.8213275537516889</v>
      </c>
      <c r="T5960">
        <f ca="1"/>
        <v>4.3041152819514303E-2</v>
      </c>
      <c r="U5960">
        <f ca="1"/>
        <v>6.4075117940382217E-3</v>
      </c>
      <c r="V5960">
        <f ca="1"/>
        <v>6.5454051411982421E-3</v>
      </c>
      <c r="W5960">
        <f ca="1"/>
        <v>6.5454051411982421E-3</v>
      </c>
    </row>
    <row r="5961" spans="18:23">
      <c r="R5961">
        <v>5943</v>
      </c>
      <c r="S5961">
        <f ca="1"/>
        <v>4.6896106038007908</v>
      </c>
      <c r="T5961">
        <f ca="1"/>
        <v>9.0222720704663389E-2</v>
      </c>
      <c r="U5961">
        <f ca="1"/>
        <v>2.9998295736612765E-2</v>
      </c>
      <c r="V5961">
        <f ca="1"/>
        <v>3.135155966554292E-2</v>
      </c>
      <c r="W5961">
        <f ca="1"/>
        <v>3.135155966554292E-2</v>
      </c>
    </row>
    <row r="5962" spans="18:23">
      <c r="R5962">
        <v>5944</v>
      </c>
      <c r="S5962">
        <f ca="1"/>
        <v>1.4900795166033902</v>
      </c>
      <c r="T5962">
        <f ca="1"/>
        <v>3.9515076591692296E-2</v>
      </c>
      <c r="U5962">
        <f ca="1"/>
        <v>4.6444736801272181E-3</v>
      </c>
      <c r="V5962">
        <f ca="1"/>
        <v>4.7362370467263814E-3</v>
      </c>
      <c r="W5962">
        <f ca="1"/>
        <v>4.7362370467263814E-3</v>
      </c>
    </row>
    <row r="5963" spans="18:23">
      <c r="R5963">
        <v>5945</v>
      </c>
      <c r="S5963">
        <f ca="1"/>
        <v>0.3380104780279069</v>
      </c>
      <c r="T5963">
        <f ca="1"/>
        <v>2.9353308639801109E-2</v>
      </c>
      <c r="U5963">
        <f ca="1"/>
        <v>0</v>
      </c>
      <c r="V5963">
        <f ca="1"/>
        <v>0</v>
      </c>
      <c r="W5963">
        <f ca="1"/>
        <v>0</v>
      </c>
    </row>
    <row r="5964" spans="18:23">
      <c r="R5964">
        <v>5946</v>
      </c>
      <c r="S5964">
        <f ca="1"/>
        <v>0.38952361515499284</v>
      </c>
      <c r="T5964">
        <f ca="1"/>
        <v>2.9746086928611491E-2</v>
      </c>
      <c r="U5964">
        <f ca="1"/>
        <v>0</v>
      </c>
      <c r="V5964">
        <f ca="1"/>
        <v>0</v>
      </c>
      <c r="W5964">
        <f ca="1"/>
        <v>0</v>
      </c>
    </row>
    <row r="5965" spans="18:23">
      <c r="R5965">
        <v>5947</v>
      </c>
      <c r="S5965">
        <f ca="1"/>
        <v>0.57222567208033936</v>
      </c>
      <c r="T5965">
        <f ca="1"/>
        <v>3.1182017720383506E-2</v>
      </c>
      <c r="U5965">
        <f ca="1"/>
        <v>4.7794424447282317E-4</v>
      </c>
      <c r="V5965">
        <f ca="1"/>
        <v>4.8539587742307664E-4</v>
      </c>
      <c r="W5965">
        <f ca="1"/>
        <v>4.8539587742307664E-4</v>
      </c>
    </row>
    <row r="5966" spans="18:23">
      <c r="R5966">
        <v>5948</v>
      </c>
      <c r="S5966">
        <f ca="1"/>
        <v>1.2155519418629537</v>
      </c>
      <c r="T5966">
        <f ca="1"/>
        <v>3.681273613344499E-2</v>
      </c>
      <c r="U5966">
        <f ca="1"/>
        <v>3.2933034510035653E-3</v>
      </c>
      <c r="V5966">
        <f ca="1"/>
        <v>3.3539212064781446E-3</v>
      </c>
      <c r="W5966">
        <f ca="1"/>
        <v>3.3539212064781446E-3</v>
      </c>
    </row>
    <row r="5967" spans="18:23">
      <c r="R5967">
        <v>5949</v>
      </c>
      <c r="S5967">
        <f ca="1"/>
        <v>-0.56720128146604076</v>
      </c>
      <c r="T5967">
        <f ca="1"/>
        <v>2.3238878906983142E-2</v>
      </c>
      <c r="U5967">
        <f ca="1"/>
        <v>0</v>
      </c>
      <c r="V5967">
        <f ca="1"/>
        <v>0</v>
      </c>
      <c r="W5967">
        <f ca="1"/>
        <v>0</v>
      </c>
    </row>
    <row r="5968" spans="18:23">
      <c r="R5968">
        <v>5950</v>
      </c>
      <c r="S5968">
        <f ca="1"/>
        <v>3.3059825966499381</v>
      </c>
      <c r="T5968">
        <f ca="1"/>
        <v>6.3133616416437111E-2</v>
      </c>
      <c r="U5968">
        <f ca="1"/>
        <v>1.6453743592499626E-2</v>
      </c>
      <c r="V5968">
        <f ca="1"/>
        <v>1.6973135760791267E-2</v>
      </c>
      <c r="W5968">
        <f ca="1"/>
        <v>1.6973135760791267E-2</v>
      </c>
    </row>
    <row r="5969" spans="18:23">
      <c r="R5969">
        <v>5951</v>
      </c>
      <c r="S5969">
        <f ca="1"/>
        <v>0.57443153547081072</v>
      </c>
      <c r="T5969">
        <f ca="1"/>
        <v>3.119977143594738E-2</v>
      </c>
      <c r="U5969">
        <f ca="1"/>
        <v>4.8682110225476034E-4</v>
      </c>
      <c r="V5969">
        <f ca="1"/>
        <v>4.9441545581503264E-4</v>
      </c>
      <c r="W5969">
        <f ca="1"/>
        <v>4.9441545581503264E-4</v>
      </c>
    </row>
    <row r="5970" spans="18:23">
      <c r="R5970">
        <v>5952</v>
      </c>
      <c r="S5970">
        <f ca="1"/>
        <v>-2.2522652721254688</v>
      </c>
      <c r="T5970">
        <f ca="1"/>
        <v>1.5044567935552497E-2</v>
      </c>
      <c r="U5970">
        <f ca="1"/>
        <v>0</v>
      </c>
      <c r="V5970">
        <f ca="1"/>
        <v>0</v>
      </c>
      <c r="W5970">
        <f ca="1"/>
        <v>0</v>
      </c>
    </row>
    <row r="5971" spans="18:23">
      <c r="R5971">
        <v>5953</v>
      </c>
      <c r="S5971">
        <f ca="1"/>
        <v>2.5241558038222021</v>
      </c>
      <c r="T5971">
        <f ca="1"/>
        <v>5.1599539339180676E-2</v>
      </c>
      <c r="U5971">
        <f ca="1"/>
        <v>1.0686705053871409E-2</v>
      </c>
      <c r="V5971">
        <f ca="1"/>
        <v>1.0962419582788138E-2</v>
      </c>
      <c r="W5971">
        <f ca="1"/>
        <v>1.0962419582788138E-2</v>
      </c>
    </row>
    <row r="5972" spans="18:23">
      <c r="R5972">
        <v>5954</v>
      </c>
      <c r="S5972">
        <f ca="1"/>
        <v>-1.1761168192335316</v>
      </c>
      <c r="T5972">
        <f ca="1"/>
        <v>1.9859920348127169E-2</v>
      </c>
      <c r="U5972">
        <f ca="1"/>
        <v>0</v>
      </c>
      <c r="V5972">
        <f ca="1"/>
        <v>0</v>
      </c>
      <c r="W5972">
        <f ca="1"/>
        <v>0</v>
      </c>
    </row>
    <row r="5973" spans="18:23">
      <c r="R5973">
        <v>5955</v>
      </c>
      <c r="S5973">
        <f ca="1"/>
        <v>0.6565947784587044</v>
      </c>
      <c r="T5973">
        <f ca="1"/>
        <v>3.1868305784871619E-2</v>
      </c>
      <c r="U5973">
        <f ca="1"/>
        <v>8.2108827671687964E-4</v>
      </c>
      <c r="V5973">
        <f ca="1"/>
        <v>8.3417162285627294E-4</v>
      </c>
      <c r="W5973">
        <f ca="1"/>
        <v>8.3417162285627294E-4</v>
      </c>
    </row>
    <row r="5974" spans="18:23">
      <c r="R5974">
        <v>5956</v>
      </c>
      <c r="S5974">
        <f ca="1"/>
        <v>0.24716897755480385</v>
      </c>
      <c r="T5974">
        <f ca="1"/>
        <v>2.8673253565433907E-2</v>
      </c>
      <c r="U5974">
        <f ca="1"/>
        <v>0</v>
      </c>
      <c r="V5974">
        <f ca="1"/>
        <v>0</v>
      </c>
      <c r="W5974">
        <f ca="1"/>
        <v>0</v>
      </c>
    </row>
    <row r="5975" spans="18:23">
      <c r="R5975">
        <v>5957</v>
      </c>
      <c r="S5975">
        <f ca="1"/>
        <v>-2.8531068082728548</v>
      </c>
      <c r="T5975">
        <f ca="1"/>
        <v>1.2883885489771282E-2</v>
      </c>
      <c r="U5975">
        <f ca="1"/>
        <v>0</v>
      </c>
      <c r="V5975">
        <f ca="1"/>
        <v>0</v>
      </c>
      <c r="W5975">
        <f ca="1"/>
        <v>0</v>
      </c>
    </row>
    <row r="5976" spans="18:23">
      <c r="R5976">
        <v>5958</v>
      </c>
      <c r="S5976">
        <f ca="1"/>
        <v>-1.5513436080835037</v>
      </c>
      <c r="T5976">
        <f ca="1"/>
        <v>1.8027188047700402E-2</v>
      </c>
      <c r="U5976">
        <f ca="1"/>
        <v>0</v>
      </c>
      <c r="V5976">
        <f ca="1"/>
        <v>0</v>
      </c>
      <c r="W5976">
        <f ca="1"/>
        <v>0</v>
      </c>
    </row>
    <row r="5977" spans="18:23">
      <c r="R5977">
        <v>5959</v>
      </c>
      <c r="S5977">
        <f ca="1"/>
        <v>-1.3546189084461584</v>
      </c>
      <c r="T5977">
        <f ca="1"/>
        <v>1.8965914892805979E-2</v>
      </c>
      <c r="U5977">
        <f ca="1"/>
        <v>0</v>
      </c>
      <c r="V5977">
        <f ca="1"/>
        <v>0</v>
      </c>
      <c r="W5977">
        <f ca="1"/>
        <v>0</v>
      </c>
    </row>
    <row r="5978" spans="18:23">
      <c r="R5978">
        <v>5960</v>
      </c>
      <c r="S5978">
        <f ca="1"/>
        <v>-0.74915153726195949</v>
      </c>
      <c r="T5978">
        <f ca="1"/>
        <v>2.2173030364093828E-2</v>
      </c>
      <c r="U5978">
        <f ca="1"/>
        <v>0</v>
      </c>
      <c r="V5978">
        <f ca="1"/>
        <v>0</v>
      </c>
      <c r="W5978">
        <f ca="1"/>
        <v>0</v>
      </c>
    </row>
    <row r="5979" spans="18:23">
      <c r="R5979">
        <v>5961</v>
      </c>
      <c r="S5979">
        <f ca="1"/>
        <v>-0.36219378618797732</v>
      </c>
      <c r="T5979">
        <f ca="1"/>
        <v>2.4501303312886715E-2</v>
      </c>
      <c r="U5979">
        <f ca="1"/>
        <v>0</v>
      </c>
      <c r="V5979">
        <f ca="1"/>
        <v>0</v>
      </c>
      <c r="W5979">
        <f ca="1"/>
        <v>0</v>
      </c>
    </row>
    <row r="5980" spans="18:23">
      <c r="R5980">
        <v>5962</v>
      </c>
      <c r="S5980">
        <f ca="1"/>
        <v>0.99350956045963157</v>
      </c>
      <c r="T5980">
        <f ca="1"/>
        <v>3.4762826606716202E-2</v>
      </c>
      <c r="U5980">
        <f ca="1"/>
        <v>2.2683486876391712E-3</v>
      </c>
      <c r="V5980">
        <f ca="1"/>
        <v>2.3077757936951575E-3</v>
      </c>
      <c r="W5980">
        <f ca="1"/>
        <v>2.3077757936951575E-3</v>
      </c>
    </row>
    <row r="5981" spans="18:23">
      <c r="R5981">
        <v>5963</v>
      </c>
      <c r="S5981">
        <f ca="1"/>
        <v>1.3640718439437656</v>
      </c>
      <c r="T5981">
        <f ca="1"/>
        <v>3.8250918770018773E-2</v>
      </c>
      <c r="U5981">
        <f ca="1"/>
        <v>4.0123947692904567E-3</v>
      </c>
      <c r="V5981">
        <f ca="1"/>
        <v>4.0891336624871459E-3</v>
      </c>
      <c r="W5981">
        <f ca="1"/>
        <v>4.0891336624871459E-3</v>
      </c>
    </row>
    <row r="5982" spans="18:23">
      <c r="R5982">
        <v>5964</v>
      </c>
      <c r="S5982">
        <f ca="1"/>
        <v>1.1268565126675312</v>
      </c>
      <c r="T5982">
        <f ca="1"/>
        <v>3.5979780542411424E-2</v>
      </c>
      <c r="U5982">
        <f ca="1"/>
        <v>2.8768256554867824E-3</v>
      </c>
      <c r="V5982">
        <f ca="1"/>
        <v>2.9285794333583789E-3</v>
      </c>
      <c r="W5982">
        <f ca="1"/>
        <v>2.9285794333583789E-3</v>
      </c>
    </row>
    <row r="5983" spans="18:23">
      <c r="R5983">
        <v>5965</v>
      </c>
      <c r="S5983">
        <f ca="1"/>
        <v>2.1273007346977435</v>
      </c>
      <c r="T5983">
        <f ca="1"/>
        <v>4.6577111689697734E-2</v>
      </c>
      <c r="U5983">
        <f ca="1"/>
        <v>8.1754912291299373E-3</v>
      </c>
      <c r="V5983">
        <f ca="1"/>
        <v>8.3658866131786011E-3</v>
      </c>
      <c r="W5983">
        <f ca="1"/>
        <v>8.3658866131786011E-3</v>
      </c>
    </row>
    <row r="5984" spans="18:23">
      <c r="R5984">
        <v>5966</v>
      </c>
      <c r="S5984">
        <f ca="1"/>
        <v>2.0281136610478692</v>
      </c>
      <c r="T5984">
        <f ca="1"/>
        <v>4.5400143711610871E-2</v>
      </c>
      <c r="U5984">
        <f ca="1"/>
        <v>7.587007240086506E-3</v>
      </c>
      <c r="V5984">
        <f ca="1"/>
        <v>7.7592328496069859E-3</v>
      </c>
      <c r="W5984">
        <f ca="1"/>
        <v>7.7592328496069859E-3</v>
      </c>
    </row>
    <row r="5985" spans="18:23">
      <c r="R5985">
        <v>5967</v>
      </c>
      <c r="S5985">
        <f ca="1"/>
        <v>-1.8900291161963947</v>
      </c>
      <c r="T5985">
        <f ca="1"/>
        <v>1.6518608009443485E-2</v>
      </c>
      <c r="U5985">
        <f ca="1"/>
        <v>0</v>
      </c>
      <c r="V5985">
        <f ca="1"/>
        <v>0</v>
      </c>
      <c r="W5985">
        <f ca="1"/>
        <v>0</v>
      </c>
    </row>
    <row r="5986" spans="18:23">
      <c r="R5986">
        <v>5968</v>
      </c>
      <c r="S5986">
        <f ca="1"/>
        <v>0.16527455305144628</v>
      </c>
      <c r="T5986">
        <f ca="1"/>
        <v>2.8073692396397652E-2</v>
      </c>
      <c r="U5986">
        <f ca="1"/>
        <v>0</v>
      </c>
      <c r="V5986">
        <f ca="1"/>
        <v>0</v>
      </c>
      <c r="W5986">
        <f ca="1"/>
        <v>0</v>
      </c>
    </row>
    <row r="5987" spans="18:23">
      <c r="R5987">
        <v>5969</v>
      </c>
      <c r="S5987">
        <f ca="1"/>
        <v>-0.19464675184212052</v>
      </c>
      <c r="T5987">
        <f ca="1"/>
        <v>2.5583810023223102E-2</v>
      </c>
      <c r="U5987">
        <f ca="1"/>
        <v>0</v>
      </c>
      <c r="V5987">
        <f ca="1"/>
        <v>0</v>
      </c>
      <c r="W5987">
        <f ca="1"/>
        <v>0</v>
      </c>
    </row>
    <row r="5988" spans="18:23">
      <c r="R5988">
        <v>5970</v>
      </c>
      <c r="S5988">
        <f ca="1"/>
        <v>-0.43398695811752835</v>
      </c>
      <c r="T5988">
        <f ca="1"/>
        <v>2.4051587001869004E-2</v>
      </c>
      <c r="U5988">
        <f ca="1"/>
        <v>0</v>
      </c>
      <c r="V5988">
        <f ca="1"/>
        <v>0</v>
      </c>
      <c r="W5988">
        <f ca="1"/>
        <v>0</v>
      </c>
    </row>
    <row r="5989" spans="18:23">
      <c r="R5989">
        <v>5971</v>
      </c>
      <c r="S5989">
        <f ca="1"/>
        <v>2.9750729716455955</v>
      </c>
      <c r="T5989">
        <f ca="1"/>
        <v>5.7966559481327555E-2</v>
      </c>
      <c r="U5989">
        <f ca="1"/>
        <v>1.3870215124944848E-2</v>
      </c>
      <c r="V5989">
        <f ca="1"/>
        <v>1.4272219449974309E-2</v>
      </c>
      <c r="W5989">
        <f ca="1"/>
        <v>1.4272219449974309E-2</v>
      </c>
    </row>
    <row r="5990" spans="18:23">
      <c r="R5990">
        <v>5972</v>
      </c>
      <c r="S5990">
        <f ca="1"/>
        <v>1.8775982819077315</v>
      </c>
      <c r="T5990">
        <f ca="1"/>
        <v>4.3670667756696535E-2</v>
      </c>
      <c r="U5990">
        <f ca="1"/>
        <v>6.7222692626293379E-3</v>
      </c>
      <c r="V5990">
        <f ca="1"/>
        <v>6.8690522563990084E-3</v>
      </c>
      <c r="W5990">
        <f ca="1"/>
        <v>6.8690522563990084E-3</v>
      </c>
    </row>
    <row r="5991" spans="18:23">
      <c r="R5991">
        <v>5973</v>
      </c>
      <c r="S5991">
        <f ca="1"/>
        <v>1.3767784965241585</v>
      </c>
      <c r="T5991">
        <f ca="1"/>
        <v>3.8376541442388688E-2</v>
      </c>
      <c r="U5991">
        <f ca="1"/>
        <v>4.0752061054754145E-3</v>
      </c>
      <c r="V5991">
        <f ca="1"/>
        <v>4.1534022634719409E-3</v>
      </c>
      <c r="W5991">
        <f ca="1"/>
        <v>4.1534022634719409E-3</v>
      </c>
    </row>
    <row r="5992" spans="18:23">
      <c r="R5992">
        <v>5974</v>
      </c>
      <c r="S5992">
        <f ca="1"/>
        <v>3.2602844844834955</v>
      </c>
      <c r="T5992">
        <f ca="1"/>
        <v>6.2393527831597427E-2</v>
      </c>
      <c r="U5992">
        <f ca="1"/>
        <v>1.6083699300079784E-2</v>
      </c>
      <c r="V5992">
        <f ca="1"/>
        <v>1.6585458670037068E-2</v>
      </c>
      <c r="W5992">
        <f ca="1"/>
        <v>1.6585458670037068E-2</v>
      </c>
    </row>
    <row r="5993" spans="18:23">
      <c r="R5993">
        <v>5975</v>
      </c>
      <c r="S5993">
        <f ca="1"/>
        <v>-0.57875951038290718</v>
      </c>
      <c r="T5993">
        <f ca="1"/>
        <v>2.3169673214453113E-2</v>
      </c>
      <c r="U5993">
        <f ca="1"/>
        <v>0</v>
      </c>
      <c r="V5993">
        <f ca="1"/>
        <v>0</v>
      </c>
      <c r="W5993">
        <f ca="1"/>
        <v>0</v>
      </c>
    </row>
    <row r="5994" spans="18:23">
      <c r="R5994">
        <v>5976</v>
      </c>
      <c r="S5994">
        <f ca="1"/>
        <v>-3.4093459329673661</v>
      </c>
      <c r="T5994">
        <f ca="1"/>
        <v>1.1161236970992517E-2</v>
      </c>
      <c r="U5994">
        <f ca="1"/>
        <v>0</v>
      </c>
      <c r="V5994">
        <f ca="1"/>
        <v>0</v>
      </c>
      <c r="W5994">
        <f ca="1"/>
        <v>0</v>
      </c>
    </row>
    <row r="5995" spans="18:23">
      <c r="R5995">
        <v>5977</v>
      </c>
      <c r="S5995">
        <f ca="1"/>
        <v>3.10534884237246</v>
      </c>
      <c r="T5995">
        <f ca="1"/>
        <v>5.9948289178733349E-2</v>
      </c>
      <c r="U5995">
        <f ca="1"/>
        <v>1.4861079973647745E-2</v>
      </c>
      <c r="V5995">
        <f ca="1"/>
        <v>1.5306528133532003E-2</v>
      </c>
      <c r="W5995">
        <f ca="1"/>
        <v>1.5306528133532003E-2</v>
      </c>
    </row>
    <row r="5996" spans="18:23">
      <c r="R5996">
        <v>5978</v>
      </c>
      <c r="S5996">
        <f ca="1"/>
        <v>0.90390399584701131</v>
      </c>
      <c r="T5996">
        <f ca="1"/>
        <v>3.3968275619206283E-2</v>
      </c>
      <c r="U5996">
        <f ca="1"/>
        <v>1.8710731938842116E-3</v>
      </c>
      <c r="V5996">
        <f ca="1"/>
        <v>1.9028517588609954E-3</v>
      </c>
      <c r="W5996">
        <f ca="1"/>
        <v>1.9028517588609954E-3</v>
      </c>
    </row>
    <row r="5997" spans="18:23">
      <c r="R5997">
        <v>5979</v>
      </c>
      <c r="S5997">
        <f ca="1"/>
        <v>0.99138114947040723</v>
      </c>
      <c r="T5997">
        <f ca="1"/>
        <v>3.4743739761729391E-2</v>
      </c>
      <c r="U5997">
        <f ca="1"/>
        <v>2.2588052651457656E-3</v>
      </c>
      <c r="V5997">
        <f ca="1"/>
        <v>2.2980449362980898E-3</v>
      </c>
      <c r="W5997">
        <f ca="1"/>
        <v>2.2980449362980898E-3</v>
      </c>
    </row>
    <row r="5998" spans="18:23">
      <c r="R5998">
        <v>5980</v>
      </c>
      <c r="S5998">
        <f ca="1"/>
        <v>4.0600290479671077</v>
      </c>
      <c r="T5998">
        <f ca="1"/>
        <v>7.6694165558980162E-2</v>
      </c>
      <c r="U5998">
        <f ca="1"/>
        <v>2.3234018163771152E-2</v>
      </c>
      <c r="V5998">
        <f ca="1"/>
        <v>2.412497498159746E-2</v>
      </c>
      <c r="W5998">
        <f ca="1"/>
        <v>2.412497498159746E-2</v>
      </c>
    </row>
    <row r="5999" spans="18:23">
      <c r="R5999">
        <v>5981</v>
      </c>
      <c r="S5999">
        <f ca="1"/>
        <v>2.5510415223434668</v>
      </c>
      <c r="T5999">
        <f ca="1"/>
        <v>5.1958756960353632E-2</v>
      </c>
      <c r="U5999">
        <f ca="1"/>
        <v>1.0866313864457886E-2</v>
      </c>
      <c r="V5999">
        <f ca="1"/>
        <v>1.1148613945027029E-2</v>
      </c>
      <c r="W5999">
        <f ca="1"/>
        <v>1.1148613945027029E-2</v>
      </c>
    </row>
    <row r="6000" spans="18:23">
      <c r="R6000">
        <v>5982</v>
      </c>
      <c r="S6000">
        <f ca="1"/>
        <v>1.6599342777400372</v>
      </c>
      <c r="T6000">
        <f ca="1"/>
        <v>4.1285493152542402E-2</v>
      </c>
      <c r="U6000">
        <f ca="1"/>
        <v>5.5296819605522712E-3</v>
      </c>
      <c r="V6000">
        <f ca="1"/>
        <v>5.6438297839113312E-3</v>
      </c>
      <c r="W6000">
        <f ca="1"/>
        <v>5.6438297839113312E-3</v>
      </c>
    </row>
    <row r="6001" spans="18:23">
      <c r="R6001">
        <v>5983</v>
      </c>
      <c r="S6001">
        <f ca="1"/>
        <v>2.7141860084136587E-2</v>
      </c>
      <c r="T6001">
        <f ca="1"/>
        <v>2.7090673284482881E-2</v>
      </c>
      <c r="U6001">
        <f ca="1"/>
        <v>0</v>
      </c>
      <c r="V6001">
        <f ca="1"/>
        <v>0</v>
      </c>
      <c r="W6001">
        <f ca="1"/>
        <v>0</v>
      </c>
    </row>
    <row r="6002" spans="18:23">
      <c r="R6002">
        <v>5984</v>
      </c>
      <c r="S6002">
        <f ca="1"/>
        <v>0.8104152012302106</v>
      </c>
      <c r="T6002">
        <f ca="1"/>
        <v>3.3158642918426288E-2</v>
      </c>
      <c r="U6002">
        <f ca="1"/>
        <v>1.4662568434942146E-3</v>
      </c>
      <c r="V6002">
        <f ca="1"/>
        <v>1.4905663870442764E-3</v>
      </c>
      <c r="W6002">
        <f ca="1"/>
        <v>1.4905663870442764E-3</v>
      </c>
    </row>
    <row r="6003" spans="18:23">
      <c r="R6003">
        <v>5985</v>
      </c>
      <c r="S6003">
        <f ca="1"/>
        <v>2.5097435393485852</v>
      </c>
      <c r="T6003">
        <f ca="1"/>
        <v>5.1408001945525236E-2</v>
      </c>
      <c r="U6003">
        <f ca="1"/>
        <v>1.0590936357043688E-2</v>
      </c>
      <c r="V6003">
        <f ca="1"/>
        <v>1.0863165795467608E-2</v>
      </c>
      <c r="W6003">
        <f ca="1"/>
        <v>1.0863165795467608E-2</v>
      </c>
    </row>
    <row r="6004" spans="18:23">
      <c r="R6004">
        <v>5986</v>
      </c>
      <c r="S6004">
        <f ca="1"/>
        <v>2.4191583628814604</v>
      </c>
      <c r="T6004">
        <f ca="1"/>
        <v>5.0220307046833335E-2</v>
      </c>
      <c r="U6004">
        <f ca="1"/>
        <v>9.9970889076977376E-3</v>
      </c>
      <c r="V6004">
        <f ca="1"/>
        <v>1.0248117344957274E-2</v>
      </c>
      <c r="W6004">
        <f ca="1"/>
        <v>1.0248117344957274E-2</v>
      </c>
    </row>
    <row r="6005" spans="18:23">
      <c r="R6005">
        <v>5987</v>
      </c>
      <c r="S6005">
        <f ca="1"/>
        <v>1.5723864661227407</v>
      </c>
      <c r="T6005">
        <f ca="1"/>
        <v>4.0363284184450648E-2</v>
      </c>
      <c r="U6005">
        <f ca="1"/>
        <v>5.0685774765063946E-3</v>
      </c>
      <c r="V6005">
        <f ca="1"/>
        <v>5.1708696930539613E-3</v>
      </c>
      <c r="W6005">
        <f ca="1"/>
        <v>5.1708696930539613E-3</v>
      </c>
    </row>
    <row r="6006" spans="18:23">
      <c r="R6006">
        <v>5988</v>
      </c>
      <c r="S6006">
        <f ca="1"/>
        <v>1.7485441823922157</v>
      </c>
      <c r="T6006">
        <f ca="1"/>
        <v>4.2240347288133376E-2</v>
      </c>
      <c r="U6006">
        <f ca="1"/>
        <v>6.0071090283477582E-3</v>
      </c>
      <c r="V6006">
        <f ca="1"/>
        <v>6.1339802141253041E-3</v>
      </c>
      <c r="W6006">
        <f ca="1"/>
        <v>6.1339802141253041E-3</v>
      </c>
    </row>
    <row r="6007" spans="18:23">
      <c r="R6007">
        <v>5989</v>
      </c>
      <c r="S6007">
        <f ca="1"/>
        <v>-0.70759509253428987</v>
      </c>
      <c r="T6007">
        <f ca="1"/>
        <v>2.2412073809354536E-2</v>
      </c>
      <c r="U6007">
        <f ca="1"/>
        <v>0</v>
      </c>
      <c r="V6007">
        <f ca="1"/>
        <v>0</v>
      </c>
      <c r="W6007">
        <f ca="1"/>
        <v>0</v>
      </c>
    </row>
    <row r="6008" spans="18:23">
      <c r="R6008">
        <v>5990</v>
      </c>
      <c r="S6008">
        <f ca="1"/>
        <v>1.4778884691107212</v>
      </c>
      <c r="T6008">
        <f ca="1"/>
        <v>3.9390967451904839E-2</v>
      </c>
      <c r="U6008">
        <f ca="1"/>
        <v>4.5824191102334898E-3</v>
      </c>
      <c r="V6008">
        <f ca="1"/>
        <v>4.6726720712445867E-3</v>
      </c>
      <c r="W6008">
        <f ca="1"/>
        <v>4.6726720712445867E-3</v>
      </c>
    </row>
    <row r="6009" spans="18:23">
      <c r="R6009">
        <v>5991</v>
      </c>
      <c r="S6009">
        <f ca="1"/>
        <v>-0.43621744149731373</v>
      </c>
      <c r="T6009">
        <f ca="1"/>
        <v>2.4037748133383274E-2</v>
      </c>
      <c r="U6009">
        <f ca="1"/>
        <v>0</v>
      </c>
      <c r="V6009">
        <f ca="1"/>
        <v>0</v>
      </c>
      <c r="W6009">
        <f ca="1"/>
        <v>0</v>
      </c>
    </row>
    <row r="6010" spans="18:23">
      <c r="R6010">
        <v>5992</v>
      </c>
      <c r="S6010">
        <f ca="1"/>
        <v>-1.9436806576236738</v>
      </c>
      <c r="T6010">
        <f ca="1"/>
        <v>1.6291498282647983E-2</v>
      </c>
      <c r="U6010">
        <f ca="1"/>
        <v>0</v>
      </c>
      <c r="V6010">
        <f ca="1"/>
        <v>0</v>
      </c>
      <c r="W6010">
        <f ca="1"/>
        <v>0</v>
      </c>
    </row>
    <row r="6011" spans="18:23">
      <c r="R6011">
        <v>5993</v>
      </c>
      <c r="S6011">
        <f ca="1"/>
        <v>-0.25968993262222667</v>
      </c>
      <c r="T6011">
        <f ca="1"/>
        <v>2.515800536564719E-2</v>
      </c>
      <c r="U6011">
        <f ca="1"/>
        <v>0</v>
      </c>
      <c r="V6011">
        <f ca="1"/>
        <v>0</v>
      </c>
      <c r="W6011">
        <f ca="1"/>
        <v>0</v>
      </c>
    </row>
    <row r="6012" spans="18:23">
      <c r="R6012">
        <v>5994</v>
      </c>
      <c r="S6012">
        <f ca="1"/>
        <v>-1.7952437042763751</v>
      </c>
      <c r="T6012">
        <f ca="1"/>
        <v>1.6927604543949343E-2</v>
      </c>
      <c r="U6012">
        <f ca="1"/>
        <v>0</v>
      </c>
      <c r="V6012">
        <f ca="1"/>
        <v>0</v>
      </c>
      <c r="W6012">
        <f ca="1"/>
        <v>0</v>
      </c>
    </row>
    <row r="6013" spans="18:23">
      <c r="R6013">
        <v>5995</v>
      </c>
      <c r="S6013">
        <f ca="1"/>
        <v>2.0830450020657536</v>
      </c>
      <c r="T6013">
        <f ca="1"/>
        <v>4.6048243396520992E-2</v>
      </c>
      <c r="U6013">
        <f ca="1"/>
        <v>7.9110570825415664E-3</v>
      </c>
      <c r="V6013">
        <f ca="1"/>
        <v>8.0932022235718892E-3</v>
      </c>
      <c r="W6013">
        <f ca="1"/>
        <v>8.0932022235718892E-3</v>
      </c>
    </row>
    <row r="6014" spans="18:23">
      <c r="R6014">
        <v>5996</v>
      </c>
      <c r="S6014">
        <f ca="1"/>
        <v>-2.3044641643762138</v>
      </c>
      <c r="T6014">
        <f ca="1"/>
        <v>1.4843287158806982E-2</v>
      </c>
      <c r="U6014">
        <f ca="1"/>
        <v>0</v>
      </c>
      <c r="V6014">
        <f ca="1"/>
        <v>0</v>
      </c>
      <c r="W6014">
        <f ca="1"/>
        <v>0</v>
      </c>
    </row>
    <row r="6015" spans="18:23">
      <c r="R6015">
        <v>5997</v>
      </c>
      <c r="S6015">
        <f ca="1"/>
        <v>4.8228814620528206</v>
      </c>
      <c r="T6015">
        <f ca="1"/>
        <v>9.3379344232409553E-2</v>
      </c>
      <c r="U6015">
        <f ca="1"/>
        <v>3.1576607500485847E-2</v>
      </c>
      <c r="V6015">
        <f ca="1"/>
        <v>3.3050908951225623E-2</v>
      </c>
      <c r="W6015">
        <f ca="1"/>
        <v>3.3050908951225623E-2</v>
      </c>
    </row>
    <row r="6016" spans="18:23">
      <c r="R6016">
        <v>5998</v>
      </c>
      <c r="S6016">
        <f ca="1"/>
        <v>1.8359057887035919</v>
      </c>
      <c r="T6016">
        <f ca="1"/>
        <v>4.3203366983086307E-2</v>
      </c>
      <c r="U6016">
        <f ca="1"/>
        <v>6.4886188758242237E-3</v>
      </c>
      <c r="V6016">
        <f ca="1"/>
        <v>6.6287839670770314E-3</v>
      </c>
      <c r="W6016">
        <f ca="1"/>
        <v>6.6287839670770314E-3</v>
      </c>
    </row>
    <row r="6017" spans="18:23">
      <c r="R6017">
        <v>5999</v>
      </c>
      <c r="S6017">
        <f ca="1"/>
        <v>1.6223643806387569</v>
      </c>
      <c r="T6017">
        <f ca="1"/>
        <v>4.0887187117298725E-2</v>
      </c>
      <c r="U6017">
        <f ca="1"/>
        <v>5.3305289429304327E-3</v>
      </c>
      <c r="V6017">
        <f ca="1"/>
        <v>5.4395041100923193E-3</v>
      </c>
      <c r="W6017">
        <f ca="1"/>
        <v>5.4395041100923193E-3</v>
      </c>
    </row>
    <row r="6018" spans="18:23">
      <c r="R6018">
        <v>6000</v>
      </c>
      <c r="S6018">
        <f ca="1"/>
        <v>-0.16144939189094648</v>
      </c>
      <c r="T6018">
        <f ca="1"/>
        <v>2.5803906474954098E-2</v>
      </c>
      <c r="U6018">
        <f ca="1"/>
        <v>0</v>
      </c>
      <c r="V6018">
        <f ca="1"/>
        <v>0</v>
      </c>
      <c r="W6018">
        <f ca="1"/>
        <v>0</v>
      </c>
    </row>
    <row r="6019" spans="18:23">
      <c r="R6019">
        <v>6001</v>
      </c>
      <c r="S6019">
        <f ca="1"/>
        <v>0.48340775199226849</v>
      </c>
      <c r="T6019">
        <f ca="1"/>
        <v>3.0475504186258315E-2</v>
      </c>
      <c r="U6019">
        <f ca="1"/>
        <v>1.2468747741022773E-4</v>
      </c>
      <c r="V6019">
        <f ca="1"/>
        <v>1.2658743428012242E-4</v>
      </c>
      <c r="W6019">
        <f ca="1"/>
        <v>1.2658743428012242E-4</v>
      </c>
    </row>
    <row r="6020" spans="18:23">
      <c r="R6020">
        <v>6002</v>
      </c>
      <c r="S6020">
        <f ca="1"/>
        <v>-2.4820945882971097</v>
      </c>
      <c r="T6020">
        <f ca="1"/>
        <v>1.4178296917694646E-2</v>
      </c>
      <c r="U6020">
        <f ca="1"/>
        <v>0</v>
      </c>
      <c r="V6020">
        <f ca="1"/>
        <v>0</v>
      </c>
      <c r="W6020">
        <f ca="1"/>
        <v>0</v>
      </c>
    </row>
    <row r="6021" spans="18:23">
      <c r="R6021">
        <v>6003</v>
      </c>
      <c r="S6021">
        <f ca="1"/>
        <v>2.5130232085863642</v>
      </c>
      <c r="T6021">
        <f ca="1"/>
        <v>5.1451525802687588E-2</v>
      </c>
      <c r="U6021">
        <f ca="1"/>
        <v>1.0612698285624864E-2</v>
      </c>
      <c r="V6021">
        <f ca="1"/>
        <v>1.0885718045464348E-2</v>
      </c>
      <c r="W6021">
        <f ca="1"/>
        <v>1.0885718045464348E-2</v>
      </c>
    </row>
    <row r="6022" spans="18:23">
      <c r="R6022">
        <v>6004</v>
      </c>
      <c r="S6022">
        <f ca="1"/>
        <v>0.7264575264740637</v>
      </c>
      <c r="T6022">
        <f ca="1"/>
        <v>3.2448011931211933E-2</v>
      </c>
      <c r="U6022">
        <f ca="1"/>
        <v>1.1109413498870367E-3</v>
      </c>
      <c r="V6022">
        <f ca="1"/>
        <v>1.1289652689750423E-3</v>
      </c>
      <c r="W6022">
        <f ca="1"/>
        <v>1.1289652689750423E-3</v>
      </c>
    </row>
    <row r="6023" spans="18:23">
      <c r="R6023">
        <v>6005</v>
      </c>
      <c r="S6023">
        <f ca="1"/>
        <v>0.31873641971718708</v>
      </c>
      <c r="T6023">
        <f ca="1"/>
        <v>2.920768444528023E-2</v>
      </c>
      <c r="U6023">
        <f ca="1"/>
        <v>0</v>
      </c>
      <c r="V6023">
        <f ca="1"/>
        <v>0</v>
      </c>
      <c r="W6023">
        <f ca="1"/>
        <v>0</v>
      </c>
    </row>
    <row r="6024" spans="18:23">
      <c r="R6024">
        <v>6006</v>
      </c>
      <c r="S6024">
        <f ca="1"/>
        <v>1.6214556945020564</v>
      </c>
      <c r="T6024">
        <f ca="1"/>
        <v>4.0877601213923351E-2</v>
      </c>
      <c r="U6024">
        <f ca="1"/>
        <v>5.3257359912427457E-3</v>
      </c>
      <c r="V6024">
        <f ca="1"/>
        <v>5.4345876472530752E-3</v>
      </c>
      <c r="W6024">
        <f ca="1"/>
        <v>5.4345876472530752E-3</v>
      </c>
    </row>
    <row r="6025" spans="18:23">
      <c r="R6025">
        <v>6007</v>
      </c>
      <c r="S6025">
        <f ca="1"/>
        <v>-2.0991159884376902</v>
      </c>
      <c r="T6025">
        <f ca="1"/>
        <v>1.5651006841191022E-2</v>
      </c>
      <c r="U6025">
        <f ca="1"/>
        <v>0</v>
      </c>
      <c r="V6025">
        <f ca="1"/>
        <v>0</v>
      </c>
      <c r="W6025">
        <f ca="1"/>
        <v>0</v>
      </c>
    </row>
    <row r="6026" spans="18:23">
      <c r="R6026">
        <v>6008</v>
      </c>
      <c r="S6026">
        <f ca="1"/>
        <v>-1.7092717076667319</v>
      </c>
      <c r="T6026">
        <f ca="1"/>
        <v>1.7307322769451405E-2</v>
      </c>
      <c r="U6026">
        <f ca="1"/>
        <v>0</v>
      </c>
      <c r="V6026">
        <f ca="1"/>
        <v>0</v>
      </c>
      <c r="W6026">
        <f ca="1"/>
        <v>0</v>
      </c>
    </row>
    <row r="6027" spans="18:23">
      <c r="R6027">
        <v>6009</v>
      </c>
      <c r="S6027">
        <f ca="1"/>
        <v>-0.55057177330532781</v>
      </c>
      <c r="T6027">
        <f ca="1"/>
        <v>2.3338812044561251E-2</v>
      </c>
      <c r="U6027">
        <f ca="1"/>
        <v>0</v>
      </c>
      <c r="V6027">
        <f ca="1"/>
        <v>0</v>
      </c>
      <c r="W6027">
        <f ca="1"/>
        <v>0</v>
      </c>
    </row>
    <row r="6028" spans="18:23">
      <c r="R6028">
        <v>6010</v>
      </c>
      <c r="S6028">
        <f ca="1"/>
        <v>7.7555608891473268E-2</v>
      </c>
      <c r="T6028">
        <f ca="1"/>
        <v>2.7445388215320287E-2</v>
      </c>
      <c r="U6028">
        <f ca="1"/>
        <v>0</v>
      </c>
      <c r="V6028">
        <f ca="1"/>
        <v>0</v>
      </c>
      <c r="W6028">
        <f ca="1"/>
        <v>0</v>
      </c>
    </row>
    <row r="6029" spans="18:23">
      <c r="R6029">
        <v>6011</v>
      </c>
      <c r="S6029">
        <f ca="1"/>
        <v>-2.4517124459282571</v>
      </c>
      <c r="T6029">
        <f ca="1"/>
        <v>1.4289887816447357E-2</v>
      </c>
      <c r="U6029">
        <f ca="1"/>
        <v>0</v>
      </c>
      <c r="V6029">
        <f ca="1"/>
        <v>0</v>
      </c>
      <c r="W6029">
        <f ca="1"/>
        <v>0</v>
      </c>
    </row>
    <row r="6030" spans="18:23">
      <c r="R6030">
        <v>6012</v>
      </c>
      <c r="S6030">
        <f ca="1"/>
        <v>1.0598414296086434</v>
      </c>
      <c r="T6030">
        <f ca="1"/>
        <v>3.5362952216723517E-2</v>
      </c>
      <c r="U6030">
        <f ca="1"/>
        <v>2.5684114926428289E-3</v>
      </c>
      <c r="V6030">
        <f ca="1"/>
        <v>2.6138247990864349E-3</v>
      </c>
      <c r="W6030">
        <f ca="1"/>
        <v>2.6138247990864349E-3</v>
      </c>
    </row>
    <row r="6031" spans="18:23">
      <c r="R6031">
        <v>6013</v>
      </c>
      <c r="S6031">
        <f ca="1"/>
        <v>2.8947328860957309</v>
      </c>
      <c r="T6031">
        <f ca="1"/>
        <v>5.6777239294894873E-2</v>
      </c>
      <c r="U6031">
        <f ca="1"/>
        <v>1.3275555031728507E-2</v>
      </c>
      <c r="V6031">
        <f ca="1"/>
        <v>1.3652429714133003E-2</v>
      </c>
      <c r="W6031">
        <f ca="1"/>
        <v>1.3652429714133003E-2</v>
      </c>
    </row>
    <row r="6032" spans="18:23">
      <c r="R6032">
        <v>6014</v>
      </c>
      <c r="S6032">
        <f ca="1"/>
        <v>-3.1234824923176636</v>
      </c>
      <c r="T6032">
        <f ca="1"/>
        <v>1.2015653740523161E-2</v>
      </c>
      <c r="U6032">
        <f ca="1"/>
        <v>0</v>
      </c>
      <c r="V6032">
        <f ca="1"/>
        <v>0</v>
      </c>
      <c r="W6032">
        <f ca="1"/>
        <v>0</v>
      </c>
    </row>
    <row r="6033" spans="18:23">
      <c r="R6033">
        <v>6015</v>
      </c>
      <c r="S6033">
        <f ca="1"/>
        <v>-0.10413550952581786</v>
      </c>
      <c r="T6033">
        <f ca="1"/>
        <v>2.6188359683271968E-2</v>
      </c>
      <c r="U6033">
        <f ca="1"/>
        <v>0</v>
      </c>
      <c r="V6033">
        <f ca="1"/>
        <v>0</v>
      </c>
      <c r="W6033">
        <f ca="1"/>
        <v>0</v>
      </c>
    </row>
    <row r="6034" spans="18:23">
      <c r="R6034">
        <v>6016</v>
      </c>
      <c r="S6034">
        <f ca="1"/>
        <v>1.5732444621917303</v>
      </c>
      <c r="T6034">
        <f ca="1"/>
        <v>4.0372221409529785E-2</v>
      </c>
      <c r="U6034">
        <f ca="1"/>
        <v>5.0730460890459628E-3</v>
      </c>
      <c r="V6034">
        <f ca="1"/>
        <v>5.1754511590098194E-3</v>
      </c>
      <c r="W6034">
        <f ca="1"/>
        <v>5.1754511590098194E-3</v>
      </c>
    </row>
    <row r="6035" spans="18:23">
      <c r="R6035">
        <v>6017</v>
      </c>
      <c r="S6035">
        <f ca="1"/>
        <v>0.29076211463842166</v>
      </c>
      <c r="T6035">
        <f ca="1"/>
        <v>2.8997610233212727E-2</v>
      </c>
      <c r="U6035">
        <f ca="1"/>
        <v>0</v>
      </c>
      <c r="V6035">
        <f ca="1"/>
        <v>0</v>
      </c>
      <c r="W6035">
        <f ca="1"/>
        <v>0</v>
      </c>
    </row>
    <row r="6036" spans="18:23">
      <c r="R6036">
        <v>6018</v>
      </c>
      <c r="S6036">
        <f ca="1"/>
        <v>2.7445489107151513</v>
      </c>
      <c r="T6036">
        <f ca="1"/>
        <v>5.4619034064040881E-2</v>
      </c>
      <c r="U6036">
        <f ca="1"/>
        <v>1.2196452416301511E-2</v>
      </c>
      <c r="V6036">
        <f ca="1"/>
        <v>1.2529531641294722E-2</v>
      </c>
      <c r="W6036">
        <f ca="1"/>
        <v>1.2529531641294722E-2</v>
      </c>
    </row>
    <row r="6037" spans="18:23">
      <c r="R6037">
        <v>6019</v>
      </c>
      <c r="S6037">
        <f ca="1"/>
        <v>-1.9994668854551505</v>
      </c>
      <c r="T6037">
        <f ca="1"/>
        <v>1.6058663007808033E-2</v>
      </c>
      <c r="U6037">
        <f ca="1"/>
        <v>0</v>
      </c>
      <c r="V6037">
        <f ca="1"/>
        <v>0</v>
      </c>
      <c r="W6037">
        <f ca="1"/>
        <v>0</v>
      </c>
    </row>
    <row r="6038" spans="18:23">
      <c r="R6038">
        <v>6020</v>
      </c>
      <c r="S6038">
        <f ca="1"/>
        <v>-0.74421456501161454</v>
      </c>
      <c r="T6038">
        <f ca="1"/>
        <v>2.2201295118870343E-2</v>
      </c>
      <c r="U6038">
        <f ca="1"/>
        <v>0</v>
      </c>
      <c r="V6038">
        <f ca="1"/>
        <v>0</v>
      </c>
      <c r="W6038">
        <f ca="1"/>
        <v>0</v>
      </c>
    </row>
    <row r="6039" spans="18:23">
      <c r="R6039">
        <v>6021</v>
      </c>
      <c r="S6039">
        <f ca="1"/>
        <v>0.11021123774529334</v>
      </c>
      <c r="T6039">
        <f ca="1"/>
        <v>2.7677630505030186E-2</v>
      </c>
      <c r="U6039">
        <f ca="1"/>
        <v>0</v>
      </c>
      <c r="V6039">
        <f ca="1"/>
        <v>0</v>
      </c>
      <c r="W6039">
        <f ca="1"/>
        <v>0</v>
      </c>
    </row>
    <row r="6040" spans="18:23">
      <c r="R6040">
        <v>6022</v>
      </c>
      <c r="S6040">
        <f ca="1"/>
        <v>3.3531480449530506</v>
      </c>
      <c r="T6040">
        <f ca="1"/>
        <v>6.3906675914593938E-2</v>
      </c>
      <c r="U6040">
        <f ca="1"/>
        <v>1.684027334157804E-2</v>
      </c>
      <c r="V6040">
        <f ca="1"/>
        <v>1.7378376286954742E-2</v>
      </c>
      <c r="W6040">
        <f ca="1"/>
        <v>1.7378376286954742E-2</v>
      </c>
    </row>
    <row r="6041" spans="18:23">
      <c r="R6041">
        <v>6023</v>
      </c>
      <c r="S6041">
        <f ca="1"/>
        <v>-2.6355160179668813</v>
      </c>
      <c r="T6041">
        <f ca="1"/>
        <v>1.3627964940635768E-2</v>
      </c>
      <c r="U6041">
        <f ca="1"/>
        <v>0</v>
      </c>
      <c r="V6041">
        <f ca="1"/>
        <v>0</v>
      </c>
      <c r="W6041">
        <f ca="1"/>
        <v>0</v>
      </c>
    </row>
    <row r="6042" spans="18:23">
      <c r="R6042">
        <v>6024</v>
      </c>
      <c r="S6042">
        <f ca="1"/>
        <v>0.17869658248188769</v>
      </c>
      <c r="T6042">
        <f ca="1"/>
        <v>2.8171091022621369E-2</v>
      </c>
      <c r="U6042">
        <f ca="1"/>
        <v>0</v>
      </c>
      <c r="V6042">
        <f ca="1"/>
        <v>0</v>
      </c>
      <c r="W6042">
        <f ca="1"/>
        <v>0</v>
      </c>
    </row>
    <row r="6043" spans="18:23">
      <c r="R6043">
        <v>6025</v>
      </c>
      <c r="S6043">
        <f ca="1"/>
        <v>-1.5876054352265083</v>
      </c>
      <c r="T6043">
        <f ca="1"/>
        <v>1.7859295950227751E-2</v>
      </c>
      <c r="U6043">
        <f ca="1"/>
        <v>0</v>
      </c>
      <c r="V6043">
        <f ca="1"/>
        <v>0</v>
      </c>
      <c r="W6043">
        <f ca="1"/>
        <v>0</v>
      </c>
    </row>
    <row r="6044" spans="18:23">
      <c r="R6044">
        <v>6026</v>
      </c>
      <c r="S6044">
        <f ca="1"/>
        <v>0.95923948991064523</v>
      </c>
      <c r="T6044">
        <f ca="1"/>
        <v>3.4456775399989828E-2</v>
      </c>
      <c r="U6044">
        <f ca="1"/>
        <v>2.1153230842759843E-3</v>
      </c>
      <c r="V6044">
        <f ca="1"/>
        <v>2.1517666904826401E-3</v>
      </c>
      <c r="W6044">
        <f ca="1"/>
        <v>2.1517666904826401E-3</v>
      </c>
    </row>
    <row r="6045" spans="18:23">
      <c r="R6045">
        <v>6027</v>
      </c>
      <c r="S6045">
        <f ca="1"/>
        <v>-0.98554069793783661</v>
      </c>
      <c r="T6045">
        <f ca="1"/>
        <v>2.0860959253862148E-2</v>
      </c>
      <c r="U6045">
        <f ca="1"/>
        <v>0</v>
      </c>
      <c r="V6045">
        <f ca="1"/>
        <v>0</v>
      </c>
      <c r="W6045">
        <f ca="1"/>
        <v>0</v>
      </c>
    </row>
    <row r="6046" spans="18:23">
      <c r="R6046">
        <v>6028</v>
      </c>
      <c r="S6046">
        <f ca="1"/>
        <v>-1.7128064808666577</v>
      </c>
      <c r="T6046">
        <f ca="1"/>
        <v>1.7291543887524033E-2</v>
      </c>
      <c r="U6046">
        <f ca="1"/>
        <v>0</v>
      </c>
      <c r="V6046">
        <f ca="1"/>
        <v>0</v>
      </c>
      <c r="W6046">
        <f ca="1"/>
        <v>0</v>
      </c>
    </row>
    <row r="6047" spans="18:23">
      <c r="R6047">
        <v>6029</v>
      </c>
      <c r="S6047">
        <f ca="1"/>
        <v>1.0436438141951005</v>
      </c>
      <c r="T6047">
        <f ca="1"/>
        <v>3.5215457945585886E-2</v>
      </c>
      <c r="U6047">
        <f ca="1"/>
        <v>2.4946643570740133E-3</v>
      </c>
      <c r="V6047">
        <f ca="1"/>
        <v>2.5385897309514595E-3</v>
      </c>
      <c r="W6047">
        <f ca="1"/>
        <v>2.5385897309514595E-3</v>
      </c>
    </row>
    <row r="6048" spans="18:23">
      <c r="R6048">
        <v>6030</v>
      </c>
      <c r="S6048">
        <f ca="1"/>
        <v>-8.4202895478554668E-2</v>
      </c>
      <c r="T6048">
        <f ca="1"/>
        <v>2.6323402884942053E-2</v>
      </c>
      <c r="U6048">
        <f ca="1"/>
        <v>0</v>
      </c>
      <c r="V6048">
        <f ca="1"/>
        <v>0</v>
      </c>
      <c r="W6048">
        <f ca="1"/>
        <v>0</v>
      </c>
    </row>
    <row r="6049" spans="18:23">
      <c r="R6049">
        <v>6031</v>
      </c>
      <c r="S6049">
        <f ca="1"/>
        <v>1.4195784366592938</v>
      </c>
      <c r="T6049">
        <f ca="1"/>
        <v>3.8802720592447881E-2</v>
      </c>
      <c r="U6049">
        <f ca="1"/>
        <v>4.288295680505011E-3</v>
      </c>
      <c r="V6049">
        <f ca="1"/>
        <v>4.3714944500592295E-3</v>
      </c>
      <c r="W6049">
        <f ca="1"/>
        <v>4.3714944500592295E-3</v>
      </c>
    </row>
    <row r="6050" spans="18:23">
      <c r="R6050">
        <v>6032</v>
      </c>
      <c r="S6050">
        <f ca="1"/>
        <v>-0.77525578523240302</v>
      </c>
      <c r="T6050">
        <f ca="1"/>
        <v>2.2024177495686435E-2</v>
      </c>
      <c r="U6050">
        <f ca="1"/>
        <v>0</v>
      </c>
      <c r="V6050">
        <f ca="1"/>
        <v>0</v>
      </c>
      <c r="W6050">
        <f ca="1"/>
        <v>0</v>
      </c>
    </row>
    <row r="6051" spans="18:23">
      <c r="R6051">
        <v>6033</v>
      </c>
      <c r="S6051">
        <f ca="1"/>
        <v>-0.66526662766687683</v>
      </c>
      <c r="T6051">
        <f ca="1"/>
        <v>2.2658207634235414E-2</v>
      </c>
      <c r="U6051">
        <f ca="1"/>
        <v>0</v>
      </c>
      <c r="V6051">
        <f ca="1"/>
        <v>0</v>
      </c>
      <c r="W6051">
        <f ca="1"/>
        <v>0</v>
      </c>
    </row>
    <row r="6052" spans="18:23">
      <c r="R6052">
        <v>6034</v>
      </c>
      <c r="S6052">
        <f ca="1"/>
        <v>1.9224886905464056</v>
      </c>
      <c r="T6052">
        <f ca="1"/>
        <v>4.4179464063558292E-2</v>
      </c>
      <c r="U6052">
        <f ca="1"/>
        <v>6.9766674160602164E-3</v>
      </c>
      <c r="V6052">
        <f ca="1"/>
        <v>7.1307801297558326E-3</v>
      </c>
      <c r="W6052">
        <f ca="1"/>
        <v>7.1307801297558326E-3</v>
      </c>
    </row>
    <row r="6053" spans="18:23">
      <c r="R6053">
        <v>6035</v>
      </c>
      <c r="S6053">
        <f ca="1"/>
        <v>-2.5297689982504248</v>
      </c>
      <c r="T6053">
        <f ca="1"/>
        <v>1.4004946992373032E-2</v>
      </c>
      <c r="U6053">
        <f ca="1"/>
        <v>0</v>
      </c>
      <c r="V6053">
        <f ca="1"/>
        <v>0</v>
      </c>
      <c r="W6053">
        <f ca="1"/>
        <v>0</v>
      </c>
    </row>
    <row r="6054" spans="18:23">
      <c r="R6054">
        <v>6036</v>
      </c>
      <c r="S6054">
        <f ca="1"/>
        <v>-0.9142158145429895</v>
      </c>
      <c r="T6054">
        <f ca="1"/>
        <v>2.1248449509264536E-2</v>
      </c>
      <c r="U6054">
        <f ca="1"/>
        <v>0</v>
      </c>
      <c r="V6054">
        <f ca="1"/>
        <v>0</v>
      </c>
      <c r="W6054">
        <f ca="1"/>
        <v>0</v>
      </c>
    </row>
    <row r="6055" spans="18:23">
      <c r="R6055">
        <v>6037</v>
      </c>
      <c r="S6055">
        <f ca="1"/>
        <v>-1.4345314872421484</v>
      </c>
      <c r="T6055">
        <f ca="1"/>
        <v>1.8578833949449858E-2</v>
      </c>
      <c r="U6055">
        <f ca="1"/>
        <v>0</v>
      </c>
      <c r="V6055">
        <f ca="1"/>
        <v>0</v>
      </c>
      <c r="W6055">
        <f ca="1"/>
        <v>0</v>
      </c>
    </row>
    <row r="6056" spans="18:23">
      <c r="R6056">
        <v>6038</v>
      </c>
      <c r="S6056">
        <f ca="1"/>
        <v>3.0894021649743366</v>
      </c>
      <c r="T6056">
        <f ca="1"/>
        <v>5.9702118338631517E-2</v>
      </c>
      <c r="U6056">
        <f ca="1"/>
        <v>1.4737994553596829E-2</v>
      </c>
      <c r="V6056">
        <f ca="1"/>
        <v>1.5177939301053302E-2</v>
      </c>
      <c r="W6056">
        <f ca="1"/>
        <v>1.5177939301053302E-2</v>
      </c>
    </row>
    <row r="6057" spans="18:23">
      <c r="R6057">
        <v>6039</v>
      </c>
      <c r="S6057">
        <f ca="1"/>
        <v>3.1460066351038276</v>
      </c>
      <c r="T6057">
        <f ca="1"/>
        <v>6.0580531482190635E-2</v>
      </c>
      <c r="U6057">
        <f ca="1"/>
        <v>1.5177201125376388E-2</v>
      </c>
      <c r="V6057">
        <f ca="1"/>
        <v>1.5636922580670089E-2</v>
      </c>
      <c r="W6057">
        <f ca="1"/>
        <v>1.5636922580670089E-2</v>
      </c>
    </row>
    <row r="6058" spans="18:23">
      <c r="R6058">
        <v>6040</v>
      </c>
      <c r="S6058">
        <f ca="1"/>
        <v>3.7368595977072365E-2</v>
      </c>
      <c r="T6058">
        <f ca="1"/>
        <v>2.716225676594081E-2</v>
      </c>
      <c r="U6058">
        <f ca="1"/>
        <v>0</v>
      </c>
      <c r="V6058">
        <f ca="1"/>
        <v>0</v>
      </c>
      <c r="W6058">
        <f ca="1"/>
        <v>0</v>
      </c>
    </row>
    <row r="6059" spans="18:23">
      <c r="R6059">
        <v>6041</v>
      </c>
      <c r="S6059">
        <f ca="1"/>
        <v>-1.7826204633743914</v>
      </c>
      <c r="T6059">
        <f ca="1"/>
        <v>1.6982832211218019E-2</v>
      </c>
      <c r="U6059">
        <f ca="1"/>
        <v>0</v>
      </c>
      <c r="V6059">
        <f ca="1"/>
        <v>0</v>
      </c>
      <c r="W6059">
        <f ca="1"/>
        <v>0</v>
      </c>
    </row>
    <row r="6060" spans="18:23">
      <c r="R6060">
        <v>6042</v>
      </c>
      <c r="S6060">
        <f ca="1"/>
        <v>-0.56262417743554116</v>
      </c>
      <c r="T6060">
        <f ca="1"/>
        <v>2.3266341735938278E-2</v>
      </c>
      <c r="U6060">
        <f ca="1"/>
        <v>0</v>
      </c>
      <c r="V6060">
        <f ca="1"/>
        <v>0</v>
      </c>
      <c r="W6060">
        <f ca="1"/>
        <v>0</v>
      </c>
    </row>
    <row r="6061" spans="18:23">
      <c r="R6061">
        <v>6043</v>
      </c>
      <c r="S6061">
        <f ca="1"/>
        <v>1.5384355660333793</v>
      </c>
      <c r="T6061">
        <f ca="1"/>
        <v>4.001122177140911E-2</v>
      </c>
      <c r="U6061">
        <f ca="1"/>
        <v>4.8925462699856252E-3</v>
      </c>
      <c r="V6061">
        <f ca="1"/>
        <v>4.990424646903263E-3</v>
      </c>
      <c r="W6061">
        <f ca="1"/>
        <v>4.990424646903263E-3</v>
      </c>
    </row>
    <row r="6062" spans="18:23">
      <c r="R6062">
        <v>6044</v>
      </c>
      <c r="S6062">
        <f ca="1"/>
        <v>1.1135863846294152</v>
      </c>
      <c r="T6062">
        <f ca="1"/>
        <v>3.5856789606179433E-2</v>
      </c>
      <c r="U6062">
        <f ca="1"/>
        <v>2.8153301873707869E-3</v>
      </c>
      <c r="V6062">
        <f ca="1"/>
        <v>2.8658045384710269E-3</v>
      </c>
      <c r="W6062">
        <f ca="1"/>
        <v>2.8658045384710269E-3</v>
      </c>
    </row>
    <row r="6063" spans="18:23">
      <c r="R6063">
        <v>6045</v>
      </c>
      <c r="S6063">
        <f ca="1"/>
        <v>-1.227840225387294</v>
      </c>
      <c r="T6063">
        <f ca="1"/>
        <v>1.9596619356043669E-2</v>
      </c>
      <c r="U6063">
        <f ca="1"/>
        <v>0</v>
      </c>
      <c r="V6063">
        <f ca="1"/>
        <v>0</v>
      </c>
      <c r="W6063">
        <f ca="1"/>
        <v>0</v>
      </c>
    </row>
    <row r="6064" spans="18:23">
      <c r="R6064">
        <v>6046</v>
      </c>
      <c r="S6064">
        <f ca="1"/>
        <v>1.2080632562669122</v>
      </c>
      <c r="T6064">
        <f ca="1"/>
        <v>3.6741669297249521E-2</v>
      </c>
      <c r="U6064">
        <f ca="1"/>
        <v>3.2577700329058309E-3</v>
      </c>
      <c r="V6064">
        <f ca="1"/>
        <v>3.3176179875035886E-3</v>
      </c>
      <c r="W6064">
        <f ca="1"/>
        <v>3.3176179875035886E-3</v>
      </c>
    </row>
    <row r="6065" spans="18:23">
      <c r="R6065">
        <v>6047</v>
      </c>
      <c r="S6065">
        <f ca="1"/>
        <v>-2.9875480993646888</v>
      </c>
      <c r="T6065">
        <f ca="1"/>
        <v>1.2444595708020846E-2</v>
      </c>
      <c r="U6065">
        <f ca="1"/>
        <v>0</v>
      </c>
      <c r="V6065">
        <f ca="1"/>
        <v>0</v>
      </c>
      <c r="W6065">
        <f ca="1"/>
        <v>0</v>
      </c>
    </row>
    <row r="6066" spans="18:23">
      <c r="R6066">
        <v>6048</v>
      </c>
      <c r="S6066">
        <f ca="1"/>
        <v>-2.3587652623875006</v>
      </c>
      <c r="T6066">
        <f ca="1"/>
        <v>1.4636757478460652E-2</v>
      </c>
      <c r="U6066">
        <f ca="1"/>
        <v>0</v>
      </c>
      <c r="V6066">
        <f ca="1"/>
        <v>0</v>
      </c>
      <c r="W6066">
        <f ca="1"/>
        <v>0</v>
      </c>
    </row>
    <row r="6067" spans="18:23">
      <c r="R6067">
        <v>6049</v>
      </c>
      <c r="S6067">
        <f ca="1"/>
        <v>-0.81024495320774792</v>
      </c>
      <c r="T6067">
        <f ca="1"/>
        <v>2.1826226770685714E-2</v>
      </c>
      <c r="U6067">
        <f ca="1"/>
        <v>0</v>
      </c>
      <c r="V6067">
        <f ca="1"/>
        <v>0</v>
      </c>
      <c r="W6067">
        <f ca="1"/>
        <v>0</v>
      </c>
    </row>
    <row r="6068" spans="18:23">
      <c r="R6068">
        <v>6050</v>
      </c>
      <c r="S6068">
        <f ca="1"/>
        <v>0.60376225720862764</v>
      </c>
      <c r="T6068">
        <f ca="1"/>
        <v>3.1436800437526072E-2</v>
      </c>
      <c r="U6068">
        <f ca="1"/>
        <v>6.0533560304410622E-4</v>
      </c>
      <c r="V6068">
        <f ca="1"/>
        <v>6.1485051031941976E-4</v>
      </c>
      <c r="W6068">
        <f ca="1"/>
        <v>6.1485051031941976E-4</v>
      </c>
    </row>
    <row r="6069" spans="18:23">
      <c r="R6069">
        <v>6051</v>
      </c>
      <c r="S6069">
        <f ca="1"/>
        <v>-0.18757213950887727</v>
      </c>
      <c r="T6069">
        <f ca="1"/>
        <v>2.5630556314392108E-2</v>
      </c>
      <c r="U6069">
        <f ca="1"/>
        <v>0</v>
      </c>
      <c r="V6069">
        <f ca="1"/>
        <v>0</v>
      </c>
      <c r="W6069">
        <f ca="1"/>
        <v>0</v>
      </c>
    </row>
    <row r="6070" spans="18:23">
      <c r="R6070">
        <v>6052</v>
      </c>
      <c r="S6070">
        <f ca="1"/>
        <v>-1.5456793923334711</v>
      </c>
      <c r="T6070">
        <f ca="1"/>
        <v>1.8053555490868747E-2</v>
      </c>
      <c r="U6070">
        <f ca="1"/>
        <v>0</v>
      </c>
      <c r="V6070">
        <f ca="1"/>
        <v>0</v>
      </c>
      <c r="W6070">
        <f ca="1"/>
        <v>0</v>
      </c>
    </row>
    <row r="6071" spans="18:23">
      <c r="R6071">
        <v>6053</v>
      </c>
      <c r="S6071">
        <f ca="1"/>
        <v>0.52769787047794237</v>
      </c>
      <c r="T6071">
        <f ca="1"/>
        <v>3.0825791654322473E-2</v>
      </c>
      <c r="U6071">
        <f ca="1"/>
        <v>2.9983121144230677E-4</v>
      </c>
      <c r="V6071">
        <f ca="1"/>
        <v>3.0445247866999864E-4</v>
      </c>
      <c r="W6071">
        <f ca="1"/>
        <v>3.0445247866999864E-4</v>
      </c>
    </row>
    <row r="6072" spans="18:23">
      <c r="R6072">
        <v>6054</v>
      </c>
      <c r="S6072">
        <f ca="1"/>
        <v>-1.803226938364181</v>
      </c>
      <c r="T6072">
        <f ca="1"/>
        <v>1.6892770014095889E-2</v>
      </c>
      <c r="U6072">
        <f ca="1"/>
        <v>0</v>
      </c>
      <c r="V6072">
        <f ca="1"/>
        <v>0</v>
      </c>
      <c r="W6072">
        <f ca="1"/>
        <v>0</v>
      </c>
    </row>
    <row r="6073" spans="18:23">
      <c r="R6073">
        <v>6055</v>
      </c>
      <c r="S6073">
        <f ca="1"/>
        <v>-0.42152712818128713</v>
      </c>
      <c r="T6073">
        <f ca="1"/>
        <v>2.412903978285464E-2</v>
      </c>
      <c r="U6073">
        <f ca="1"/>
        <v>0</v>
      </c>
      <c r="V6073">
        <f ca="1"/>
        <v>0</v>
      </c>
      <c r="W6073">
        <f ca="1"/>
        <v>0</v>
      </c>
    </row>
    <row r="6074" spans="18:23">
      <c r="R6074">
        <v>6056</v>
      </c>
      <c r="S6074">
        <f ca="1"/>
        <v>-1.4792233655114555</v>
      </c>
      <c r="T6074">
        <f ca="1"/>
        <v>1.8365810157408739E-2</v>
      </c>
      <c r="U6074">
        <f ca="1"/>
        <v>0</v>
      </c>
      <c r="V6074">
        <f ca="1"/>
        <v>0</v>
      </c>
      <c r="W6074">
        <f ca="1"/>
        <v>0</v>
      </c>
    </row>
    <row r="6075" spans="18:23">
      <c r="R6075">
        <v>6057</v>
      </c>
      <c r="S6075">
        <f ca="1"/>
        <v>-0.83512827234703224</v>
      </c>
      <c r="T6075">
        <f ca="1"/>
        <v>2.1686533244865563E-2</v>
      </c>
      <c r="U6075">
        <f ca="1"/>
        <v>0</v>
      </c>
      <c r="V6075">
        <f ca="1"/>
        <v>0</v>
      </c>
      <c r="W6075">
        <f ca="1"/>
        <v>0</v>
      </c>
    </row>
    <row r="6076" spans="18:23">
      <c r="R6076">
        <v>6058</v>
      </c>
      <c r="S6076">
        <f ca="1"/>
        <v>-1.3210874567876663</v>
      </c>
      <c r="T6076">
        <f ca="1"/>
        <v>1.9130727022694659E-2</v>
      </c>
      <c r="U6076">
        <f ca="1"/>
        <v>0</v>
      </c>
      <c r="V6076">
        <f ca="1"/>
        <v>0</v>
      </c>
      <c r="W6076">
        <f ca="1"/>
        <v>0</v>
      </c>
    </row>
    <row r="6077" spans="18:23">
      <c r="R6077">
        <v>6059</v>
      </c>
      <c r="S6077">
        <f ca="1"/>
        <v>1.0562154356433808</v>
      </c>
      <c r="T6077">
        <f ca="1"/>
        <v>3.5329880612620962E-2</v>
      </c>
      <c r="U6077">
        <f ca="1"/>
        <v>2.5518756905915513E-3</v>
      </c>
      <c r="V6077">
        <f ca="1"/>
        <v>2.5969544223349759E-3</v>
      </c>
      <c r="W6077">
        <f ca="1"/>
        <v>2.5969544223349759E-3</v>
      </c>
    </row>
    <row r="6078" spans="18:23">
      <c r="R6078">
        <v>6060</v>
      </c>
      <c r="S6078">
        <f ca="1"/>
        <v>-0.72860398638270241</v>
      </c>
      <c r="T6078">
        <f ca="1"/>
        <v>2.229090483967033E-2</v>
      </c>
      <c r="U6078">
        <f ca="1"/>
        <v>0</v>
      </c>
      <c r="V6078">
        <f ca="1"/>
        <v>0</v>
      </c>
      <c r="W6078">
        <f ca="1"/>
        <v>0</v>
      </c>
    </row>
    <row r="6079" spans="18:23">
      <c r="R6079">
        <v>6061</v>
      </c>
      <c r="S6079">
        <f ca="1"/>
        <v>3.1492263614589699</v>
      </c>
      <c r="T6079">
        <f ca="1"/>
        <v>6.0630883315504737E-2</v>
      </c>
      <c r="U6079">
        <f ca="1"/>
        <v>1.5202377042033439E-2</v>
      </c>
      <c r="V6079">
        <f ca="1"/>
        <v>1.566324381631036E-2</v>
      </c>
      <c r="W6079">
        <f ca="1"/>
        <v>1.566324381631036E-2</v>
      </c>
    </row>
    <row r="6080" spans="18:23">
      <c r="R6080">
        <v>6062</v>
      </c>
      <c r="S6080">
        <f ca="1"/>
        <v>-1.5500280486369573</v>
      </c>
      <c r="T6080">
        <f ca="1"/>
        <v>1.8033308661931573E-2</v>
      </c>
      <c r="U6080">
        <f ca="1"/>
        <v>0</v>
      </c>
      <c r="V6080">
        <f ca="1"/>
        <v>0</v>
      </c>
      <c r="W6080">
        <f ca="1"/>
        <v>0</v>
      </c>
    </row>
    <row r="6081" spans="18:23">
      <c r="R6081">
        <v>6063</v>
      </c>
      <c r="S6081">
        <f ca="1"/>
        <v>1.6889008100888536</v>
      </c>
      <c r="T6081">
        <f ca="1"/>
        <v>4.1595235708347451E-2</v>
      </c>
      <c r="U6081">
        <f ca="1"/>
        <v>5.684553238454796E-3</v>
      </c>
      <c r="V6081">
        <f ca="1"/>
        <v>5.8027784043798852E-3</v>
      </c>
      <c r="W6081">
        <f ca="1"/>
        <v>5.8027784043798852E-3</v>
      </c>
    </row>
    <row r="6082" spans="18:23">
      <c r="R6082">
        <v>6064</v>
      </c>
      <c r="S6082">
        <f ca="1"/>
        <v>-1.3336649121519915</v>
      </c>
      <c r="T6082">
        <f ca="1"/>
        <v>1.9068739749241021E-2</v>
      </c>
      <c r="U6082">
        <f ca="1"/>
        <v>0</v>
      </c>
      <c r="V6082">
        <f ca="1"/>
        <v>0</v>
      </c>
      <c r="W6082">
        <f ca="1"/>
        <v>0</v>
      </c>
    </row>
    <row r="6083" spans="18:23">
      <c r="R6083">
        <v>6065</v>
      </c>
      <c r="S6083">
        <f ca="1"/>
        <v>1.7659860414465689</v>
      </c>
      <c r="T6083">
        <f ca="1"/>
        <v>4.2430884913997761E-2</v>
      </c>
      <c r="U6083">
        <f ca="1"/>
        <v>6.1023778412799511E-3</v>
      </c>
      <c r="V6083">
        <f ca="1"/>
        <v>6.2318424872224902E-3</v>
      </c>
      <c r="W6083">
        <f ca="1"/>
        <v>6.2318424872224902E-3</v>
      </c>
    </row>
    <row r="6084" spans="18:23">
      <c r="R6084">
        <v>6066</v>
      </c>
      <c r="S6084">
        <f ca="1"/>
        <v>0.98091217333837766</v>
      </c>
      <c r="T6084">
        <f ca="1"/>
        <v>3.4650010082303437E-2</v>
      </c>
      <c r="U6084">
        <f ca="1"/>
        <v>2.2119404254327887E-3</v>
      </c>
      <c r="V6084">
        <f ca="1"/>
        <v>2.2502623044541393E-3</v>
      </c>
      <c r="W6084">
        <f ca="1"/>
        <v>2.2502623044541393E-3</v>
      </c>
    </row>
    <row r="6085" spans="18:23">
      <c r="R6085">
        <v>6067</v>
      </c>
      <c r="S6085">
        <f ca="1"/>
        <v>0.64263942680620312</v>
      </c>
      <c r="T6085">
        <f ca="1"/>
        <v>3.175375426064498E-2</v>
      </c>
      <c r="U6085">
        <f ca="1"/>
        <v>7.6381251460356028E-4</v>
      </c>
      <c r="V6085">
        <f ca="1"/>
        <v>7.7593947204852376E-4</v>
      </c>
      <c r="W6085">
        <f ca="1"/>
        <v>7.7593947204852376E-4</v>
      </c>
    </row>
    <row r="6086" spans="18:23">
      <c r="R6086">
        <v>6068</v>
      </c>
      <c r="S6086">
        <f ca="1"/>
        <v>0.20334996416861123</v>
      </c>
      <c r="T6086">
        <f ca="1"/>
        <v>2.8350872566581906E-2</v>
      </c>
      <c r="U6086">
        <f ca="1"/>
        <v>0</v>
      </c>
      <c r="V6086">
        <f ca="1"/>
        <v>0</v>
      </c>
      <c r="W6086">
        <f ca="1"/>
        <v>0</v>
      </c>
    </row>
    <row r="6087" spans="18:23">
      <c r="R6087">
        <v>6069</v>
      </c>
      <c r="S6087">
        <f ca="1"/>
        <v>-0.55756331806796433</v>
      </c>
      <c r="T6087">
        <f ca="1"/>
        <v>2.3296744901122293E-2</v>
      </c>
      <c r="U6087">
        <f ca="1"/>
        <v>0</v>
      </c>
      <c r="V6087">
        <f ca="1"/>
        <v>0</v>
      </c>
      <c r="W6087">
        <f ca="1"/>
        <v>0</v>
      </c>
    </row>
    <row r="6088" spans="18:23">
      <c r="R6088">
        <v>6070</v>
      </c>
      <c r="S6088">
        <f ca="1"/>
        <v>2.444039521812877</v>
      </c>
      <c r="T6088">
        <f ca="1"/>
        <v>5.0543772336876729E-2</v>
      </c>
      <c r="U6088">
        <f ca="1"/>
        <v>1.0158821552719435E-2</v>
      </c>
      <c r="V6088">
        <f ca="1"/>
        <v>1.0415554134605239E-2</v>
      </c>
      <c r="W6088">
        <f ca="1"/>
        <v>1.0415554134605239E-2</v>
      </c>
    </row>
    <row r="6089" spans="18:23">
      <c r="R6089">
        <v>6071</v>
      </c>
      <c r="S6089">
        <f ca="1"/>
        <v>0.3940033050951024</v>
      </c>
      <c r="T6089">
        <f ca="1"/>
        <v>2.9780491143738982E-2</v>
      </c>
      <c r="U6089">
        <f ca="1"/>
        <v>0</v>
      </c>
      <c r="V6089">
        <f ca="1"/>
        <v>0</v>
      </c>
      <c r="W6089">
        <f ca="1"/>
        <v>0</v>
      </c>
    </row>
    <row r="6090" spans="18:23">
      <c r="R6090">
        <v>6072</v>
      </c>
      <c r="S6090">
        <f ca="1"/>
        <v>-0.68874184977286235</v>
      </c>
      <c r="T6090">
        <f ca="1"/>
        <v>2.2521370684384919E-2</v>
      </c>
      <c r="U6090">
        <f ca="1"/>
        <v>0</v>
      </c>
      <c r="V6090">
        <f ca="1"/>
        <v>0</v>
      </c>
      <c r="W6090">
        <f ca="1"/>
        <v>0</v>
      </c>
    </row>
    <row r="6091" spans="18:23">
      <c r="R6091">
        <v>6073</v>
      </c>
      <c r="S6091">
        <f ca="1"/>
        <v>-0.27618879956942344</v>
      </c>
      <c r="T6091">
        <f ca="1"/>
        <v>2.5051127194795762E-2</v>
      </c>
      <c r="U6091">
        <f ca="1"/>
        <v>0</v>
      </c>
      <c r="V6091">
        <f ca="1"/>
        <v>0</v>
      </c>
      <c r="W6091">
        <f ca="1"/>
        <v>0</v>
      </c>
    </row>
    <row r="6092" spans="18:23">
      <c r="R6092">
        <v>6074</v>
      </c>
      <c r="S6092">
        <f ca="1"/>
        <v>8.9964508075028093E-2</v>
      </c>
      <c r="T6092">
        <f ca="1"/>
        <v>2.7533408129861159E-2</v>
      </c>
      <c r="U6092">
        <f ca="1"/>
        <v>0</v>
      </c>
      <c r="V6092">
        <f ca="1"/>
        <v>0</v>
      </c>
      <c r="W6092">
        <f ca="1"/>
        <v>0</v>
      </c>
    </row>
    <row r="6093" spans="18:23">
      <c r="R6093">
        <v>6075</v>
      </c>
      <c r="S6093">
        <f ca="1"/>
        <v>-1.1376588267810215</v>
      </c>
      <c r="T6093">
        <f ca="1"/>
        <v>2.0057983462228184E-2</v>
      </c>
      <c r="U6093">
        <f ca="1"/>
        <v>0</v>
      </c>
      <c r="V6093">
        <f ca="1"/>
        <v>0</v>
      </c>
      <c r="W6093">
        <f ca="1"/>
        <v>0</v>
      </c>
    </row>
    <row r="6094" spans="18:23">
      <c r="R6094">
        <v>6076</v>
      </c>
      <c r="S6094">
        <f ca="1"/>
        <v>-1.2960801798333552</v>
      </c>
      <c r="T6094">
        <f ca="1"/>
        <v>1.925457321790543E-2</v>
      </c>
      <c r="U6094">
        <f ca="1"/>
        <v>0</v>
      </c>
      <c r="V6094">
        <f ca="1"/>
        <v>0</v>
      </c>
      <c r="W6094">
        <f ca="1"/>
        <v>0</v>
      </c>
    </row>
    <row r="6095" spans="18:23">
      <c r="R6095">
        <v>6077</v>
      </c>
      <c r="S6095">
        <f ca="1"/>
        <v>-1.5253699636993345</v>
      </c>
      <c r="T6095">
        <f ca="1"/>
        <v>1.8148415192404007E-2</v>
      </c>
      <c r="U6095">
        <f ca="1"/>
        <v>0</v>
      </c>
      <c r="V6095">
        <f ca="1"/>
        <v>0</v>
      </c>
      <c r="W6095">
        <f ca="1"/>
        <v>0</v>
      </c>
    </row>
    <row r="6096" spans="18:23">
      <c r="R6096">
        <v>6078</v>
      </c>
      <c r="S6096">
        <f ca="1"/>
        <v>-1.8632334482904107</v>
      </c>
      <c r="T6096">
        <f ca="1"/>
        <v>1.6633218175859873E-2</v>
      </c>
      <c r="U6096">
        <f ca="1"/>
        <v>0</v>
      </c>
      <c r="V6096">
        <f ca="1"/>
        <v>0</v>
      </c>
      <c r="W6096">
        <f ca="1"/>
        <v>0</v>
      </c>
    </row>
    <row r="6097" spans="18:23">
      <c r="R6097">
        <v>6079</v>
      </c>
      <c r="S6097">
        <f ca="1"/>
        <v>-2.178486237085612</v>
      </c>
      <c r="T6097">
        <f ca="1"/>
        <v>1.5333726507437737E-2</v>
      </c>
      <c r="U6097">
        <f ca="1"/>
        <v>0</v>
      </c>
      <c r="V6097">
        <f ca="1"/>
        <v>0</v>
      </c>
      <c r="W6097">
        <f ca="1"/>
        <v>0</v>
      </c>
    </row>
    <row r="6098" spans="18:23">
      <c r="R6098">
        <v>6080</v>
      </c>
      <c r="S6098">
        <f ca="1"/>
        <v>1.8076619350880525</v>
      </c>
      <c r="T6098">
        <f ca="1"/>
        <v>4.2889646576281464E-2</v>
      </c>
      <c r="U6098">
        <f ca="1"/>
        <v>6.3317586724218021E-3</v>
      </c>
      <c r="V6098">
        <f ca="1"/>
        <v>6.4675421182550409E-3</v>
      </c>
      <c r="W6098">
        <f ca="1"/>
        <v>6.4675421182550409E-3</v>
      </c>
    </row>
    <row r="6099" spans="18:23">
      <c r="R6099">
        <v>6081</v>
      </c>
      <c r="S6099">
        <f ca="1"/>
        <v>0.82016764326144609</v>
      </c>
      <c r="T6099">
        <f ca="1"/>
        <v>3.3242191583598701E-2</v>
      </c>
      <c r="U6099">
        <f ca="1"/>
        <v>1.508031176080421E-3</v>
      </c>
      <c r="V6099">
        <f ca="1"/>
        <v>1.5330963067150735E-3</v>
      </c>
      <c r="W6099">
        <f ca="1"/>
        <v>1.5330963067150735E-3</v>
      </c>
    </row>
    <row r="6100" spans="18:23">
      <c r="R6100">
        <v>6082</v>
      </c>
      <c r="S6100">
        <f ca="1"/>
        <v>-1.5398077156293228</v>
      </c>
      <c r="T6100">
        <f ca="1"/>
        <v>1.8080929395512906E-2</v>
      </c>
      <c r="U6100">
        <f ca="1"/>
        <v>0</v>
      </c>
      <c r="V6100">
        <f ca="1"/>
        <v>0</v>
      </c>
      <c r="W6100">
        <f ca="1"/>
        <v>0</v>
      </c>
    </row>
    <row r="6101" spans="18:23">
      <c r="R6101">
        <v>6083</v>
      </c>
      <c r="S6101">
        <f ca="1"/>
        <v>-0.79421470834925312</v>
      </c>
      <c r="T6101">
        <f ca="1"/>
        <v>2.1916695848469187E-2</v>
      </c>
      <c r="U6101">
        <f ca="1"/>
        <v>0</v>
      </c>
      <c r="V6101">
        <f ca="1"/>
        <v>0</v>
      </c>
      <c r="W6101">
        <f ca="1"/>
        <v>0</v>
      </c>
    </row>
    <row r="6102" spans="18:23">
      <c r="R6102">
        <v>6084</v>
      </c>
      <c r="S6102">
        <f ca="1"/>
        <v>1.7288891464308309</v>
      </c>
      <c r="T6102">
        <f ca="1"/>
        <v>4.2026657730298886E-2</v>
      </c>
      <c r="U6102">
        <f ca="1"/>
        <v>5.9002642494305133E-3</v>
      </c>
      <c r="V6102">
        <f ca="1"/>
        <v>6.0242484424950808E-3</v>
      </c>
      <c r="W6102">
        <f ca="1"/>
        <v>6.0242484424950808E-3</v>
      </c>
    </row>
    <row r="6103" spans="18:23">
      <c r="R6103">
        <v>6085</v>
      </c>
      <c r="S6103">
        <f ca="1"/>
        <v>-0.42208763481904904</v>
      </c>
      <c r="T6103">
        <f ca="1"/>
        <v>2.4125550210407947E-2</v>
      </c>
      <c r="U6103">
        <f ca="1"/>
        <v>0</v>
      </c>
      <c r="V6103">
        <f ca="1"/>
        <v>0</v>
      </c>
      <c r="W6103">
        <f ca="1"/>
        <v>0</v>
      </c>
    </row>
    <row r="6104" spans="18:23">
      <c r="R6104">
        <v>6086</v>
      </c>
      <c r="S6104">
        <f ca="1"/>
        <v>-0.88044435779482422</v>
      </c>
      <c r="T6104">
        <f ca="1"/>
        <v>2.1434424063417806E-2</v>
      </c>
      <c r="U6104">
        <f ca="1"/>
        <v>0</v>
      </c>
      <c r="V6104">
        <f ca="1"/>
        <v>0</v>
      </c>
      <c r="W6104">
        <f ca="1"/>
        <v>0</v>
      </c>
    </row>
    <row r="6105" spans="18:23">
      <c r="R6105">
        <v>6087</v>
      </c>
      <c r="S6105">
        <f ca="1"/>
        <v>1.6622324074136676</v>
      </c>
      <c r="T6105">
        <f ca="1"/>
        <v>4.130998286060715E-2</v>
      </c>
      <c r="U6105">
        <f ca="1"/>
        <v>5.5419268145846454E-3</v>
      </c>
      <c r="V6105">
        <f ca="1"/>
        <v>5.6563952654472612E-3</v>
      </c>
      <c r="W6105">
        <f ca="1"/>
        <v>5.6563952654472612E-3</v>
      </c>
    </row>
    <row r="6106" spans="18:23">
      <c r="R6106">
        <v>6088</v>
      </c>
      <c r="S6106">
        <f ca="1"/>
        <v>0.54145351212991333</v>
      </c>
      <c r="T6106">
        <f ca="1"/>
        <v>3.0935401332780527E-2</v>
      </c>
      <c r="U6106">
        <f ca="1"/>
        <v>3.5463605067133364E-4</v>
      </c>
      <c r="V6106">
        <f ca="1"/>
        <v>3.6012145494862866E-4</v>
      </c>
      <c r="W6106">
        <f ca="1"/>
        <v>3.6012145494862866E-4</v>
      </c>
    </row>
    <row r="6107" spans="18:23">
      <c r="R6107">
        <v>6089</v>
      </c>
      <c r="S6107">
        <f ca="1"/>
        <v>1.3494735176465686</v>
      </c>
      <c r="T6107">
        <f ca="1"/>
        <v>3.8107101829750301E-2</v>
      </c>
      <c r="U6107">
        <f ca="1"/>
        <v>3.9404862991562206E-3</v>
      </c>
      <c r="V6107">
        <f ca="1"/>
        <v>4.0155665554865612E-3</v>
      </c>
      <c r="W6107">
        <f ca="1"/>
        <v>4.0155665554865612E-3</v>
      </c>
    </row>
    <row r="6108" spans="18:23">
      <c r="R6108">
        <v>6090</v>
      </c>
      <c r="S6108">
        <f ca="1"/>
        <v>-1.5377099373642424</v>
      </c>
      <c r="T6108">
        <f ca="1"/>
        <v>1.8090719350738919E-2</v>
      </c>
      <c r="U6108">
        <f ca="1"/>
        <v>0</v>
      </c>
      <c r="V6108">
        <f ca="1"/>
        <v>0</v>
      </c>
      <c r="W6108">
        <f ca="1"/>
        <v>0</v>
      </c>
    </row>
    <row r="6109" spans="18:23">
      <c r="R6109">
        <v>6091</v>
      </c>
      <c r="S6109">
        <f ca="1"/>
        <v>1.7541501968798623</v>
      </c>
      <c r="T6109">
        <f ca="1"/>
        <v>4.2301494783997369E-2</v>
      </c>
      <c r="U6109">
        <f ca="1"/>
        <v>6.0376827762797548E-3</v>
      </c>
      <c r="V6109">
        <f ca="1"/>
        <v>6.1653842795138698E-3</v>
      </c>
      <c r="W6109">
        <f ca="1"/>
        <v>6.1653842795138698E-3</v>
      </c>
    </row>
    <row r="6110" spans="18:23">
      <c r="R6110">
        <v>6092</v>
      </c>
      <c r="S6110">
        <f ca="1"/>
        <v>-3.3776911237829959</v>
      </c>
      <c r="T6110">
        <f ca="1"/>
        <v>1.1252776726520223E-2</v>
      </c>
      <c r="U6110">
        <f ca="1"/>
        <v>0</v>
      </c>
      <c r="V6110">
        <f ca="1"/>
        <v>0</v>
      </c>
      <c r="W6110">
        <f ca="1"/>
        <v>0</v>
      </c>
    </row>
    <row r="6111" spans="18:23">
      <c r="R6111">
        <v>6093</v>
      </c>
      <c r="S6111">
        <f ca="1"/>
        <v>-0.79669853625492726</v>
      </c>
      <c r="T6111">
        <f ca="1"/>
        <v>2.1902653483979302E-2</v>
      </c>
      <c r="U6111">
        <f ca="1"/>
        <v>0</v>
      </c>
      <c r="V6111">
        <f ca="1"/>
        <v>0</v>
      </c>
      <c r="W6111">
        <f ca="1"/>
        <v>0</v>
      </c>
    </row>
    <row r="6112" spans="18:23">
      <c r="R6112">
        <v>6094</v>
      </c>
      <c r="S6112">
        <f ca="1"/>
        <v>1.8085012420874453</v>
      </c>
      <c r="T6112">
        <f ca="1"/>
        <v>4.2898936307893286E-2</v>
      </c>
      <c r="U6112">
        <f ca="1"/>
        <v>6.3364035382277133E-3</v>
      </c>
      <c r="V6112">
        <f ca="1"/>
        <v>6.4723160241314829E-3</v>
      </c>
      <c r="W6112">
        <f ca="1"/>
        <v>6.4723160241314829E-3</v>
      </c>
    </row>
    <row r="6113" spans="18:23">
      <c r="R6113">
        <v>6095</v>
      </c>
      <c r="S6113">
        <f ca="1"/>
        <v>1.5820460732426604</v>
      </c>
      <c r="T6113">
        <f ca="1"/>
        <v>4.0464016807955194E-2</v>
      </c>
      <c r="U6113">
        <f ca="1"/>
        <v>5.1189437882586675E-3</v>
      </c>
      <c r="V6113">
        <f ca="1"/>
        <v>5.2225103020022059E-3</v>
      </c>
      <c r="W6113">
        <f ca="1"/>
        <v>5.2225103020022059E-3</v>
      </c>
    </row>
    <row r="6114" spans="18:23">
      <c r="R6114">
        <v>6096</v>
      </c>
      <c r="S6114">
        <f ca="1"/>
        <v>-2.8567430651396033</v>
      </c>
      <c r="T6114">
        <f ca="1"/>
        <v>1.2871802330366208E-2</v>
      </c>
      <c r="U6114">
        <f ca="1"/>
        <v>0</v>
      </c>
      <c r="V6114">
        <f ca="1"/>
        <v>0</v>
      </c>
      <c r="W6114">
        <f ca="1"/>
        <v>0</v>
      </c>
    </row>
    <row r="6115" spans="18:23">
      <c r="R6115">
        <v>6097</v>
      </c>
      <c r="S6115">
        <f ca="1"/>
        <v>-0.56693917126076188</v>
      </c>
      <c r="T6115">
        <f ca="1"/>
        <v>2.3240450704563008E-2</v>
      </c>
      <c r="U6115">
        <f ca="1"/>
        <v>0</v>
      </c>
      <c r="V6115">
        <f ca="1"/>
        <v>0</v>
      </c>
      <c r="W6115">
        <f ca="1"/>
        <v>0</v>
      </c>
    </row>
    <row r="6116" spans="18:23">
      <c r="R6116">
        <v>6098</v>
      </c>
      <c r="S6116">
        <f ca="1"/>
        <v>-1.1507508138077966</v>
      </c>
      <c r="T6116">
        <f ca="1"/>
        <v>1.9990337435115385E-2</v>
      </c>
      <c r="U6116">
        <f ca="1"/>
        <v>0</v>
      </c>
      <c r="V6116">
        <f ca="1"/>
        <v>0</v>
      </c>
      <c r="W6116">
        <f ca="1"/>
        <v>0</v>
      </c>
    </row>
    <row r="6117" spans="18:23">
      <c r="R6117">
        <v>6099</v>
      </c>
      <c r="S6117">
        <f ca="1"/>
        <v>-2.6337546507363379</v>
      </c>
      <c r="T6117">
        <f ca="1"/>
        <v>1.3634160242075335E-2</v>
      </c>
      <c r="U6117">
        <f ca="1"/>
        <v>0</v>
      </c>
      <c r="V6117">
        <f ca="1"/>
        <v>0</v>
      </c>
      <c r="W6117">
        <f ca="1"/>
        <v>0</v>
      </c>
    </row>
    <row r="6118" spans="18:23">
      <c r="R6118">
        <v>6100</v>
      </c>
      <c r="S6118">
        <f ca="1"/>
        <v>2.8166780437175403</v>
      </c>
      <c r="T6118">
        <f ca="1"/>
        <v>5.5645123863905369E-2</v>
      </c>
      <c r="U6118">
        <f ca="1"/>
        <v>1.2709497316233755E-2</v>
      </c>
      <c r="V6118">
        <f ca="1"/>
        <v>1.3063108092438656E-2</v>
      </c>
      <c r="W6118">
        <f ca="1"/>
        <v>1.3063108092438656E-2</v>
      </c>
    </row>
    <row r="6119" spans="18:23">
      <c r="R6119">
        <v>6101</v>
      </c>
      <c r="S6119">
        <f ca="1"/>
        <v>2.9785750049991518E-2</v>
      </c>
      <c r="T6119">
        <f ca="1"/>
        <v>2.7109161464113116E-2</v>
      </c>
      <c r="U6119">
        <f ca="1"/>
        <v>0</v>
      </c>
      <c r="V6119">
        <f ca="1"/>
        <v>0</v>
      </c>
      <c r="W6119">
        <f ca="1"/>
        <v>0</v>
      </c>
    </row>
    <row r="6120" spans="18:23">
      <c r="R6120">
        <v>6102</v>
      </c>
      <c r="S6120">
        <f ca="1"/>
        <v>-0.14505757819475423</v>
      </c>
      <c r="T6120">
        <f ca="1"/>
        <v>2.5913280472629325E-2</v>
      </c>
      <c r="U6120">
        <f ca="1"/>
        <v>0</v>
      </c>
      <c r="V6120">
        <f ca="1"/>
        <v>0</v>
      </c>
      <c r="W6120">
        <f ca="1"/>
        <v>0</v>
      </c>
    </row>
    <row r="6121" spans="18:23">
      <c r="R6121">
        <v>6103</v>
      </c>
      <c r="S6121">
        <f ca="1"/>
        <v>1.6015207025264591</v>
      </c>
      <c r="T6121">
        <f ca="1"/>
        <v>4.0667867729533486E-2</v>
      </c>
      <c r="U6121">
        <f ca="1"/>
        <v>5.2208692490478131E-3</v>
      </c>
      <c r="V6121">
        <f ca="1"/>
        <v>5.3270300590745456E-3</v>
      </c>
      <c r="W6121">
        <f ca="1"/>
        <v>5.3270300590745456E-3</v>
      </c>
    </row>
    <row r="6122" spans="18:23">
      <c r="R6122">
        <v>6104</v>
      </c>
      <c r="S6122">
        <f ca="1"/>
        <v>0.13318209501210057</v>
      </c>
      <c r="T6122">
        <f ca="1"/>
        <v>2.784217246944436E-2</v>
      </c>
      <c r="U6122">
        <f ca="1"/>
        <v>0</v>
      </c>
      <c r="V6122">
        <f ca="1"/>
        <v>0</v>
      </c>
      <c r="W6122">
        <f ca="1"/>
        <v>0</v>
      </c>
    </row>
    <row r="6123" spans="18:23">
      <c r="R6123">
        <v>6105</v>
      </c>
      <c r="S6123">
        <f ca="1"/>
        <v>4.1532469853840182</v>
      </c>
      <c r="T6123">
        <f ca="1"/>
        <v>7.8561311698081851E-2</v>
      </c>
      <c r="U6123">
        <f ca="1"/>
        <v>2.4167591233321996E-2</v>
      </c>
      <c r="V6123">
        <f ca="1"/>
        <v>2.5116910067258413E-2</v>
      </c>
      <c r="W6123">
        <f ca="1"/>
        <v>2.5116910067258413E-2</v>
      </c>
    </row>
    <row r="6124" spans="18:23">
      <c r="R6124">
        <v>6106</v>
      </c>
      <c r="S6124">
        <f ca="1"/>
        <v>-0.60781050379927593</v>
      </c>
      <c r="T6124">
        <f ca="1"/>
        <v>2.2996637022134041E-2</v>
      </c>
      <c r="U6124">
        <f ca="1"/>
        <v>0</v>
      </c>
      <c r="V6124">
        <f ca="1"/>
        <v>0</v>
      </c>
      <c r="W6124">
        <f ca="1"/>
        <v>0</v>
      </c>
    </row>
    <row r="6125" spans="18:23">
      <c r="R6125">
        <v>6107</v>
      </c>
      <c r="S6125">
        <f ca="1"/>
        <v>0.78273128846401863</v>
      </c>
      <c r="T6125">
        <f ca="1"/>
        <v>3.2922618584702391E-2</v>
      </c>
      <c r="U6125">
        <f ca="1"/>
        <v>1.348244676632266E-3</v>
      </c>
      <c r="V6125">
        <f ca="1"/>
        <v>1.3704385492560756E-3</v>
      </c>
      <c r="W6125">
        <f ca="1"/>
        <v>1.3704385492560756E-3</v>
      </c>
    </row>
    <row r="6126" spans="18:23">
      <c r="R6126">
        <v>6108</v>
      </c>
      <c r="S6126">
        <f ca="1"/>
        <v>-1.1673813093725385</v>
      </c>
      <c r="T6126">
        <f ca="1"/>
        <v>1.9904736869863663E-2</v>
      </c>
      <c r="U6126">
        <f ca="1"/>
        <v>0</v>
      </c>
      <c r="V6126">
        <f ca="1"/>
        <v>0</v>
      </c>
      <c r="W6126">
        <f ca="1"/>
        <v>0</v>
      </c>
    </row>
    <row r="6127" spans="18:23">
      <c r="R6127">
        <v>6109</v>
      </c>
      <c r="S6127">
        <f ca="1"/>
        <v>-0.10380270613587475</v>
      </c>
      <c r="T6127">
        <f ca="1"/>
        <v>2.6190608724992671E-2</v>
      </c>
      <c r="U6127">
        <f ca="1"/>
        <v>0</v>
      </c>
      <c r="V6127">
        <f ca="1"/>
        <v>0</v>
      </c>
      <c r="W6127">
        <f ca="1"/>
        <v>0</v>
      </c>
    </row>
    <row r="6128" spans="18:23">
      <c r="R6128">
        <v>6110</v>
      </c>
      <c r="S6128">
        <f ca="1"/>
        <v>-8.8641046698137452E-2</v>
      </c>
      <c r="T6128">
        <f ca="1"/>
        <v>2.6293274330370622E-2</v>
      </c>
      <c r="U6128">
        <f ca="1"/>
        <v>0</v>
      </c>
      <c r="V6128">
        <f ca="1"/>
        <v>0</v>
      </c>
      <c r="W6128">
        <f ca="1"/>
        <v>0</v>
      </c>
    </row>
    <row r="6129" spans="18:23">
      <c r="R6129">
        <v>6111</v>
      </c>
      <c r="S6129">
        <f ca="1"/>
        <v>-0.19791707751538243</v>
      </c>
      <c r="T6129">
        <f ca="1"/>
        <v>2.5562229805579068E-2</v>
      </c>
      <c r="U6129">
        <f ca="1"/>
        <v>0</v>
      </c>
      <c r="V6129">
        <f ca="1"/>
        <v>0</v>
      </c>
      <c r="W6129">
        <f ca="1"/>
        <v>0</v>
      </c>
    </row>
    <row r="6130" spans="18:23">
      <c r="R6130">
        <v>6112</v>
      </c>
      <c r="S6130">
        <f ca="1"/>
        <v>-0.20945492904759855</v>
      </c>
      <c r="T6130">
        <f ca="1"/>
        <v>2.5486239152556555E-2</v>
      </c>
      <c r="U6130">
        <f ca="1"/>
        <v>0</v>
      </c>
      <c r="V6130">
        <f ca="1"/>
        <v>0</v>
      </c>
      <c r="W6130">
        <f ca="1"/>
        <v>0</v>
      </c>
    </row>
    <row r="6131" spans="18:23">
      <c r="R6131">
        <v>6113</v>
      </c>
      <c r="S6131">
        <f ca="1"/>
        <v>1.5939539829435407</v>
      </c>
      <c r="T6131">
        <f ca="1"/>
        <v>4.0588541290883788E-2</v>
      </c>
      <c r="U6131">
        <f ca="1"/>
        <v>5.1812060297229644E-3</v>
      </c>
      <c r="V6131">
        <f ca="1"/>
        <v>5.2863548271599578E-3</v>
      </c>
      <c r="W6131">
        <f ca="1"/>
        <v>5.2863548271599578E-3</v>
      </c>
    </row>
    <row r="6132" spans="18:23">
      <c r="R6132">
        <v>6114</v>
      </c>
      <c r="S6132">
        <f ca="1"/>
        <v>2.3254999434510029</v>
      </c>
      <c r="T6132">
        <f ca="1"/>
        <v>4.9021162044731566E-2</v>
      </c>
      <c r="U6132">
        <f ca="1"/>
        <v>9.3975164066468532E-3</v>
      </c>
      <c r="V6132">
        <f ca="1"/>
        <v>9.6278549939409833E-3</v>
      </c>
      <c r="W6132">
        <f ca="1"/>
        <v>9.6278549939409833E-3</v>
      </c>
    </row>
    <row r="6133" spans="18:23">
      <c r="R6133">
        <v>6115</v>
      </c>
      <c r="S6133">
        <f ca="1"/>
        <v>-1.51732422329774</v>
      </c>
      <c r="T6133">
        <f ca="1"/>
        <v>1.8186132305644909E-2</v>
      </c>
      <c r="U6133">
        <f ca="1"/>
        <v>0</v>
      </c>
      <c r="V6133">
        <f ca="1"/>
        <v>0</v>
      </c>
      <c r="W6133">
        <f ca="1"/>
        <v>0</v>
      </c>
    </row>
    <row r="6134" spans="18:23">
      <c r="R6134">
        <v>6116</v>
      </c>
      <c r="S6134">
        <f ca="1"/>
        <v>1.536719761324814</v>
      </c>
      <c r="T6134">
        <f ca="1"/>
        <v>3.9993511045690613E-2</v>
      </c>
      <c r="U6134">
        <f ca="1"/>
        <v>4.883690907126377E-3</v>
      </c>
      <c r="V6134">
        <f ca="1"/>
        <v>4.9813488802453254E-3</v>
      </c>
      <c r="W6134">
        <f ca="1"/>
        <v>4.9813488802453254E-3</v>
      </c>
    </row>
    <row r="6135" spans="18:23">
      <c r="R6135">
        <v>6117</v>
      </c>
      <c r="S6135">
        <f ca="1"/>
        <v>-6.3294357541447147E-2</v>
      </c>
      <c r="T6135">
        <f ca="1"/>
        <v>2.646580636350767E-2</v>
      </c>
      <c r="U6135">
        <f ca="1"/>
        <v>0</v>
      </c>
      <c r="V6135">
        <f ca="1"/>
        <v>0</v>
      </c>
      <c r="W6135">
        <f ca="1"/>
        <v>0</v>
      </c>
    </row>
    <row r="6136" spans="18:23">
      <c r="R6136">
        <v>6118</v>
      </c>
      <c r="S6136">
        <f ca="1"/>
        <v>1.6638394245292556</v>
      </c>
      <c r="T6136">
        <f ca="1"/>
        <v>4.1327116451401281E-2</v>
      </c>
      <c r="U6136">
        <f ca="1"/>
        <v>5.5504936099817111E-3</v>
      </c>
      <c r="V6136">
        <f ca="1"/>
        <v>5.6651865578729475E-3</v>
      </c>
      <c r="W6136">
        <f ca="1"/>
        <v>5.6651865578729475E-3</v>
      </c>
    </row>
    <row r="6137" spans="18:23">
      <c r="R6137">
        <v>6119</v>
      </c>
      <c r="S6137">
        <f ca="1"/>
        <v>0.3433810228655117</v>
      </c>
      <c r="T6137">
        <f ca="1"/>
        <v>2.9394014711312776E-2</v>
      </c>
      <c r="U6137">
        <f ca="1"/>
        <v>0</v>
      </c>
      <c r="V6137">
        <f ca="1"/>
        <v>0</v>
      </c>
      <c r="W6137">
        <f ca="1"/>
        <v>0</v>
      </c>
    </row>
    <row r="6138" spans="18:23">
      <c r="R6138">
        <v>6120</v>
      </c>
      <c r="S6138">
        <f ca="1"/>
        <v>5.1591485998448754E-2</v>
      </c>
      <c r="T6138">
        <f ca="1"/>
        <v>2.7262126457896729E-2</v>
      </c>
      <c r="U6138">
        <f ca="1"/>
        <v>0</v>
      </c>
      <c r="V6138">
        <f ca="1"/>
        <v>0</v>
      </c>
      <c r="W6138">
        <f ca="1"/>
        <v>0</v>
      </c>
    </row>
    <row r="6139" spans="18:23">
      <c r="R6139">
        <v>6121</v>
      </c>
      <c r="S6139">
        <f ca="1"/>
        <v>-1.739560163958449</v>
      </c>
      <c r="T6139">
        <f ca="1"/>
        <v>1.717258360916166E-2</v>
      </c>
      <c r="U6139">
        <f ca="1"/>
        <v>0</v>
      </c>
      <c r="V6139">
        <f ca="1"/>
        <v>0</v>
      </c>
      <c r="W6139">
        <f ca="1"/>
        <v>0</v>
      </c>
    </row>
    <row r="6140" spans="18:23">
      <c r="R6140">
        <v>6122</v>
      </c>
      <c r="S6140">
        <f ca="1"/>
        <v>1.4553973640420643</v>
      </c>
      <c r="T6140">
        <f ca="1"/>
        <v>3.9163022146493219E-2</v>
      </c>
      <c r="U6140">
        <f ca="1"/>
        <v>4.4684464575276799E-3</v>
      </c>
      <c r="V6140">
        <f ca="1"/>
        <v>4.555945391315968E-3</v>
      </c>
      <c r="W6140">
        <f ca="1"/>
        <v>4.555945391315968E-3</v>
      </c>
    </row>
    <row r="6141" spans="18:23">
      <c r="R6141">
        <v>6123</v>
      </c>
      <c r="S6141">
        <f ca="1"/>
        <v>-2.1766977481768519</v>
      </c>
      <c r="T6141">
        <f ca="1"/>
        <v>1.5340804612527906E-2</v>
      </c>
      <c r="U6141">
        <f ca="1"/>
        <v>0</v>
      </c>
      <c r="V6141">
        <f ca="1"/>
        <v>0</v>
      </c>
      <c r="W6141">
        <f ca="1"/>
        <v>0</v>
      </c>
    </row>
    <row r="6142" spans="18:23">
      <c r="R6142">
        <v>6124</v>
      </c>
      <c r="S6142">
        <f ca="1"/>
        <v>-0.98595274172428371</v>
      </c>
      <c r="T6142">
        <f ca="1"/>
        <v>2.0858741377244444E-2</v>
      </c>
      <c r="U6142">
        <f ca="1"/>
        <v>0</v>
      </c>
      <c r="V6142">
        <f ca="1"/>
        <v>0</v>
      </c>
      <c r="W6142">
        <f ca="1"/>
        <v>0</v>
      </c>
    </row>
    <row r="6143" spans="18:23">
      <c r="R6143">
        <v>6125</v>
      </c>
      <c r="S6143">
        <f ca="1"/>
        <v>2.1298260849066546</v>
      </c>
      <c r="T6143">
        <f ca="1"/>
        <v>4.6607472859540526E-2</v>
      </c>
      <c r="U6143">
        <f ca="1"/>
        <v>8.1906718140513333E-3</v>
      </c>
      <c r="V6143">
        <f ca="1"/>
        <v>8.3815450711887344E-3</v>
      </c>
      <c r="W6143">
        <f ca="1"/>
        <v>8.3815450711887344E-3</v>
      </c>
    </row>
    <row r="6144" spans="18:23">
      <c r="R6144">
        <v>6126</v>
      </c>
      <c r="S6144">
        <f ca="1"/>
        <v>0.83477271236926676</v>
      </c>
      <c r="T6144">
        <f ca="1"/>
        <v>3.3367706314741639E-2</v>
      </c>
      <c r="U6144">
        <f ca="1"/>
        <v>1.5707885416518901E-3</v>
      </c>
      <c r="V6144">
        <f ca="1"/>
        <v>1.5969953470220907E-3</v>
      </c>
      <c r="W6144">
        <f ca="1"/>
        <v>1.5969953470220907E-3</v>
      </c>
    </row>
    <row r="6145" spans="18:23">
      <c r="R6145">
        <v>6127</v>
      </c>
      <c r="S6145">
        <f ca="1"/>
        <v>-0.55806887276231298</v>
      </c>
      <c r="T6145">
        <f ca="1"/>
        <v>2.3293705990759039E-2</v>
      </c>
      <c r="U6145">
        <f ca="1"/>
        <v>0</v>
      </c>
      <c r="V6145">
        <f ca="1"/>
        <v>0</v>
      </c>
      <c r="W6145">
        <f ca="1"/>
        <v>0</v>
      </c>
    </row>
    <row r="6146" spans="18:23">
      <c r="R6146">
        <v>6128</v>
      </c>
      <c r="S6146">
        <f ca="1"/>
        <v>0.29246978167230769</v>
      </c>
      <c r="T6146">
        <f ca="1"/>
        <v>2.9010390617597349E-2</v>
      </c>
      <c r="U6146">
        <f ca="1"/>
        <v>0</v>
      </c>
      <c r="V6146">
        <f ca="1"/>
        <v>0</v>
      </c>
      <c r="W6146">
        <f ca="1"/>
        <v>0</v>
      </c>
    </row>
    <row r="6147" spans="18:23">
      <c r="R6147">
        <v>6129</v>
      </c>
      <c r="S6147">
        <f ca="1"/>
        <v>0.57706849364629431</v>
      </c>
      <c r="T6147">
        <f ca="1"/>
        <v>3.1221008048433287E-2</v>
      </c>
      <c r="U6147">
        <f ca="1"/>
        <v>4.9743940849771365E-4</v>
      </c>
      <c r="V6147">
        <f ca="1"/>
        <v>5.0520468838587118E-4</v>
      </c>
      <c r="W6147">
        <f ca="1"/>
        <v>5.0520468838587118E-4</v>
      </c>
    </row>
    <row r="6148" spans="18:23">
      <c r="R6148">
        <v>6130</v>
      </c>
      <c r="S6148">
        <f ca="1"/>
        <v>2.4564871232014753</v>
      </c>
      <c r="T6148">
        <f ca="1"/>
        <v>5.0706377302028705E-2</v>
      </c>
      <c r="U6148">
        <f ca="1"/>
        <v>1.0240124035295423E-2</v>
      </c>
      <c r="V6148">
        <f ca="1"/>
        <v>1.0499743831772053E-2</v>
      </c>
      <c r="W6148">
        <f ca="1"/>
        <v>1.0499743831772053E-2</v>
      </c>
    </row>
    <row r="6149" spans="18:23">
      <c r="R6149">
        <v>6131</v>
      </c>
      <c r="S6149">
        <f ca="1"/>
        <v>3.8267259025567593</v>
      </c>
      <c r="T6149">
        <f ca="1"/>
        <v>7.2213331579186704E-2</v>
      </c>
      <c r="U6149">
        <f ca="1"/>
        <v>2.0993601173874422E-2</v>
      </c>
      <c r="V6149">
        <f ca="1"/>
        <v>2.1751610115179523E-2</v>
      </c>
      <c r="W6149">
        <f ca="1"/>
        <v>2.1751610115179523E-2</v>
      </c>
    </row>
    <row r="6150" spans="18:23">
      <c r="R6150">
        <v>6132</v>
      </c>
      <c r="S6150">
        <f ca="1"/>
        <v>-4.2114811238545151</v>
      </c>
      <c r="T6150">
        <f ca="1"/>
        <v>9.074477758180103E-3</v>
      </c>
      <c r="U6150">
        <f ca="1"/>
        <v>0</v>
      </c>
      <c r="V6150">
        <f ca="1"/>
        <v>0</v>
      </c>
      <c r="W6150">
        <f ca="1"/>
        <v>0</v>
      </c>
    </row>
    <row r="6151" spans="18:23">
      <c r="R6151">
        <v>6133</v>
      </c>
      <c r="S6151">
        <f ca="1"/>
        <v>-2.4954802012619886</v>
      </c>
      <c r="T6151">
        <f ca="1"/>
        <v>1.4129409697019629E-2</v>
      </c>
      <c r="U6151">
        <f ca="1"/>
        <v>0</v>
      </c>
      <c r="V6151">
        <f ca="1"/>
        <v>0</v>
      </c>
      <c r="W6151">
        <f ca="1"/>
        <v>0</v>
      </c>
    </row>
    <row r="6152" spans="18:23">
      <c r="R6152">
        <v>6134</v>
      </c>
      <c r="S6152">
        <f ca="1"/>
        <v>2.8912632800178932</v>
      </c>
      <c r="T6152">
        <f ca="1"/>
        <v>5.672643003459038E-2</v>
      </c>
      <c r="U6152">
        <f ca="1"/>
        <v>1.3250150401576261E-2</v>
      </c>
      <c r="V6152">
        <f ca="1"/>
        <v>1.3625967266427669E-2</v>
      </c>
      <c r="W6152">
        <f ca="1"/>
        <v>1.3625967266427669E-2</v>
      </c>
    </row>
    <row r="6153" spans="18:23">
      <c r="R6153">
        <v>6135</v>
      </c>
      <c r="S6153">
        <f ca="1"/>
        <v>-2.7995955262441785</v>
      </c>
      <c r="T6153">
        <f ca="1"/>
        <v>1.306301900113982E-2</v>
      </c>
      <c r="U6153">
        <f ca="1"/>
        <v>0</v>
      </c>
      <c r="V6153">
        <f ca="1"/>
        <v>0</v>
      </c>
      <c r="W6153">
        <f ca="1"/>
        <v>0</v>
      </c>
    </row>
    <row r="6154" spans="18:23">
      <c r="R6154">
        <v>6136</v>
      </c>
      <c r="S6154">
        <f ca="1"/>
        <v>0.30534763064545783</v>
      </c>
      <c r="T6154">
        <f ca="1"/>
        <v>2.910695156157268E-2</v>
      </c>
      <c r="U6154">
        <f ca="1"/>
        <v>0</v>
      </c>
      <c r="V6154">
        <f ca="1"/>
        <v>0</v>
      </c>
      <c r="W6154">
        <f ca="1"/>
        <v>0</v>
      </c>
    </row>
    <row r="6155" spans="18:23">
      <c r="R6155">
        <v>6137</v>
      </c>
      <c r="S6155">
        <f ca="1"/>
        <v>-3.4561942458329709</v>
      </c>
      <c r="T6155">
        <f ca="1"/>
        <v>1.1027125247560304E-2</v>
      </c>
      <c r="U6155">
        <f ca="1"/>
        <v>0</v>
      </c>
      <c r="V6155">
        <f ca="1"/>
        <v>0</v>
      </c>
      <c r="W6155">
        <f ca="1"/>
        <v>0</v>
      </c>
    </row>
    <row r="6156" spans="18:23">
      <c r="R6156">
        <v>6138</v>
      </c>
      <c r="S6156">
        <f ca="1"/>
        <v>-2.6817736214218546</v>
      </c>
      <c r="T6156">
        <f ca="1"/>
        <v>1.3466265831198488E-2</v>
      </c>
      <c r="U6156">
        <f ca="1"/>
        <v>0</v>
      </c>
      <c r="V6156">
        <f ca="1"/>
        <v>0</v>
      </c>
      <c r="W6156">
        <f ca="1"/>
        <v>0</v>
      </c>
    </row>
    <row r="6157" spans="18:23">
      <c r="R6157">
        <v>6139</v>
      </c>
      <c r="S6157">
        <f ca="1"/>
        <v>-3.2695512825202848</v>
      </c>
      <c r="T6157">
        <f ca="1"/>
        <v>1.1571197689054522E-2</v>
      </c>
      <c r="U6157">
        <f ca="1"/>
        <v>0</v>
      </c>
      <c r="V6157">
        <f ca="1"/>
        <v>0</v>
      </c>
      <c r="W6157">
        <f ca="1"/>
        <v>0</v>
      </c>
    </row>
    <row r="6158" spans="18:23">
      <c r="R6158">
        <v>6140</v>
      </c>
      <c r="S6158">
        <f ca="1"/>
        <v>0.56642246757184433</v>
      </c>
      <c r="T6158">
        <f ca="1"/>
        <v>3.1135359325980244E-2</v>
      </c>
      <c r="U6158">
        <f ca="1"/>
        <v>4.546150472711924E-4</v>
      </c>
      <c r="V6158">
        <f ca="1"/>
        <v>4.6169234869708546E-4</v>
      </c>
      <c r="W6158">
        <f ca="1"/>
        <v>4.6169234869708546E-4</v>
      </c>
    </row>
    <row r="6159" spans="18:23">
      <c r="R6159">
        <v>6141</v>
      </c>
      <c r="S6159">
        <f ca="1"/>
        <v>1.2755194942431716</v>
      </c>
      <c r="T6159">
        <f ca="1"/>
        <v>3.7386801952854279E-2</v>
      </c>
      <c r="U6159">
        <f ca="1"/>
        <v>3.5803363607082098E-3</v>
      </c>
      <c r="V6159">
        <f ca="1"/>
        <v>3.6472650239294108E-3</v>
      </c>
      <c r="W6159">
        <f ca="1"/>
        <v>3.6472650239294108E-3</v>
      </c>
    </row>
    <row r="6160" spans="18:23">
      <c r="R6160">
        <v>6142</v>
      </c>
      <c r="S6160">
        <f ca="1"/>
        <v>0.57029204224780927</v>
      </c>
      <c r="T6160">
        <f ca="1"/>
        <v>3.1166463364315194E-2</v>
      </c>
      <c r="U6160">
        <f ca="1"/>
        <v>4.7016706643866757E-4</v>
      </c>
      <c r="V6160">
        <f ca="1"/>
        <v>4.7749378876430171E-4</v>
      </c>
      <c r="W6160">
        <f ca="1"/>
        <v>4.7749378876430171E-4</v>
      </c>
    </row>
    <row r="6161" spans="18:23">
      <c r="R6161">
        <v>6143</v>
      </c>
      <c r="S6161">
        <f ca="1"/>
        <v>0.92724793603338718</v>
      </c>
      <c r="T6161">
        <f ca="1"/>
        <v>3.4173504820679386E-2</v>
      </c>
      <c r="U6161">
        <f ca="1"/>
        <v>1.9736877946207633E-3</v>
      </c>
      <c r="V6161">
        <f ca="1"/>
        <v>2.0074117093027578E-3</v>
      </c>
      <c r="W6161">
        <f ca="1"/>
        <v>2.0074117093027578E-3</v>
      </c>
    </row>
    <row r="6162" spans="18:23">
      <c r="R6162">
        <v>6144</v>
      </c>
      <c r="S6162">
        <f ca="1"/>
        <v>1.4146146637221038</v>
      </c>
      <c r="T6162">
        <f ca="1"/>
        <v>3.875305234822167E-2</v>
      </c>
      <c r="U6162">
        <f ca="1"/>
        <v>4.2634615583919053E-3</v>
      </c>
      <c r="V6162">
        <f ca="1"/>
        <v>4.3460726328704014E-3</v>
      </c>
      <c r="W6162">
        <f ca="1"/>
        <v>4.3460726328704014E-3</v>
      </c>
    </row>
    <row r="6163" spans="18:23">
      <c r="R6163">
        <v>6145</v>
      </c>
      <c r="S6163">
        <f ca="1"/>
        <v>-0.94616967276807229</v>
      </c>
      <c r="T6163">
        <f ca="1"/>
        <v>2.1073970108014928E-2</v>
      </c>
      <c r="U6163">
        <f ca="1"/>
        <v>0</v>
      </c>
      <c r="V6163">
        <f ca="1"/>
        <v>0</v>
      </c>
      <c r="W6163">
        <f ca="1"/>
        <v>0</v>
      </c>
    </row>
    <row r="6164" spans="18:23">
      <c r="R6164">
        <v>6146</v>
      </c>
      <c r="S6164">
        <f ca="1"/>
        <v>-0.98247103341850983</v>
      </c>
      <c r="T6164">
        <f ca="1"/>
        <v>2.0877489526860294E-2</v>
      </c>
      <c r="U6164">
        <f ca="1"/>
        <v>0</v>
      </c>
      <c r="V6164">
        <f ca="1"/>
        <v>0</v>
      </c>
      <c r="W6164">
        <f ca="1"/>
        <v>0</v>
      </c>
    </row>
    <row r="6165" spans="18:23">
      <c r="R6165">
        <v>6147</v>
      </c>
      <c r="S6165">
        <f ca="1"/>
        <v>-1.1390974245714225</v>
      </c>
      <c r="T6165">
        <f ca="1"/>
        <v>2.0050539076322944E-2</v>
      </c>
      <c r="U6165">
        <f ca="1"/>
        <v>0</v>
      </c>
      <c r="V6165">
        <f ca="1"/>
        <v>0</v>
      </c>
      <c r="W6165">
        <f ca="1"/>
        <v>0</v>
      </c>
    </row>
    <row r="6166" spans="18:23">
      <c r="R6166">
        <v>6148</v>
      </c>
      <c r="S6166">
        <f ca="1"/>
        <v>-0.45932767005304809</v>
      </c>
      <c r="T6166">
        <f ca="1"/>
        <v>2.3894830250336608E-2</v>
      </c>
      <c r="U6166">
        <f ca="1"/>
        <v>0</v>
      </c>
      <c r="V6166">
        <f ca="1"/>
        <v>0</v>
      </c>
      <c r="W6166">
        <f ca="1"/>
        <v>0</v>
      </c>
    </row>
    <row r="6167" spans="18:23">
      <c r="R6167">
        <v>6149</v>
      </c>
      <c r="S6167">
        <f ca="1"/>
        <v>1.5317380950080817</v>
      </c>
      <c r="T6167">
        <f ca="1"/>
        <v>3.9942134146537175E-2</v>
      </c>
      <c r="U6167">
        <f ca="1"/>
        <v>4.858002457549658E-3</v>
      </c>
      <c r="V6167">
        <f ca="1"/>
        <v>4.9550219504714867E-3</v>
      </c>
      <c r="W6167">
        <f ca="1"/>
        <v>4.9550219504714867E-3</v>
      </c>
    </row>
    <row r="6168" spans="18:23">
      <c r="R6168">
        <v>6150</v>
      </c>
      <c r="S6168">
        <f ca="1"/>
        <v>0.14719636764870161</v>
      </c>
      <c r="T6168">
        <f ca="1"/>
        <v>2.7943037817914573E-2</v>
      </c>
      <c r="U6168">
        <f ca="1"/>
        <v>0</v>
      </c>
      <c r="V6168">
        <f ca="1"/>
        <v>0</v>
      </c>
      <c r="W6168">
        <f ca="1"/>
        <v>0</v>
      </c>
    </row>
    <row r="6169" spans="18:23">
      <c r="R6169">
        <v>6151</v>
      </c>
      <c r="S6169">
        <f ca="1"/>
        <v>2.6997646546257648</v>
      </c>
      <c r="T6169">
        <f ca="1"/>
        <v>5.3991488498980882E-2</v>
      </c>
      <c r="U6169">
        <f ca="1"/>
        <v>1.1882679633771511E-2</v>
      </c>
      <c r="V6169">
        <f ca="1"/>
        <v>1.2203461414163435E-2</v>
      </c>
      <c r="W6169">
        <f ca="1"/>
        <v>1.2203461414163435E-2</v>
      </c>
    </row>
    <row r="6170" spans="18:23">
      <c r="R6170">
        <v>6152</v>
      </c>
      <c r="S6170">
        <f ca="1"/>
        <v>1.7436069684375146</v>
      </c>
      <c r="T6170">
        <f ca="1"/>
        <v>4.2186567926804766E-2</v>
      </c>
      <c r="U6170">
        <f ca="1"/>
        <v>5.9802193476834534E-3</v>
      </c>
      <c r="V6170">
        <f ca="1"/>
        <v>6.1063618125475738E-3</v>
      </c>
      <c r="W6170">
        <f ca="1"/>
        <v>6.1063618125475738E-3</v>
      </c>
    </row>
    <row r="6171" spans="18:23">
      <c r="R6171">
        <v>6153</v>
      </c>
      <c r="S6171">
        <f ca="1"/>
        <v>-3.1426009469006075</v>
      </c>
      <c r="T6171">
        <f ca="1"/>
        <v>1.1956523151319478E-2</v>
      </c>
      <c r="U6171">
        <f ca="1"/>
        <v>0</v>
      </c>
      <c r="V6171">
        <f ca="1"/>
        <v>0</v>
      </c>
      <c r="W6171">
        <f ca="1"/>
        <v>0</v>
      </c>
    </row>
    <row r="6172" spans="18:23">
      <c r="R6172">
        <v>6154</v>
      </c>
      <c r="S6172">
        <f ca="1"/>
        <v>-4.2400467658952286</v>
      </c>
      <c r="T6172">
        <f ca="1"/>
        <v>9.0078356319075823E-3</v>
      </c>
      <c r="U6172">
        <f ca="1"/>
        <v>0</v>
      </c>
      <c r="V6172">
        <f ca="1"/>
        <v>0</v>
      </c>
      <c r="W6172">
        <f ca="1"/>
        <v>0</v>
      </c>
    </row>
    <row r="6173" spans="18:23">
      <c r="R6173">
        <v>6155</v>
      </c>
      <c r="S6173">
        <f ca="1"/>
        <v>-1.6831402485467586</v>
      </c>
      <c r="T6173">
        <f ca="1"/>
        <v>1.7424418592385103E-2</v>
      </c>
      <c r="U6173">
        <f ca="1"/>
        <v>0</v>
      </c>
      <c r="V6173">
        <f ca="1"/>
        <v>0</v>
      </c>
      <c r="W6173">
        <f ca="1"/>
        <v>0</v>
      </c>
    </row>
    <row r="6174" spans="18:23">
      <c r="R6174">
        <v>6156</v>
      </c>
      <c r="S6174">
        <f ca="1"/>
        <v>-8.2325220551374145E-2</v>
      </c>
      <c r="T6174">
        <f ca="1"/>
        <v>2.633615994140898E-2</v>
      </c>
      <c r="U6174">
        <f ca="1"/>
        <v>0</v>
      </c>
      <c r="V6174">
        <f ca="1"/>
        <v>0</v>
      </c>
      <c r="W6174">
        <f ca="1"/>
        <v>0</v>
      </c>
    </row>
    <row r="6175" spans="18:23">
      <c r="R6175">
        <v>6157</v>
      </c>
      <c r="S6175">
        <f ca="1"/>
        <v>-0.97571997638918362</v>
      </c>
      <c r="T6175">
        <f ca="1"/>
        <v>2.091389035027089E-2</v>
      </c>
      <c r="U6175">
        <f ca="1"/>
        <v>0</v>
      </c>
      <c r="V6175">
        <f ca="1"/>
        <v>0</v>
      </c>
      <c r="W6175">
        <f ca="1"/>
        <v>0</v>
      </c>
    </row>
    <row r="6176" spans="18:23">
      <c r="R6176">
        <v>6158</v>
      </c>
      <c r="S6176">
        <f ca="1"/>
        <v>3.2589809863907657</v>
      </c>
      <c r="T6176">
        <f ca="1"/>
        <v>6.2372545210804896E-2</v>
      </c>
      <c r="U6176">
        <f ca="1"/>
        <v>1.6073207989683518E-2</v>
      </c>
      <c r="V6176">
        <f ca="1"/>
        <v>1.6574471435693121E-2</v>
      </c>
      <c r="W6176">
        <f ca="1"/>
        <v>1.6574471435693121E-2</v>
      </c>
    </row>
    <row r="6177" spans="18:23">
      <c r="R6177">
        <v>6159</v>
      </c>
      <c r="S6177">
        <f ca="1"/>
        <v>-0.47115859790222731</v>
      </c>
      <c r="T6177">
        <f ca="1"/>
        <v>2.3821994795339786E-2</v>
      </c>
      <c r="U6177">
        <f ca="1"/>
        <v>0</v>
      </c>
      <c r="V6177">
        <f ca="1"/>
        <v>0</v>
      </c>
      <c r="W6177">
        <f ca="1"/>
        <v>0</v>
      </c>
    </row>
    <row r="6178" spans="18:23">
      <c r="R6178">
        <v>6160</v>
      </c>
      <c r="S6178">
        <f ca="1"/>
        <v>-5.3752187633632733</v>
      </c>
      <c r="T6178">
        <f ca="1"/>
        <v>6.7206029823924122E-3</v>
      </c>
      <c r="U6178">
        <f ca="1"/>
        <v>0</v>
      </c>
      <c r="V6178">
        <f ca="1"/>
        <v>0</v>
      </c>
      <c r="W6178">
        <f ca="1"/>
        <v>0</v>
      </c>
    </row>
    <row r="6179" spans="18:23">
      <c r="R6179">
        <v>6161</v>
      </c>
      <c r="S6179">
        <f ca="1"/>
        <v>-0.73301700592997709</v>
      </c>
      <c r="T6179">
        <f ca="1"/>
        <v>2.226553608625384E-2</v>
      </c>
      <c r="U6179">
        <f ca="1"/>
        <v>0</v>
      </c>
      <c r="V6179">
        <f ca="1"/>
        <v>0</v>
      </c>
      <c r="W6179">
        <f ca="1"/>
        <v>0</v>
      </c>
    </row>
    <row r="6180" spans="18:23">
      <c r="R6180">
        <v>6162</v>
      </c>
      <c r="S6180">
        <f ca="1"/>
        <v>-0.64770215310002577</v>
      </c>
      <c r="T6180">
        <f ca="1"/>
        <v>2.2761134343307773E-2</v>
      </c>
      <c r="U6180">
        <f ca="1"/>
        <v>0</v>
      </c>
      <c r="V6180">
        <f ca="1"/>
        <v>0</v>
      </c>
      <c r="W6180">
        <f ca="1"/>
        <v>0</v>
      </c>
    </row>
    <row r="6181" spans="18:23">
      <c r="R6181">
        <v>6163</v>
      </c>
      <c r="S6181">
        <f ca="1"/>
        <v>-0.48445809035680804</v>
      </c>
      <c r="T6181">
        <f ca="1"/>
        <v>2.3740383356892256E-2</v>
      </c>
      <c r="U6181">
        <f ca="1"/>
        <v>0</v>
      </c>
      <c r="V6181">
        <f ca="1"/>
        <v>0</v>
      </c>
      <c r="W6181">
        <f ca="1"/>
        <v>0</v>
      </c>
    </row>
    <row r="6182" spans="18:23">
      <c r="R6182">
        <v>6164</v>
      </c>
      <c r="S6182">
        <f ca="1"/>
        <v>-1.3679760239688881</v>
      </c>
      <c r="T6182">
        <f ca="1"/>
        <v>1.8900658796178416E-2</v>
      </c>
      <c r="U6182">
        <f ca="1"/>
        <v>0</v>
      </c>
      <c r="V6182">
        <f ca="1"/>
        <v>0</v>
      </c>
      <c r="W6182">
        <f ca="1"/>
        <v>0</v>
      </c>
    </row>
    <row r="6183" spans="18:23">
      <c r="R6183">
        <v>6165</v>
      </c>
      <c r="S6183">
        <f ca="1"/>
        <v>-0.70251584472928053</v>
      </c>
      <c r="T6183">
        <f ca="1"/>
        <v>2.2441467146993108E-2</v>
      </c>
      <c r="U6183">
        <f ca="1"/>
        <v>0</v>
      </c>
      <c r="V6183">
        <f ca="1"/>
        <v>0</v>
      </c>
      <c r="W6183">
        <f ca="1"/>
        <v>0</v>
      </c>
    </row>
    <row r="6184" spans="18:23">
      <c r="R6184">
        <v>6166</v>
      </c>
      <c r="S6184">
        <f ca="1"/>
        <v>0.31012295552356633</v>
      </c>
      <c r="T6184">
        <f ca="1"/>
        <v>2.9142839628898364E-2</v>
      </c>
      <c r="U6184">
        <f ca="1"/>
        <v>0</v>
      </c>
      <c r="V6184">
        <f ca="1"/>
        <v>0</v>
      </c>
      <c r="W6184">
        <f ca="1"/>
        <v>0</v>
      </c>
    </row>
    <row r="6185" spans="18:23">
      <c r="R6185">
        <v>6167</v>
      </c>
      <c r="S6185">
        <f ca="1"/>
        <v>-1.1330870442441585</v>
      </c>
      <c r="T6185">
        <f ca="1"/>
        <v>2.0081659654096765E-2</v>
      </c>
      <c r="U6185">
        <f ca="1"/>
        <v>0</v>
      </c>
      <c r="V6185">
        <f ca="1"/>
        <v>0</v>
      </c>
      <c r="W6185">
        <f ca="1"/>
        <v>0</v>
      </c>
    </row>
    <row r="6186" spans="18:23">
      <c r="R6186">
        <v>6168</v>
      </c>
      <c r="S6186">
        <f ca="1"/>
        <v>-0.35488130832034237</v>
      </c>
      <c r="T6186">
        <f ca="1"/>
        <v>2.4547578307303305E-2</v>
      </c>
      <c r="U6186">
        <f ca="1"/>
        <v>0</v>
      </c>
      <c r="V6186">
        <f ca="1"/>
        <v>0</v>
      </c>
      <c r="W6186">
        <f ca="1"/>
        <v>0</v>
      </c>
    </row>
    <row r="6187" spans="18:23">
      <c r="R6187">
        <v>6169</v>
      </c>
      <c r="S6187">
        <f ca="1"/>
        <v>1.0446648988721301</v>
      </c>
      <c r="T6187">
        <f ca="1"/>
        <v>3.5224737671300028E-2</v>
      </c>
      <c r="U6187">
        <f ca="1"/>
        <v>2.4993042199310846E-3</v>
      </c>
      <c r="V6187">
        <f ca="1"/>
        <v>2.5433228876850073E-3</v>
      </c>
      <c r="W6187">
        <f ca="1"/>
        <v>2.5433228876850073E-3</v>
      </c>
    </row>
    <row r="6188" spans="18:23">
      <c r="R6188">
        <v>6170</v>
      </c>
      <c r="S6188">
        <f ca="1"/>
        <v>-1.4843709967690639</v>
      </c>
      <c r="T6188">
        <f ca="1"/>
        <v>1.8341431378715755E-2</v>
      </c>
      <c r="U6188">
        <f ca="1"/>
        <v>0</v>
      </c>
      <c r="V6188">
        <f ca="1"/>
        <v>0</v>
      </c>
      <c r="W6188">
        <f ca="1"/>
        <v>0</v>
      </c>
    </row>
    <row r="6189" spans="18:23">
      <c r="R6189">
        <v>6171</v>
      </c>
      <c r="S6189">
        <f ca="1"/>
        <v>-0.5391207431090913</v>
      </c>
      <c r="T6189">
        <f ca="1"/>
        <v>2.3407875438307694E-2</v>
      </c>
      <c r="U6189">
        <f ca="1"/>
        <v>0</v>
      </c>
      <c r="V6189">
        <f ca="1"/>
        <v>0</v>
      </c>
      <c r="W6189">
        <f ca="1"/>
        <v>0</v>
      </c>
    </row>
    <row r="6190" spans="18:23">
      <c r="R6190">
        <v>6172</v>
      </c>
      <c r="S6190">
        <f ca="1"/>
        <v>-1.7198259574027284</v>
      </c>
      <c r="T6190">
        <f ca="1"/>
        <v>1.7260252266151029E-2</v>
      </c>
      <c r="U6190">
        <f ca="1"/>
        <v>0</v>
      </c>
      <c r="V6190">
        <f ca="1"/>
        <v>0</v>
      </c>
      <c r="W6190">
        <f ca="1"/>
        <v>0</v>
      </c>
    </row>
    <row r="6191" spans="18:23">
      <c r="R6191">
        <v>6173</v>
      </c>
      <c r="S6191">
        <f ca="1"/>
        <v>-2.3542215064177432</v>
      </c>
      <c r="T6191">
        <f ca="1"/>
        <v>1.4653928547029819E-2</v>
      </c>
      <c r="U6191">
        <f ca="1"/>
        <v>0</v>
      </c>
      <c r="V6191">
        <f ca="1"/>
        <v>0</v>
      </c>
      <c r="W6191">
        <f ca="1"/>
        <v>0</v>
      </c>
    </row>
    <row r="6192" spans="18:23">
      <c r="R6192">
        <v>6174</v>
      </c>
      <c r="S6192">
        <f ca="1"/>
        <v>0.32571557558757774</v>
      </c>
      <c r="T6192">
        <f ca="1"/>
        <v>2.9260331486291594E-2</v>
      </c>
      <c r="U6192">
        <f ca="1"/>
        <v>0</v>
      </c>
      <c r="V6192">
        <f ca="1"/>
        <v>0</v>
      </c>
      <c r="W6192">
        <f ca="1"/>
        <v>0</v>
      </c>
    </row>
    <row r="6193" spans="18:23">
      <c r="R6193">
        <v>6175</v>
      </c>
      <c r="S6193">
        <f ca="1"/>
        <v>3.5508760120692835</v>
      </c>
      <c r="T6193">
        <f ca="1"/>
        <v>6.7251885862106273E-2</v>
      </c>
      <c r="U6193">
        <f ca="1"/>
        <v>1.8512878315334207E-2</v>
      </c>
      <c r="V6193">
        <f ca="1"/>
        <v>1.9135391305055163E-2</v>
      </c>
      <c r="W6193">
        <f ca="1"/>
        <v>1.9135391305055163E-2</v>
      </c>
    </row>
    <row r="6194" spans="18:23">
      <c r="R6194">
        <v>6176</v>
      </c>
      <c r="S6194">
        <f ca="1"/>
        <v>1.0407738108570339</v>
      </c>
      <c r="T6194">
        <f ca="1"/>
        <v>3.5189388141628246E-2</v>
      </c>
      <c r="U6194">
        <f ca="1"/>
        <v>2.4816294550951933E-3</v>
      </c>
      <c r="V6194">
        <f ca="1"/>
        <v>2.5252929661547141E-3</v>
      </c>
      <c r="W6194">
        <f ca="1"/>
        <v>2.5252929661547141E-3</v>
      </c>
    </row>
    <row r="6195" spans="18:23">
      <c r="R6195">
        <v>6177</v>
      </c>
      <c r="S6195">
        <f ca="1"/>
        <v>0.66531363990700221</v>
      </c>
      <c r="T6195">
        <f ca="1"/>
        <v>3.1940083595210882E-2</v>
      </c>
      <c r="U6195">
        <f ca="1"/>
        <v>8.5697718188651115E-4</v>
      </c>
      <c r="V6195">
        <f ca="1"/>
        <v>8.7066314330083282E-4</v>
      </c>
      <c r="W6195">
        <f ca="1"/>
        <v>8.7066314330083282E-4</v>
      </c>
    </row>
    <row r="6196" spans="18:23">
      <c r="R6196">
        <v>6178</v>
      </c>
      <c r="S6196">
        <f ca="1"/>
        <v>0.42457506745875406</v>
      </c>
      <c r="T6196">
        <f ca="1"/>
        <v>3.0016348422623799E-2</v>
      </c>
      <c r="U6196">
        <f ca="1"/>
        <v>0</v>
      </c>
      <c r="V6196">
        <f ca="1"/>
        <v>0</v>
      </c>
      <c r="W6196">
        <f ca="1"/>
        <v>0</v>
      </c>
    </row>
    <row r="6197" spans="18:23">
      <c r="R6197">
        <v>6179</v>
      </c>
      <c r="S6197">
        <f ca="1"/>
        <v>-1.4268720411185185</v>
      </c>
      <c r="T6197">
        <f ca="1"/>
        <v>1.8615589919606334E-2</v>
      </c>
      <c r="U6197">
        <f ca="1"/>
        <v>0</v>
      </c>
      <c r="V6197">
        <f ca="1"/>
        <v>0</v>
      </c>
      <c r="W6197">
        <f ca="1"/>
        <v>0</v>
      </c>
    </row>
    <row r="6198" spans="18:23">
      <c r="R6198">
        <v>6180</v>
      </c>
      <c r="S6198">
        <f ca="1"/>
        <v>1.2109541470445875</v>
      </c>
      <c r="T6198">
        <f ca="1"/>
        <v>3.6769087272871495E-2</v>
      </c>
      <c r="U6198">
        <f ca="1"/>
        <v>3.2714790207168179E-3</v>
      </c>
      <c r="V6198">
        <f ca="1"/>
        <v>3.3316236695288704E-3</v>
      </c>
      <c r="W6198">
        <f ca="1"/>
        <v>3.3316236695288704E-3</v>
      </c>
    </row>
    <row r="6199" spans="18:23">
      <c r="R6199">
        <v>6181</v>
      </c>
      <c r="S6199">
        <f ca="1"/>
        <v>-5.4591525640455371E-2</v>
      </c>
      <c r="T6199">
        <f ca="1"/>
        <v>2.6525306269660532E-2</v>
      </c>
      <c r="U6199">
        <f ca="1"/>
        <v>0</v>
      </c>
      <c r="V6199">
        <f ca="1"/>
        <v>0</v>
      </c>
      <c r="W6199">
        <f ca="1"/>
        <v>0</v>
      </c>
    </row>
    <row r="6200" spans="18:23">
      <c r="R6200">
        <v>6182</v>
      </c>
      <c r="S6200">
        <f ca="1"/>
        <v>1.6817329757515611</v>
      </c>
      <c r="T6200">
        <f ca="1"/>
        <v>4.1518373508964403E-2</v>
      </c>
      <c r="U6200">
        <f ca="1"/>
        <v>5.6461221387632717E-3</v>
      </c>
      <c r="V6200">
        <f ca="1"/>
        <v>5.7633310426804755E-3</v>
      </c>
      <c r="W6200">
        <f ca="1"/>
        <v>5.7633310426804755E-3</v>
      </c>
    </row>
    <row r="6201" spans="18:23">
      <c r="R6201">
        <v>6183</v>
      </c>
      <c r="S6201">
        <f ca="1"/>
        <v>2.230669712326383</v>
      </c>
      <c r="T6201">
        <f ca="1"/>
        <v>4.7836183378293907E-2</v>
      </c>
      <c r="U6201">
        <f ca="1"/>
        <v>8.8050270734280241E-3</v>
      </c>
      <c r="V6201">
        <f ca="1"/>
        <v>9.0156265182956968E-3</v>
      </c>
      <c r="W6201">
        <f ca="1"/>
        <v>9.0156265182956968E-3</v>
      </c>
    </row>
    <row r="6202" spans="18:23">
      <c r="R6202">
        <v>6184</v>
      </c>
      <c r="S6202">
        <f ca="1"/>
        <v>0.70702688269749792</v>
      </c>
      <c r="T6202">
        <f ca="1"/>
        <v>3.2285730128664265E-2</v>
      </c>
      <c r="U6202">
        <f ca="1"/>
        <v>1.029800448613203E-3</v>
      </c>
      <c r="V6202">
        <f ca="1"/>
        <v>1.0464243782983545E-3</v>
      </c>
      <c r="W6202">
        <f ca="1"/>
        <v>1.0464243782983545E-3</v>
      </c>
    </row>
    <row r="6203" spans="18:23">
      <c r="R6203">
        <v>6185</v>
      </c>
      <c r="S6203">
        <f ca="1"/>
        <v>-1.5612231592515151</v>
      </c>
      <c r="T6203">
        <f ca="1"/>
        <v>1.7981289961764155E-2</v>
      </c>
      <c r="U6203">
        <f ca="1"/>
        <v>0</v>
      </c>
      <c r="V6203">
        <f ca="1"/>
        <v>0</v>
      </c>
      <c r="W6203">
        <f ca="1"/>
        <v>0</v>
      </c>
    </row>
    <row r="6204" spans="18:23">
      <c r="R6204">
        <v>6186</v>
      </c>
      <c r="S6204">
        <f ca="1"/>
        <v>0.65476135146356262</v>
      </c>
      <c r="T6204">
        <f ca="1"/>
        <v>3.18532326808584E-2</v>
      </c>
      <c r="U6204">
        <f ca="1"/>
        <v>8.1355172471027012E-4</v>
      </c>
      <c r="V6204">
        <f ca="1"/>
        <v>8.2650885090282508E-4</v>
      </c>
      <c r="W6204">
        <f ca="1"/>
        <v>8.2650885090282508E-4</v>
      </c>
    </row>
    <row r="6205" spans="18:23">
      <c r="R6205">
        <v>6187</v>
      </c>
      <c r="S6205">
        <f ca="1"/>
        <v>1.1649362642060788</v>
      </c>
      <c r="T6205">
        <f ca="1"/>
        <v>3.633506063917287E-2</v>
      </c>
      <c r="U6205">
        <f ca="1"/>
        <v>3.0544657038675052E-3</v>
      </c>
      <c r="V6205">
        <f ca="1"/>
        <v>3.1099578021526551E-3</v>
      </c>
      <c r="W6205">
        <f ca="1"/>
        <v>3.1099578021526551E-3</v>
      </c>
    </row>
    <row r="6206" spans="18:23">
      <c r="R6206">
        <v>6188</v>
      </c>
      <c r="S6206">
        <f ca="1"/>
        <v>0.70193646558497536</v>
      </c>
      <c r="T6206">
        <f ca="1"/>
        <v>3.2243350064263848E-2</v>
      </c>
      <c r="U6206">
        <f ca="1"/>
        <v>1.0086104164129944E-3</v>
      </c>
      <c r="V6206">
        <f ca="1"/>
        <v>1.0248709057804281E-3</v>
      </c>
      <c r="W6206">
        <f ca="1"/>
        <v>1.0248709057804281E-3</v>
      </c>
    </row>
    <row r="6207" spans="18:23">
      <c r="R6207">
        <v>6189</v>
      </c>
      <c r="S6207">
        <f ca="1"/>
        <v>-1.8847178636435868</v>
      </c>
      <c r="T6207">
        <f ca="1"/>
        <v>1.6541262320565787E-2</v>
      </c>
      <c r="U6207">
        <f ca="1"/>
        <v>0</v>
      </c>
      <c r="V6207">
        <f ca="1"/>
        <v>0</v>
      </c>
      <c r="W6207">
        <f ca="1"/>
        <v>0</v>
      </c>
    </row>
    <row r="6208" spans="18:23">
      <c r="R6208">
        <v>6190</v>
      </c>
      <c r="S6208">
        <f ca="1"/>
        <v>3.2837622493098237</v>
      </c>
      <c r="T6208">
        <f ca="1"/>
        <v>6.2772664063067363E-2</v>
      </c>
      <c r="U6208">
        <f ca="1"/>
        <v>1.6273267415814752E-2</v>
      </c>
      <c r="V6208">
        <f ca="1"/>
        <v>1.6784025590165452E-2</v>
      </c>
      <c r="W6208">
        <f ca="1"/>
        <v>1.6784025590165452E-2</v>
      </c>
    </row>
    <row r="6209" spans="18:23">
      <c r="R6209">
        <v>6191</v>
      </c>
      <c r="S6209">
        <f ca="1"/>
        <v>-0.85043705533970992</v>
      </c>
      <c r="T6209">
        <f ca="1"/>
        <v>2.1601035211854244E-2</v>
      </c>
      <c r="U6209">
        <f ca="1"/>
        <v>0</v>
      </c>
      <c r="V6209">
        <f ca="1"/>
        <v>0</v>
      </c>
      <c r="W6209">
        <f ca="1"/>
        <v>0</v>
      </c>
    </row>
    <row r="6210" spans="18:23">
      <c r="R6210">
        <v>6192</v>
      </c>
      <c r="S6210">
        <f ca="1"/>
        <v>-5.6430559399674778E-2</v>
      </c>
      <c r="T6210">
        <f ca="1"/>
        <v>2.6512721945596677E-2</v>
      </c>
      <c r="U6210">
        <f ca="1"/>
        <v>0</v>
      </c>
      <c r="V6210">
        <f ca="1"/>
        <v>0</v>
      </c>
      <c r="W6210">
        <f ca="1"/>
        <v>0</v>
      </c>
    </row>
    <row r="6211" spans="18:23">
      <c r="R6211">
        <v>6193</v>
      </c>
      <c r="S6211">
        <f ca="1"/>
        <v>4.7623318880106504</v>
      </c>
      <c r="T6211">
        <f ca="1"/>
        <v>9.1931718037036356E-2</v>
      </c>
      <c r="U6211">
        <f ca="1"/>
        <v>3.0852794402799248E-2</v>
      </c>
      <c r="V6211">
        <f ca="1"/>
        <v>3.2270969600645641E-2</v>
      </c>
      <c r="W6211">
        <f ca="1"/>
        <v>3.2270969600645641E-2</v>
      </c>
    </row>
    <row r="6212" spans="18:23">
      <c r="R6212">
        <v>6194</v>
      </c>
      <c r="S6212">
        <f ca="1"/>
        <v>1.0412070506268529</v>
      </c>
      <c r="T6212">
        <f ca="1"/>
        <v>3.519332225737376E-2</v>
      </c>
      <c r="U6212">
        <f ca="1"/>
        <v>2.4835965129679505E-3</v>
      </c>
      <c r="V6212">
        <f ca="1"/>
        <v>2.527299519187036E-3</v>
      </c>
      <c r="W6212">
        <f ca="1"/>
        <v>2.527299519187036E-3</v>
      </c>
    </row>
    <row r="6213" spans="18:23">
      <c r="R6213">
        <v>6195</v>
      </c>
      <c r="S6213">
        <f ca="1"/>
        <v>0.55357865948481355</v>
      </c>
      <c r="T6213">
        <f ca="1"/>
        <v>3.1032341816035373E-2</v>
      </c>
      <c r="U6213">
        <f ca="1"/>
        <v>4.0310629229875668E-4</v>
      </c>
      <c r="V6213">
        <f ca="1"/>
        <v>4.0936095842416148E-4</v>
      </c>
      <c r="W6213">
        <f ca="1"/>
        <v>4.0936095842416148E-4</v>
      </c>
    </row>
    <row r="6214" spans="18:23">
      <c r="R6214">
        <v>6196</v>
      </c>
      <c r="S6214">
        <f ca="1"/>
        <v>-0.7396036327916935</v>
      </c>
      <c r="T6214">
        <f ca="1"/>
        <v>2.2227725794182016E-2</v>
      </c>
      <c r="U6214">
        <f ca="1"/>
        <v>0</v>
      </c>
      <c r="V6214">
        <f ca="1"/>
        <v>0</v>
      </c>
      <c r="W6214">
        <f ca="1"/>
        <v>0</v>
      </c>
    </row>
    <row r="6215" spans="18:23">
      <c r="R6215">
        <v>6197</v>
      </c>
      <c r="S6215">
        <f ca="1"/>
        <v>-1.781413711896872</v>
      </c>
      <c r="T6215">
        <f ca="1"/>
        <v>1.6988121270103643E-2</v>
      </c>
      <c r="U6215">
        <f ca="1"/>
        <v>0</v>
      </c>
      <c r="V6215">
        <f ca="1"/>
        <v>0</v>
      </c>
      <c r="W6215">
        <f ca="1"/>
        <v>0</v>
      </c>
    </row>
    <row r="6216" spans="18:23">
      <c r="R6216">
        <v>6198</v>
      </c>
      <c r="S6216">
        <f ca="1"/>
        <v>2.960802750041974</v>
      </c>
      <c r="T6216">
        <f ca="1"/>
        <v>5.7753504485804415E-2</v>
      </c>
      <c r="U6216">
        <f ca="1"/>
        <v>1.3763687627183278E-2</v>
      </c>
      <c r="V6216">
        <f ca="1"/>
        <v>1.4161138224742149E-2</v>
      </c>
      <c r="W6216">
        <f ca="1"/>
        <v>1.4161138224742149E-2</v>
      </c>
    </row>
    <row r="6217" spans="18:23">
      <c r="R6217">
        <v>6199</v>
      </c>
      <c r="S6217">
        <f ca="1"/>
        <v>-1.4490882369423175</v>
      </c>
      <c r="T6217">
        <f ca="1"/>
        <v>1.8509179269214863E-2</v>
      </c>
      <c r="U6217">
        <f ca="1"/>
        <v>0</v>
      </c>
      <c r="V6217">
        <f ca="1"/>
        <v>0</v>
      </c>
      <c r="W6217">
        <f ca="1"/>
        <v>0</v>
      </c>
    </row>
    <row r="6218" spans="18:23">
      <c r="R6218">
        <v>6200</v>
      </c>
      <c r="S6218">
        <f ca="1"/>
        <v>-2.1973477067685256</v>
      </c>
      <c r="T6218">
        <f ca="1"/>
        <v>1.525927908796474E-2</v>
      </c>
      <c r="U6218">
        <f ca="1"/>
        <v>0</v>
      </c>
      <c r="V6218">
        <f ca="1"/>
        <v>0</v>
      </c>
      <c r="W6218">
        <f ca="1"/>
        <v>0</v>
      </c>
    </row>
    <row r="6219" spans="18:23">
      <c r="R6219">
        <v>6201</v>
      </c>
      <c r="S6219">
        <f ca="1"/>
        <v>-2.6404253605877201</v>
      </c>
      <c r="T6219">
        <f ca="1"/>
        <v>1.3610712039897235E-2</v>
      </c>
      <c r="U6219">
        <f ca="1"/>
        <v>0</v>
      </c>
      <c r="V6219">
        <f ca="1"/>
        <v>0</v>
      </c>
      <c r="W6219">
        <f ca="1"/>
        <v>0</v>
      </c>
    </row>
    <row r="6220" spans="18:23">
      <c r="R6220">
        <v>6202</v>
      </c>
      <c r="S6220">
        <f ca="1"/>
        <v>-2.3071610557833488</v>
      </c>
      <c r="T6220">
        <f ca="1"/>
        <v>1.4832961321674859E-2</v>
      </c>
      <c r="U6220">
        <f ca="1"/>
        <v>0</v>
      </c>
      <c r="V6220">
        <f ca="1"/>
        <v>0</v>
      </c>
      <c r="W6220">
        <f ca="1"/>
        <v>0</v>
      </c>
    </row>
    <row r="6221" spans="18:23">
      <c r="R6221">
        <v>6203</v>
      </c>
      <c r="S6221">
        <f ca="1"/>
        <v>-0.1224468999505972</v>
      </c>
      <c r="T6221">
        <f ca="1"/>
        <v>2.6064910897407628E-2</v>
      </c>
      <c r="U6221">
        <f ca="1"/>
        <v>0</v>
      </c>
      <c r="V6221">
        <f ca="1"/>
        <v>0</v>
      </c>
      <c r="W6221">
        <f ca="1"/>
        <v>0</v>
      </c>
    </row>
    <row r="6222" spans="18:23">
      <c r="R6222">
        <v>6204</v>
      </c>
      <c r="S6222">
        <f ca="1"/>
        <v>2.3889790499422165</v>
      </c>
      <c r="T6222">
        <f ca="1"/>
        <v>4.9830740528623615E-2</v>
      </c>
      <c r="U6222">
        <f ca="1"/>
        <v>9.8023056485928781E-3</v>
      </c>
      <c r="V6222">
        <f ca="1"/>
        <v>1.0046533723271526E-2</v>
      </c>
      <c r="W6222">
        <f ca="1"/>
        <v>1.0046533723271526E-2</v>
      </c>
    </row>
    <row r="6223" spans="18:23">
      <c r="R6223">
        <v>6205</v>
      </c>
      <c r="S6223">
        <f ca="1"/>
        <v>0.94170843916366265</v>
      </c>
      <c r="T6223">
        <f ca="1"/>
        <v>3.4301256393677558E-2</v>
      </c>
      <c r="U6223">
        <f ca="1"/>
        <v>2.0375635811198493E-3</v>
      </c>
      <c r="V6223">
        <f ca="1"/>
        <v>2.0725090765270552E-3</v>
      </c>
      <c r="W6223">
        <f ca="1"/>
        <v>2.0725090765270552E-3</v>
      </c>
    </row>
    <row r="6224" spans="18:23">
      <c r="R6224">
        <v>6206</v>
      </c>
      <c r="S6224">
        <f ca="1"/>
        <v>-2.6715347005813945</v>
      </c>
      <c r="T6224">
        <f ca="1"/>
        <v>1.3501891090103035E-2</v>
      </c>
      <c r="U6224">
        <f ca="1"/>
        <v>0</v>
      </c>
      <c r="V6224">
        <f ca="1"/>
        <v>0</v>
      </c>
      <c r="W6224">
        <f ca="1"/>
        <v>0</v>
      </c>
    </row>
    <row r="6225" spans="18:23">
      <c r="R6225">
        <v>6207</v>
      </c>
      <c r="S6225">
        <f ca="1"/>
        <v>-1.8799926851849524</v>
      </c>
      <c r="T6225">
        <f ca="1"/>
        <v>1.6561442939355617E-2</v>
      </c>
      <c r="U6225">
        <f ca="1"/>
        <v>0</v>
      </c>
      <c r="V6225">
        <f ca="1"/>
        <v>0</v>
      </c>
      <c r="W6225">
        <f ca="1"/>
        <v>0</v>
      </c>
    </row>
    <row r="6226" spans="18:23">
      <c r="R6226">
        <v>6208</v>
      </c>
      <c r="S6226">
        <f ca="1"/>
        <v>1.094324210562112</v>
      </c>
      <c r="T6226">
        <f ca="1"/>
        <v>3.5679010516505953E-2</v>
      </c>
      <c r="U6226">
        <f ca="1"/>
        <v>2.7264406425340469E-3</v>
      </c>
      <c r="V6226">
        <f ca="1"/>
        <v>2.7750789947128475E-3</v>
      </c>
      <c r="W6226">
        <f ca="1"/>
        <v>2.7750789947128475E-3</v>
      </c>
    </row>
    <row r="6227" spans="18:23">
      <c r="R6227">
        <v>6209</v>
      </c>
      <c r="S6227">
        <f ca="1"/>
        <v>-9.9534702081648149E-2</v>
      </c>
      <c r="T6227">
        <f ca="1"/>
        <v>2.621946846462481E-2</v>
      </c>
      <c r="U6227">
        <f ca="1"/>
        <v>0</v>
      </c>
      <c r="V6227">
        <f ca="1"/>
        <v>0</v>
      </c>
      <c r="W6227">
        <f ca="1"/>
        <v>0</v>
      </c>
    </row>
    <row r="6228" spans="18:23">
      <c r="R6228">
        <v>6210</v>
      </c>
      <c r="S6228">
        <f ca="1"/>
        <v>-1.3908531468668133</v>
      </c>
      <c r="T6228">
        <f ca="1"/>
        <v>1.8789413937270145E-2</v>
      </c>
      <c r="U6228">
        <f ca="1"/>
        <v>0</v>
      </c>
      <c r="V6228">
        <f ca="1"/>
        <v>0</v>
      </c>
      <c r="W6228">
        <f ca="1"/>
        <v>0</v>
      </c>
    </row>
    <row r="6229" spans="18:23">
      <c r="R6229">
        <v>6211</v>
      </c>
      <c r="S6229">
        <f ca="1"/>
        <v>-1.2667170533712113</v>
      </c>
      <c r="T6229">
        <f ca="1"/>
        <v>1.9401015111285641E-2</v>
      </c>
      <c r="U6229">
        <f ca="1"/>
        <v>0</v>
      </c>
      <c r="V6229">
        <f ca="1"/>
        <v>0</v>
      </c>
      <c r="W6229">
        <f ca="1"/>
        <v>0</v>
      </c>
    </row>
    <row r="6230" spans="18:23">
      <c r="R6230">
        <v>6212</v>
      </c>
      <c r="S6230">
        <f ca="1"/>
        <v>-2.8586131936164123</v>
      </c>
      <c r="T6230">
        <f ca="1"/>
        <v>1.2865592369724886E-2</v>
      </c>
      <c r="U6230">
        <f ca="1"/>
        <v>0</v>
      </c>
      <c r="V6230">
        <f ca="1"/>
        <v>0</v>
      </c>
      <c r="W6230">
        <f ca="1"/>
        <v>0</v>
      </c>
    </row>
    <row r="6231" spans="18:23">
      <c r="R6231">
        <v>6213</v>
      </c>
      <c r="S6231">
        <f ca="1"/>
        <v>-1.578905019303372</v>
      </c>
      <c r="T6231">
        <f ca="1"/>
        <v>1.7899435709934648E-2</v>
      </c>
      <c r="U6231">
        <f ca="1"/>
        <v>0</v>
      </c>
      <c r="V6231">
        <f ca="1"/>
        <v>0</v>
      </c>
      <c r="W6231">
        <f ca="1"/>
        <v>0</v>
      </c>
    </row>
    <row r="6232" spans="18:23">
      <c r="R6232">
        <v>6214</v>
      </c>
      <c r="S6232">
        <f ca="1"/>
        <v>-0.10405223169244883</v>
      </c>
      <c r="T6232">
        <f ca="1"/>
        <v>2.618892244584492E-2</v>
      </c>
      <c r="U6232">
        <f ca="1"/>
        <v>0</v>
      </c>
      <c r="V6232">
        <f ca="1"/>
        <v>0</v>
      </c>
      <c r="W6232">
        <f ca="1"/>
        <v>0</v>
      </c>
    </row>
    <row r="6233" spans="18:23">
      <c r="R6233">
        <v>6215</v>
      </c>
      <c r="S6233">
        <f ca="1"/>
        <v>1.3451867610640833</v>
      </c>
      <c r="T6233">
        <f ca="1"/>
        <v>3.8064973194009658E-2</v>
      </c>
      <c r="U6233">
        <f ca="1"/>
        <v>3.9194219812858991E-3</v>
      </c>
      <c r="V6233">
        <f ca="1"/>
        <v>3.9940183276127288E-3</v>
      </c>
      <c r="W6233">
        <f ca="1"/>
        <v>3.9940183276127288E-3</v>
      </c>
    </row>
    <row r="6234" spans="18:23">
      <c r="R6234">
        <v>6216</v>
      </c>
      <c r="S6234">
        <f ca="1"/>
        <v>-2.6437967048833242</v>
      </c>
      <c r="T6234">
        <f ca="1"/>
        <v>1.3598876777578029E-2</v>
      </c>
      <c r="U6234">
        <f ca="1"/>
        <v>0</v>
      </c>
      <c r="V6234">
        <f ca="1"/>
        <v>0</v>
      </c>
      <c r="W6234">
        <f ca="1"/>
        <v>0</v>
      </c>
    </row>
    <row r="6235" spans="18:23">
      <c r="R6235">
        <v>6217</v>
      </c>
      <c r="S6235">
        <f ca="1"/>
        <v>1.3829376643968609</v>
      </c>
      <c r="T6235">
        <f ca="1"/>
        <v>3.8437581629563462E-2</v>
      </c>
      <c r="U6235">
        <f ca="1"/>
        <v>4.1057261990628015E-3</v>
      </c>
      <c r="V6235">
        <f ca="1"/>
        <v>4.1846332920253589E-3</v>
      </c>
      <c r="W6235">
        <f ca="1"/>
        <v>4.1846332920253589E-3</v>
      </c>
    </row>
    <row r="6236" spans="18:23">
      <c r="R6236">
        <v>6218</v>
      </c>
      <c r="S6236">
        <f ca="1"/>
        <v>-0.62261038730874219</v>
      </c>
      <c r="T6236">
        <f ca="1"/>
        <v>2.2908982071818702E-2</v>
      </c>
      <c r="U6236">
        <f ca="1"/>
        <v>0</v>
      </c>
      <c r="V6236">
        <f ca="1"/>
        <v>0</v>
      </c>
      <c r="W6236">
        <f ca="1"/>
        <v>0</v>
      </c>
    </row>
    <row r="6237" spans="18:23">
      <c r="R6237">
        <v>6219</v>
      </c>
      <c r="S6237">
        <f ca="1"/>
        <v>3.2038807385314501</v>
      </c>
      <c r="T6237">
        <f ca="1"/>
        <v>6.1492011234718119E-2</v>
      </c>
      <c r="U6237">
        <f ca="1"/>
        <v>1.563294100164013E-2</v>
      </c>
      <c r="V6237">
        <f ca="1"/>
        <v>1.61135914934924E-2</v>
      </c>
      <c r="W6237">
        <f ca="1"/>
        <v>1.61135914934924E-2</v>
      </c>
    </row>
    <row r="6238" spans="18:23">
      <c r="R6238">
        <v>6220</v>
      </c>
      <c r="S6238">
        <f ca="1"/>
        <v>-0.13650537129884327</v>
      </c>
      <c r="T6238">
        <f ca="1"/>
        <v>2.5970528787369305E-2</v>
      </c>
      <c r="U6238">
        <f ca="1"/>
        <v>0</v>
      </c>
      <c r="V6238">
        <f ca="1"/>
        <v>0</v>
      </c>
      <c r="W6238">
        <f ca="1"/>
        <v>0</v>
      </c>
    </row>
    <row r="6239" spans="18:23">
      <c r="R6239">
        <v>6221</v>
      </c>
      <c r="S6239">
        <f ca="1"/>
        <v>-1.1613117780482509</v>
      </c>
      <c r="T6239">
        <f ca="1"/>
        <v>1.9935935430400304E-2</v>
      </c>
      <c r="U6239">
        <f ca="1"/>
        <v>0</v>
      </c>
      <c r="V6239">
        <f ca="1"/>
        <v>0</v>
      </c>
      <c r="W6239">
        <f ca="1"/>
        <v>0</v>
      </c>
    </row>
    <row r="6240" spans="18:23">
      <c r="R6240">
        <v>6222</v>
      </c>
      <c r="S6240">
        <f ca="1"/>
        <v>-0.5049294910239438</v>
      </c>
      <c r="T6240">
        <f ca="1"/>
        <v>2.3615308054854161E-2</v>
      </c>
      <c r="U6240">
        <f ca="1"/>
        <v>0</v>
      </c>
      <c r="V6240">
        <f ca="1"/>
        <v>0</v>
      </c>
      <c r="W6240">
        <f ca="1"/>
        <v>0</v>
      </c>
    </row>
    <row r="6241" spans="18:23">
      <c r="R6241">
        <v>6223</v>
      </c>
      <c r="S6241">
        <f ca="1"/>
        <v>-0.46816932530618055</v>
      </c>
      <c r="T6241">
        <f ca="1"/>
        <v>2.3840376846812245E-2</v>
      </c>
      <c r="U6241">
        <f ca="1"/>
        <v>0</v>
      </c>
      <c r="V6241">
        <f ca="1"/>
        <v>0</v>
      </c>
      <c r="W6241">
        <f ca="1"/>
        <v>0</v>
      </c>
    </row>
    <row r="6242" spans="18:23">
      <c r="R6242">
        <v>6224</v>
      </c>
      <c r="S6242">
        <f ca="1"/>
        <v>1.0681260828699235</v>
      </c>
      <c r="T6242">
        <f ca="1"/>
        <v>3.5438630272430098E-2</v>
      </c>
      <c r="U6242">
        <f ca="1"/>
        <v>2.6062505204961194E-3</v>
      </c>
      <c r="V6242">
        <f ca="1"/>
        <v>2.6524314947927144E-3</v>
      </c>
      <c r="W6242">
        <f ca="1"/>
        <v>2.6524314947927144E-3</v>
      </c>
    </row>
    <row r="6243" spans="18:23">
      <c r="R6243">
        <v>6225</v>
      </c>
      <c r="S6243">
        <f ca="1"/>
        <v>1.5357828877906392</v>
      </c>
      <c r="T6243">
        <f ca="1"/>
        <v>3.9983843842765626E-2</v>
      </c>
      <c r="U6243">
        <f ca="1"/>
        <v>4.8788573056638834E-3</v>
      </c>
      <c r="V6243">
        <f ca="1"/>
        <v>4.9763950399842839E-3</v>
      </c>
      <c r="W6243">
        <f ca="1"/>
        <v>4.9763950399842839E-3</v>
      </c>
    </row>
    <row r="6244" spans="18:23">
      <c r="R6244">
        <v>6226</v>
      </c>
      <c r="S6244">
        <f ca="1"/>
        <v>-3.7044011930948062</v>
      </c>
      <c r="T6244">
        <f ca="1"/>
        <v>1.0343015580963118E-2</v>
      </c>
      <c r="U6244">
        <f ca="1"/>
        <v>0</v>
      </c>
      <c r="V6244">
        <f ca="1"/>
        <v>0</v>
      </c>
      <c r="W6244">
        <f ca="1"/>
        <v>0</v>
      </c>
    </row>
    <row r="6245" spans="18:23">
      <c r="R6245">
        <v>6227</v>
      </c>
      <c r="S6245">
        <f ca="1"/>
        <v>-4.616599949182163</v>
      </c>
      <c r="T6245">
        <f ca="1"/>
        <v>8.1737678384375834E-3</v>
      </c>
      <c r="U6245">
        <f ca="1"/>
        <v>0</v>
      </c>
      <c r="V6245">
        <f ca="1"/>
        <v>0</v>
      </c>
      <c r="W6245">
        <f ca="1"/>
        <v>0</v>
      </c>
    </row>
    <row r="6246" spans="18:23">
      <c r="R6246">
        <v>6228</v>
      </c>
      <c r="S6246">
        <f ca="1"/>
        <v>3.3034775162634582</v>
      </c>
      <c r="T6246">
        <f ca="1"/>
        <v>6.3092819738308298E-2</v>
      </c>
      <c r="U6246">
        <f ca="1"/>
        <v>1.6433345253435219E-2</v>
      </c>
      <c r="V6246">
        <f ca="1"/>
        <v>1.6951758298321407E-2</v>
      </c>
      <c r="W6246">
        <f ca="1"/>
        <v>1.6951758298321407E-2</v>
      </c>
    </row>
    <row r="6247" spans="18:23">
      <c r="R6247">
        <v>6229</v>
      </c>
      <c r="S6247">
        <f ca="1"/>
        <v>-1.1441491376570052</v>
      </c>
      <c r="T6247">
        <f ca="1"/>
        <v>2.0024419596222771E-2</v>
      </c>
      <c r="U6247">
        <f ca="1"/>
        <v>0</v>
      </c>
      <c r="V6247">
        <f ca="1"/>
        <v>0</v>
      </c>
      <c r="W6247">
        <f ca="1"/>
        <v>0</v>
      </c>
    </row>
    <row r="6248" spans="18:23">
      <c r="R6248">
        <v>6230</v>
      </c>
      <c r="S6248">
        <f ca="1"/>
        <v>2.3478586309859346</v>
      </c>
      <c r="T6248">
        <f ca="1"/>
        <v>4.9304801172682058E-2</v>
      </c>
      <c r="U6248">
        <f ca="1"/>
        <v>9.5393359706220995E-3</v>
      </c>
      <c r="V6248">
        <f ca="1"/>
        <v>9.7745035022975685E-3</v>
      </c>
      <c r="W6248">
        <f ca="1"/>
        <v>9.7745035022975685E-3</v>
      </c>
    </row>
    <row r="6249" spans="18:23">
      <c r="R6249">
        <v>6231</v>
      </c>
      <c r="S6249">
        <f ca="1"/>
        <v>-0.30593630346423895</v>
      </c>
      <c r="T6249">
        <f ca="1"/>
        <v>2.4859571583752044E-2</v>
      </c>
      <c r="U6249">
        <f ca="1"/>
        <v>0</v>
      </c>
      <c r="V6249">
        <f ca="1"/>
        <v>0</v>
      </c>
      <c r="W6249">
        <f ca="1"/>
        <v>0</v>
      </c>
    </row>
    <row r="6250" spans="18:23">
      <c r="R6250">
        <v>6232</v>
      </c>
      <c r="S6250">
        <f ca="1"/>
        <v>0.71791453909795289</v>
      </c>
      <c r="T6250">
        <f ca="1"/>
        <v>3.237656195486803E-2</v>
      </c>
      <c r="U6250">
        <f ca="1"/>
        <v>1.0752163617150853E-3</v>
      </c>
      <c r="V6250">
        <f ca="1"/>
        <v>1.0926222662900635E-3</v>
      </c>
      <c r="W6250">
        <f ca="1"/>
        <v>1.0926222662900635E-3</v>
      </c>
    </row>
    <row r="6251" spans="18:23">
      <c r="R6251">
        <v>6233</v>
      </c>
      <c r="S6251">
        <f ca="1"/>
        <v>0.52504686878460616</v>
      </c>
      <c r="T6251">
        <f ca="1"/>
        <v>3.0804712240167342E-2</v>
      </c>
      <c r="U6251">
        <f ca="1"/>
        <v>2.8929150436474149E-4</v>
      </c>
      <c r="V6251">
        <f ca="1"/>
        <v>2.9374727513748194E-4</v>
      </c>
      <c r="W6251">
        <f ca="1"/>
        <v>2.9374727513748194E-4</v>
      </c>
    </row>
    <row r="6252" spans="18:23">
      <c r="R6252">
        <v>6234</v>
      </c>
      <c r="S6252">
        <f ca="1"/>
        <v>-1.6355598564850935</v>
      </c>
      <c r="T6252">
        <f ca="1"/>
        <v>1.7639665983362914E-2</v>
      </c>
      <c r="U6252">
        <f ca="1"/>
        <v>0</v>
      </c>
      <c r="V6252">
        <f ca="1"/>
        <v>0</v>
      </c>
      <c r="W6252">
        <f ca="1"/>
        <v>0</v>
      </c>
    </row>
    <row r="6253" spans="18:23">
      <c r="R6253">
        <v>6235</v>
      </c>
      <c r="S6253">
        <f ca="1"/>
        <v>0.43659062123228604</v>
      </c>
      <c r="T6253">
        <f ca="1"/>
        <v>3.0109557434916889E-2</v>
      </c>
      <c r="U6253">
        <f ca="1"/>
        <v>0</v>
      </c>
      <c r="V6253">
        <f ca="1"/>
        <v>0</v>
      </c>
      <c r="W6253">
        <f ca="1"/>
        <v>0</v>
      </c>
    </row>
    <row r="6254" spans="18:23">
      <c r="R6254">
        <v>6236</v>
      </c>
      <c r="S6254">
        <f ca="1"/>
        <v>-6.7932561901354873</v>
      </c>
      <c r="T6254">
        <f ca="1"/>
        <v>4.6611912453637262E-3</v>
      </c>
      <c r="U6254">
        <f ca="1"/>
        <v>0</v>
      </c>
      <c r="V6254">
        <f ca="1"/>
        <v>0</v>
      </c>
      <c r="W6254">
        <f ca="1"/>
        <v>0</v>
      </c>
    </row>
    <row r="6255" spans="18:23">
      <c r="R6255">
        <v>6237</v>
      </c>
      <c r="S6255">
        <f ca="1"/>
        <v>2.8045514824686015</v>
      </c>
      <c r="T6255">
        <f ca="1"/>
        <v>5.5471276422318638E-2</v>
      </c>
      <c r="U6255">
        <f ca="1"/>
        <v>1.2622573595440389E-2</v>
      </c>
      <c r="V6255">
        <f ca="1"/>
        <v>1.2972668729977257E-2</v>
      </c>
      <c r="W6255">
        <f ca="1"/>
        <v>1.2972668729977257E-2</v>
      </c>
    </row>
    <row r="6256" spans="18:23">
      <c r="R6256">
        <v>6238</v>
      </c>
      <c r="S6256">
        <f ca="1"/>
        <v>2.5095692651835071</v>
      </c>
      <c r="T6256">
        <f ca="1"/>
        <v>5.1405690217190957E-2</v>
      </c>
      <c r="U6256">
        <f ca="1"/>
        <v>1.0589780492876549E-2</v>
      </c>
      <c r="V6256">
        <f ca="1"/>
        <v>1.086196798061898E-2</v>
      </c>
      <c r="W6256">
        <f ca="1"/>
        <v>1.086196798061898E-2</v>
      </c>
    </row>
    <row r="6257" spans="18:23">
      <c r="R6257">
        <v>6239</v>
      </c>
      <c r="S6257">
        <f ca="1"/>
        <v>2.8179195959195358</v>
      </c>
      <c r="T6257">
        <f ca="1"/>
        <v>5.5662953582641471E-2</v>
      </c>
      <c r="U6257">
        <f ca="1"/>
        <v>1.2718412175601806E-2</v>
      </c>
      <c r="V6257">
        <f ca="1"/>
        <v>1.3072384368889519E-2</v>
      </c>
      <c r="W6257">
        <f ca="1"/>
        <v>1.3072384368889519E-2</v>
      </c>
    </row>
    <row r="6258" spans="18:23">
      <c r="R6258">
        <v>6240</v>
      </c>
      <c r="S6258">
        <f ca="1"/>
        <v>-4.2788721552120066</v>
      </c>
      <c r="T6258">
        <f ca="1"/>
        <v>8.9180420192878085E-3</v>
      </c>
      <c r="U6258">
        <f ca="1"/>
        <v>0</v>
      </c>
      <c r="V6258">
        <f ca="1"/>
        <v>0</v>
      </c>
      <c r="W6258">
        <f ca="1"/>
        <v>0</v>
      </c>
    </row>
    <row r="6259" spans="18:23">
      <c r="R6259">
        <v>6241</v>
      </c>
      <c r="S6259">
        <f ca="1"/>
        <v>-0.46282893988690138</v>
      </c>
      <c r="T6259">
        <f ca="1"/>
        <v>2.3873252001928625E-2</v>
      </c>
      <c r="U6259">
        <f ca="1"/>
        <v>0</v>
      </c>
      <c r="V6259">
        <f ca="1"/>
        <v>0</v>
      </c>
      <c r="W6259">
        <f ca="1"/>
        <v>0</v>
      </c>
    </row>
    <row r="6260" spans="18:23">
      <c r="R6260">
        <v>6242</v>
      </c>
      <c r="S6260">
        <f ca="1"/>
        <v>-0.89624391564109551</v>
      </c>
      <c r="T6260">
        <f ca="1"/>
        <v>2.1347216411057777E-2</v>
      </c>
      <c r="U6260">
        <f ca="1"/>
        <v>0</v>
      </c>
      <c r="V6260">
        <f ca="1"/>
        <v>0</v>
      </c>
      <c r="W6260">
        <f ca="1"/>
        <v>0</v>
      </c>
    </row>
    <row r="6261" spans="18:23">
      <c r="R6261">
        <v>6243</v>
      </c>
      <c r="S6261">
        <f ca="1"/>
        <v>0.90051904273827443</v>
      </c>
      <c r="T6261">
        <f ca="1"/>
        <v>3.3938619157744869E-2</v>
      </c>
      <c r="U6261">
        <f ca="1"/>
        <v>1.8562449631535048E-3</v>
      </c>
      <c r="V6261">
        <f ca="1"/>
        <v>1.8877441585874791E-3</v>
      </c>
      <c r="W6261">
        <f ca="1"/>
        <v>1.8877441585874791E-3</v>
      </c>
    </row>
    <row r="6262" spans="18:23">
      <c r="R6262">
        <v>6244</v>
      </c>
      <c r="S6262">
        <f ca="1"/>
        <v>2.2405971421839945</v>
      </c>
      <c r="T6262">
        <f ca="1"/>
        <v>4.7958879984044141E-2</v>
      </c>
      <c r="U6262">
        <f ca="1"/>
        <v>8.8663753763031407E-3</v>
      </c>
      <c r="V6262">
        <f ca="1"/>
        <v>9.0789860925859448E-3</v>
      </c>
      <c r="W6262">
        <f ca="1"/>
        <v>9.0789860925859448E-3</v>
      </c>
    </row>
    <row r="6263" spans="18:23">
      <c r="R6263">
        <v>6245</v>
      </c>
      <c r="S6263">
        <f ca="1"/>
        <v>0.18185168086558709</v>
      </c>
      <c r="T6263">
        <f ca="1"/>
        <v>2.8194035395792041E-2</v>
      </c>
      <c r="U6263">
        <f ca="1"/>
        <v>0</v>
      </c>
      <c r="V6263">
        <f ca="1"/>
        <v>0</v>
      </c>
      <c r="W6263">
        <f ca="1"/>
        <v>0</v>
      </c>
    </row>
    <row r="6264" spans="18:23">
      <c r="R6264">
        <v>6246</v>
      </c>
      <c r="S6264">
        <f ca="1"/>
        <v>-0.21746363442989433</v>
      </c>
      <c r="T6264">
        <f ca="1"/>
        <v>2.543362504242274E-2</v>
      </c>
      <c r="U6264">
        <f ca="1"/>
        <v>0</v>
      </c>
      <c r="V6264">
        <f ca="1"/>
        <v>0</v>
      </c>
      <c r="W6264">
        <f ca="1"/>
        <v>0</v>
      </c>
    </row>
    <row r="6265" spans="18:23">
      <c r="R6265">
        <v>6247</v>
      </c>
      <c r="S6265">
        <f ca="1"/>
        <v>1.7692242157175504</v>
      </c>
      <c r="T6265">
        <f ca="1"/>
        <v>4.2466353721478799E-2</v>
      </c>
      <c r="U6265">
        <f ca="1"/>
        <v>6.1201122450204697E-3</v>
      </c>
      <c r="V6265">
        <f ca="1"/>
        <v>6.2500616707265666E-3</v>
      </c>
      <c r="W6265">
        <f ca="1"/>
        <v>6.2500616707265666E-3</v>
      </c>
    </row>
    <row r="6266" spans="18:23">
      <c r="R6266">
        <v>6248</v>
      </c>
      <c r="S6266">
        <f ca="1"/>
        <v>1.7878340860881103</v>
      </c>
      <c r="T6266">
        <f ca="1"/>
        <v>4.2670769452547178E-2</v>
      </c>
      <c r="U6266">
        <f ca="1"/>
        <v>6.2223201105546591E-3</v>
      </c>
      <c r="V6266">
        <f ca="1"/>
        <v>6.3550757040033721E-3</v>
      </c>
      <c r="W6266">
        <f ca="1"/>
        <v>6.3550757040033721E-3</v>
      </c>
    </row>
    <row r="6267" spans="18:23">
      <c r="R6267">
        <v>6249</v>
      </c>
      <c r="S6267">
        <f ca="1"/>
        <v>-1.5137130087566721</v>
      </c>
      <c r="T6267">
        <f ca="1"/>
        <v>1.820308656498781E-2</v>
      </c>
      <c r="U6267">
        <f ca="1"/>
        <v>0</v>
      </c>
      <c r="V6267">
        <f ca="1"/>
        <v>0</v>
      </c>
      <c r="W6267">
        <f ca="1"/>
        <v>0</v>
      </c>
    </row>
    <row r="6268" spans="18:23">
      <c r="R6268">
        <v>6250</v>
      </c>
      <c r="S6268">
        <f ca="1"/>
        <v>-2.1111898352450233</v>
      </c>
      <c r="T6268">
        <f ca="1"/>
        <v>1.5602321925713458E-2</v>
      </c>
      <c r="U6268">
        <f ca="1"/>
        <v>0</v>
      </c>
      <c r="V6268">
        <f ca="1"/>
        <v>0</v>
      </c>
      <c r="W6268">
        <f ca="1"/>
        <v>0</v>
      </c>
    </row>
    <row r="6269" spans="18:23">
      <c r="R6269">
        <v>6251</v>
      </c>
      <c r="S6269">
        <f ca="1"/>
        <v>-0.7110154720995111</v>
      </c>
      <c r="T6269">
        <f ca="1"/>
        <v>2.2392301948943899E-2</v>
      </c>
      <c r="U6269">
        <f ca="1"/>
        <v>0</v>
      </c>
      <c r="V6269">
        <f ca="1"/>
        <v>0</v>
      </c>
      <c r="W6269">
        <f ca="1"/>
        <v>0</v>
      </c>
    </row>
    <row r="6270" spans="18:23">
      <c r="R6270">
        <v>6252</v>
      </c>
      <c r="S6270">
        <f ca="1"/>
        <v>-0.47519662299836596</v>
      </c>
      <c r="T6270">
        <f ca="1"/>
        <v>2.3797186111459537E-2</v>
      </c>
      <c r="U6270">
        <f ca="1"/>
        <v>0</v>
      </c>
      <c r="V6270">
        <f ca="1"/>
        <v>0</v>
      </c>
      <c r="W6270">
        <f ca="1"/>
        <v>0</v>
      </c>
    </row>
    <row r="6271" spans="18:23">
      <c r="R6271">
        <v>6253</v>
      </c>
      <c r="S6271">
        <f ca="1"/>
        <v>-2.5984162375987774</v>
      </c>
      <c r="T6271">
        <f ca="1"/>
        <v>1.3759053747279669E-2</v>
      </c>
      <c r="U6271">
        <f ca="1"/>
        <v>0</v>
      </c>
      <c r="V6271">
        <f ca="1"/>
        <v>0</v>
      </c>
      <c r="W6271">
        <f ca="1"/>
        <v>0</v>
      </c>
    </row>
    <row r="6272" spans="18:23">
      <c r="R6272">
        <v>6254</v>
      </c>
      <c r="S6272">
        <f ca="1"/>
        <v>-1.9458728043716438</v>
      </c>
      <c r="T6272">
        <f ca="1"/>
        <v>1.6282285503690166E-2</v>
      </c>
      <c r="U6272">
        <f ca="1"/>
        <v>0</v>
      </c>
      <c r="V6272">
        <f ca="1"/>
        <v>0</v>
      </c>
      <c r="W6272">
        <f ca="1"/>
        <v>0</v>
      </c>
    </row>
    <row r="6273" spans="18:23">
      <c r="R6273">
        <v>6255</v>
      </c>
      <c r="S6273">
        <f ca="1"/>
        <v>-1.1225280407249834</v>
      </c>
      <c r="T6273">
        <f ca="1"/>
        <v>2.0136449129267486E-2</v>
      </c>
      <c r="U6273">
        <f ca="1"/>
        <v>0</v>
      </c>
      <c r="V6273">
        <f ca="1"/>
        <v>0</v>
      </c>
      <c r="W6273">
        <f ca="1"/>
        <v>0</v>
      </c>
    </row>
    <row r="6274" spans="18:23">
      <c r="R6274">
        <v>6256</v>
      </c>
      <c r="S6274">
        <f ca="1"/>
        <v>0.10012227410725751</v>
      </c>
      <c r="T6274">
        <f ca="1"/>
        <v>2.7605670181692524E-2</v>
      </c>
      <c r="U6274">
        <f ca="1"/>
        <v>0</v>
      </c>
      <c r="V6274">
        <f ca="1"/>
        <v>0</v>
      </c>
      <c r="W6274">
        <f ca="1"/>
        <v>0</v>
      </c>
    </row>
    <row r="6275" spans="18:23">
      <c r="R6275">
        <v>6257</v>
      </c>
      <c r="S6275">
        <f ca="1"/>
        <v>-2.8227181487842943</v>
      </c>
      <c r="T6275">
        <f ca="1"/>
        <v>1.2985310504304598E-2</v>
      </c>
      <c r="U6275">
        <f ca="1"/>
        <v>0</v>
      </c>
      <c r="V6275">
        <f ca="1"/>
        <v>0</v>
      </c>
      <c r="W6275">
        <f ca="1"/>
        <v>0</v>
      </c>
    </row>
    <row r="6276" spans="18:23">
      <c r="R6276">
        <v>6258</v>
      </c>
      <c r="S6276">
        <f ca="1"/>
        <v>1.8980033349359795</v>
      </c>
      <c r="T6276">
        <f ca="1"/>
        <v>4.3901211970221697E-2</v>
      </c>
      <c r="U6276">
        <f ca="1"/>
        <v>6.8375413693919189E-3</v>
      </c>
      <c r="V6276">
        <f ca="1"/>
        <v>6.9876295458983365E-3</v>
      </c>
      <c r="W6276">
        <f ca="1"/>
        <v>6.9876295458983365E-3</v>
      </c>
    </row>
    <row r="6277" spans="18:23">
      <c r="R6277">
        <v>6259</v>
      </c>
      <c r="S6277">
        <f ca="1"/>
        <v>0.42788876334442966</v>
      </c>
      <c r="T6277">
        <f ca="1"/>
        <v>3.0042025111495289E-2</v>
      </c>
      <c r="U6277">
        <f ca="1"/>
        <v>0</v>
      </c>
      <c r="V6277">
        <f ca="1"/>
        <v>0</v>
      </c>
      <c r="W6277">
        <f ca="1"/>
        <v>0</v>
      </c>
    </row>
    <row r="6278" spans="18:23">
      <c r="R6278">
        <v>6260</v>
      </c>
      <c r="S6278">
        <f ca="1"/>
        <v>1.90386518087695</v>
      </c>
      <c r="T6278">
        <f ca="1"/>
        <v>4.3967666138802035E-2</v>
      </c>
      <c r="U6278">
        <f ca="1"/>
        <v>6.8707684536820877E-3</v>
      </c>
      <c r="V6278">
        <f ca="1"/>
        <v>7.0218142804263422E-3</v>
      </c>
      <c r="W6278">
        <f ca="1"/>
        <v>7.0218142804263422E-3</v>
      </c>
    </row>
    <row r="6279" spans="18:23">
      <c r="R6279">
        <v>6261</v>
      </c>
      <c r="S6279">
        <f ca="1"/>
        <v>-0.1549321349091492</v>
      </c>
      <c r="T6279">
        <f ca="1"/>
        <v>2.5847337327805239E-2</v>
      </c>
      <c r="U6279">
        <f ca="1"/>
        <v>0</v>
      </c>
      <c r="V6279">
        <f ca="1"/>
        <v>0</v>
      </c>
      <c r="W6279">
        <f ca="1"/>
        <v>0</v>
      </c>
    </row>
    <row r="6280" spans="18:23">
      <c r="R6280">
        <v>6262</v>
      </c>
      <c r="S6280">
        <f ca="1"/>
        <v>-2.5038946419239596</v>
      </c>
      <c r="T6280">
        <f ca="1"/>
        <v>1.4098764621062599E-2</v>
      </c>
      <c r="U6280">
        <f ca="1"/>
        <v>0</v>
      </c>
      <c r="V6280">
        <f ca="1"/>
        <v>0</v>
      </c>
      <c r="W6280">
        <f ca="1"/>
        <v>0</v>
      </c>
    </row>
    <row r="6281" spans="18:23">
      <c r="R6281">
        <v>6263</v>
      </c>
      <c r="S6281">
        <f ca="1"/>
        <v>0.38277982246478365</v>
      </c>
      <c r="T6281">
        <f ca="1"/>
        <v>2.9694369244961358E-2</v>
      </c>
      <c r="U6281">
        <f ca="1"/>
        <v>0</v>
      </c>
      <c r="V6281">
        <f ca="1"/>
        <v>0</v>
      </c>
      <c r="W6281">
        <f ca="1"/>
        <v>0</v>
      </c>
    </row>
    <row r="6282" spans="18:23">
      <c r="R6282">
        <v>6264</v>
      </c>
      <c r="S6282">
        <f ca="1"/>
        <v>-2.1406976101594202</v>
      </c>
      <c r="T6282">
        <f ca="1"/>
        <v>1.5483975216123859E-2</v>
      </c>
      <c r="U6282">
        <f ca="1"/>
        <v>0</v>
      </c>
      <c r="V6282">
        <f ca="1"/>
        <v>0</v>
      </c>
      <c r="W6282">
        <f ca="1"/>
        <v>0</v>
      </c>
    </row>
    <row r="6283" spans="18:23">
      <c r="R6283">
        <v>6265</v>
      </c>
      <c r="S6283">
        <f ca="1"/>
        <v>-0.48335254386013521</v>
      </c>
      <c r="T6283">
        <f ca="1"/>
        <v>2.3747156800407079E-2</v>
      </c>
      <c r="U6283">
        <f ca="1"/>
        <v>0</v>
      </c>
      <c r="V6283">
        <f ca="1"/>
        <v>0</v>
      </c>
      <c r="W6283">
        <f ca="1"/>
        <v>0</v>
      </c>
    </row>
    <row r="6284" spans="18:23">
      <c r="R6284">
        <v>6266</v>
      </c>
      <c r="S6284">
        <f ca="1"/>
        <v>1.2119727374720106</v>
      </c>
      <c r="T6284">
        <f ca="1"/>
        <v>3.6778752728700501E-2</v>
      </c>
      <c r="U6284">
        <f ca="1"/>
        <v>3.2763117486313206E-3</v>
      </c>
      <c r="V6284">
        <f ca="1"/>
        <v>3.3365610784638448E-3</v>
      </c>
      <c r="W6284">
        <f ca="1"/>
        <v>3.3365610784638448E-3</v>
      </c>
    </row>
    <row r="6285" spans="18:23">
      <c r="R6285">
        <v>6267</v>
      </c>
      <c r="S6285">
        <f ca="1"/>
        <v>-1.9587177371544839</v>
      </c>
      <c r="T6285">
        <f ca="1"/>
        <v>1.6228407623892705E-2</v>
      </c>
      <c r="U6285">
        <f ca="1"/>
        <v>0</v>
      </c>
      <c r="V6285">
        <f ca="1"/>
        <v>0</v>
      </c>
      <c r="W6285">
        <f ca="1"/>
        <v>0</v>
      </c>
    </row>
    <row r="6286" spans="18:23">
      <c r="R6286">
        <v>6268</v>
      </c>
      <c r="S6286">
        <f ca="1"/>
        <v>1.7735068781462555</v>
      </c>
      <c r="T6286">
        <f ca="1"/>
        <v>4.251330869832138E-2</v>
      </c>
      <c r="U6286">
        <f ca="1"/>
        <v>6.1435897334417601E-3</v>
      </c>
      <c r="V6286">
        <f ca="1"/>
        <v>6.2741818968685848E-3</v>
      </c>
      <c r="W6286">
        <f ca="1"/>
        <v>6.2741818968685848E-3</v>
      </c>
    </row>
    <row r="6287" spans="18:23">
      <c r="R6287">
        <v>6269</v>
      </c>
      <c r="S6287">
        <f ca="1"/>
        <v>0.19668852071531709</v>
      </c>
      <c r="T6287">
        <f ca="1"/>
        <v>2.8302182048036386E-2</v>
      </c>
      <c r="U6287">
        <f ca="1"/>
        <v>0</v>
      </c>
      <c r="V6287">
        <f ca="1"/>
        <v>0</v>
      </c>
      <c r="W6287">
        <f ca="1"/>
        <v>0</v>
      </c>
    </row>
    <row r="6288" spans="18:23">
      <c r="R6288">
        <v>6270</v>
      </c>
      <c r="S6288">
        <f ca="1"/>
        <v>0.54485859116562374</v>
      </c>
      <c r="T6288">
        <f ca="1"/>
        <v>3.0962594299101927E-2</v>
      </c>
      <c r="U6288">
        <f ca="1"/>
        <v>3.6823253383203372E-4</v>
      </c>
      <c r="V6288">
        <f ca="1"/>
        <v>3.7393325110841955E-4</v>
      </c>
      <c r="W6288">
        <f ca="1"/>
        <v>3.7393325110841955E-4</v>
      </c>
    </row>
    <row r="6289" spans="18:23">
      <c r="R6289">
        <v>6271</v>
      </c>
      <c r="S6289">
        <f ca="1"/>
        <v>-1.683106276415187</v>
      </c>
      <c r="T6289">
        <f ca="1"/>
        <v>1.7424571336969886E-2</v>
      </c>
      <c r="U6289">
        <f ca="1"/>
        <v>0</v>
      </c>
      <c r="V6289">
        <f ca="1"/>
        <v>0</v>
      </c>
      <c r="W6289">
        <f ca="1"/>
        <v>0</v>
      </c>
    </row>
    <row r="6290" spans="18:23">
      <c r="R6290">
        <v>6272</v>
      </c>
      <c r="S6290">
        <f ca="1"/>
        <v>-0.15290136847357111</v>
      </c>
      <c r="T6290">
        <f ca="1"/>
        <v>2.5860885241028399E-2</v>
      </c>
      <c r="U6290">
        <f ca="1"/>
        <v>0</v>
      </c>
      <c r="V6290">
        <f ca="1"/>
        <v>0</v>
      </c>
      <c r="W6290">
        <f ca="1"/>
        <v>0</v>
      </c>
    </row>
    <row r="6291" spans="18:23">
      <c r="R6291">
        <v>6273</v>
      </c>
      <c r="S6291">
        <f ca="1"/>
        <v>-1.4918992994248299</v>
      </c>
      <c r="T6291">
        <f ca="1"/>
        <v>1.830583618483702E-2</v>
      </c>
      <c r="U6291">
        <f ca="1"/>
        <v>0</v>
      </c>
      <c r="V6291">
        <f ca="1"/>
        <v>0</v>
      </c>
      <c r="W6291">
        <f ca="1"/>
        <v>0</v>
      </c>
    </row>
    <row r="6292" spans="18:23">
      <c r="R6292">
        <v>6274</v>
      </c>
      <c r="S6292">
        <f ca="1"/>
        <v>3.2943278506108107</v>
      </c>
      <c r="T6292">
        <f ca="1"/>
        <v>6.2944036018390909E-2</v>
      </c>
      <c r="U6292">
        <f ca="1"/>
        <v>1.6358953393476525E-2</v>
      </c>
      <c r="V6292">
        <f ca="1"/>
        <v>1.6873802669287605E-2</v>
      </c>
      <c r="W6292">
        <f ca="1"/>
        <v>1.6873802669287605E-2</v>
      </c>
    </row>
    <row r="6293" spans="18:23">
      <c r="R6293">
        <v>6275</v>
      </c>
      <c r="S6293">
        <f ca="1"/>
        <v>1.2051980687606512</v>
      </c>
      <c r="T6293">
        <f ca="1"/>
        <v>3.671451527149909E-2</v>
      </c>
      <c r="U6293">
        <f ca="1"/>
        <v>3.2441930200306154E-3</v>
      </c>
      <c r="V6293">
        <f ca="1"/>
        <v>3.3037475071194177E-3</v>
      </c>
      <c r="W6293">
        <f ca="1"/>
        <v>3.3037475071194177E-3</v>
      </c>
    </row>
    <row r="6294" spans="18:23">
      <c r="R6294">
        <v>6276</v>
      </c>
      <c r="S6294">
        <f ca="1"/>
        <v>-0.87261198158636766</v>
      </c>
      <c r="T6294">
        <f ca="1"/>
        <v>2.147778784241668E-2</v>
      </c>
      <c r="U6294">
        <f ca="1"/>
        <v>0</v>
      </c>
      <c r="V6294">
        <f ca="1"/>
        <v>0</v>
      </c>
      <c r="W6294">
        <f ca="1"/>
        <v>0</v>
      </c>
    </row>
    <row r="6295" spans="18:23">
      <c r="R6295">
        <v>6277</v>
      </c>
      <c r="S6295">
        <f ca="1"/>
        <v>0.11942453190354307</v>
      </c>
      <c r="T6295">
        <f ca="1"/>
        <v>2.7743508900493829E-2</v>
      </c>
      <c r="U6295">
        <f ca="1"/>
        <v>0</v>
      </c>
      <c r="V6295">
        <f ca="1"/>
        <v>0</v>
      </c>
      <c r="W6295">
        <f ca="1"/>
        <v>0</v>
      </c>
    </row>
    <row r="6296" spans="18:23">
      <c r="R6296">
        <v>6278</v>
      </c>
      <c r="S6296">
        <f ca="1"/>
        <v>0.32598860136899593</v>
      </c>
      <c r="T6296">
        <f ca="1"/>
        <v>2.9262392975304641E-2</v>
      </c>
      <c r="U6296">
        <f ca="1"/>
        <v>0</v>
      </c>
      <c r="V6296">
        <f ca="1"/>
        <v>0</v>
      </c>
      <c r="W6296">
        <f ca="1"/>
        <v>0</v>
      </c>
    </row>
    <row r="6297" spans="18:23">
      <c r="R6297">
        <v>6279</v>
      </c>
      <c r="S6297">
        <f ca="1"/>
        <v>-0.66005414191048339</v>
      </c>
      <c r="T6297">
        <f ca="1"/>
        <v>2.26887038083467E-2</v>
      </c>
      <c r="U6297">
        <f ca="1"/>
        <v>0</v>
      </c>
      <c r="V6297">
        <f ca="1"/>
        <v>0</v>
      </c>
      <c r="W6297">
        <f ca="1"/>
        <v>0</v>
      </c>
    </row>
    <row r="6298" spans="18:23">
      <c r="R6298">
        <v>6280</v>
      </c>
      <c r="S6298">
        <f ca="1"/>
        <v>-0.3623909977950418</v>
      </c>
      <c r="T6298">
        <f ca="1"/>
        <v>2.4500056522530921E-2</v>
      </c>
      <c r="U6298">
        <f ca="1"/>
        <v>0</v>
      </c>
      <c r="V6298">
        <f ca="1"/>
        <v>0</v>
      </c>
      <c r="W6298">
        <f ca="1"/>
        <v>0</v>
      </c>
    </row>
    <row r="6299" spans="18:23">
      <c r="R6299">
        <v>6281</v>
      </c>
      <c r="S6299">
        <f ca="1"/>
        <v>1.7290670648799926</v>
      </c>
      <c r="T6299">
        <f ca="1"/>
        <v>4.2028587202972499E-2</v>
      </c>
      <c r="U6299">
        <f ca="1"/>
        <v>5.9012289857673199E-3</v>
      </c>
      <c r="V6299">
        <f ca="1"/>
        <v>6.0252391442838357E-3</v>
      </c>
      <c r="W6299">
        <f ca="1"/>
        <v>6.0252391442838357E-3</v>
      </c>
    </row>
    <row r="6300" spans="18:23">
      <c r="R6300">
        <v>6282</v>
      </c>
      <c r="S6300">
        <f ca="1"/>
        <v>1.9251541583261296</v>
      </c>
      <c r="T6300">
        <f ca="1"/>
        <v>4.4209860737594787E-2</v>
      </c>
      <c r="U6300">
        <f ca="1"/>
        <v>6.9918657530784641E-3</v>
      </c>
      <c r="V6300">
        <f ca="1"/>
        <v>7.1464204586982431E-3</v>
      </c>
      <c r="W6300">
        <f ca="1"/>
        <v>7.1464204586982431E-3</v>
      </c>
    </row>
    <row r="6301" spans="18:23">
      <c r="R6301">
        <v>6283</v>
      </c>
      <c r="S6301">
        <f ca="1"/>
        <v>2.1690368099706894</v>
      </c>
      <c r="T6301">
        <f ca="1"/>
        <v>4.7081433379216664E-2</v>
      </c>
      <c r="U6301">
        <f ca="1"/>
        <v>8.4276520738894023E-3</v>
      </c>
      <c r="V6301">
        <f ca="1"/>
        <v>8.626045043719421E-3</v>
      </c>
      <c r="W6301">
        <f ca="1"/>
        <v>8.626045043719421E-3</v>
      </c>
    </row>
    <row r="6302" spans="18:23">
      <c r="R6302">
        <v>6284</v>
      </c>
      <c r="S6302">
        <f ca="1"/>
        <v>-2.3751505563919282</v>
      </c>
      <c r="T6302">
        <f ca="1"/>
        <v>1.4575003610987279E-2</v>
      </c>
      <c r="U6302">
        <f ca="1"/>
        <v>0</v>
      </c>
      <c r="V6302">
        <f ca="1"/>
        <v>0</v>
      </c>
      <c r="W6302">
        <f ca="1"/>
        <v>0</v>
      </c>
    </row>
    <row r="6303" spans="18:23">
      <c r="R6303">
        <v>6285</v>
      </c>
      <c r="S6303">
        <f ca="1"/>
        <v>-0.53207654624048795</v>
      </c>
      <c r="T6303">
        <f ca="1"/>
        <v>2.3450461852082757E-2</v>
      </c>
      <c r="U6303">
        <f ca="1"/>
        <v>0</v>
      </c>
      <c r="V6303">
        <f ca="1"/>
        <v>0</v>
      </c>
      <c r="W6303">
        <f ca="1"/>
        <v>0</v>
      </c>
    </row>
    <row r="6304" spans="18:23">
      <c r="R6304">
        <v>6286</v>
      </c>
      <c r="S6304">
        <f ca="1"/>
        <v>0.29949642509677776</v>
      </c>
      <c r="T6304">
        <f ca="1"/>
        <v>2.9063038158985165E-2</v>
      </c>
      <c r="U6304">
        <f ca="1"/>
        <v>0</v>
      </c>
      <c r="V6304">
        <f ca="1"/>
        <v>0</v>
      </c>
      <c r="W6304">
        <f ca="1"/>
        <v>0</v>
      </c>
    </row>
    <row r="6305" spans="18:23">
      <c r="R6305">
        <v>6287</v>
      </c>
      <c r="S6305">
        <f ca="1"/>
        <v>0.45634087777135246</v>
      </c>
      <c r="T6305">
        <f ca="1"/>
        <v>3.0263396650829961E-2</v>
      </c>
      <c r="U6305">
        <f ca="1"/>
        <v>1.8633709696050729E-5</v>
      </c>
      <c r="V6305">
        <f ca="1"/>
        <v>1.8915669369854732E-5</v>
      </c>
      <c r="W6305">
        <f ca="1"/>
        <v>1.8915669369854732E-5</v>
      </c>
    </row>
    <row r="6306" spans="18:23">
      <c r="R6306">
        <v>6288</v>
      </c>
      <c r="S6306">
        <f ca="1"/>
        <v>0.71443413542137402</v>
      </c>
      <c r="T6306">
        <f ca="1"/>
        <v>3.2347498437436534E-2</v>
      </c>
      <c r="U6306">
        <f ca="1"/>
        <v>1.0606846029993372E-3</v>
      </c>
      <c r="V6306">
        <f ca="1"/>
        <v>1.0778398497684042E-3</v>
      </c>
      <c r="W6306">
        <f ca="1"/>
        <v>1.0778398497684042E-3</v>
      </c>
    </row>
    <row r="6307" spans="18:23">
      <c r="R6307">
        <v>6289</v>
      </c>
      <c r="S6307">
        <f ca="1"/>
        <v>-0.62646295551649855</v>
      </c>
      <c r="T6307">
        <f ca="1"/>
        <v>2.288621940693723E-2</v>
      </c>
      <c r="U6307">
        <f ca="1"/>
        <v>0</v>
      </c>
      <c r="V6307">
        <f ca="1"/>
        <v>0</v>
      </c>
      <c r="W6307">
        <f ca="1"/>
        <v>0</v>
      </c>
    </row>
    <row r="6308" spans="18:23">
      <c r="R6308">
        <v>6290</v>
      </c>
      <c r="S6308">
        <f ca="1"/>
        <v>-1.8628052089043392</v>
      </c>
      <c r="T6308">
        <f ca="1"/>
        <v>1.6635056278305433E-2</v>
      </c>
      <c r="U6308">
        <f ca="1"/>
        <v>0</v>
      </c>
      <c r="V6308">
        <f ca="1"/>
        <v>0</v>
      </c>
      <c r="W6308">
        <f ca="1"/>
        <v>0</v>
      </c>
    </row>
    <row r="6309" spans="18:23">
      <c r="R6309">
        <v>6291</v>
      </c>
      <c r="S6309">
        <f ca="1"/>
        <v>-0.8234857186291632</v>
      </c>
      <c r="T6309">
        <f ca="1"/>
        <v>2.1751782225127719E-2</v>
      </c>
      <c r="U6309">
        <f ca="1"/>
        <v>0</v>
      </c>
      <c r="V6309">
        <f ca="1"/>
        <v>0</v>
      </c>
      <c r="W6309">
        <f ca="1"/>
        <v>0</v>
      </c>
    </row>
    <row r="6310" spans="18:23">
      <c r="R6310">
        <v>6292</v>
      </c>
      <c r="S6310">
        <f ca="1"/>
        <v>-0.78811158344694165</v>
      </c>
      <c r="T6310">
        <f ca="1"/>
        <v>2.1951238222323803E-2</v>
      </c>
      <c r="U6310">
        <f ca="1"/>
        <v>0</v>
      </c>
      <c r="V6310">
        <f ca="1"/>
        <v>0</v>
      </c>
      <c r="W6310">
        <f ca="1"/>
        <v>0</v>
      </c>
    </row>
    <row r="6311" spans="18:23">
      <c r="R6311">
        <v>6293</v>
      </c>
      <c r="S6311">
        <f ca="1"/>
        <v>3.9068989737303683</v>
      </c>
      <c r="T6311">
        <f ca="1"/>
        <v>7.3722816365389077E-2</v>
      </c>
      <c r="U6311">
        <f ca="1"/>
        <v>2.1748343566975609E-2</v>
      </c>
      <c r="V6311">
        <f ca="1"/>
        <v>2.2550018136495376E-2</v>
      </c>
      <c r="W6311">
        <f ca="1"/>
        <v>2.2550018136495376E-2</v>
      </c>
    </row>
    <row r="6312" spans="18:23">
      <c r="R6312">
        <v>6294</v>
      </c>
      <c r="S6312">
        <f ca="1"/>
        <v>-0.98795979279038604</v>
      </c>
      <c r="T6312">
        <f ca="1"/>
        <v>2.0847941547898013E-2</v>
      </c>
      <c r="U6312">
        <f ca="1"/>
        <v>0</v>
      </c>
      <c r="V6312">
        <f ca="1"/>
        <v>0</v>
      </c>
      <c r="W6312">
        <f ca="1"/>
        <v>0</v>
      </c>
    </row>
    <row r="6313" spans="18:23">
      <c r="R6313">
        <v>6295</v>
      </c>
      <c r="S6313">
        <f ca="1"/>
        <v>-2.0626546314416712</v>
      </c>
      <c r="T6313">
        <f ca="1"/>
        <v>1.5798952608320999E-2</v>
      </c>
      <c r="U6313">
        <f ca="1"/>
        <v>0</v>
      </c>
      <c r="V6313">
        <f ca="1"/>
        <v>0</v>
      </c>
      <c r="W6313">
        <f ca="1"/>
        <v>0</v>
      </c>
    </row>
    <row r="6314" spans="18:23">
      <c r="R6314">
        <v>6296</v>
      </c>
      <c r="S6314">
        <f ca="1"/>
        <v>1.8849617660746989</v>
      </c>
      <c r="T6314">
        <f ca="1"/>
        <v>4.3753723309391875E-2</v>
      </c>
      <c r="U6314">
        <f ca="1"/>
        <v>6.7637970389770076E-3</v>
      </c>
      <c r="V6314">
        <f ca="1"/>
        <v>6.9117676910591501E-3</v>
      </c>
      <c r="W6314">
        <f ca="1"/>
        <v>6.9117676910591501E-3</v>
      </c>
    </row>
    <row r="6315" spans="18:23">
      <c r="R6315">
        <v>6297</v>
      </c>
      <c r="S6315">
        <f ca="1"/>
        <v>3.0119511013598732</v>
      </c>
      <c r="T6315">
        <f ca="1"/>
        <v>5.8520798677565468E-2</v>
      </c>
      <c r="U6315">
        <f ca="1"/>
        <v>1.4147334723063804E-2</v>
      </c>
      <c r="V6315">
        <f ca="1"/>
        <v>1.4561291386640078E-2</v>
      </c>
      <c r="W6315">
        <f ca="1"/>
        <v>1.4561291386640078E-2</v>
      </c>
    </row>
    <row r="6316" spans="18:23">
      <c r="R6316">
        <v>6298</v>
      </c>
      <c r="S6316">
        <f ca="1"/>
        <v>-0.38818074713053796</v>
      </c>
      <c r="T6316">
        <f ca="1"/>
        <v>2.433755674167265E-2</v>
      </c>
      <c r="U6316">
        <f ca="1"/>
        <v>0</v>
      </c>
      <c r="V6316">
        <f ca="1"/>
        <v>0</v>
      </c>
      <c r="W6316">
        <f ca="1"/>
        <v>0</v>
      </c>
    </row>
    <row r="6317" spans="18:23">
      <c r="R6317">
        <v>6299</v>
      </c>
      <c r="S6317">
        <f ca="1"/>
        <v>-0.93049126231621559</v>
      </c>
      <c r="T6317">
        <f ca="1"/>
        <v>2.1159400029266889E-2</v>
      </c>
      <c r="U6317">
        <f ca="1"/>
        <v>0</v>
      </c>
      <c r="V6317">
        <f ca="1"/>
        <v>0</v>
      </c>
      <c r="W6317">
        <f ca="1"/>
        <v>0</v>
      </c>
    </row>
    <row r="6318" spans="18:23">
      <c r="R6318">
        <v>6300</v>
      </c>
      <c r="S6318">
        <f ca="1"/>
        <v>0.81278308290369528</v>
      </c>
      <c r="T6318">
        <f ca="1"/>
        <v>3.3178909115146343E-2</v>
      </c>
      <c r="U6318">
        <f ca="1"/>
        <v>1.476389941854242E-3</v>
      </c>
      <c r="V6318">
        <f ca="1"/>
        <v>1.5008824457038909E-3</v>
      </c>
      <c r="W6318">
        <f ca="1"/>
        <v>1.5008824457038909E-3</v>
      </c>
    </row>
    <row r="6319" spans="18:23">
      <c r="R6319">
        <v>6301</v>
      </c>
      <c r="S6319">
        <f ca="1"/>
        <v>0.82102462439018475</v>
      </c>
      <c r="T6319">
        <f ca="1"/>
        <v>3.3249543350889497E-2</v>
      </c>
      <c r="U6319">
        <f ca="1"/>
        <v>1.5117070597258191E-3</v>
      </c>
      <c r="V6319">
        <f ca="1"/>
        <v>1.5368388444339188E-3</v>
      </c>
      <c r="W6319">
        <f ca="1"/>
        <v>1.5368388444339188E-3</v>
      </c>
    </row>
    <row r="6320" spans="18:23">
      <c r="R6320">
        <v>6302</v>
      </c>
      <c r="S6320">
        <f ca="1"/>
        <v>-7.8998496129894624E-2</v>
      </c>
      <c r="T6320">
        <f ca="1"/>
        <v>2.6358777124813312E-2</v>
      </c>
      <c r="U6320">
        <f ca="1"/>
        <v>0</v>
      </c>
      <c r="V6320">
        <f ca="1"/>
        <v>0</v>
      </c>
      <c r="W6320">
        <f ca="1"/>
        <v>0</v>
      </c>
    </row>
    <row r="6321" spans="18:23">
      <c r="R6321">
        <v>6303</v>
      </c>
      <c r="S6321">
        <f ca="1"/>
        <v>1.8865603773845399</v>
      </c>
      <c r="T6321">
        <f ca="1"/>
        <v>4.3771775516171424E-2</v>
      </c>
      <c r="U6321">
        <f ca="1"/>
        <v>6.7728231423667823E-3</v>
      </c>
      <c r="V6321">
        <f ca="1"/>
        <v>6.9210523894659868E-3</v>
      </c>
      <c r="W6321">
        <f ca="1"/>
        <v>6.9210523894659868E-3</v>
      </c>
    </row>
    <row r="6322" spans="18:23">
      <c r="R6322">
        <v>6304</v>
      </c>
      <c r="S6322">
        <f ca="1"/>
        <v>-1.4416004807831486</v>
      </c>
      <c r="T6322">
        <f ca="1"/>
        <v>1.8544975829983452E-2</v>
      </c>
      <c r="U6322">
        <f ca="1"/>
        <v>0</v>
      </c>
      <c r="V6322">
        <f ca="1"/>
        <v>0</v>
      </c>
      <c r="W6322">
        <f ca="1"/>
        <v>0</v>
      </c>
    </row>
    <row r="6323" spans="18:23">
      <c r="R6323">
        <v>6305</v>
      </c>
      <c r="S6323">
        <f ca="1"/>
        <v>1.1490883725406029</v>
      </c>
      <c r="T6323">
        <f ca="1"/>
        <v>3.6186777244407956E-2</v>
      </c>
      <c r="U6323">
        <f ca="1"/>
        <v>2.9803240064850481E-3</v>
      </c>
      <c r="V6323">
        <f ca="1"/>
        <v>3.0342481669544657E-3</v>
      </c>
      <c r="W6323">
        <f ca="1"/>
        <v>3.0342481669544657E-3</v>
      </c>
    </row>
    <row r="6324" spans="18:23">
      <c r="R6324">
        <v>6306</v>
      </c>
      <c r="S6324">
        <f ca="1"/>
        <v>-1.6187341475392771</v>
      </c>
      <c r="T6324">
        <f ca="1"/>
        <v>1.7716417978997333E-2</v>
      </c>
      <c r="U6324">
        <f ca="1"/>
        <v>0</v>
      </c>
      <c r="V6324">
        <f ca="1"/>
        <v>0</v>
      </c>
      <c r="W6324">
        <f ca="1"/>
        <v>0</v>
      </c>
    </row>
    <row r="6325" spans="18:23">
      <c r="R6325">
        <v>6307</v>
      </c>
      <c r="S6325">
        <f ca="1"/>
        <v>-0.78728828628981484</v>
      </c>
      <c r="T6325">
        <f ca="1"/>
        <v>2.195590207256088E-2</v>
      </c>
      <c r="U6325">
        <f ca="1"/>
        <v>0</v>
      </c>
      <c r="V6325">
        <f ca="1"/>
        <v>0</v>
      </c>
      <c r="W6325">
        <f ca="1"/>
        <v>0</v>
      </c>
    </row>
    <row r="6326" spans="18:23">
      <c r="R6326">
        <v>6308</v>
      </c>
      <c r="S6326">
        <f ca="1"/>
        <v>0.35180592875307892</v>
      </c>
      <c r="T6326">
        <f ca="1"/>
        <v>2.9457985092986364E-2</v>
      </c>
      <c r="U6326">
        <f ca="1"/>
        <v>0</v>
      </c>
      <c r="V6326">
        <f ca="1"/>
        <v>0</v>
      </c>
      <c r="W6326">
        <f ca="1"/>
        <v>0</v>
      </c>
    </row>
    <row r="6327" spans="18:23">
      <c r="R6327">
        <v>6309</v>
      </c>
      <c r="S6327">
        <f ca="1"/>
        <v>-1.2209889691741824</v>
      </c>
      <c r="T6327">
        <f ca="1"/>
        <v>1.9631294489283045E-2</v>
      </c>
      <c r="U6327">
        <f ca="1"/>
        <v>0</v>
      </c>
      <c r="V6327">
        <f ca="1"/>
        <v>0</v>
      </c>
      <c r="W6327">
        <f ca="1"/>
        <v>0</v>
      </c>
    </row>
    <row r="6328" spans="18:23">
      <c r="R6328">
        <v>6310</v>
      </c>
      <c r="S6328">
        <f ca="1"/>
        <v>0.89244671749662563</v>
      </c>
      <c r="T6328">
        <f ca="1"/>
        <v>3.3867999856726214E-2</v>
      </c>
      <c r="U6328">
        <f ca="1"/>
        <v>1.8209353126441771E-3</v>
      </c>
      <c r="V6328">
        <f ca="1"/>
        <v>1.8517710310980474E-3</v>
      </c>
      <c r="W6328">
        <f ca="1"/>
        <v>1.8517710310980474E-3</v>
      </c>
    </row>
    <row r="6329" spans="18:23">
      <c r="R6329">
        <v>6311</v>
      </c>
      <c r="S6329">
        <f ca="1"/>
        <v>0.65357786144619257</v>
      </c>
      <c r="T6329">
        <f ca="1"/>
        <v>3.1843506672759293E-2</v>
      </c>
      <c r="U6329">
        <f ca="1"/>
        <v>8.0868872066071698E-4</v>
      </c>
      <c r="V6329">
        <f ca="1"/>
        <v>8.2156446299698927E-4</v>
      </c>
      <c r="W6329">
        <f ca="1"/>
        <v>8.2156446299698927E-4</v>
      </c>
    </row>
    <row r="6330" spans="18:23">
      <c r="R6330">
        <v>6312</v>
      </c>
      <c r="S6330">
        <f ca="1"/>
        <v>-0.59014734579349859</v>
      </c>
      <c r="T6330">
        <f ca="1"/>
        <v>2.3101689328170836E-2</v>
      </c>
      <c r="U6330">
        <f ca="1"/>
        <v>0</v>
      </c>
      <c r="V6330">
        <f ca="1"/>
        <v>0</v>
      </c>
      <c r="W6330">
        <f ca="1"/>
        <v>0</v>
      </c>
    </row>
    <row r="6331" spans="18:23">
      <c r="R6331">
        <v>6313</v>
      </c>
      <c r="S6331">
        <f ca="1"/>
        <v>-1.9526995981926965</v>
      </c>
      <c r="T6331">
        <f ca="1"/>
        <v>1.6253628385534909E-2</v>
      </c>
      <c r="U6331">
        <f ca="1"/>
        <v>0</v>
      </c>
      <c r="V6331">
        <f ca="1"/>
        <v>0</v>
      </c>
      <c r="W6331">
        <f ca="1"/>
        <v>0</v>
      </c>
    </row>
    <row r="6332" spans="18:23">
      <c r="R6332">
        <v>6314</v>
      </c>
      <c r="S6332">
        <f ca="1"/>
        <v>-2.667941635913166</v>
      </c>
      <c r="T6332">
        <f ca="1"/>
        <v>1.3514415111544449E-2</v>
      </c>
      <c r="U6332">
        <f ca="1"/>
        <v>0</v>
      </c>
      <c r="V6332">
        <f ca="1"/>
        <v>0</v>
      </c>
      <c r="W6332">
        <f ca="1"/>
        <v>0</v>
      </c>
    </row>
    <row r="6333" spans="18:23">
      <c r="R6333">
        <v>6315</v>
      </c>
      <c r="S6333">
        <f ca="1"/>
        <v>0.32595807791300968</v>
      </c>
      <c r="T6333">
        <f ca="1"/>
        <v>2.9262162499861754E-2</v>
      </c>
      <c r="U6333">
        <f ca="1"/>
        <v>0</v>
      </c>
      <c r="V6333">
        <f ca="1"/>
        <v>0</v>
      </c>
      <c r="W6333">
        <f ca="1"/>
        <v>0</v>
      </c>
    </row>
    <row r="6334" spans="18:23">
      <c r="R6334">
        <v>6316</v>
      </c>
      <c r="S6334">
        <f ca="1"/>
        <v>2.6648507543008773</v>
      </c>
      <c r="T6334">
        <f ca="1"/>
        <v>5.3507258532111163E-2</v>
      </c>
      <c r="U6334">
        <f ca="1"/>
        <v>1.1640564650336652E-2</v>
      </c>
      <c r="V6334">
        <f ca="1"/>
        <v>1.195199200143931E-2</v>
      </c>
      <c r="W6334">
        <f ca="1"/>
        <v>1.195199200143931E-2</v>
      </c>
    </row>
    <row r="6335" spans="18:23">
      <c r="R6335">
        <v>6317</v>
      </c>
      <c r="S6335">
        <f ca="1"/>
        <v>-3.0233462715592223</v>
      </c>
      <c r="T6335">
        <f ca="1"/>
        <v>1.2330170906820285E-2</v>
      </c>
      <c r="U6335">
        <f ca="1"/>
        <v>0</v>
      </c>
      <c r="V6335">
        <f ca="1"/>
        <v>0</v>
      </c>
      <c r="W6335">
        <f ca="1"/>
        <v>0</v>
      </c>
    </row>
    <row r="6336" spans="18:23">
      <c r="R6336">
        <v>6318</v>
      </c>
      <c r="S6336">
        <f ca="1"/>
        <v>-3.0652111125892874</v>
      </c>
      <c r="T6336">
        <f ca="1"/>
        <v>1.2197688654227112E-2</v>
      </c>
      <c r="U6336">
        <f ca="1"/>
        <v>0</v>
      </c>
      <c r="V6336">
        <f ca="1"/>
        <v>0</v>
      </c>
      <c r="W6336">
        <f ca="1"/>
        <v>0</v>
      </c>
    </row>
    <row r="6337" spans="18:23">
      <c r="R6337">
        <v>6319</v>
      </c>
      <c r="S6337">
        <f ca="1"/>
        <v>2.7290043434096067</v>
      </c>
      <c r="T6337">
        <f ca="1"/>
        <v>5.4400391468394226E-2</v>
      </c>
      <c r="U6337">
        <f ca="1"/>
        <v>1.2087131118478183E-2</v>
      </c>
      <c r="V6337">
        <f ca="1"/>
        <v>1.2415903450765695E-2</v>
      </c>
      <c r="W6337">
        <f ca="1"/>
        <v>1.2415903450765695E-2</v>
      </c>
    </row>
    <row r="6338" spans="18:23">
      <c r="R6338">
        <v>6320</v>
      </c>
      <c r="S6338">
        <f ca="1"/>
        <v>2.3608436020829591</v>
      </c>
      <c r="T6338">
        <f ca="1"/>
        <v>4.9470279378483188E-2</v>
      </c>
      <c r="U6338">
        <f ca="1"/>
        <v>9.6220750735226644E-3</v>
      </c>
      <c r="V6338">
        <f ca="1"/>
        <v>9.8600784445666174E-3</v>
      </c>
      <c r="W6338">
        <f ca="1"/>
        <v>9.8600784445666174E-3</v>
      </c>
    </row>
    <row r="6339" spans="18:23">
      <c r="R6339">
        <v>6321</v>
      </c>
      <c r="S6339">
        <f ca="1"/>
        <v>1.2462016012217261</v>
      </c>
      <c r="T6339">
        <f ca="1"/>
        <v>3.7105033614799852E-2</v>
      </c>
      <c r="U6339">
        <f ca="1"/>
        <v>3.4394521916809966E-3</v>
      </c>
      <c r="V6339">
        <f ca="1"/>
        <v>3.5032626862754068E-3</v>
      </c>
      <c r="W6339">
        <f ca="1"/>
        <v>3.5032626862754068E-3</v>
      </c>
    </row>
    <row r="6340" spans="18:23">
      <c r="R6340">
        <v>6322</v>
      </c>
      <c r="S6340">
        <f ca="1"/>
        <v>-3.5205713879387144</v>
      </c>
      <c r="T6340">
        <f ca="1"/>
        <v>1.0845458838768489E-2</v>
      </c>
      <c r="U6340">
        <f ca="1"/>
        <v>0</v>
      </c>
      <c r="V6340">
        <f ca="1"/>
        <v>0</v>
      </c>
      <c r="W6340">
        <f ca="1"/>
        <v>0</v>
      </c>
    </row>
    <row r="6341" spans="18:23">
      <c r="R6341">
        <v>6323</v>
      </c>
      <c r="S6341">
        <f ca="1"/>
        <v>1.0066515475662221</v>
      </c>
      <c r="T6341">
        <f ca="1"/>
        <v>3.4880911822135506E-2</v>
      </c>
      <c r="U6341">
        <f ca="1"/>
        <v>2.3273912953488234E-3</v>
      </c>
      <c r="V6341">
        <f ca="1"/>
        <v>2.3679820606231573E-3</v>
      </c>
      <c r="W6341">
        <f ca="1"/>
        <v>2.3679820606231573E-3</v>
      </c>
    </row>
    <row r="6342" spans="18:23">
      <c r="R6342">
        <v>6324</v>
      </c>
      <c r="S6342">
        <f ca="1"/>
        <v>-1.2240225402862963</v>
      </c>
      <c r="T6342">
        <f ca="1"/>
        <v>1.9615933613501311E-2</v>
      </c>
      <c r="U6342">
        <f ca="1"/>
        <v>0</v>
      </c>
      <c r="V6342">
        <f ca="1"/>
        <v>0</v>
      </c>
      <c r="W6342">
        <f ca="1"/>
        <v>0</v>
      </c>
    </row>
    <row r="6343" spans="18:23">
      <c r="R6343">
        <v>6325</v>
      </c>
      <c r="S6343">
        <f ca="1"/>
        <v>2.4864920364345524</v>
      </c>
      <c r="T6343">
        <f ca="1"/>
        <v>5.1100489710277461E-2</v>
      </c>
      <c r="U6343">
        <f ca="1"/>
        <v>1.0437180239419801E-2</v>
      </c>
      <c r="V6343">
        <f ca="1"/>
        <v>1.0703852750134192E-2</v>
      </c>
      <c r="W6343">
        <f ca="1"/>
        <v>1.0703852750134192E-2</v>
      </c>
    </row>
    <row r="6344" spans="18:23">
      <c r="R6344">
        <v>6326</v>
      </c>
      <c r="S6344">
        <f ca="1"/>
        <v>1.5773262696021835</v>
      </c>
      <c r="T6344">
        <f ca="1"/>
        <v>4.0414766231841148E-2</v>
      </c>
      <c r="U6344">
        <f ca="1"/>
        <v>5.0943185002016445E-3</v>
      </c>
      <c r="V6344">
        <f ca="1"/>
        <v>5.1972613458497411E-3</v>
      </c>
      <c r="W6344">
        <f ca="1"/>
        <v>5.1972613458497411E-3</v>
      </c>
    </row>
    <row r="6345" spans="18:23">
      <c r="R6345">
        <v>6327</v>
      </c>
      <c r="S6345">
        <f ca="1"/>
        <v>1.7057525327418066</v>
      </c>
      <c r="T6345">
        <f ca="1"/>
        <v>4.1776501268812577E-2</v>
      </c>
      <c r="U6345">
        <f ca="1"/>
        <v>5.7751860186873588E-3</v>
      </c>
      <c r="V6345">
        <f ca="1"/>
        <v>5.8958195517060195E-3</v>
      </c>
      <c r="W6345">
        <f ca="1"/>
        <v>5.8958195517060195E-3</v>
      </c>
    </row>
    <row r="6346" spans="18:23">
      <c r="R6346">
        <v>6328</v>
      </c>
      <c r="S6346">
        <f ca="1"/>
        <v>-1.78806459327962</v>
      </c>
      <c r="T6346">
        <f ca="1"/>
        <v>1.6958991653358572E-2</v>
      </c>
      <c r="U6346">
        <f ca="1"/>
        <v>0</v>
      </c>
      <c r="V6346">
        <f ca="1"/>
        <v>0</v>
      </c>
      <c r="W6346">
        <f ca="1"/>
        <v>0</v>
      </c>
    </row>
    <row r="6347" spans="18:23">
      <c r="R6347">
        <v>6329</v>
      </c>
      <c r="S6347">
        <f ca="1"/>
        <v>5.2161107891075709</v>
      </c>
      <c r="T6347">
        <f ca="1"/>
        <v>0.10335173560214932</v>
      </c>
      <c r="U6347">
        <f ca="1"/>
        <v>3.6562803185355729E-2</v>
      </c>
      <c r="V6347">
        <f ca="1"/>
        <v>3.8452217769198882E-2</v>
      </c>
      <c r="W6347">
        <f ca="1"/>
        <v>3.8452217769198882E-2</v>
      </c>
    </row>
    <row r="6348" spans="18:23">
      <c r="R6348">
        <v>6330</v>
      </c>
      <c r="S6348">
        <f ca="1"/>
        <v>3.0856013760217866</v>
      </c>
      <c r="T6348">
        <f ca="1"/>
        <v>5.9643594423383614E-2</v>
      </c>
      <c r="U6348">
        <f ca="1"/>
        <v>1.4708732595972877E-2</v>
      </c>
      <c r="V6348">
        <f ca="1"/>
        <v>1.5147373436690982E-2</v>
      </c>
      <c r="W6348">
        <f ca="1"/>
        <v>1.5147373436690982E-2</v>
      </c>
    </row>
    <row r="6349" spans="18:23">
      <c r="R6349">
        <v>6331</v>
      </c>
      <c r="S6349">
        <f ca="1"/>
        <v>0.84621565836114165</v>
      </c>
      <c r="T6349">
        <f ca="1"/>
        <v>3.346637704867432E-2</v>
      </c>
      <c r="U6349">
        <f ca="1"/>
        <v>1.6201239086182304E-3</v>
      </c>
      <c r="V6349">
        <f ca="1"/>
        <v>1.6472337474139251E-3</v>
      </c>
      <c r="W6349">
        <f ca="1"/>
        <v>1.6472337474139251E-3</v>
      </c>
    </row>
    <row r="6350" spans="18:23">
      <c r="R6350">
        <v>6332</v>
      </c>
      <c r="S6350">
        <f ca="1"/>
        <v>-2.3811607536064971</v>
      </c>
      <c r="T6350">
        <f ca="1"/>
        <v>1.4552417393858038E-2</v>
      </c>
      <c r="U6350">
        <f ca="1"/>
        <v>0</v>
      </c>
      <c r="V6350">
        <f ca="1"/>
        <v>0</v>
      </c>
      <c r="W6350">
        <f ca="1"/>
        <v>0</v>
      </c>
    </row>
    <row r="6351" spans="18:23">
      <c r="R6351">
        <v>6333</v>
      </c>
      <c r="S6351">
        <f ca="1"/>
        <v>0.92340487552913064</v>
      </c>
      <c r="T6351">
        <f ca="1"/>
        <v>3.4139633334500617E-2</v>
      </c>
      <c r="U6351">
        <f ca="1"/>
        <v>1.956752051531379E-3</v>
      </c>
      <c r="V6351">
        <f ca="1"/>
        <v>1.9901534503142856E-3</v>
      </c>
      <c r="W6351">
        <f ca="1"/>
        <v>1.9901534503142856E-3</v>
      </c>
    </row>
    <row r="6352" spans="18:23">
      <c r="R6352">
        <v>6334</v>
      </c>
      <c r="S6352">
        <f ca="1"/>
        <v>-0.19861870443792848</v>
      </c>
      <c r="T6352">
        <f ca="1"/>
        <v>2.555760228357391E-2</v>
      </c>
      <c r="U6352">
        <f ca="1"/>
        <v>0</v>
      </c>
      <c r="V6352">
        <f ca="1"/>
        <v>0</v>
      </c>
      <c r="W6352">
        <f ca="1"/>
        <v>0</v>
      </c>
    </row>
    <row r="6353" spans="18:23">
      <c r="R6353">
        <v>6335</v>
      </c>
      <c r="S6353">
        <f ca="1"/>
        <v>3.4895667687218972</v>
      </c>
      <c r="T6353">
        <f ca="1"/>
        <v>6.6196326917102102E-2</v>
      </c>
      <c r="U6353">
        <f ca="1"/>
        <v>1.7985098842832122E-2</v>
      </c>
      <c r="V6353">
        <f ca="1"/>
        <v>1.8580372584150375E-2</v>
      </c>
      <c r="W6353">
        <f ca="1"/>
        <v>1.8580372584150375E-2</v>
      </c>
    </row>
    <row r="6354" spans="18:23">
      <c r="R6354">
        <v>6336</v>
      </c>
      <c r="S6354">
        <f ca="1"/>
        <v>-0.26141147365229223</v>
      </c>
      <c r="T6354">
        <f ca="1"/>
        <v>2.5146832104465087E-2</v>
      </c>
      <c r="U6354">
        <f ca="1"/>
        <v>0</v>
      </c>
      <c r="V6354">
        <f ca="1"/>
        <v>0</v>
      </c>
      <c r="W6354">
        <f ca="1"/>
        <v>0</v>
      </c>
    </row>
    <row r="6355" spans="18:23">
      <c r="R6355">
        <v>6337</v>
      </c>
      <c r="S6355">
        <f ca="1"/>
        <v>-2.0752544342491834</v>
      </c>
      <c r="T6355">
        <f ca="1"/>
        <v>1.5747670122612016E-2</v>
      </c>
      <c r="U6355">
        <f ca="1"/>
        <v>0</v>
      </c>
      <c r="V6355">
        <f ca="1"/>
        <v>0</v>
      </c>
      <c r="W6355">
        <f ca="1"/>
        <v>0</v>
      </c>
    </row>
    <row r="6356" spans="18:23">
      <c r="R6356">
        <v>6338</v>
      </c>
      <c r="S6356">
        <f ca="1"/>
        <v>0.39544251014308374</v>
      </c>
      <c r="T6356">
        <f ca="1"/>
        <v>2.9791552744999634E-2</v>
      </c>
      <c r="U6356">
        <f ca="1"/>
        <v>0</v>
      </c>
      <c r="V6356">
        <f ca="1"/>
        <v>0</v>
      </c>
      <c r="W6356">
        <f ca="1"/>
        <v>0</v>
      </c>
    </row>
    <row r="6357" spans="18:23">
      <c r="R6357">
        <v>6339</v>
      </c>
      <c r="S6357">
        <f ca="1"/>
        <v>1.4518687777525505</v>
      </c>
      <c r="T6357">
        <f ca="1"/>
        <v>3.9127380146407875E-2</v>
      </c>
      <c r="U6357">
        <f ca="1"/>
        <v>4.4506254574850079E-3</v>
      </c>
      <c r="V6357">
        <f ca="1"/>
        <v>4.537696114567156E-3</v>
      </c>
      <c r="W6357">
        <f ca="1"/>
        <v>4.537696114567156E-3</v>
      </c>
    </row>
    <row r="6358" spans="18:23">
      <c r="R6358">
        <v>6340</v>
      </c>
      <c r="S6358">
        <f ca="1"/>
        <v>0.64403420544219392</v>
      </c>
      <c r="T6358">
        <f ca="1"/>
        <v>3.1765184658484297E-2</v>
      </c>
      <c r="U6358">
        <f ca="1"/>
        <v>7.6952771352321869E-4</v>
      </c>
      <c r="V6358">
        <f ca="1"/>
        <v>7.817498084831617E-4</v>
      </c>
      <c r="W6358">
        <f ca="1"/>
        <v>7.817498084831617E-4</v>
      </c>
    </row>
    <row r="6359" spans="18:23">
      <c r="R6359">
        <v>6341</v>
      </c>
      <c r="S6359">
        <f ca="1"/>
        <v>2.1364917518478674</v>
      </c>
      <c r="T6359">
        <f ca="1"/>
        <v>4.6687706322231466E-2</v>
      </c>
      <c r="U6359">
        <f ca="1"/>
        <v>8.2307885453968034E-3</v>
      </c>
      <c r="V6359">
        <f ca="1"/>
        <v>8.4229268646007389E-3</v>
      </c>
      <c r="W6359">
        <f ca="1"/>
        <v>8.4229268646007389E-3</v>
      </c>
    </row>
    <row r="6360" spans="18:23">
      <c r="R6360">
        <v>6342</v>
      </c>
      <c r="S6360">
        <f ca="1"/>
        <v>0.1112248282339222</v>
      </c>
      <c r="T6360">
        <f ca="1"/>
        <v>2.7684870379801111E-2</v>
      </c>
      <c r="U6360">
        <f ca="1"/>
        <v>0</v>
      </c>
      <c r="V6360">
        <f ca="1"/>
        <v>0</v>
      </c>
      <c r="W6360">
        <f ca="1"/>
        <v>0</v>
      </c>
    </row>
    <row r="6361" spans="18:23">
      <c r="R6361">
        <v>6343</v>
      </c>
      <c r="S6361">
        <f ca="1"/>
        <v>-0.84479002779404444</v>
      </c>
      <c r="T6361">
        <f ca="1"/>
        <v>2.1632533993077054E-2</v>
      </c>
      <c r="U6361">
        <f ca="1"/>
        <v>0</v>
      </c>
      <c r="V6361">
        <f ca="1"/>
        <v>0</v>
      </c>
      <c r="W6361">
        <f ca="1"/>
        <v>0</v>
      </c>
    </row>
    <row r="6362" spans="18:23">
      <c r="R6362">
        <v>6344</v>
      </c>
      <c r="S6362">
        <f ca="1"/>
        <v>-1.2208863695636427</v>
      </c>
      <c r="T6362">
        <f ca="1"/>
        <v>1.9631814225791629E-2</v>
      </c>
      <c r="U6362">
        <f ca="1"/>
        <v>0</v>
      </c>
      <c r="V6362">
        <f ca="1"/>
        <v>0</v>
      </c>
      <c r="W6362">
        <f ca="1"/>
        <v>0</v>
      </c>
    </row>
    <row r="6363" spans="18:23">
      <c r="R6363">
        <v>6345</v>
      </c>
      <c r="S6363">
        <f ca="1"/>
        <v>-0.47365893692330208</v>
      </c>
      <c r="T6363">
        <f ca="1"/>
        <v>2.3806630248424696E-2</v>
      </c>
      <c r="U6363">
        <f ca="1"/>
        <v>0</v>
      </c>
      <c r="V6363">
        <f ca="1"/>
        <v>0</v>
      </c>
      <c r="W6363">
        <f ca="1"/>
        <v>0</v>
      </c>
    </row>
    <row r="6364" spans="18:23">
      <c r="R6364">
        <v>6346</v>
      </c>
      <c r="S6364">
        <f ca="1"/>
        <v>-1.4154540586827278</v>
      </c>
      <c r="T6364">
        <f ca="1"/>
        <v>1.8670517305494454E-2</v>
      </c>
      <c r="U6364">
        <f ca="1"/>
        <v>0</v>
      </c>
      <c r="V6364">
        <f ca="1"/>
        <v>0</v>
      </c>
      <c r="W6364">
        <f ca="1"/>
        <v>0</v>
      </c>
    </row>
    <row r="6365" spans="18:23">
      <c r="R6365">
        <v>6347</v>
      </c>
      <c r="S6365">
        <f ca="1"/>
        <v>-2.2506969754647579</v>
      </c>
      <c r="T6365">
        <f ca="1"/>
        <v>1.5050657393575344E-2</v>
      </c>
      <c r="U6365">
        <f ca="1"/>
        <v>0</v>
      </c>
      <c r="V6365">
        <f ca="1"/>
        <v>0</v>
      </c>
      <c r="W6365">
        <f ca="1"/>
        <v>0</v>
      </c>
    </row>
    <row r="6366" spans="18:23">
      <c r="R6366">
        <v>6348</v>
      </c>
      <c r="S6366">
        <f ca="1"/>
        <v>-2.5853954837975932</v>
      </c>
      <c r="T6366">
        <f ca="1"/>
        <v>1.3805359751268283E-2</v>
      </c>
      <c r="U6366">
        <f ca="1"/>
        <v>0</v>
      </c>
      <c r="V6366">
        <f ca="1"/>
        <v>0</v>
      </c>
      <c r="W6366">
        <f ca="1"/>
        <v>0</v>
      </c>
    </row>
    <row r="6367" spans="18:23">
      <c r="R6367">
        <v>6349</v>
      </c>
      <c r="S6367">
        <f ca="1"/>
        <v>-0.75375575810765449</v>
      </c>
      <c r="T6367">
        <f ca="1"/>
        <v>2.2146703079668973E-2</v>
      </c>
      <c r="U6367">
        <f ca="1"/>
        <v>0</v>
      </c>
      <c r="V6367">
        <f ca="1"/>
        <v>0</v>
      </c>
      <c r="W6367">
        <f ca="1"/>
        <v>0</v>
      </c>
    </row>
    <row r="6368" spans="18:23">
      <c r="R6368">
        <v>6350</v>
      </c>
      <c r="S6368">
        <f ca="1"/>
        <v>-2.1228397850771605</v>
      </c>
      <c r="T6368">
        <f ca="1"/>
        <v>1.5555489839207539E-2</v>
      </c>
      <c r="U6368">
        <f ca="1"/>
        <v>0</v>
      </c>
      <c r="V6368">
        <f ca="1"/>
        <v>0</v>
      </c>
      <c r="W6368">
        <f ca="1"/>
        <v>0</v>
      </c>
    </row>
    <row r="6369" spans="18:23">
      <c r="R6369">
        <v>6351</v>
      </c>
      <c r="S6369">
        <f ca="1"/>
        <v>2.8666453551126517E-2</v>
      </c>
      <c r="T6369">
        <f ca="1"/>
        <v>2.71013329139261E-2</v>
      </c>
      <c r="U6369">
        <f ca="1"/>
        <v>0</v>
      </c>
      <c r="V6369">
        <f ca="1"/>
        <v>0</v>
      </c>
      <c r="W6369">
        <f ca="1"/>
        <v>0</v>
      </c>
    </row>
    <row r="6370" spans="18:23">
      <c r="R6370">
        <v>6352</v>
      </c>
      <c r="S6370">
        <f ca="1"/>
        <v>4.0799059303559844</v>
      </c>
      <c r="T6370">
        <f ca="1"/>
        <v>7.7088538982325122E-2</v>
      </c>
      <c r="U6370">
        <f ca="1"/>
        <v>2.3431204875443631E-2</v>
      </c>
      <c r="V6370">
        <f ca="1"/>
        <v>2.4334343550665376E-2</v>
      </c>
      <c r="W6370">
        <f ca="1"/>
        <v>2.4334343550665376E-2</v>
      </c>
    </row>
    <row r="6371" spans="18:23">
      <c r="R6371">
        <v>6353</v>
      </c>
      <c r="S6371">
        <f ca="1"/>
        <v>-3.05775030290578</v>
      </c>
      <c r="T6371">
        <f ca="1"/>
        <v>1.2221193880880195E-2</v>
      </c>
      <c r="U6371">
        <f ca="1"/>
        <v>0</v>
      </c>
      <c r="V6371">
        <f ca="1"/>
        <v>0</v>
      </c>
      <c r="W6371">
        <f ca="1"/>
        <v>0</v>
      </c>
    </row>
    <row r="6372" spans="18:23">
      <c r="R6372">
        <v>6354</v>
      </c>
      <c r="S6372">
        <f ca="1"/>
        <v>1.8620134507472874</v>
      </c>
      <c r="T6372">
        <f ca="1"/>
        <v>4.3495400091525617E-2</v>
      </c>
      <c r="U6372">
        <f ca="1"/>
        <v>6.6346354300438788E-3</v>
      </c>
      <c r="V6372">
        <f ca="1"/>
        <v>6.778923491289464E-3</v>
      </c>
      <c r="W6372">
        <f ca="1"/>
        <v>6.778923491289464E-3</v>
      </c>
    </row>
    <row r="6373" spans="18:23">
      <c r="R6373">
        <v>6355</v>
      </c>
      <c r="S6373">
        <f ca="1"/>
        <v>-2.9929825483584453</v>
      </c>
      <c r="T6373">
        <f ca="1"/>
        <v>1.2427156985538012E-2</v>
      </c>
      <c r="U6373">
        <f ca="1"/>
        <v>0</v>
      </c>
      <c r="V6373">
        <f ca="1"/>
        <v>0</v>
      </c>
      <c r="W6373">
        <f ca="1"/>
        <v>0</v>
      </c>
    </row>
    <row r="6374" spans="18:23">
      <c r="R6374">
        <v>6356</v>
      </c>
      <c r="S6374">
        <f ca="1"/>
        <v>1.7365569703465968</v>
      </c>
      <c r="T6374">
        <f ca="1"/>
        <v>4.2109893409012548E-2</v>
      </c>
      <c r="U6374">
        <f ca="1"/>
        <v>5.9418820887873446E-3</v>
      </c>
      <c r="V6374">
        <f ca="1"/>
        <v>6.0669880994912223E-3</v>
      </c>
      <c r="W6374">
        <f ca="1"/>
        <v>6.0669880994912223E-3</v>
      </c>
    </row>
    <row r="6375" spans="18:23">
      <c r="R6375">
        <v>6357</v>
      </c>
      <c r="S6375">
        <f ca="1"/>
        <v>3.2061871560330202</v>
      </c>
      <c r="T6375">
        <f ca="1"/>
        <v>6.1528618618158455E-2</v>
      </c>
      <c r="U6375">
        <f ca="1"/>
        <v>1.5651244693360298E-2</v>
      </c>
      <c r="V6375">
        <f ca="1"/>
        <v>1.6132744426178919E-2</v>
      </c>
      <c r="W6375">
        <f ca="1"/>
        <v>1.6132744426178919E-2</v>
      </c>
    </row>
    <row r="6376" spans="18:23">
      <c r="R6376">
        <v>6358</v>
      </c>
      <c r="S6376">
        <f ca="1"/>
        <v>1.7321352002193307</v>
      </c>
      <c r="T6376">
        <f ca="1"/>
        <v>4.2061874156940786E-2</v>
      </c>
      <c r="U6376">
        <f ca="1"/>
        <v>5.9178724627514633E-3</v>
      </c>
      <c r="V6376">
        <f ca="1"/>
        <v>6.0423308661540021E-3</v>
      </c>
      <c r="W6376">
        <f ca="1"/>
        <v>6.0423308661540021E-3</v>
      </c>
    </row>
    <row r="6377" spans="18:23">
      <c r="R6377">
        <v>6359</v>
      </c>
      <c r="S6377">
        <f ca="1"/>
        <v>-0.64476091290004445</v>
      </c>
      <c r="T6377">
        <f ca="1"/>
        <v>2.2778415469248029E-2</v>
      </c>
      <c r="U6377">
        <f ca="1"/>
        <v>0</v>
      </c>
      <c r="V6377">
        <f ca="1"/>
        <v>0</v>
      </c>
      <c r="W6377">
        <f ca="1"/>
        <v>0</v>
      </c>
    </row>
    <row r="6378" spans="18:23">
      <c r="R6378">
        <v>6360</v>
      </c>
      <c r="S6378">
        <f ca="1"/>
        <v>-2.0492143198745696</v>
      </c>
      <c r="T6378">
        <f ca="1"/>
        <v>1.5853840148158698E-2</v>
      </c>
      <c r="U6378">
        <f ca="1"/>
        <v>0</v>
      </c>
      <c r="V6378">
        <f ca="1"/>
        <v>0</v>
      </c>
      <c r="W6378">
        <f ca="1"/>
        <v>0</v>
      </c>
    </row>
    <row r="6379" spans="18:23">
      <c r="R6379">
        <v>6361</v>
      </c>
      <c r="S6379">
        <f ca="1"/>
        <v>1.962390977557505</v>
      </c>
      <c r="T6379">
        <f ca="1"/>
        <v>4.4636698346023997E-2</v>
      </c>
      <c r="U6379">
        <f ca="1"/>
        <v>7.2052845572930686E-3</v>
      </c>
      <c r="V6379">
        <f ca="1"/>
        <v>7.3660946139336454E-3</v>
      </c>
      <c r="W6379">
        <f ca="1"/>
        <v>7.3660946139336454E-3</v>
      </c>
    </row>
    <row r="6380" spans="18:23">
      <c r="R6380">
        <v>6362</v>
      </c>
      <c r="S6380">
        <f ca="1"/>
        <v>-1.4661455200103235</v>
      </c>
      <c r="T6380">
        <f ca="1"/>
        <v>1.8427891643499856E-2</v>
      </c>
      <c r="U6380">
        <f ca="1"/>
        <v>0</v>
      </c>
      <c r="V6380">
        <f ca="1"/>
        <v>0</v>
      </c>
      <c r="W6380">
        <f ca="1"/>
        <v>0</v>
      </c>
    </row>
    <row r="6381" spans="18:23">
      <c r="R6381">
        <v>6363</v>
      </c>
      <c r="S6381">
        <f ca="1"/>
        <v>0.77775910483291233</v>
      </c>
      <c r="T6381">
        <f ca="1"/>
        <v>3.2880405626917263E-2</v>
      </c>
      <c r="U6381">
        <f ca="1"/>
        <v>1.3271381977397016E-3</v>
      </c>
      <c r="V6381">
        <f ca="1"/>
        <v>1.3489566188720303E-3</v>
      </c>
      <c r="W6381">
        <f ca="1"/>
        <v>1.3489566188720303E-3</v>
      </c>
    </row>
    <row r="6382" spans="18:23">
      <c r="R6382">
        <v>6364</v>
      </c>
      <c r="S6382">
        <f ca="1"/>
        <v>1.7613716057161768</v>
      </c>
      <c r="T6382">
        <f ca="1"/>
        <v>4.2380392633594909E-2</v>
      </c>
      <c r="U6382">
        <f ca="1"/>
        <v>6.0771317010785246E-3</v>
      </c>
      <c r="V6382">
        <f ca="1"/>
        <v>6.2059073148674126E-3</v>
      </c>
      <c r="W6382">
        <f ca="1"/>
        <v>6.2059073148674126E-3</v>
      </c>
    </row>
    <row r="6383" spans="18:23">
      <c r="R6383">
        <v>6365</v>
      </c>
      <c r="S6383">
        <f ca="1"/>
        <v>2.2401078772585343</v>
      </c>
      <c r="T6383">
        <f ca="1"/>
        <v>4.7952825620064692E-2</v>
      </c>
      <c r="U6383">
        <f ca="1"/>
        <v>8.8633481943134161E-3</v>
      </c>
      <c r="V6383">
        <f ca="1"/>
        <v>9.0758594894993303E-3</v>
      </c>
      <c r="W6383">
        <f ca="1"/>
        <v>9.0758594894993303E-3</v>
      </c>
    </row>
    <row r="6384" spans="18:23">
      <c r="R6384">
        <v>6366</v>
      </c>
      <c r="S6384">
        <f ca="1"/>
        <v>-2.7503526881523827E-2</v>
      </c>
      <c r="T6384">
        <f ca="1"/>
        <v>2.6711360194481729E-2</v>
      </c>
      <c r="U6384">
        <f ca="1"/>
        <v>0</v>
      </c>
      <c r="V6384">
        <f ca="1"/>
        <v>0</v>
      </c>
      <c r="W6384">
        <f ca="1"/>
        <v>0</v>
      </c>
    </row>
    <row r="6385" spans="18:23">
      <c r="R6385">
        <v>6367</v>
      </c>
      <c r="S6385">
        <f ca="1"/>
        <v>-1.6024988303689945E-2</v>
      </c>
      <c r="T6385">
        <f ca="1"/>
        <v>2.6790593678542432E-2</v>
      </c>
      <c r="U6385">
        <f ca="1"/>
        <v>0</v>
      </c>
      <c r="V6385">
        <f ca="1"/>
        <v>0</v>
      </c>
      <c r="W6385">
        <f ca="1"/>
        <v>0</v>
      </c>
    </row>
    <row r="6386" spans="18:23">
      <c r="R6386">
        <v>6368</v>
      </c>
      <c r="S6386">
        <f ca="1"/>
        <v>1.7285983152144588</v>
      </c>
      <c r="T6386">
        <f ca="1"/>
        <v>4.2023503942980177E-2</v>
      </c>
      <c r="U6386">
        <f ca="1"/>
        <v>5.8986873557711587E-3</v>
      </c>
      <c r="V6386">
        <f ca="1"/>
        <v>6.022629111447987E-3</v>
      </c>
      <c r="W6386">
        <f ca="1"/>
        <v>6.022629111447987E-3</v>
      </c>
    </row>
    <row r="6387" spans="18:23">
      <c r="R6387">
        <v>6369</v>
      </c>
      <c r="S6387">
        <f ca="1"/>
        <v>-1.4289171496156263</v>
      </c>
      <c r="T6387">
        <f ca="1"/>
        <v>1.860576879106253E-2</v>
      </c>
      <c r="U6387">
        <f ca="1"/>
        <v>0</v>
      </c>
      <c r="V6387">
        <f ca="1"/>
        <v>0</v>
      </c>
      <c r="W6387">
        <f ca="1"/>
        <v>0</v>
      </c>
    </row>
    <row r="6388" spans="18:23">
      <c r="R6388">
        <v>6370</v>
      </c>
      <c r="S6388">
        <f ca="1"/>
        <v>1.1338775804077377</v>
      </c>
      <c r="T6388">
        <f ca="1"/>
        <v>3.6045024149493281E-2</v>
      </c>
      <c r="U6388">
        <f ca="1"/>
        <v>2.9094474590277107E-3</v>
      </c>
      <c r="V6388">
        <f ca="1"/>
        <v>2.9618830109888784E-3</v>
      </c>
      <c r="W6388">
        <f ca="1"/>
        <v>2.9618830109888784E-3</v>
      </c>
    </row>
    <row r="6389" spans="18:23">
      <c r="R6389">
        <v>6371</v>
      </c>
      <c r="S6389">
        <f ca="1"/>
        <v>4.4169863182935201</v>
      </c>
      <c r="T6389">
        <f ca="1"/>
        <v>8.4093897236774545E-2</v>
      </c>
      <c r="U6389">
        <f ca="1"/>
        <v>2.6933884002668343E-2</v>
      </c>
      <c r="V6389">
        <f ca="1"/>
        <v>2.806637163942214E-2</v>
      </c>
      <c r="W6389">
        <f ca="1"/>
        <v>2.806637163942214E-2</v>
      </c>
    </row>
    <row r="6390" spans="18:23">
      <c r="R6390">
        <v>6372</v>
      </c>
      <c r="S6390">
        <f ca="1"/>
        <v>-1.3116861052512461</v>
      </c>
      <c r="T6390">
        <f ca="1"/>
        <v>1.9177192614918116E-2</v>
      </c>
      <c r="U6390">
        <f ca="1"/>
        <v>0</v>
      </c>
      <c r="V6390">
        <f ca="1"/>
        <v>0</v>
      </c>
      <c r="W6390">
        <f ca="1"/>
        <v>0</v>
      </c>
    </row>
    <row r="6391" spans="18:23">
      <c r="R6391">
        <v>6373</v>
      </c>
      <c r="S6391">
        <f ca="1"/>
        <v>1.9023243529046829</v>
      </c>
      <c r="T6391">
        <f ca="1"/>
        <v>4.3950188447679839E-2</v>
      </c>
      <c r="U6391">
        <f ca="1"/>
        <v>6.8620296081209897E-3</v>
      </c>
      <c r="V6391">
        <f ca="1"/>
        <v>7.0128233553262281E-3</v>
      </c>
      <c r="W6391">
        <f ca="1"/>
        <v>7.0128233553262281E-3</v>
      </c>
    </row>
    <row r="6392" spans="18:23">
      <c r="R6392">
        <v>6374</v>
      </c>
      <c r="S6392">
        <f ca="1"/>
        <v>3.0031952143805336</v>
      </c>
      <c r="T6392">
        <f ca="1"/>
        <v>5.8388729127389627E-2</v>
      </c>
      <c r="U6392">
        <f ca="1"/>
        <v>1.4081299947975884E-2</v>
      </c>
      <c r="V6392">
        <f ca="1"/>
        <v>1.4492394552187827E-2</v>
      </c>
      <c r="W6392">
        <f ca="1"/>
        <v>1.4492394552187827E-2</v>
      </c>
    </row>
    <row r="6393" spans="18:23">
      <c r="R6393">
        <v>6375</v>
      </c>
      <c r="S6393">
        <f ca="1"/>
        <v>-1.3164770440647657</v>
      </c>
      <c r="T6393">
        <f ca="1"/>
        <v>1.9153499614537082E-2</v>
      </c>
      <c r="U6393">
        <f ca="1"/>
        <v>0</v>
      </c>
      <c r="V6393">
        <f ca="1"/>
        <v>0</v>
      </c>
      <c r="W6393">
        <f ca="1"/>
        <v>0</v>
      </c>
    </row>
    <row r="6394" spans="18:23">
      <c r="R6394">
        <v>6376</v>
      </c>
      <c r="S6394">
        <f ca="1"/>
        <v>-1.8598302529607689</v>
      </c>
      <c r="T6394">
        <f ca="1"/>
        <v>1.6647831085153626E-2</v>
      </c>
      <c r="U6394">
        <f ca="1"/>
        <v>0</v>
      </c>
      <c r="V6394">
        <f ca="1"/>
        <v>0</v>
      </c>
      <c r="W6394">
        <f ca="1"/>
        <v>0</v>
      </c>
    </row>
    <row r="6395" spans="18:23">
      <c r="R6395">
        <v>6377</v>
      </c>
      <c r="S6395">
        <f ca="1"/>
        <v>-2.3915316350181786</v>
      </c>
      <c r="T6395">
        <f ca="1"/>
        <v>1.4513526075661443E-2</v>
      </c>
      <c r="U6395">
        <f ca="1"/>
        <v>0</v>
      </c>
      <c r="V6395">
        <f ca="1"/>
        <v>0</v>
      </c>
      <c r="W6395">
        <f ca="1"/>
        <v>0</v>
      </c>
    </row>
    <row r="6396" spans="18:23">
      <c r="R6396">
        <v>6378</v>
      </c>
      <c r="S6396">
        <f ca="1"/>
        <v>-0.62298999129811949</v>
      </c>
      <c r="T6396">
        <f ca="1"/>
        <v>2.2906738199629011E-2</v>
      </c>
      <c r="U6396">
        <f ca="1"/>
        <v>0</v>
      </c>
      <c r="V6396">
        <f ca="1"/>
        <v>0</v>
      </c>
      <c r="W6396">
        <f ca="1"/>
        <v>0</v>
      </c>
    </row>
    <row r="6397" spans="18:23">
      <c r="R6397">
        <v>6379</v>
      </c>
      <c r="S6397">
        <f ca="1"/>
        <v>-2.5412593307760805</v>
      </c>
      <c r="T6397">
        <f ca="1"/>
        <v>1.3963484708244208E-2</v>
      </c>
      <c r="U6397">
        <f ca="1"/>
        <v>0</v>
      </c>
      <c r="V6397">
        <f ca="1"/>
        <v>0</v>
      </c>
      <c r="W6397">
        <f ca="1"/>
        <v>0</v>
      </c>
    </row>
    <row r="6398" spans="18:23">
      <c r="R6398">
        <v>6380</v>
      </c>
      <c r="S6398">
        <f ca="1"/>
        <v>2.1358425030879804</v>
      </c>
      <c r="T6398">
        <f ca="1"/>
        <v>4.667988536133566E-2</v>
      </c>
      <c r="U6398">
        <f ca="1"/>
        <v>8.2268780649489004E-3</v>
      </c>
      <c r="V6398">
        <f ca="1"/>
        <v>8.4188929274256509E-3</v>
      </c>
      <c r="W6398">
        <f ca="1"/>
        <v>8.4188929274256509E-3</v>
      </c>
    </row>
    <row r="6399" spans="18:23">
      <c r="R6399">
        <v>6381</v>
      </c>
      <c r="S6399">
        <f ca="1"/>
        <v>-1.033819516178808</v>
      </c>
      <c r="T6399">
        <f ca="1"/>
        <v>2.0602690792853248E-2</v>
      </c>
      <c r="U6399">
        <f ca="1"/>
        <v>0</v>
      </c>
      <c r="V6399">
        <f ca="1"/>
        <v>0</v>
      </c>
      <c r="W6399">
        <f ca="1"/>
        <v>0</v>
      </c>
    </row>
    <row r="6400" spans="18:23">
      <c r="R6400">
        <v>6382</v>
      </c>
      <c r="S6400">
        <f ca="1"/>
        <v>-1.9623945071846136</v>
      </c>
      <c r="T6400">
        <f ca="1"/>
        <v>1.6213018312075913E-2</v>
      </c>
      <c r="U6400">
        <f ca="1"/>
        <v>0</v>
      </c>
      <c r="V6400">
        <f ca="1"/>
        <v>0</v>
      </c>
      <c r="W6400">
        <f ca="1"/>
        <v>0</v>
      </c>
    </row>
    <row r="6401" spans="18:23">
      <c r="R6401">
        <v>6383</v>
      </c>
      <c r="S6401">
        <f ca="1"/>
        <v>0.34629954273104402</v>
      </c>
      <c r="T6401">
        <f ca="1"/>
        <v>2.9416159315785041E-2</v>
      </c>
      <c r="U6401">
        <f ca="1"/>
        <v>0</v>
      </c>
      <c r="V6401">
        <f ca="1"/>
        <v>0</v>
      </c>
      <c r="W6401">
        <f ca="1"/>
        <v>0</v>
      </c>
    </row>
    <row r="6402" spans="18:23">
      <c r="R6402">
        <v>6384</v>
      </c>
      <c r="S6402">
        <f ca="1"/>
        <v>-2.0370090669644267</v>
      </c>
      <c r="T6402">
        <f ca="1"/>
        <v>1.5903849145750167E-2</v>
      </c>
      <c r="U6402">
        <f ca="1"/>
        <v>0</v>
      </c>
      <c r="V6402">
        <f ca="1"/>
        <v>0</v>
      </c>
      <c r="W6402">
        <f ca="1"/>
        <v>0</v>
      </c>
    </row>
    <row r="6403" spans="18:23">
      <c r="R6403">
        <v>6385</v>
      </c>
      <c r="S6403">
        <f ca="1"/>
        <v>2.7679251916126204</v>
      </c>
      <c r="T6403">
        <f ca="1"/>
        <v>5.4949489377560383E-2</v>
      </c>
      <c r="U6403">
        <f ca="1"/>
        <v>1.2361680073061262E-2</v>
      </c>
      <c r="V6403">
        <f ca="1"/>
        <v>1.2701314076993002E-2</v>
      </c>
      <c r="W6403">
        <f ca="1"/>
        <v>1.2701314076993002E-2</v>
      </c>
    </row>
    <row r="6404" spans="18:23">
      <c r="R6404">
        <v>6386</v>
      </c>
      <c r="S6404">
        <f ca="1"/>
        <v>0.21483252356395188</v>
      </c>
      <c r="T6404">
        <f ca="1"/>
        <v>2.8434998812099658E-2</v>
      </c>
      <c r="U6404">
        <f ca="1"/>
        <v>0</v>
      </c>
      <c r="V6404">
        <f ca="1"/>
        <v>0</v>
      </c>
      <c r="W6404">
        <f ca="1"/>
        <v>0</v>
      </c>
    </row>
    <row r="6405" spans="18:23">
      <c r="R6405">
        <v>6387</v>
      </c>
      <c r="S6405">
        <f ca="1"/>
        <v>-0.41517078179194966</v>
      </c>
      <c r="T6405">
        <f ca="1"/>
        <v>2.4168648121768069E-2</v>
      </c>
      <c r="U6405">
        <f ca="1"/>
        <v>0</v>
      </c>
      <c r="V6405">
        <f ca="1"/>
        <v>0</v>
      </c>
      <c r="W6405">
        <f ca="1"/>
        <v>0</v>
      </c>
    </row>
    <row r="6406" spans="18:23">
      <c r="R6406">
        <v>6388</v>
      </c>
      <c r="S6406">
        <f ca="1"/>
        <v>-0.26287793511462099</v>
      </c>
      <c r="T6406">
        <f ca="1"/>
        <v>2.5137318291792801E-2</v>
      </c>
      <c r="U6406">
        <f ca="1"/>
        <v>0</v>
      </c>
      <c r="V6406">
        <f ca="1"/>
        <v>0</v>
      </c>
      <c r="W6406">
        <f ca="1"/>
        <v>0</v>
      </c>
    </row>
    <row r="6407" spans="18:23">
      <c r="R6407">
        <v>6389</v>
      </c>
      <c r="S6407">
        <f ca="1"/>
        <v>-1.8550475956223058</v>
      </c>
      <c r="T6407">
        <f ca="1"/>
        <v>1.6668388938450629E-2</v>
      </c>
      <c r="U6407">
        <f ca="1"/>
        <v>0</v>
      </c>
      <c r="V6407">
        <f ca="1"/>
        <v>0</v>
      </c>
      <c r="W6407">
        <f ca="1"/>
        <v>0</v>
      </c>
    </row>
    <row r="6408" spans="18:23">
      <c r="R6408">
        <v>6390</v>
      </c>
      <c r="S6408">
        <f ca="1"/>
        <v>1.2133116766048055</v>
      </c>
      <c r="T6408">
        <f ca="1"/>
        <v>3.6791461854633785E-2</v>
      </c>
      <c r="U6408">
        <f ca="1"/>
        <v>3.2826663115979628E-3</v>
      </c>
      <c r="V6408">
        <f ca="1"/>
        <v>3.3430533577902865E-3</v>
      </c>
      <c r="W6408">
        <f ca="1"/>
        <v>3.3430533577902865E-3</v>
      </c>
    </row>
    <row r="6409" spans="18:23">
      <c r="R6409">
        <v>6391</v>
      </c>
      <c r="S6409">
        <f ca="1"/>
        <v>1.2816589815811885</v>
      </c>
      <c r="T6409">
        <f ca="1"/>
        <v>3.7446077736607346E-2</v>
      </c>
      <c r="U6409">
        <f ca="1"/>
        <v>3.6099742525847432E-3</v>
      </c>
      <c r="V6409">
        <f ca="1"/>
        <v>3.677563940829463E-3</v>
      </c>
      <c r="W6409">
        <f ca="1"/>
        <v>3.677563940829463E-3</v>
      </c>
    </row>
    <row r="6410" spans="18:23">
      <c r="R6410">
        <v>6392</v>
      </c>
      <c r="S6410">
        <f ca="1"/>
        <v>0.2722529411900651</v>
      </c>
      <c r="T6410">
        <f ca="1"/>
        <v>2.8859446085241772E-2</v>
      </c>
      <c r="U6410">
        <f ca="1"/>
        <v>0</v>
      </c>
      <c r="V6410">
        <f ca="1"/>
        <v>0</v>
      </c>
      <c r="W6410">
        <f ca="1"/>
        <v>0</v>
      </c>
    </row>
    <row r="6411" spans="18:23">
      <c r="R6411">
        <v>6393</v>
      </c>
      <c r="S6411">
        <f ca="1"/>
        <v>-3.0927239462112559</v>
      </c>
      <c r="T6411">
        <f ca="1"/>
        <v>1.2111399740739734E-2</v>
      </c>
      <c r="U6411">
        <f ca="1"/>
        <v>0</v>
      </c>
      <c r="V6411">
        <f ca="1"/>
        <v>0</v>
      </c>
      <c r="W6411">
        <f ca="1"/>
        <v>0</v>
      </c>
    </row>
    <row r="6412" spans="18:23">
      <c r="R6412">
        <v>6394</v>
      </c>
      <c r="S6412">
        <f ca="1"/>
        <v>-0.34728878500323301</v>
      </c>
      <c r="T6412">
        <f ca="1"/>
        <v>2.4595717977292632E-2</v>
      </c>
      <c r="U6412">
        <f ca="1"/>
        <v>0</v>
      </c>
      <c r="V6412">
        <f ca="1"/>
        <v>0</v>
      </c>
      <c r="W6412">
        <f ca="1"/>
        <v>0</v>
      </c>
    </row>
    <row r="6413" spans="18:23">
      <c r="R6413">
        <v>6395</v>
      </c>
      <c r="S6413">
        <f ca="1"/>
        <v>-5.9399707283742647</v>
      </c>
      <c r="T6413">
        <f ca="1"/>
        <v>5.8092454694210031E-3</v>
      </c>
      <c r="U6413">
        <f ca="1"/>
        <v>0</v>
      </c>
      <c r="V6413">
        <f ca="1"/>
        <v>0</v>
      </c>
      <c r="W6413">
        <f ca="1"/>
        <v>0</v>
      </c>
    </row>
    <row r="6414" spans="18:23">
      <c r="R6414">
        <v>6396</v>
      </c>
      <c r="S6414">
        <f ca="1"/>
        <v>-0.20772531702007971</v>
      </c>
      <c r="T6414">
        <f ca="1"/>
        <v>2.5497616321148761E-2</v>
      </c>
      <c r="U6414">
        <f ca="1"/>
        <v>0</v>
      </c>
      <c r="V6414">
        <f ca="1"/>
        <v>0</v>
      </c>
      <c r="W6414">
        <f ca="1"/>
        <v>0</v>
      </c>
    </row>
    <row r="6415" spans="18:23">
      <c r="R6415">
        <v>6397</v>
      </c>
      <c r="S6415">
        <f ca="1"/>
        <v>2.3781345227002193</v>
      </c>
      <c r="T6415">
        <f ca="1"/>
        <v>4.9691494348381993E-2</v>
      </c>
      <c r="U6415">
        <f ca="1"/>
        <v>9.7326825584720666E-3</v>
      </c>
      <c r="V6415">
        <f ca="1"/>
        <v>9.9744983286465215E-3</v>
      </c>
      <c r="W6415">
        <f ca="1"/>
        <v>9.9744983286465215E-3</v>
      </c>
    </row>
    <row r="6416" spans="18:23">
      <c r="R6416">
        <v>6398</v>
      </c>
      <c r="S6416">
        <f ca="1"/>
        <v>-1.8551153100396387</v>
      </c>
      <c r="T6416">
        <f ca="1"/>
        <v>1.6668097696585997E-2</v>
      </c>
      <c r="U6416">
        <f ca="1"/>
        <v>0</v>
      </c>
      <c r="V6416">
        <f ca="1"/>
        <v>0</v>
      </c>
      <c r="W6416">
        <f ca="1"/>
        <v>0</v>
      </c>
    </row>
    <row r="6417" spans="18:23">
      <c r="R6417">
        <v>6399</v>
      </c>
      <c r="S6417">
        <f ca="1"/>
        <v>-3.8878245658182902</v>
      </c>
      <c r="T6417">
        <f ca="1"/>
        <v>9.864883798942679E-3</v>
      </c>
      <c r="U6417">
        <f ca="1"/>
        <v>0</v>
      </c>
      <c r="V6417">
        <f ca="1"/>
        <v>0</v>
      </c>
      <c r="W6417">
        <f ca="1"/>
        <v>0</v>
      </c>
    </row>
    <row r="6418" spans="18:23">
      <c r="R6418">
        <v>6400</v>
      </c>
      <c r="S6418">
        <f ca="1"/>
        <v>-2.3426711636319997</v>
      </c>
      <c r="T6418">
        <f ca="1"/>
        <v>1.4697668581345774E-2</v>
      </c>
      <c r="U6418">
        <f ca="1"/>
        <v>0</v>
      </c>
      <c r="V6418">
        <f ca="1"/>
        <v>0</v>
      </c>
      <c r="W6418">
        <f ca="1"/>
        <v>0</v>
      </c>
    </row>
    <row r="6419" spans="18:23">
      <c r="R6419">
        <v>6401</v>
      </c>
      <c r="S6419">
        <f ca="1"/>
        <v>1.9814542330479461E-2</v>
      </c>
      <c r="T6419">
        <f ca="1"/>
        <v>2.7039500723866287E-2</v>
      </c>
      <c r="U6419">
        <f ca="1"/>
        <v>0</v>
      </c>
      <c r="V6419">
        <f ca="1"/>
        <v>0</v>
      </c>
      <c r="W6419">
        <f ca="1"/>
        <v>0</v>
      </c>
    </row>
    <row r="6420" spans="18:23">
      <c r="R6420">
        <v>6402</v>
      </c>
      <c r="S6420">
        <f ca="1"/>
        <v>0.80358957921135632</v>
      </c>
      <c r="T6420">
        <f ca="1"/>
        <v>3.3100293113262638E-2</v>
      </c>
      <c r="U6420">
        <f ca="1"/>
        <v>1.4370819409123894E-3</v>
      </c>
      <c r="V6420">
        <f ca="1"/>
        <v>1.4608658576483777E-3</v>
      </c>
      <c r="W6420">
        <f ca="1"/>
        <v>1.4608658576483777E-3</v>
      </c>
    </row>
    <row r="6421" spans="18:23">
      <c r="R6421">
        <v>6403</v>
      </c>
      <c r="S6421">
        <f ca="1"/>
        <v>0.81707977623463879</v>
      </c>
      <c r="T6421">
        <f ca="1"/>
        <v>3.3215715237142965E-2</v>
      </c>
      <c r="U6421">
        <f ca="1"/>
        <v>1.4947930028525527E-3</v>
      </c>
      <c r="V6421">
        <f ca="1"/>
        <v>1.519618312213165E-3</v>
      </c>
      <c r="W6421">
        <f ca="1"/>
        <v>1.519618312213165E-3</v>
      </c>
    </row>
    <row r="6422" spans="18:23">
      <c r="R6422">
        <v>6404</v>
      </c>
      <c r="S6422">
        <f ca="1"/>
        <v>-0.27285624873551484</v>
      </c>
      <c r="T6422">
        <f ca="1"/>
        <v>2.5072678502301382E-2</v>
      </c>
      <c r="U6422">
        <f ca="1"/>
        <v>0</v>
      </c>
      <c r="V6422">
        <f ca="1"/>
        <v>0</v>
      </c>
      <c r="W6422">
        <f ca="1"/>
        <v>0</v>
      </c>
    </row>
    <row r="6423" spans="18:23">
      <c r="R6423">
        <v>6405</v>
      </c>
      <c r="S6423">
        <f ca="1"/>
        <v>0.87604141552579895</v>
      </c>
      <c r="T6423">
        <f ca="1"/>
        <v>3.3724933438670709E-2</v>
      </c>
      <c r="U6423">
        <f ca="1"/>
        <v>1.7494021036164251E-3</v>
      </c>
      <c r="V6423">
        <f ca="1"/>
        <v>1.7789013383673923E-3</v>
      </c>
      <c r="W6423">
        <f ca="1"/>
        <v>1.7789013383673923E-3</v>
      </c>
    </row>
    <row r="6424" spans="18:23">
      <c r="R6424">
        <v>6406</v>
      </c>
      <c r="S6424">
        <f ca="1"/>
        <v>-0.61430276054149002</v>
      </c>
      <c r="T6424">
        <f ca="1"/>
        <v>2.2958144256291051E-2</v>
      </c>
      <c r="U6424">
        <f ca="1"/>
        <v>0</v>
      </c>
      <c r="V6424">
        <f ca="1"/>
        <v>0</v>
      </c>
      <c r="W6424">
        <f ca="1"/>
        <v>0</v>
      </c>
    </row>
    <row r="6425" spans="18:23">
      <c r="R6425">
        <v>6407</v>
      </c>
      <c r="S6425">
        <f ca="1"/>
        <v>-3.5076046818660656</v>
      </c>
      <c r="T6425">
        <f ca="1"/>
        <v>1.0881807395994566E-2</v>
      </c>
      <c r="U6425">
        <f ca="1"/>
        <v>0</v>
      </c>
      <c r="V6425">
        <f ca="1"/>
        <v>0</v>
      </c>
      <c r="W6425">
        <f ca="1"/>
        <v>0</v>
      </c>
    </row>
    <row r="6426" spans="18:23">
      <c r="R6426">
        <v>6408</v>
      </c>
      <c r="S6426">
        <f ca="1"/>
        <v>5.0347072545137737</v>
      </c>
      <c r="T6426">
        <f ca="1"/>
        <v>9.8625432541024835E-2</v>
      </c>
      <c r="U6426">
        <f ca="1"/>
        <v>3.4199651654793488E-2</v>
      </c>
      <c r="V6426">
        <f ca="1"/>
        <v>3.5886129373396684E-2</v>
      </c>
      <c r="W6426">
        <f ca="1"/>
        <v>3.5886129373396684E-2</v>
      </c>
    </row>
    <row r="6427" spans="18:23">
      <c r="R6427">
        <v>6409</v>
      </c>
      <c r="S6427">
        <f ca="1"/>
        <v>1.2729887039208982</v>
      </c>
      <c r="T6427">
        <f ca="1"/>
        <v>3.7362394890526979E-2</v>
      </c>
      <c r="U6427">
        <f ca="1"/>
        <v>3.5681328295445597E-3</v>
      </c>
      <c r="V6427">
        <f ca="1"/>
        <v>3.634789823444208E-3</v>
      </c>
      <c r="W6427">
        <f ca="1"/>
        <v>3.634789823444208E-3</v>
      </c>
    </row>
    <row r="6428" spans="18:23">
      <c r="R6428">
        <v>6410</v>
      </c>
      <c r="S6428">
        <f ca="1"/>
        <v>2.3364916421351989</v>
      </c>
      <c r="T6428">
        <f ca="1"/>
        <v>4.916039667822527E-2</v>
      </c>
      <c r="U6428">
        <f ca="1"/>
        <v>9.4671337233937052E-3</v>
      </c>
      <c r="V6428">
        <f ca="1"/>
        <v>9.6998377480176246E-3</v>
      </c>
      <c r="W6428">
        <f ca="1"/>
        <v>9.6998377480176246E-3</v>
      </c>
    </row>
    <row r="6429" spans="18:23">
      <c r="R6429">
        <v>6411</v>
      </c>
      <c r="S6429">
        <f ca="1"/>
        <v>2.2414809786393066</v>
      </c>
      <c r="T6429">
        <f ca="1"/>
        <v>4.7969818874990681E-2</v>
      </c>
      <c r="U6429">
        <f ca="1"/>
        <v>8.8718448217764111E-3</v>
      </c>
      <c r="V6429">
        <f ca="1"/>
        <v>9.0846352163702297E-3</v>
      </c>
      <c r="W6429">
        <f ca="1"/>
        <v>9.0846352163702297E-3</v>
      </c>
    </row>
    <row r="6430" spans="18:23">
      <c r="R6430">
        <v>6412</v>
      </c>
      <c r="S6430">
        <f ca="1"/>
        <v>2.610269362398987</v>
      </c>
      <c r="T6430">
        <f ca="1"/>
        <v>5.2758941878977575E-2</v>
      </c>
      <c r="U6430">
        <f ca="1"/>
        <v>1.1266406323769858E-2</v>
      </c>
      <c r="V6430">
        <f ca="1"/>
        <v>1.1563608161980219E-2</v>
      </c>
      <c r="W6430">
        <f ca="1"/>
        <v>1.1563608161980219E-2</v>
      </c>
    </row>
    <row r="6431" spans="18:23">
      <c r="R6431">
        <v>6413</v>
      </c>
      <c r="S6431">
        <f ca="1"/>
        <v>1.7188319347237546</v>
      </c>
      <c r="T6431">
        <f ca="1"/>
        <v>4.1917734160615547E-2</v>
      </c>
      <c r="U6431">
        <f ca="1"/>
        <v>5.8458024645888437E-3</v>
      </c>
      <c r="V6431">
        <f ca="1"/>
        <v>5.9683238614218967E-3</v>
      </c>
      <c r="W6431">
        <f ca="1"/>
        <v>5.9683238614218967E-3</v>
      </c>
    </row>
    <row r="6432" spans="18:23">
      <c r="R6432">
        <v>6414</v>
      </c>
      <c r="S6432">
        <f ca="1"/>
        <v>-3.3438288296691292</v>
      </c>
      <c r="T6432">
        <f ca="1"/>
        <v>1.1351531401270449E-2</v>
      </c>
      <c r="U6432">
        <f ca="1"/>
        <v>0</v>
      </c>
      <c r="V6432">
        <f ca="1"/>
        <v>0</v>
      </c>
      <c r="W6432">
        <f ca="1"/>
        <v>0</v>
      </c>
    </row>
    <row r="6433" spans="18:23">
      <c r="R6433">
        <v>6415</v>
      </c>
      <c r="S6433">
        <f ca="1"/>
        <v>-1.1284398692126947</v>
      </c>
      <c r="T6433">
        <f ca="1"/>
        <v>2.010575492842288E-2</v>
      </c>
      <c r="U6433">
        <f ca="1"/>
        <v>0</v>
      </c>
      <c r="V6433">
        <f ca="1"/>
        <v>0</v>
      </c>
      <c r="W6433">
        <f ca="1"/>
        <v>0</v>
      </c>
    </row>
    <row r="6434" spans="18:23">
      <c r="R6434">
        <v>6416</v>
      </c>
      <c r="S6434">
        <f ca="1"/>
        <v>0.85008367840269994</v>
      </c>
      <c r="T6434">
        <f ca="1"/>
        <v>3.3499796321237341E-2</v>
      </c>
      <c r="U6434">
        <f ca="1"/>
        <v>1.6368335448997406E-3</v>
      </c>
      <c r="V6434">
        <f ca="1"/>
        <v>1.6642503400826957E-3</v>
      </c>
      <c r="W6434">
        <f ca="1"/>
        <v>1.6642503400826957E-3</v>
      </c>
    </row>
    <row r="6435" spans="18:23">
      <c r="R6435">
        <v>6417</v>
      </c>
      <c r="S6435">
        <f ca="1"/>
        <v>-1.5701561651812594</v>
      </c>
      <c r="T6435">
        <f ca="1"/>
        <v>1.7939889912963459E-2</v>
      </c>
      <c r="U6435">
        <f ca="1"/>
        <v>0</v>
      </c>
      <c r="V6435">
        <f ca="1"/>
        <v>0</v>
      </c>
      <c r="W6435">
        <f ca="1"/>
        <v>0</v>
      </c>
    </row>
    <row r="6436" spans="18:23">
      <c r="R6436">
        <v>6418</v>
      </c>
      <c r="S6436">
        <f ca="1"/>
        <v>1.0407610028423355</v>
      </c>
      <c r="T6436">
        <f ca="1"/>
        <v>3.5189271842719201E-2</v>
      </c>
      <c r="U6436">
        <f ca="1"/>
        <v>2.4815713056406709E-3</v>
      </c>
      <c r="V6436">
        <f ca="1"/>
        <v>2.5252336492763115E-3</v>
      </c>
      <c r="W6436">
        <f ca="1"/>
        <v>2.5252336492763115E-3</v>
      </c>
    </row>
    <row r="6437" spans="18:23">
      <c r="R6437">
        <v>6419</v>
      </c>
      <c r="S6437">
        <f ca="1"/>
        <v>-3.2828799587147262</v>
      </c>
      <c r="T6437">
        <f ca="1"/>
        <v>1.1531469246847345E-2</v>
      </c>
      <c r="U6437">
        <f ca="1"/>
        <v>0</v>
      </c>
      <c r="V6437">
        <f ca="1"/>
        <v>0</v>
      </c>
      <c r="W6437">
        <f ca="1"/>
        <v>0</v>
      </c>
    </row>
    <row r="6438" spans="18:23">
      <c r="R6438">
        <v>6420</v>
      </c>
      <c r="S6438">
        <f ca="1"/>
        <v>-1.0879770869507586</v>
      </c>
      <c r="T6438">
        <f ca="1"/>
        <v>2.0316777125644423E-2</v>
      </c>
      <c r="U6438">
        <f ca="1"/>
        <v>0</v>
      </c>
      <c r="V6438">
        <f ca="1"/>
        <v>0</v>
      </c>
      <c r="W6438">
        <f ca="1"/>
        <v>0</v>
      </c>
    </row>
    <row r="6439" spans="18:23">
      <c r="R6439">
        <v>6421</v>
      </c>
      <c r="S6439">
        <f ca="1"/>
        <v>3.4288537606606568</v>
      </c>
      <c r="T6439">
        <f ca="1"/>
        <v>6.5167360903428728E-2</v>
      </c>
      <c r="U6439">
        <f ca="1"/>
        <v>1.7470615835995434E-2</v>
      </c>
      <c r="V6439">
        <f ca="1"/>
        <v>1.803987279969017E-2</v>
      </c>
      <c r="W6439">
        <f ca="1"/>
        <v>1.803987279969017E-2</v>
      </c>
    </row>
    <row r="6440" spans="18:23">
      <c r="R6440">
        <v>6422</v>
      </c>
      <c r="S6440">
        <f ca="1"/>
        <v>-1.7252051934693755</v>
      </c>
      <c r="T6440">
        <f ca="1"/>
        <v>1.7236310885436496E-2</v>
      </c>
      <c r="U6440">
        <f ca="1"/>
        <v>0</v>
      </c>
      <c r="V6440">
        <f ca="1"/>
        <v>0</v>
      </c>
      <c r="W6440">
        <f ca="1"/>
        <v>0</v>
      </c>
    </row>
    <row r="6441" spans="18:23">
      <c r="R6441">
        <v>6423</v>
      </c>
      <c r="S6441">
        <f ca="1"/>
        <v>1.1892411111600338</v>
      </c>
      <c r="T6441">
        <f ca="1"/>
        <v>3.6563654293146827E-2</v>
      </c>
      <c r="U6441">
        <f ca="1"/>
        <v>3.1687625308544839E-3</v>
      </c>
      <c r="V6441">
        <f ca="1"/>
        <v>3.2266932997121042E-3</v>
      </c>
      <c r="W6441">
        <f ca="1"/>
        <v>3.2266932997121042E-3</v>
      </c>
    </row>
    <row r="6442" spans="18:23">
      <c r="R6442">
        <v>6424</v>
      </c>
      <c r="S6442">
        <f ca="1"/>
        <v>9.4612224897332106E-2</v>
      </c>
      <c r="T6442">
        <f ca="1"/>
        <v>2.7566448347912709E-2</v>
      </c>
      <c r="U6442">
        <f ca="1"/>
        <v>0</v>
      </c>
      <c r="V6442">
        <f ca="1"/>
        <v>0</v>
      </c>
      <c r="W6442">
        <f ca="1"/>
        <v>0</v>
      </c>
    </row>
    <row r="6443" spans="18:23">
      <c r="R6443">
        <v>6425</v>
      </c>
      <c r="S6443">
        <f ca="1"/>
        <v>0.58209385315540851</v>
      </c>
      <c r="T6443">
        <f ca="1"/>
        <v>3.1261519564397149E-2</v>
      </c>
      <c r="U6443">
        <f ca="1"/>
        <v>5.1769516647964461E-4</v>
      </c>
      <c r="V6443">
        <f ca="1"/>
        <v>5.2578713526729324E-4</v>
      </c>
      <c r="W6443">
        <f ca="1"/>
        <v>5.2578713526729324E-4</v>
      </c>
    </row>
    <row r="6444" spans="18:23">
      <c r="R6444">
        <v>6426</v>
      </c>
      <c r="S6444">
        <f ca="1"/>
        <v>2.2625613718606363</v>
      </c>
      <c r="T6444">
        <f ca="1"/>
        <v>4.8231463204365381E-2</v>
      </c>
      <c r="U6444">
        <f ca="1"/>
        <v>9.0026669864637608E-3</v>
      </c>
      <c r="V6444">
        <f ca="1"/>
        <v>9.2197728872131512E-3</v>
      </c>
      <c r="W6444">
        <f ca="1"/>
        <v>9.2197728872131512E-3</v>
      </c>
    </row>
    <row r="6445" spans="18:23">
      <c r="R6445">
        <v>6427</v>
      </c>
      <c r="S6445">
        <f ca="1"/>
        <v>-1.6317469093851209</v>
      </c>
      <c r="T6445">
        <f ca="1"/>
        <v>1.7657029897431779E-2</v>
      </c>
      <c r="U6445">
        <f ca="1"/>
        <v>0</v>
      </c>
      <c r="V6445">
        <f ca="1"/>
        <v>0</v>
      </c>
      <c r="W6445">
        <f ca="1"/>
        <v>0</v>
      </c>
    </row>
    <row r="6446" spans="18:23">
      <c r="R6446">
        <v>6428</v>
      </c>
      <c r="S6446">
        <f ca="1"/>
        <v>3.8889267007644208</v>
      </c>
      <c r="T6446">
        <f ca="1"/>
        <v>7.3381716840944688E-2</v>
      </c>
      <c r="U6446">
        <f ca="1"/>
        <v>2.1577793804753415E-2</v>
      </c>
      <c r="V6446">
        <f ca="1"/>
        <v>2.2369501582269767E-2</v>
      </c>
      <c r="W6446">
        <f ca="1"/>
        <v>2.2369501582269767E-2</v>
      </c>
    </row>
    <row r="6447" spans="18:23">
      <c r="R6447">
        <v>6429</v>
      </c>
      <c r="S6447">
        <f ca="1"/>
        <v>4.1230813926122201</v>
      </c>
      <c r="T6447">
        <f ca="1"/>
        <v>7.7952175694841599E-2</v>
      </c>
      <c r="U6447">
        <f ca="1"/>
        <v>2.386302323170187E-2</v>
      </c>
      <c r="V6447">
        <f ca="1"/>
        <v>2.4793110521485726E-2</v>
      </c>
      <c r="W6447">
        <f ca="1"/>
        <v>2.4793110521485726E-2</v>
      </c>
    </row>
    <row r="6448" spans="18:23">
      <c r="R6448">
        <v>6430</v>
      </c>
      <c r="S6448">
        <f ca="1"/>
        <v>1.034998605029376</v>
      </c>
      <c r="T6448">
        <f ca="1"/>
        <v>3.5136987277209202E-2</v>
      </c>
      <c r="U6448">
        <f ca="1"/>
        <v>2.4554290228856711E-3</v>
      </c>
      <c r="V6448">
        <f ca="1"/>
        <v>2.4985672120542831E-3</v>
      </c>
      <c r="W6448">
        <f ca="1"/>
        <v>2.4985672120542831E-3</v>
      </c>
    </row>
    <row r="6449" spans="18:23">
      <c r="R6449">
        <v>6431</v>
      </c>
      <c r="S6449">
        <f ca="1"/>
        <v>1.1209687007472524</v>
      </c>
      <c r="T6449">
        <f ca="1"/>
        <v>3.5925158818942447E-2</v>
      </c>
      <c r="U6449">
        <f ca="1"/>
        <v>2.849514793752294E-3</v>
      </c>
      <c r="V6449">
        <f ca="1"/>
        <v>2.9006994295135329E-3</v>
      </c>
      <c r="W6449">
        <f ca="1"/>
        <v>2.9006994295135329E-3</v>
      </c>
    </row>
    <row r="6450" spans="18:23">
      <c r="R6450">
        <v>6432</v>
      </c>
      <c r="S6450">
        <f ca="1"/>
        <v>3.6962953181331097</v>
      </c>
      <c r="T6450">
        <f ca="1"/>
        <v>6.9823364927480203E-2</v>
      </c>
      <c r="U6450">
        <f ca="1"/>
        <v>1.9798617848021172E-2</v>
      </c>
      <c r="V6450">
        <f ca="1"/>
        <v>2.0489820907552223E-2</v>
      </c>
      <c r="W6450">
        <f ca="1"/>
        <v>2.0489820907552223E-2</v>
      </c>
    </row>
    <row r="6451" spans="18:23">
      <c r="R6451">
        <v>6433</v>
      </c>
      <c r="S6451">
        <f ca="1"/>
        <v>0.56784435660077492</v>
      </c>
      <c r="T6451">
        <f ca="1"/>
        <v>3.1146785006726671E-2</v>
      </c>
      <c r="U6451">
        <f ca="1"/>
        <v>4.6032788764440585E-4</v>
      </c>
      <c r="V6451">
        <f ca="1"/>
        <v>4.6749675451893634E-4</v>
      </c>
      <c r="W6451">
        <f ca="1"/>
        <v>4.6749675451893634E-4</v>
      </c>
    </row>
    <row r="6452" spans="18:23">
      <c r="R6452">
        <v>6434</v>
      </c>
      <c r="S6452">
        <f ca="1"/>
        <v>1.5115840474919404</v>
      </c>
      <c r="T6452">
        <f ca="1"/>
        <v>3.9734954262903403E-2</v>
      </c>
      <c r="U6452">
        <f ca="1"/>
        <v>4.754412515732772E-3</v>
      </c>
      <c r="V6452">
        <f ca="1"/>
        <v>4.8488706976625813E-3</v>
      </c>
      <c r="W6452">
        <f ca="1"/>
        <v>4.8488706976625813E-3</v>
      </c>
    </row>
    <row r="6453" spans="18:23">
      <c r="R6453">
        <v>6435</v>
      </c>
      <c r="S6453">
        <f ca="1"/>
        <v>-3.8945540125780029</v>
      </c>
      <c r="T6453">
        <f ca="1"/>
        <v>9.8477687892124018E-3</v>
      </c>
      <c r="U6453">
        <f ca="1"/>
        <v>0</v>
      </c>
      <c r="V6453">
        <f ca="1"/>
        <v>0</v>
      </c>
      <c r="W6453">
        <f ca="1"/>
        <v>0</v>
      </c>
    </row>
    <row r="6454" spans="18:23">
      <c r="R6454">
        <v>6436</v>
      </c>
      <c r="S6454">
        <f ca="1"/>
        <v>1.1667197723116169</v>
      </c>
      <c r="T6454">
        <f ca="1"/>
        <v>3.6351786317494313E-2</v>
      </c>
      <c r="U6454">
        <f ca="1"/>
        <v>3.0628285430282266E-3</v>
      </c>
      <c r="V6454">
        <f ca="1"/>
        <v>3.1184981873898692E-3</v>
      </c>
      <c r="W6454">
        <f ca="1"/>
        <v>3.1184981873898692E-3</v>
      </c>
    </row>
    <row r="6455" spans="18:23">
      <c r="R6455">
        <v>6437</v>
      </c>
      <c r="S6455">
        <f ca="1"/>
        <v>0.54293870623132434</v>
      </c>
      <c r="T6455">
        <f ca="1"/>
        <v>3.094725915724772E-2</v>
      </c>
      <c r="U6455">
        <f ca="1"/>
        <v>3.6056496290493012E-4</v>
      </c>
      <c r="V6455">
        <f ca="1"/>
        <v>3.6614421157995131E-4</v>
      </c>
      <c r="W6455">
        <f ca="1"/>
        <v>3.6614421157995131E-4</v>
      </c>
    </row>
    <row r="6456" spans="18:23">
      <c r="R6456">
        <v>6438</v>
      </c>
      <c r="S6456">
        <f ca="1"/>
        <v>1.2312673754602408</v>
      </c>
      <c r="T6456">
        <f ca="1"/>
        <v>3.6962321172174753E-2</v>
      </c>
      <c r="U6456">
        <f ca="1"/>
        <v>3.3680959703684468E-3</v>
      </c>
      <c r="V6456">
        <f ca="1"/>
        <v>3.4303422928661795E-3</v>
      </c>
      <c r="W6456">
        <f ca="1"/>
        <v>3.4303422928661795E-3</v>
      </c>
    </row>
    <row r="6457" spans="18:23">
      <c r="R6457">
        <v>6439</v>
      </c>
      <c r="S6457">
        <f ca="1"/>
        <v>9.2432337347421442E-2</v>
      </c>
      <c r="T6457">
        <f ca="1"/>
        <v>2.7550946781192236E-2</v>
      </c>
      <c r="U6457">
        <f ca="1"/>
        <v>0</v>
      </c>
      <c r="V6457">
        <f ca="1"/>
        <v>0</v>
      </c>
      <c r="W6457">
        <f ca="1"/>
        <v>0</v>
      </c>
    </row>
    <row r="6458" spans="18:23">
      <c r="R6458">
        <v>6440</v>
      </c>
      <c r="S6458">
        <f ca="1"/>
        <v>2.6579023914336748</v>
      </c>
      <c r="T6458">
        <f ca="1"/>
        <v>5.3411409276774298E-2</v>
      </c>
      <c r="U6458">
        <f ca="1"/>
        <v>1.1592640022668219E-2</v>
      </c>
      <c r="V6458">
        <f ca="1"/>
        <v>1.1902229643092743E-2</v>
      </c>
      <c r="W6458">
        <f ca="1"/>
        <v>1.1902229643092743E-2</v>
      </c>
    </row>
    <row r="6459" spans="18:23">
      <c r="R6459">
        <v>6441</v>
      </c>
      <c r="S6459">
        <f ca="1"/>
        <v>2.4677273377229199</v>
      </c>
      <c r="T6459">
        <f ca="1"/>
        <v>5.0853659404287134E-2</v>
      </c>
      <c r="U6459">
        <f ca="1"/>
        <v>1.0313765086424637E-2</v>
      </c>
      <c r="V6459">
        <f ca="1"/>
        <v>1.0576011434865071E-2</v>
      </c>
      <c r="W6459">
        <f ca="1"/>
        <v>1.0576011434865071E-2</v>
      </c>
    </row>
    <row r="6460" spans="18:23">
      <c r="R6460">
        <v>6442</v>
      </c>
      <c r="S6460">
        <f ca="1"/>
        <v>4.9628204601786886E-2</v>
      </c>
      <c r="T6460">
        <f ca="1"/>
        <v>2.7248318956280042E-2</v>
      </c>
      <c r="U6460">
        <f ca="1"/>
        <v>0</v>
      </c>
      <c r="V6460">
        <f ca="1"/>
        <v>0</v>
      </c>
      <c r="W6460">
        <f ca="1"/>
        <v>0</v>
      </c>
    </row>
    <row r="6461" spans="18:23">
      <c r="R6461">
        <v>6443</v>
      </c>
      <c r="S6461">
        <f ca="1"/>
        <v>-1.3892690998547592</v>
      </c>
      <c r="T6461">
        <f ca="1"/>
        <v>1.8797095558465437E-2</v>
      </c>
      <c r="U6461">
        <f ca="1"/>
        <v>0</v>
      </c>
      <c r="V6461">
        <f ca="1"/>
        <v>0</v>
      </c>
      <c r="W6461">
        <f ca="1"/>
        <v>0</v>
      </c>
    </row>
    <row r="6462" spans="18:23">
      <c r="R6462">
        <v>6444</v>
      </c>
      <c r="S6462">
        <f ca="1"/>
        <v>1.2602756465872507</v>
      </c>
      <c r="T6462">
        <f ca="1"/>
        <v>3.724003040390389E-2</v>
      </c>
      <c r="U6462">
        <f ca="1"/>
        <v>3.5069505862330153E-3</v>
      </c>
      <c r="V6462">
        <f ca="1"/>
        <v>3.5722500594611685E-3</v>
      </c>
      <c r="W6462">
        <f ca="1"/>
        <v>3.5722500594611685E-3</v>
      </c>
    </row>
    <row r="6463" spans="18:23">
      <c r="R6463">
        <v>6445</v>
      </c>
      <c r="S6463">
        <f ca="1"/>
        <v>1.2319546320143429</v>
      </c>
      <c r="T6463">
        <f ca="1"/>
        <v>3.6968876576165925E-2</v>
      </c>
      <c r="U6463">
        <f ca="1"/>
        <v>3.3713736723640329E-3</v>
      </c>
      <c r="V6463">
        <f ca="1"/>
        <v>3.4336916209569131E-3</v>
      </c>
      <c r="W6463">
        <f ca="1"/>
        <v>3.4336916209569131E-3</v>
      </c>
    </row>
    <row r="6464" spans="18:23">
      <c r="R6464">
        <v>6446</v>
      </c>
      <c r="S6464">
        <f ca="1"/>
        <v>-1.384121801106192</v>
      </c>
      <c r="T6464">
        <f ca="1"/>
        <v>1.8822078374860152E-2</v>
      </c>
      <c r="U6464">
        <f ca="1"/>
        <v>0</v>
      </c>
      <c r="V6464">
        <f ca="1"/>
        <v>0</v>
      </c>
      <c r="W6464">
        <f ca="1"/>
        <v>0</v>
      </c>
    </row>
    <row r="6465" spans="18:23">
      <c r="R6465">
        <v>6447</v>
      </c>
      <c r="S6465">
        <f ca="1"/>
        <v>-0.79007356681304675</v>
      </c>
      <c r="T6465">
        <f ca="1"/>
        <v>2.1940127885122986E-2</v>
      </c>
      <c r="U6465">
        <f ca="1"/>
        <v>0</v>
      </c>
      <c r="V6465">
        <f ca="1"/>
        <v>0</v>
      </c>
      <c r="W6465">
        <f ca="1"/>
        <v>0</v>
      </c>
    </row>
    <row r="6466" spans="18:23">
      <c r="R6466">
        <v>6448</v>
      </c>
      <c r="S6466">
        <f ca="1"/>
        <v>2.9668732611545283</v>
      </c>
      <c r="T6466">
        <f ca="1"/>
        <v>5.7844041593104821E-2</v>
      </c>
      <c r="U6466">
        <f ca="1"/>
        <v>1.3808956180833481E-2</v>
      </c>
      <c r="V6466">
        <f ca="1"/>
        <v>1.4208339098674227E-2</v>
      </c>
      <c r="W6466">
        <f ca="1"/>
        <v>1.4208339098674227E-2</v>
      </c>
    </row>
    <row r="6467" spans="18:23">
      <c r="R6467">
        <v>6449</v>
      </c>
      <c r="S6467">
        <f ca="1"/>
        <v>-0.15848997741202958</v>
      </c>
      <c r="T6467">
        <f ca="1"/>
        <v>2.5823618893502126E-2</v>
      </c>
      <c r="U6467">
        <f ca="1"/>
        <v>0</v>
      </c>
      <c r="V6467">
        <f ca="1"/>
        <v>0</v>
      </c>
      <c r="W6467">
        <f ca="1"/>
        <v>0</v>
      </c>
    </row>
    <row r="6468" spans="18:23">
      <c r="R6468">
        <v>6450</v>
      </c>
      <c r="S6468">
        <f ca="1"/>
        <v>-1.7554613160945727</v>
      </c>
      <c r="T6468">
        <f ca="1"/>
        <v>1.7102267248169125E-2</v>
      </c>
      <c r="U6468">
        <f ca="1"/>
        <v>0</v>
      </c>
      <c r="V6468">
        <f ca="1"/>
        <v>0</v>
      </c>
      <c r="W6468">
        <f ca="1"/>
        <v>0</v>
      </c>
    </row>
    <row r="6469" spans="18:23">
      <c r="R6469">
        <v>6451</v>
      </c>
      <c r="S6469">
        <f ca="1"/>
        <v>-2.6280351757395479</v>
      </c>
      <c r="T6469">
        <f ca="1"/>
        <v>1.3654296923490033E-2</v>
      </c>
      <c r="U6469">
        <f ca="1"/>
        <v>0</v>
      </c>
      <c r="V6469">
        <f ca="1"/>
        <v>0</v>
      </c>
      <c r="W6469">
        <f ca="1"/>
        <v>0</v>
      </c>
    </row>
    <row r="6470" spans="18:23">
      <c r="R6470">
        <v>6452</v>
      </c>
      <c r="S6470">
        <f ca="1"/>
        <v>4.368666162049843</v>
      </c>
      <c r="T6470">
        <f ca="1"/>
        <v>8.3051889443397781E-2</v>
      </c>
      <c r="U6470">
        <f ca="1"/>
        <v>2.6412880105979961E-2</v>
      </c>
      <c r="V6470">
        <f ca="1"/>
        <v>2.7509699905201745E-2</v>
      </c>
      <c r="W6470">
        <f ca="1"/>
        <v>2.7509699905201745E-2</v>
      </c>
    </row>
    <row r="6471" spans="18:23">
      <c r="R6471">
        <v>6453</v>
      </c>
      <c r="S6471">
        <f ca="1"/>
        <v>8.3011501358797105E-2</v>
      </c>
      <c r="T6471">
        <f ca="1"/>
        <v>2.7484053725684399E-2</v>
      </c>
      <c r="U6471">
        <f ca="1"/>
        <v>0</v>
      </c>
      <c r="V6471">
        <f ca="1"/>
        <v>0</v>
      </c>
      <c r="W6471">
        <f ca="1"/>
        <v>0</v>
      </c>
    </row>
    <row r="6472" spans="18:23">
      <c r="R6472">
        <v>6454</v>
      </c>
      <c r="S6472">
        <f ca="1"/>
        <v>1.9274770260664995</v>
      </c>
      <c r="T6472">
        <f ca="1"/>
        <v>4.4236367495819287E-2</v>
      </c>
      <c r="U6472">
        <f ca="1"/>
        <v>7.0051191321907139E-3</v>
      </c>
      <c r="V6472">
        <f ca="1"/>
        <v>7.1600596443325056E-3</v>
      </c>
      <c r="W6472">
        <f ca="1"/>
        <v>7.1600596443325056E-3</v>
      </c>
    </row>
    <row r="6473" spans="18:23">
      <c r="R6473">
        <v>6455</v>
      </c>
      <c r="S6473">
        <f ca="1"/>
        <v>0.99379902439613965</v>
      </c>
      <c r="T6473">
        <f ca="1"/>
        <v>3.4765423227871545E-2</v>
      </c>
      <c r="U6473">
        <f ca="1"/>
        <v>2.2696469982168427E-3</v>
      </c>
      <c r="V6473">
        <f ca="1"/>
        <v>2.3090996174522809E-3</v>
      </c>
      <c r="W6473">
        <f ca="1"/>
        <v>2.3090996174522809E-3</v>
      </c>
    </row>
    <row r="6474" spans="18:23">
      <c r="R6474">
        <v>6456</v>
      </c>
      <c r="S6474">
        <f ca="1"/>
        <v>-0.87269014592267979</v>
      </c>
      <c r="T6474">
        <f ca="1"/>
        <v>2.1477354654196069E-2</v>
      </c>
      <c r="U6474">
        <f ca="1"/>
        <v>0</v>
      </c>
      <c r="V6474">
        <f ca="1"/>
        <v>0</v>
      </c>
      <c r="W6474">
        <f ca="1"/>
        <v>0</v>
      </c>
    </row>
    <row r="6475" spans="18:23">
      <c r="R6475">
        <v>6457</v>
      </c>
      <c r="S6475">
        <f ca="1"/>
        <v>1.2931536316527885</v>
      </c>
      <c r="T6475">
        <f ca="1"/>
        <v>3.7557309582335274E-2</v>
      </c>
      <c r="U6475">
        <f ca="1"/>
        <v>3.6655901754487075E-3</v>
      </c>
      <c r="V6475">
        <f ca="1"/>
        <v>3.7344250279593544E-3</v>
      </c>
      <c r="W6475">
        <f ca="1"/>
        <v>3.7344250279593544E-3</v>
      </c>
    </row>
    <row r="6476" spans="18:23">
      <c r="R6476">
        <v>6458</v>
      </c>
      <c r="S6476">
        <f ca="1"/>
        <v>-3.4769065109130772</v>
      </c>
      <c r="T6476">
        <f ca="1"/>
        <v>1.0968347533319019E-2</v>
      </c>
      <c r="U6476">
        <f ca="1"/>
        <v>0</v>
      </c>
      <c r="V6476">
        <f ca="1"/>
        <v>0</v>
      </c>
      <c r="W6476">
        <f ca="1"/>
        <v>0</v>
      </c>
    </row>
    <row r="6477" spans="18:23">
      <c r="R6477">
        <v>6459</v>
      </c>
      <c r="S6477">
        <f ca="1"/>
        <v>1.8765449782352961</v>
      </c>
      <c r="T6477">
        <f ca="1"/>
        <v>4.3658800038122093E-2</v>
      </c>
      <c r="U6477">
        <f ca="1"/>
        <v>6.716335403342117E-3</v>
      </c>
      <c r="V6477">
        <f ca="1"/>
        <v>6.8629489755238542E-3</v>
      </c>
      <c r="W6477">
        <f ca="1"/>
        <v>6.8629489755238542E-3</v>
      </c>
    </row>
    <row r="6478" spans="18:23">
      <c r="R6478">
        <v>6460</v>
      </c>
      <c r="S6478">
        <f ca="1"/>
        <v>-0.8845701135856896</v>
      </c>
      <c r="T6478">
        <f ca="1"/>
        <v>2.1411617124062907E-2</v>
      </c>
      <c r="U6478">
        <f ca="1"/>
        <v>0</v>
      </c>
      <c r="V6478">
        <f ca="1"/>
        <v>0</v>
      </c>
      <c r="W6478">
        <f ca="1"/>
        <v>0</v>
      </c>
    </row>
    <row r="6479" spans="18:23">
      <c r="R6479">
        <v>6461</v>
      </c>
      <c r="S6479">
        <f ca="1"/>
        <v>-3.292744897571926</v>
      </c>
      <c r="T6479">
        <f ca="1"/>
        <v>1.1502152941786461E-2</v>
      </c>
      <c r="U6479">
        <f ca="1"/>
        <v>0</v>
      </c>
      <c r="V6479">
        <f ca="1"/>
        <v>0</v>
      </c>
      <c r="W6479">
        <f ca="1"/>
        <v>0</v>
      </c>
    </row>
    <row r="6480" spans="18:23">
      <c r="R6480">
        <v>6462</v>
      </c>
      <c r="S6480">
        <f ca="1"/>
        <v>-0.62396218477224941</v>
      </c>
      <c r="T6480">
        <f ca="1"/>
        <v>2.2900992481635619E-2</v>
      </c>
      <c r="U6480">
        <f ca="1"/>
        <v>0</v>
      </c>
      <c r="V6480">
        <f ca="1"/>
        <v>0</v>
      </c>
      <c r="W6480">
        <f ca="1"/>
        <v>0</v>
      </c>
    </row>
    <row r="6481" spans="18:23">
      <c r="R6481">
        <v>6463</v>
      </c>
      <c r="S6481">
        <f ca="1"/>
        <v>-2.0960910794833372</v>
      </c>
      <c r="T6481">
        <f ca="1"/>
        <v>1.5663227846069994E-2</v>
      </c>
      <c r="U6481">
        <f ca="1"/>
        <v>0</v>
      </c>
      <c r="V6481">
        <f ca="1"/>
        <v>0</v>
      </c>
      <c r="W6481">
        <f ca="1"/>
        <v>0</v>
      </c>
    </row>
    <row r="6482" spans="18:23">
      <c r="R6482">
        <v>6464</v>
      </c>
      <c r="S6482">
        <f ca="1"/>
        <v>-9.4977437956095034E-2</v>
      </c>
      <c r="T6482">
        <f ca="1"/>
        <v>2.6250319254425839E-2</v>
      </c>
      <c r="U6482">
        <f ca="1"/>
        <v>0</v>
      </c>
      <c r="V6482">
        <f ca="1"/>
        <v>0</v>
      </c>
      <c r="W6482">
        <f ca="1"/>
        <v>0</v>
      </c>
    </row>
    <row r="6483" spans="18:23">
      <c r="R6483">
        <v>6465</v>
      </c>
      <c r="S6483">
        <f ca="1"/>
        <v>1.0684581954811043</v>
      </c>
      <c r="T6483">
        <f ca="1"/>
        <v>3.544166740486359E-2</v>
      </c>
      <c r="U6483">
        <f ca="1"/>
        <v>2.6077690867128654E-3</v>
      </c>
      <c r="V6483">
        <f ca="1"/>
        <v>2.6539809290328465E-3</v>
      </c>
      <c r="W6483">
        <f ca="1"/>
        <v>2.6539809290328465E-3</v>
      </c>
    </row>
    <row r="6484" spans="18:23">
      <c r="R6484">
        <v>6466</v>
      </c>
      <c r="S6484">
        <f ca="1"/>
        <v>-1.1726011609059075</v>
      </c>
      <c r="T6484">
        <f ca="1"/>
        <v>1.9877944879983882E-2</v>
      </c>
      <c r="U6484">
        <f ca="1"/>
        <v>0</v>
      </c>
      <c r="V6484">
        <f ca="1"/>
        <v>0</v>
      </c>
      <c r="W6484">
        <f ca="1"/>
        <v>0</v>
      </c>
    </row>
    <row r="6485" spans="18:23">
      <c r="R6485">
        <v>6467</v>
      </c>
      <c r="S6485">
        <f ca="1"/>
        <v>-0.85475197924042146</v>
      </c>
      <c r="T6485">
        <f ca="1"/>
        <v>2.1576997740524392E-2</v>
      </c>
      <c r="U6485">
        <f ca="1"/>
        <v>0</v>
      </c>
      <c r="V6485">
        <f ca="1"/>
        <v>0</v>
      </c>
      <c r="W6485">
        <f ca="1"/>
        <v>0</v>
      </c>
    </row>
    <row r="6486" spans="18:23">
      <c r="R6486">
        <v>6468</v>
      </c>
      <c r="S6486">
        <f ca="1"/>
        <v>2.4210213699686882</v>
      </c>
      <c r="T6486">
        <f ca="1"/>
        <v>5.0244455042470146E-2</v>
      </c>
      <c r="U6486">
        <f ca="1"/>
        <v>1.0009162905516143E-2</v>
      </c>
      <c r="V6486">
        <f ca="1"/>
        <v>1.0260615373325626E-2</v>
      </c>
      <c r="W6486">
        <f ca="1"/>
        <v>1.0260615373325626E-2</v>
      </c>
    </row>
    <row r="6487" spans="18:23">
      <c r="R6487">
        <v>6469</v>
      </c>
      <c r="S6487">
        <f ca="1"/>
        <v>-2.6285716480087267</v>
      </c>
      <c r="T6487">
        <f ca="1"/>
        <v>1.365240689049158E-2</v>
      </c>
      <c r="U6487">
        <f ca="1"/>
        <v>0</v>
      </c>
      <c r="V6487">
        <f ca="1"/>
        <v>0</v>
      </c>
      <c r="W6487">
        <f ca="1"/>
        <v>0</v>
      </c>
    </row>
    <row r="6488" spans="18:23">
      <c r="R6488">
        <v>6470</v>
      </c>
      <c r="S6488">
        <f ca="1"/>
        <v>2.8049004332994452</v>
      </c>
      <c r="T6488">
        <f ca="1"/>
        <v>5.5476271414056678E-2</v>
      </c>
      <c r="U6488">
        <f ca="1"/>
        <v>1.262507109130941E-2</v>
      </c>
      <c r="V6488">
        <f ca="1"/>
        <v>1.2975267026551031E-2</v>
      </c>
      <c r="W6488">
        <f ca="1"/>
        <v>1.2975267026551031E-2</v>
      </c>
    </row>
    <row r="6489" spans="18:23">
      <c r="R6489">
        <v>6471</v>
      </c>
      <c r="S6489">
        <f ca="1"/>
        <v>-1.0794942903208669</v>
      </c>
      <c r="T6489">
        <f ca="1"/>
        <v>2.0361296811693293E-2</v>
      </c>
      <c r="U6489">
        <f ca="1"/>
        <v>0</v>
      </c>
      <c r="V6489">
        <f ca="1"/>
        <v>0</v>
      </c>
      <c r="W6489">
        <f ca="1"/>
        <v>0</v>
      </c>
    </row>
    <row r="6490" spans="18:23">
      <c r="R6490">
        <v>6472</v>
      </c>
      <c r="S6490">
        <f ca="1"/>
        <v>-0.93344367991512534</v>
      </c>
      <c r="T6490">
        <f ca="1"/>
        <v>2.1143286208063997E-2</v>
      </c>
      <c r="U6490">
        <f ca="1"/>
        <v>0</v>
      </c>
      <c r="V6490">
        <f ca="1"/>
        <v>0</v>
      </c>
      <c r="W6490">
        <f ca="1"/>
        <v>0</v>
      </c>
    </row>
    <row r="6491" spans="18:23">
      <c r="R6491">
        <v>6473</v>
      </c>
      <c r="S6491">
        <f ca="1"/>
        <v>-0.62454072535760097</v>
      </c>
      <c r="T6491">
        <f ca="1"/>
        <v>2.2897573958338489E-2</v>
      </c>
      <c r="U6491">
        <f ca="1"/>
        <v>0</v>
      </c>
      <c r="V6491">
        <f ca="1"/>
        <v>0</v>
      </c>
      <c r="W6491">
        <f ca="1"/>
        <v>0</v>
      </c>
    </row>
    <row r="6492" spans="18:23">
      <c r="R6492">
        <v>6474</v>
      </c>
      <c r="S6492">
        <f ca="1"/>
        <v>-6.8341426729853119E-2</v>
      </c>
      <c r="T6492">
        <f ca="1"/>
        <v>2.643136150165722E-2</v>
      </c>
      <c r="U6492">
        <f ca="1"/>
        <v>0</v>
      </c>
      <c r="V6492">
        <f ca="1"/>
        <v>0</v>
      </c>
      <c r="W6492">
        <f ca="1"/>
        <v>0</v>
      </c>
    </row>
    <row r="6493" spans="18:23">
      <c r="R6493">
        <v>6475</v>
      </c>
      <c r="S6493">
        <f ca="1"/>
        <v>-1.1637813589511372</v>
      </c>
      <c r="T6493">
        <f ca="1"/>
        <v>1.9923235412487153E-2</v>
      </c>
      <c r="U6493">
        <f ca="1"/>
        <v>0</v>
      </c>
      <c r="V6493">
        <f ca="1"/>
        <v>0</v>
      </c>
      <c r="W6493">
        <f ca="1"/>
        <v>0</v>
      </c>
    </row>
    <row r="6494" spans="18:23">
      <c r="R6494">
        <v>6476</v>
      </c>
      <c r="S6494">
        <f ca="1"/>
        <v>-1.3842276710660704</v>
      </c>
      <c r="T6494">
        <f ca="1"/>
        <v>1.8821564192445479E-2</v>
      </c>
      <c r="U6494">
        <f ca="1"/>
        <v>0</v>
      </c>
      <c r="V6494">
        <f ca="1"/>
        <v>0</v>
      </c>
      <c r="W6494">
        <f ca="1"/>
        <v>0</v>
      </c>
    </row>
    <row r="6495" spans="18:23">
      <c r="R6495">
        <v>6477</v>
      </c>
      <c r="S6495">
        <f ca="1"/>
        <v>-2.1398738100011414</v>
      </c>
      <c r="T6495">
        <f ca="1"/>
        <v>1.5487267015239651E-2</v>
      </c>
      <c r="U6495">
        <f ca="1"/>
        <v>0</v>
      </c>
      <c r="V6495">
        <f ca="1"/>
        <v>0</v>
      </c>
      <c r="W6495">
        <f ca="1"/>
        <v>0</v>
      </c>
    </row>
    <row r="6496" spans="18:23">
      <c r="R6496">
        <v>6478</v>
      </c>
      <c r="S6496">
        <f ca="1"/>
        <v>-0.41361904363782181</v>
      </c>
      <c r="T6496">
        <f ca="1"/>
        <v>2.4178327346493104E-2</v>
      </c>
      <c r="U6496">
        <f ca="1"/>
        <v>0</v>
      </c>
      <c r="V6496">
        <f ca="1"/>
        <v>0</v>
      </c>
      <c r="W6496">
        <f ca="1"/>
        <v>0</v>
      </c>
    </row>
    <row r="6497" spans="18:23">
      <c r="R6497">
        <v>6479</v>
      </c>
      <c r="S6497">
        <f ca="1"/>
        <v>0.44554964218810833</v>
      </c>
      <c r="T6497">
        <f ca="1"/>
        <v>3.0179244125412442E-2</v>
      </c>
      <c r="U6497">
        <f ca="1"/>
        <v>0</v>
      </c>
      <c r="V6497">
        <f ca="1"/>
        <v>0</v>
      </c>
      <c r="W6497">
        <f ca="1"/>
        <v>0</v>
      </c>
    </row>
    <row r="6498" spans="18:23">
      <c r="R6498">
        <v>6480</v>
      </c>
      <c r="S6498">
        <f ca="1"/>
        <v>-1.0647808188219918</v>
      </c>
      <c r="T6498">
        <f ca="1"/>
        <v>2.0438748002729486E-2</v>
      </c>
      <c r="U6498">
        <f ca="1"/>
        <v>0</v>
      </c>
      <c r="V6498">
        <f ca="1"/>
        <v>0</v>
      </c>
      <c r="W6498">
        <f ca="1"/>
        <v>0</v>
      </c>
    </row>
    <row r="6499" spans="18:23">
      <c r="R6499">
        <v>6481</v>
      </c>
      <c r="S6499">
        <f ca="1"/>
        <v>-1.9995909732697172</v>
      </c>
      <c r="T6499">
        <f ca="1"/>
        <v>1.6058148828739686E-2</v>
      </c>
      <c r="U6499">
        <f ca="1"/>
        <v>0</v>
      </c>
      <c r="V6499">
        <f ca="1"/>
        <v>0</v>
      </c>
      <c r="W6499">
        <f ca="1"/>
        <v>0</v>
      </c>
    </row>
    <row r="6500" spans="18:23">
      <c r="R6500">
        <v>6482</v>
      </c>
      <c r="S6500">
        <f ca="1"/>
        <v>0.36534551833264889</v>
      </c>
      <c r="T6500">
        <f ca="1"/>
        <v>2.9561083092046126E-2</v>
      </c>
      <c r="U6500">
        <f ca="1"/>
        <v>0</v>
      </c>
      <c r="V6500">
        <f ca="1"/>
        <v>0</v>
      </c>
      <c r="W6500">
        <f ca="1"/>
        <v>0</v>
      </c>
    </row>
    <row r="6501" spans="18:23">
      <c r="R6501">
        <v>6483</v>
      </c>
      <c r="S6501">
        <f ca="1"/>
        <v>-0.2000452970993602</v>
      </c>
      <c r="T6501">
        <f ca="1"/>
        <v>2.5548195893464902E-2</v>
      </c>
      <c r="U6501">
        <f ca="1"/>
        <v>0</v>
      </c>
      <c r="V6501">
        <f ca="1"/>
        <v>0</v>
      </c>
      <c r="W6501">
        <f ca="1"/>
        <v>0</v>
      </c>
    </row>
    <row r="6502" spans="18:23">
      <c r="R6502">
        <v>6484</v>
      </c>
      <c r="S6502">
        <f ca="1"/>
        <v>-3.2265660036515369</v>
      </c>
      <c r="T6502">
        <f ca="1"/>
        <v>1.1700257691976287E-2</v>
      </c>
      <c r="U6502">
        <f ca="1"/>
        <v>0</v>
      </c>
      <c r="V6502">
        <f ca="1"/>
        <v>0</v>
      </c>
      <c r="W6502">
        <f ca="1"/>
        <v>0</v>
      </c>
    </row>
    <row r="6503" spans="18:23">
      <c r="R6503">
        <v>6485</v>
      </c>
      <c r="S6503">
        <f ca="1"/>
        <v>0.80725570328196572</v>
      </c>
      <c r="T6503">
        <f ca="1"/>
        <v>3.3131620723045568E-2</v>
      </c>
      <c r="U6503">
        <f ca="1"/>
        <v>1.4527457458038545E-3</v>
      </c>
      <c r="V6503">
        <f ca="1"/>
        <v>1.47681165633235E-3</v>
      </c>
      <c r="W6503">
        <f ca="1"/>
        <v>1.47681165633235E-3</v>
      </c>
    </row>
    <row r="6504" spans="18:23">
      <c r="R6504">
        <v>6486</v>
      </c>
      <c r="S6504">
        <f ca="1"/>
        <v>-0.39728125996400243</v>
      </c>
      <c r="T6504">
        <f ca="1"/>
        <v>2.4280472551048357E-2</v>
      </c>
      <c r="U6504">
        <f ca="1"/>
        <v>0</v>
      </c>
      <c r="V6504">
        <f ca="1"/>
        <v>0</v>
      </c>
      <c r="W6504">
        <f ca="1"/>
        <v>0</v>
      </c>
    </row>
    <row r="6505" spans="18:23">
      <c r="R6505">
        <v>6487</v>
      </c>
      <c r="S6505">
        <f ca="1"/>
        <v>2.7164992393955929</v>
      </c>
      <c r="T6505">
        <f ca="1"/>
        <v>5.4225135966985014E-2</v>
      </c>
      <c r="U6505">
        <f ca="1"/>
        <v>1.1999503367773577E-2</v>
      </c>
      <c r="V6505">
        <f ca="1"/>
        <v>1.2324840718600485E-2</v>
      </c>
      <c r="W6505">
        <f ca="1"/>
        <v>1.2324840718600485E-2</v>
      </c>
    </row>
    <row r="6506" spans="18:23">
      <c r="R6506">
        <v>6488</v>
      </c>
      <c r="S6506">
        <f ca="1"/>
        <v>3.7316677807704268</v>
      </c>
      <c r="T6506">
        <f ca="1"/>
        <v>7.0463589588134853E-2</v>
      </c>
      <c r="U6506">
        <f ca="1"/>
        <v>2.0118730178348497E-2</v>
      </c>
      <c r="V6506">
        <f ca="1"/>
        <v>2.0827549151509285E-2</v>
      </c>
      <c r="W6506">
        <f ca="1"/>
        <v>2.0827549151509285E-2</v>
      </c>
    </row>
    <row r="6507" spans="18:23">
      <c r="R6507">
        <v>6489</v>
      </c>
      <c r="S6507">
        <f ca="1"/>
        <v>3.022000054749014</v>
      </c>
      <c r="T6507">
        <f ca="1"/>
        <v>5.8672740414917671E-2</v>
      </c>
      <c r="U6507">
        <f ca="1"/>
        <v>1.4223305591739906E-2</v>
      </c>
      <c r="V6507">
        <f ca="1"/>
        <v>1.4640565750153009E-2</v>
      </c>
      <c r="W6507">
        <f ca="1"/>
        <v>1.4640565750153009E-2</v>
      </c>
    </row>
    <row r="6508" spans="18:23">
      <c r="R6508">
        <v>6490</v>
      </c>
      <c r="S6508">
        <f ca="1"/>
        <v>-0.34061556347284977</v>
      </c>
      <c r="T6508">
        <f ca="1"/>
        <v>2.4638106847457708E-2</v>
      </c>
      <c r="U6508">
        <f ca="1"/>
        <v>0</v>
      </c>
      <c r="V6508">
        <f ca="1"/>
        <v>0</v>
      </c>
      <c r="W6508">
        <f ca="1"/>
        <v>0</v>
      </c>
    </row>
    <row r="6509" spans="18:23">
      <c r="R6509">
        <v>6491</v>
      </c>
      <c r="S6509">
        <f ca="1"/>
        <v>-2.8143874194486278</v>
      </c>
      <c r="T6509">
        <f ca="1"/>
        <v>1.3013254278365702E-2</v>
      </c>
      <c r="U6509">
        <f ca="1"/>
        <v>0</v>
      </c>
      <c r="V6509">
        <f ca="1"/>
        <v>0</v>
      </c>
      <c r="W6509">
        <f ca="1"/>
        <v>0</v>
      </c>
    </row>
    <row r="6510" spans="18:23">
      <c r="R6510">
        <v>6492</v>
      </c>
      <c r="S6510">
        <f ca="1"/>
        <v>1.6115816398203904</v>
      </c>
      <c r="T6510">
        <f ca="1"/>
        <v>4.0773582708536121E-2</v>
      </c>
      <c r="U6510">
        <f ca="1"/>
        <v>5.273726738549131E-3</v>
      </c>
      <c r="V6510">
        <f ca="1"/>
        <v>5.3812411052273574E-3</v>
      </c>
      <c r="W6510">
        <f ca="1"/>
        <v>5.3812411052273574E-3</v>
      </c>
    </row>
    <row r="6511" spans="18:23">
      <c r="R6511">
        <v>6493</v>
      </c>
      <c r="S6511">
        <f ca="1"/>
        <v>-0.35276775644442437</v>
      </c>
      <c r="T6511">
        <f ca="1"/>
        <v>2.4560969609899876E-2</v>
      </c>
      <c r="U6511">
        <f ca="1"/>
        <v>0</v>
      </c>
      <c r="V6511">
        <f ca="1"/>
        <v>0</v>
      </c>
      <c r="W6511">
        <f ca="1"/>
        <v>0</v>
      </c>
    </row>
    <row r="6512" spans="18:23">
      <c r="R6512">
        <v>6494</v>
      </c>
      <c r="S6512">
        <f ca="1"/>
        <v>0.19398102715380658</v>
      </c>
      <c r="T6512">
        <f ca="1"/>
        <v>2.8282416062171432E-2</v>
      </c>
      <c r="U6512">
        <f ca="1"/>
        <v>0</v>
      </c>
      <c r="V6512">
        <f ca="1"/>
        <v>0</v>
      </c>
      <c r="W6512">
        <f ca="1"/>
        <v>0</v>
      </c>
    </row>
    <row r="6513" spans="18:23">
      <c r="R6513">
        <v>6495</v>
      </c>
      <c r="S6513">
        <f ca="1"/>
        <v>0.97823345083430668</v>
      </c>
      <c r="T6513">
        <f ca="1"/>
        <v>3.4626067894603041E-2</v>
      </c>
      <c r="U6513">
        <f ca="1"/>
        <v>2.1999693315825908E-3</v>
      </c>
      <c r="V6513">
        <f ca="1"/>
        <v>2.2380574753033027E-3</v>
      </c>
      <c r="W6513">
        <f ca="1"/>
        <v>2.2380574753033027E-3</v>
      </c>
    </row>
    <row r="6514" spans="18:23">
      <c r="R6514">
        <v>6496</v>
      </c>
      <c r="S6514">
        <f ca="1"/>
        <v>0.72593259134481125</v>
      </c>
      <c r="T6514">
        <f ca="1"/>
        <v>3.2443617049982193E-2</v>
      </c>
      <c r="U6514">
        <f ca="1"/>
        <v>1.1087439092721668E-3</v>
      </c>
      <c r="V6514">
        <f ca="1"/>
        <v>1.1267297406716299E-3</v>
      </c>
      <c r="W6514">
        <f ca="1"/>
        <v>1.1267297406716299E-3</v>
      </c>
    </row>
    <row r="6515" spans="18:23">
      <c r="R6515">
        <v>6497</v>
      </c>
      <c r="S6515">
        <f ca="1"/>
        <v>4.2232927617990628</v>
      </c>
      <c r="T6515">
        <f ca="1"/>
        <v>7.9994173254802278E-2</v>
      </c>
      <c r="U6515">
        <f ca="1"/>
        <v>2.4884022011682209E-2</v>
      </c>
      <c r="V6515">
        <f ca="1"/>
        <v>2.5879310395721618E-2</v>
      </c>
      <c r="W6515">
        <f ca="1"/>
        <v>2.5879310395721618E-2</v>
      </c>
    </row>
    <row r="6516" spans="18:23">
      <c r="R6516">
        <v>6498</v>
      </c>
      <c r="S6516">
        <f ca="1"/>
        <v>0.29787385548149042</v>
      </c>
      <c r="T6516">
        <f ca="1"/>
        <v>2.9050872482486324E-2</v>
      </c>
      <c r="U6516">
        <f ca="1"/>
        <v>0</v>
      </c>
      <c r="V6516">
        <f ca="1"/>
        <v>0</v>
      </c>
      <c r="W6516">
        <f ca="1"/>
        <v>0</v>
      </c>
    </row>
    <row r="6517" spans="18:23">
      <c r="R6517">
        <v>6499</v>
      </c>
      <c r="S6517">
        <f ca="1"/>
        <v>-2.6854847462948359</v>
      </c>
      <c r="T6517">
        <f ca="1"/>
        <v>1.345337658108395E-2</v>
      </c>
      <c r="U6517">
        <f ca="1"/>
        <v>0</v>
      </c>
      <c r="V6517">
        <f ca="1"/>
        <v>0</v>
      </c>
      <c r="W6517">
        <f ca="1"/>
        <v>0</v>
      </c>
    </row>
    <row r="6518" spans="18:23">
      <c r="R6518">
        <v>6500</v>
      </c>
      <c r="S6518">
        <f ca="1"/>
        <v>2.7782534580565588</v>
      </c>
      <c r="T6518">
        <f ca="1"/>
        <v>5.509612948261209E-2</v>
      </c>
      <c r="U6518">
        <f ca="1"/>
        <v>1.2435000125587115E-2</v>
      </c>
      <c r="V6518">
        <f ca="1"/>
        <v>1.2777560314104937E-2</v>
      </c>
      <c r="W6518">
        <f ca="1"/>
        <v>1.2777560314104937E-2</v>
      </c>
    </row>
    <row r="6519" spans="18:23">
      <c r="R6519">
        <v>6501</v>
      </c>
      <c r="S6519">
        <f ca="1"/>
        <v>-2.2286531123662643</v>
      </c>
      <c r="T6519">
        <f ca="1"/>
        <v>1.513651163408291E-2</v>
      </c>
      <c r="U6519">
        <f ca="1"/>
        <v>0</v>
      </c>
      <c r="V6519">
        <f ca="1"/>
        <v>0</v>
      </c>
      <c r="W6519">
        <f ca="1"/>
        <v>0</v>
      </c>
    </row>
    <row r="6520" spans="18:23">
      <c r="R6520">
        <v>6502</v>
      </c>
      <c r="S6520">
        <f ca="1"/>
        <v>-0.86870675555833687</v>
      </c>
      <c r="T6520">
        <f ca="1"/>
        <v>2.1499441805167861E-2</v>
      </c>
      <c r="U6520">
        <f ca="1"/>
        <v>0</v>
      </c>
      <c r="V6520">
        <f ca="1"/>
        <v>0</v>
      </c>
      <c r="W6520">
        <f ca="1"/>
        <v>0</v>
      </c>
    </row>
    <row r="6521" spans="18:23">
      <c r="R6521">
        <v>6503</v>
      </c>
      <c r="S6521">
        <f ca="1"/>
        <v>2.9254682656896711</v>
      </c>
      <c r="T6521">
        <f ca="1"/>
        <v>5.7229323137382784E-2</v>
      </c>
      <c r="U6521">
        <f ca="1"/>
        <v>1.3501596952972462E-2</v>
      </c>
      <c r="V6521">
        <f ca="1"/>
        <v>1.3887940580418643E-2</v>
      </c>
      <c r="W6521">
        <f ca="1"/>
        <v>1.3887940580418643E-2</v>
      </c>
    </row>
    <row r="6522" spans="18:23">
      <c r="R6522">
        <v>6504</v>
      </c>
      <c r="S6522">
        <f ca="1"/>
        <v>4.3718983190636562</v>
      </c>
      <c r="T6522">
        <f ca="1"/>
        <v>8.3121185083374238E-2</v>
      </c>
      <c r="U6522">
        <f ca="1"/>
        <v>2.6447527925968189E-2</v>
      </c>
      <c r="V6522">
        <f ca="1"/>
        <v>2.7546702857834244E-2</v>
      </c>
      <c r="W6522">
        <f ca="1"/>
        <v>2.7546702857834244E-2</v>
      </c>
    </row>
    <row r="6523" spans="18:23">
      <c r="R6523">
        <v>6505</v>
      </c>
      <c r="S6523">
        <f ca="1"/>
        <v>-4.2270328489406941</v>
      </c>
      <c r="T6523">
        <f ca="1"/>
        <v>9.0381354981333827E-3</v>
      </c>
      <c r="U6523">
        <f ca="1"/>
        <v>0</v>
      </c>
      <c r="V6523">
        <f ca="1"/>
        <v>0</v>
      </c>
      <c r="W6523">
        <f ca="1"/>
        <v>0</v>
      </c>
    </row>
    <row r="6524" spans="18:23">
      <c r="R6524">
        <v>6506</v>
      </c>
      <c r="S6524">
        <f ca="1"/>
        <v>1.7820153190051153</v>
      </c>
      <c r="T6524">
        <f ca="1"/>
        <v>4.2606749068354668E-2</v>
      </c>
      <c r="U6524">
        <f ca="1"/>
        <v>6.1903099184584046E-3</v>
      </c>
      <c r="V6524">
        <f ca="1"/>
        <v>6.3221844091339565E-3</v>
      </c>
      <c r="W6524">
        <f ca="1"/>
        <v>6.3221844091339565E-3</v>
      </c>
    </row>
    <row r="6525" spans="18:23">
      <c r="R6525">
        <v>6507</v>
      </c>
      <c r="S6525">
        <f ca="1"/>
        <v>2.090904841908714</v>
      </c>
      <c r="T6525">
        <f ca="1"/>
        <v>4.6141730147803275E-2</v>
      </c>
      <c r="U6525">
        <f ca="1"/>
        <v>7.957800458182708E-3</v>
      </c>
      <c r="V6525">
        <f ca="1"/>
        <v>8.141393798838473E-3</v>
      </c>
      <c r="W6525">
        <f ca="1"/>
        <v>8.141393798838473E-3</v>
      </c>
    </row>
    <row r="6526" spans="18:23">
      <c r="R6526">
        <v>6508</v>
      </c>
      <c r="S6526">
        <f ca="1"/>
        <v>1.5883042662170015</v>
      </c>
      <c r="T6526">
        <f ca="1"/>
        <v>4.0529412851711355E-2</v>
      </c>
      <c r="U6526">
        <f ca="1"/>
        <v>5.1516418101367478E-3</v>
      </c>
      <c r="V6526">
        <f ca="1"/>
        <v>5.2560383190303327E-3</v>
      </c>
      <c r="W6526">
        <f ca="1"/>
        <v>5.2560383190303327E-3</v>
      </c>
    </row>
    <row r="6527" spans="18:23">
      <c r="R6527">
        <v>6509</v>
      </c>
      <c r="S6527">
        <f ca="1"/>
        <v>-1.4690416355649423</v>
      </c>
      <c r="T6527">
        <f ca="1"/>
        <v>1.8414125506217086E-2</v>
      </c>
      <c r="U6527">
        <f ca="1"/>
        <v>0</v>
      </c>
      <c r="V6527">
        <f ca="1"/>
        <v>0</v>
      </c>
      <c r="W6527">
        <f ca="1"/>
        <v>0</v>
      </c>
    </row>
    <row r="6528" spans="18:23">
      <c r="R6528">
        <v>6510</v>
      </c>
      <c r="S6528">
        <f ca="1"/>
        <v>-2.6217626047754887</v>
      </c>
      <c r="T6528">
        <f ca="1"/>
        <v>1.3676415097199315E-2</v>
      </c>
      <c r="U6528">
        <f ca="1"/>
        <v>0</v>
      </c>
      <c r="V6528">
        <f ca="1"/>
        <v>0</v>
      </c>
      <c r="W6528">
        <f ca="1"/>
        <v>0</v>
      </c>
    </row>
    <row r="6529" spans="18:23">
      <c r="R6529">
        <v>6511</v>
      </c>
      <c r="S6529">
        <f ca="1"/>
        <v>0.87881858913117328</v>
      </c>
      <c r="T6529">
        <f ca="1"/>
        <v>3.3749109891196498E-2</v>
      </c>
      <c r="U6529">
        <f ca="1"/>
        <v>1.7614903298793193E-3</v>
      </c>
      <c r="V6529">
        <f ca="1"/>
        <v>1.7912146952370077E-3</v>
      </c>
      <c r="W6529">
        <f ca="1"/>
        <v>1.7912146952370077E-3</v>
      </c>
    </row>
    <row r="6530" spans="18:23">
      <c r="R6530">
        <v>6512</v>
      </c>
      <c r="S6530">
        <f ca="1"/>
        <v>-0.97680961104687891</v>
      </c>
      <c r="T6530">
        <f ca="1"/>
        <v>2.0908010889358661E-2</v>
      </c>
      <c r="U6530">
        <f ca="1"/>
        <v>0</v>
      </c>
      <c r="V6530">
        <f ca="1"/>
        <v>0</v>
      </c>
      <c r="W6530">
        <f ca="1"/>
        <v>0</v>
      </c>
    </row>
    <row r="6531" spans="18:23">
      <c r="R6531">
        <v>6513</v>
      </c>
      <c r="S6531">
        <f ca="1"/>
        <v>-1.4362315288815481</v>
      </c>
      <c r="T6531">
        <f ca="1"/>
        <v>1.8570685676208683E-2</v>
      </c>
      <c r="U6531">
        <f ca="1"/>
        <v>0</v>
      </c>
      <c r="V6531">
        <f ca="1"/>
        <v>0</v>
      </c>
      <c r="W6531">
        <f ca="1"/>
        <v>0</v>
      </c>
    </row>
    <row r="6532" spans="18:23">
      <c r="R6532">
        <v>6514</v>
      </c>
      <c r="S6532">
        <f ca="1"/>
        <v>1.7806725612322423</v>
      </c>
      <c r="T6532">
        <f ca="1"/>
        <v>4.2591989159907209E-2</v>
      </c>
      <c r="U6532">
        <f ca="1"/>
        <v>6.1829299642346749E-3</v>
      </c>
      <c r="V6532">
        <f ca="1"/>
        <v>6.314601607241249E-3</v>
      </c>
      <c r="W6532">
        <f ca="1"/>
        <v>6.314601607241249E-3</v>
      </c>
    </row>
    <row r="6533" spans="18:23">
      <c r="R6533">
        <v>6515</v>
      </c>
      <c r="S6533">
        <f ca="1"/>
        <v>-1.8973714366390715</v>
      </c>
      <c r="T6533">
        <f ca="1"/>
        <v>1.6487341581581008E-2</v>
      </c>
      <c r="U6533">
        <f ca="1"/>
        <v>0</v>
      </c>
      <c r="V6533">
        <f ca="1"/>
        <v>0</v>
      </c>
      <c r="W6533">
        <f ca="1"/>
        <v>0</v>
      </c>
    </row>
    <row r="6534" spans="18:23">
      <c r="R6534">
        <v>6516</v>
      </c>
      <c r="S6534">
        <f ca="1"/>
        <v>-1.6440148368583318</v>
      </c>
      <c r="T6534">
        <f ca="1"/>
        <v>1.7601223439177947E-2</v>
      </c>
      <c r="U6534">
        <f ca="1"/>
        <v>0</v>
      </c>
      <c r="V6534">
        <f ca="1"/>
        <v>0</v>
      </c>
      <c r="W6534">
        <f ca="1"/>
        <v>0</v>
      </c>
    </row>
    <row r="6535" spans="18:23">
      <c r="R6535">
        <v>6517</v>
      </c>
      <c r="S6535">
        <f ca="1"/>
        <v>-2.0427471471883401</v>
      </c>
      <c r="T6535">
        <f ca="1"/>
        <v>1.5880318696885855E-2</v>
      </c>
      <c r="U6535">
        <f ca="1"/>
        <v>0</v>
      </c>
      <c r="V6535">
        <f ca="1"/>
        <v>0</v>
      </c>
      <c r="W6535">
        <f ca="1"/>
        <v>0</v>
      </c>
    </row>
    <row r="6536" spans="18:23">
      <c r="R6536">
        <v>6518</v>
      </c>
      <c r="S6536">
        <f ca="1"/>
        <v>0.95279406922872101</v>
      </c>
      <c r="T6536">
        <f ca="1"/>
        <v>3.4399515890241872E-2</v>
      </c>
      <c r="U6536">
        <f ca="1"/>
        <v>2.0866933294020062E-3</v>
      </c>
      <c r="V6536">
        <f ca="1"/>
        <v>2.122583949573419E-3</v>
      </c>
      <c r="W6536">
        <f ca="1"/>
        <v>2.122583949573419E-3</v>
      </c>
    </row>
    <row r="6537" spans="18:23">
      <c r="R6537">
        <v>6519</v>
      </c>
      <c r="S6537">
        <f ca="1"/>
        <v>-0.80482948780046681</v>
      </c>
      <c r="T6537">
        <f ca="1"/>
        <v>2.1856747910624679E-2</v>
      </c>
      <c r="U6537">
        <f ca="1"/>
        <v>0</v>
      </c>
      <c r="V6537">
        <f ca="1"/>
        <v>0</v>
      </c>
      <c r="W6537">
        <f ca="1"/>
        <v>0</v>
      </c>
    </row>
    <row r="6538" spans="18:23">
      <c r="R6538">
        <v>6520</v>
      </c>
      <c r="S6538">
        <f ca="1"/>
        <v>3.0117325791005447</v>
      </c>
      <c r="T6538">
        <f ca="1"/>
        <v>5.8517498961979789E-2</v>
      </c>
      <c r="U6538">
        <f ca="1"/>
        <v>1.4145684865270965E-2</v>
      </c>
      <c r="V6538">
        <f ca="1"/>
        <v>1.4559569914980959E-2</v>
      </c>
      <c r="W6538">
        <f ca="1"/>
        <v>1.4559569914980959E-2</v>
      </c>
    </row>
    <row r="6539" spans="18:23">
      <c r="R6539">
        <v>6521</v>
      </c>
      <c r="S6539">
        <f ca="1"/>
        <v>-0.97673836815722281</v>
      </c>
      <c r="T6539">
        <f ca="1"/>
        <v>2.0908395251904681E-2</v>
      </c>
      <c r="U6539">
        <f ca="1"/>
        <v>0</v>
      </c>
      <c r="V6539">
        <f ca="1"/>
        <v>0</v>
      </c>
      <c r="W6539">
        <f ca="1"/>
        <v>0</v>
      </c>
    </row>
    <row r="6540" spans="18:23">
      <c r="R6540">
        <v>6522</v>
      </c>
      <c r="S6540">
        <f ca="1"/>
        <v>-2.4023832576063082</v>
      </c>
      <c r="T6540">
        <f ca="1"/>
        <v>1.4472943225334059E-2</v>
      </c>
      <c r="U6540">
        <f ca="1"/>
        <v>0</v>
      </c>
      <c r="V6540">
        <f ca="1"/>
        <v>0</v>
      </c>
      <c r="W6540">
        <f ca="1"/>
        <v>0</v>
      </c>
    </row>
    <row r="6541" spans="18:23">
      <c r="R6541">
        <v>6523</v>
      </c>
      <c r="S6541">
        <f ca="1"/>
        <v>0.30053971666408058</v>
      </c>
      <c r="T6541">
        <f ca="1"/>
        <v>2.9070863224709184E-2</v>
      </c>
      <c r="U6541">
        <f ca="1"/>
        <v>0</v>
      </c>
      <c r="V6541">
        <f ca="1"/>
        <v>0</v>
      </c>
      <c r="W6541">
        <f ca="1"/>
        <v>0</v>
      </c>
    </row>
    <row r="6542" spans="18:23">
      <c r="R6542">
        <v>6524</v>
      </c>
      <c r="S6542">
        <f ca="1"/>
        <v>-1.6718350107063464</v>
      </c>
      <c r="T6542">
        <f ca="1"/>
        <v>1.7475322888359193E-2</v>
      </c>
      <c r="U6542">
        <f ca="1"/>
        <v>0</v>
      </c>
      <c r="V6542">
        <f ca="1"/>
        <v>0</v>
      </c>
      <c r="W6542">
        <f ca="1"/>
        <v>0</v>
      </c>
    </row>
    <row r="6543" spans="18:23">
      <c r="R6543">
        <v>6525</v>
      </c>
      <c r="S6543">
        <f ca="1"/>
        <v>-1.5553846418826893</v>
      </c>
      <c r="T6543">
        <f ca="1"/>
        <v>1.8008400206124597E-2</v>
      </c>
      <c r="U6543">
        <f ca="1"/>
        <v>0</v>
      </c>
      <c r="V6543">
        <f ca="1"/>
        <v>0</v>
      </c>
      <c r="W6543">
        <f ca="1"/>
        <v>0</v>
      </c>
    </row>
    <row r="6544" spans="18:23">
      <c r="R6544">
        <v>6526</v>
      </c>
      <c r="S6544">
        <f ca="1"/>
        <v>0.59007634413793109</v>
      </c>
      <c r="T6544">
        <f ca="1"/>
        <v>3.1325977842428139E-2</v>
      </c>
      <c r="U6544">
        <f ca="1"/>
        <v>5.4992430549513985E-4</v>
      </c>
      <c r="V6544">
        <f ca="1"/>
        <v>5.5853776379961655E-4</v>
      </c>
      <c r="W6544">
        <f ca="1"/>
        <v>5.5853776379961655E-4</v>
      </c>
    </row>
    <row r="6545" spans="18:23">
      <c r="R6545">
        <v>6527</v>
      </c>
      <c r="S6545">
        <f ca="1"/>
        <v>-0.15068872102886932</v>
      </c>
      <c r="T6545">
        <f ca="1"/>
        <v>2.5875654626261069E-2</v>
      </c>
      <c r="U6545">
        <f ca="1"/>
        <v>0</v>
      </c>
      <c r="V6545">
        <f ca="1"/>
        <v>0</v>
      </c>
      <c r="W6545">
        <f ca="1"/>
        <v>0</v>
      </c>
    </row>
    <row r="6546" spans="18:23">
      <c r="R6546">
        <v>6528</v>
      </c>
      <c r="S6546">
        <f ca="1"/>
        <v>-0.826684376314613</v>
      </c>
      <c r="T6546">
        <f ca="1"/>
        <v>2.1733836284690833E-2</v>
      </c>
      <c r="U6546">
        <f ca="1"/>
        <v>0</v>
      </c>
      <c r="V6546">
        <f ca="1"/>
        <v>0</v>
      </c>
      <c r="W6546">
        <f ca="1"/>
        <v>0</v>
      </c>
    </row>
    <row r="6547" spans="18:23">
      <c r="R6547">
        <v>6529</v>
      </c>
      <c r="S6547">
        <f ca="1"/>
        <v>0.28444594829885494</v>
      </c>
      <c r="T6547">
        <f ca="1"/>
        <v>2.8950388194565357E-2</v>
      </c>
      <c r="U6547">
        <f ca="1"/>
        <v>0</v>
      </c>
      <c r="V6547">
        <f ca="1"/>
        <v>0</v>
      </c>
      <c r="W6547">
        <f ca="1"/>
        <v>0</v>
      </c>
    </row>
    <row r="6548" spans="18:23">
      <c r="R6548">
        <v>6530</v>
      </c>
      <c r="S6548">
        <f ca="1"/>
        <v>1.9514342300336085</v>
      </c>
      <c r="T6548">
        <f ca="1"/>
        <v>4.4510677393416027E-2</v>
      </c>
      <c r="U6548">
        <f ca="1"/>
        <v>7.142274080989084E-3</v>
      </c>
      <c r="V6548">
        <f ca="1"/>
        <v>7.3012278097262144E-3</v>
      </c>
      <c r="W6548">
        <f ca="1"/>
        <v>7.3012278097262144E-3</v>
      </c>
    </row>
    <row r="6549" spans="18:23">
      <c r="R6549">
        <v>6531</v>
      </c>
      <c r="S6549">
        <f ca="1"/>
        <v>2.2675900795937065</v>
      </c>
      <c r="T6549">
        <f ca="1"/>
        <v>4.8294088740651636E-2</v>
      </c>
      <c r="U6549">
        <f ca="1"/>
        <v>9.0339797546068884E-3</v>
      </c>
      <c r="V6549">
        <f ca="1"/>
        <v>9.252123664582005E-3</v>
      </c>
      <c r="W6549">
        <f ca="1"/>
        <v>9.252123664582005E-3</v>
      </c>
    </row>
    <row r="6550" spans="18:23">
      <c r="R6550">
        <v>6532</v>
      </c>
      <c r="S6550">
        <f ca="1"/>
        <v>3.657794853335167</v>
      </c>
      <c r="T6550">
        <f ca="1"/>
        <v>6.9133134507797428E-2</v>
      </c>
      <c r="U6550">
        <f ca="1"/>
        <v>1.9453502638179784E-2</v>
      </c>
      <c r="V6550">
        <f ca="1"/>
        <v>2.0125943445446319E-2</v>
      </c>
      <c r="W6550">
        <f ca="1"/>
        <v>2.0125943445446319E-2</v>
      </c>
    </row>
    <row r="6551" spans="18:23">
      <c r="R6551">
        <v>6533</v>
      </c>
      <c r="S6551">
        <f ca="1"/>
        <v>2.631153670423537</v>
      </c>
      <c r="T6551">
        <f ca="1"/>
        <v>5.3044023822076229E-2</v>
      </c>
      <c r="U6551">
        <f ca="1"/>
        <v>1.1408947295319185E-2</v>
      </c>
      <c r="V6551">
        <f ca="1"/>
        <v>1.1711535531378046E-2</v>
      </c>
      <c r="W6551">
        <f ca="1"/>
        <v>1.1711535531378046E-2</v>
      </c>
    </row>
    <row r="6552" spans="18:23">
      <c r="R6552">
        <v>6534</v>
      </c>
      <c r="S6552">
        <f ca="1"/>
        <v>-1.3623310690517385</v>
      </c>
      <c r="T6552">
        <f ca="1"/>
        <v>1.8928209746440668E-2</v>
      </c>
      <c r="U6552">
        <f ca="1"/>
        <v>0</v>
      </c>
      <c r="V6552">
        <f ca="1"/>
        <v>0</v>
      </c>
      <c r="W6552">
        <f ca="1"/>
        <v>0</v>
      </c>
    </row>
    <row r="6553" spans="18:23">
      <c r="R6553">
        <v>6535</v>
      </c>
      <c r="S6553">
        <f ca="1"/>
        <v>1.7348669381144022</v>
      </c>
      <c r="T6553">
        <f ca="1"/>
        <v>4.2091533637903827E-2</v>
      </c>
      <c r="U6553">
        <f ca="1"/>
        <v>5.932702203232984E-3</v>
      </c>
      <c r="V6553">
        <f ca="1"/>
        <v>6.0575604704085073E-3</v>
      </c>
      <c r="W6553">
        <f ca="1"/>
        <v>6.0575604704085073E-3</v>
      </c>
    </row>
    <row r="6554" spans="18:23">
      <c r="R6554">
        <v>6536</v>
      </c>
      <c r="S6554">
        <f ca="1"/>
        <v>1.0033462288360349</v>
      </c>
      <c r="T6554">
        <f ca="1"/>
        <v>3.485117470876116E-2</v>
      </c>
      <c r="U6554">
        <f ca="1"/>
        <v>2.3125227386616501E-3</v>
      </c>
      <c r="V6554">
        <f ca="1"/>
        <v>2.3528198056531899E-3</v>
      </c>
      <c r="W6554">
        <f ca="1"/>
        <v>2.3528198056531899E-3</v>
      </c>
    </row>
    <row r="6555" spans="18:23">
      <c r="R6555">
        <v>6537</v>
      </c>
      <c r="S6555">
        <f ca="1"/>
        <v>2.2570373877474439</v>
      </c>
      <c r="T6555">
        <f ca="1"/>
        <v>4.8162763289321502E-2</v>
      </c>
      <c r="U6555">
        <f ca="1"/>
        <v>8.9683170289418211E-3</v>
      </c>
      <c r="V6555">
        <f ca="1"/>
        <v>9.1842864940260786E-3</v>
      </c>
      <c r="W6555">
        <f ca="1"/>
        <v>9.1842864940260786E-3</v>
      </c>
    </row>
    <row r="6556" spans="18:23">
      <c r="R6556">
        <v>6538</v>
      </c>
      <c r="S6556">
        <f ca="1"/>
        <v>2.2902033035453617</v>
      </c>
      <c r="T6556">
        <f ca="1"/>
        <v>4.8576711393396955E-2</v>
      </c>
      <c r="U6556">
        <f ca="1"/>
        <v>9.1752910809795481E-3</v>
      </c>
      <c r="V6556">
        <f ca="1"/>
        <v>9.3981438143751241E-3</v>
      </c>
      <c r="W6556">
        <f ca="1"/>
        <v>9.3981438143751241E-3</v>
      </c>
    </row>
    <row r="6557" spans="18:23">
      <c r="R6557">
        <v>6539</v>
      </c>
      <c r="S6557">
        <f ca="1"/>
        <v>-1.5690428749311691</v>
      </c>
      <c r="T6557">
        <f ca="1"/>
        <v>1.7945044256803409E-2</v>
      </c>
      <c r="U6557">
        <f ca="1"/>
        <v>0</v>
      </c>
      <c r="V6557">
        <f ca="1"/>
        <v>0</v>
      </c>
      <c r="W6557">
        <f ca="1"/>
        <v>0</v>
      </c>
    </row>
    <row r="6558" spans="18:23">
      <c r="R6558">
        <v>6540</v>
      </c>
      <c r="S6558">
        <f ca="1"/>
        <v>2.6256442018847435</v>
      </c>
      <c r="T6558">
        <f ca="1"/>
        <v>5.2968667390671818E-2</v>
      </c>
      <c r="U6558">
        <f ca="1"/>
        <v>1.1371269079616979E-2</v>
      </c>
      <c r="V6558">
        <f ca="1"/>
        <v>1.1672429564461012E-2</v>
      </c>
      <c r="W6558">
        <f ca="1"/>
        <v>1.1672429564461012E-2</v>
      </c>
    </row>
    <row r="6559" spans="18:23">
      <c r="R6559">
        <v>6541</v>
      </c>
      <c r="S6559">
        <f ca="1"/>
        <v>0.73492927304445521</v>
      </c>
      <c r="T6559">
        <f ca="1"/>
        <v>3.2519021790258784E-2</v>
      </c>
      <c r="U6559">
        <f ca="1"/>
        <v>1.1464462794104624E-3</v>
      </c>
      <c r="V6559">
        <f ca="1"/>
        <v>1.1650869351812173E-3</v>
      </c>
      <c r="W6559">
        <f ca="1"/>
        <v>1.1650869351812173E-3</v>
      </c>
    </row>
    <row r="6560" spans="18:23">
      <c r="R6560">
        <v>6542</v>
      </c>
      <c r="S6560">
        <f ca="1"/>
        <v>-1.2679260871493454</v>
      </c>
      <c r="T6560">
        <f ca="1"/>
        <v>1.9394963403199923E-2</v>
      </c>
      <c r="U6560">
        <f ca="1"/>
        <v>0</v>
      </c>
      <c r="V6560">
        <f ca="1"/>
        <v>0</v>
      </c>
      <c r="W6560">
        <f ca="1"/>
        <v>0</v>
      </c>
    </row>
    <row r="6561" spans="18:23">
      <c r="R6561">
        <v>6543</v>
      </c>
      <c r="S6561">
        <f ca="1"/>
        <v>-2.4138504884925407</v>
      </c>
      <c r="T6561">
        <f ca="1"/>
        <v>1.443018143636271E-2</v>
      </c>
      <c r="U6561">
        <f ca="1"/>
        <v>0</v>
      </c>
      <c r="V6561">
        <f ca="1"/>
        <v>0</v>
      </c>
      <c r="W6561">
        <f ca="1"/>
        <v>0</v>
      </c>
    </row>
    <row r="6562" spans="18:23">
      <c r="R6562">
        <v>6544</v>
      </c>
      <c r="S6562">
        <f ca="1"/>
        <v>-0.70769907407579358</v>
      </c>
      <c r="T6562">
        <f ca="1"/>
        <v>2.2411472475998614E-2</v>
      </c>
      <c r="U6562">
        <f ca="1"/>
        <v>0</v>
      </c>
      <c r="V6562">
        <f ca="1"/>
        <v>0</v>
      </c>
      <c r="W6562">
        <f ca="1"/>
        <v>0</v>
      </c>
    </row>
    <row r="6563" spans="18:23">
      <c r="R6563">
        <v>6545</v>
      </c>
      <c r="S6563">
        <f ca="1"/>
        <v>0.46319051579739745</v>
      </c>
      <c r="T6563">
        <f ca="1"/>
        <v>3.0316933397138039E-2</v>
      </c>
      <c r="U6563">
        <f ca="1"/>
        <v>4.5402082850089578E-5</v>
      </c>
      <c r="V6563">
        <f ca="1"/>
        <v>4.6090308811018336E-5</v>
      </c>
      <c r="W6563">
        <f ca="1"/>
        <v>4.6090308811018336E-5</v>
      </c>
    </row>
    <row r="6564" spans="18:23">
      <c r="R6564">
        <v>6546</v>
      </c>
      <c r="S6564">
        <f ca="1"/>
        <v>2.5164681753270792</v>
      </c>
      <c r="T6564">
        <f ca="1"/>
        <v>5.1497282973127431E-2</v>
      </c>
      <c r="U6564">
        <f ca="1"/>
        <v>1.0635576870844786E-2</v>
      </c>
      <c r="V6564">
        <f ca="1"/>
        <v>1.0909428526694957E-2</v>
      </c>
      <c r="W6564">
        <f ca="1"/>
        <v>1.0909428526694957E-2</v>
      </c>
    </row>
    <row r="6565" spans="18:23">
      <c r="R6565">
        <v>6547</v>
      </c>
      <c r="S6565">
        <f ca="1"/>
        <v>1.5610888897057686</v>
      </c>
      <c r="T6565">
        <f ca="1"/>
        <v>4.0245788548752132E-2</v>
      </c>
      <c r="U6565">
        <f ca="1"/>
        <v>5.0098296586571361E-3</v>
      </c>
      <c r="V6565">
        <f ca="1"/>
        <v>5.1106419312109269E-3</v>
      </c>
      <c r="W6565">
        <f ca="1"/>
        <v>5.1106419312109269E-3</v>
      </c>
    </row>
    <row r="6566" spans="18:23">
      <c r="R6566">
        <v>6548</v>
      </c>
      <c r="S6566">
        <f ca="1"/>
        <v>-2.7793613698100659</v>
      </c>
      <c r="T6566">
        <f ca="1"/>
        <v>1.313140162229921E-2</v>
      </c>
      <c r="U6566">
        <f ca="1"/>
        <v>0</v>
      </c>
      <c r="V6566">
        <f ca="1"/>
        <v>0</v>
      </c>
      <c r="W6566">
        <f ca="1"/>
        <v>0</v>
      </c>
    </row>
    <row r="6567" spans="18:23">
      <c r="R6567">
        <v>6549</v>
      </c>
      <c r="S6567">
        <f ca="1"/>
        <v>-0.57358754464764894</v>
      </c>
      <c r="T6567">
        <f ca="1"/>
        <v>2.3200615201613626E-2</v>
      </c>
      <c r="U6567">
        <f ca="1"/>
        <v>0</v>
      </c>
      <c r="V6567">
        <f ca="1"/>
        <v>0</v>
      </c>
      <c r="W6567">
        <f ca="1"/>
        <v>0</v>
      </c>
    </row>
    <row r="6568" spans="18:23">
      <c r="R6568">
        <v>6550</v>
      </c>
      <c r="S6568">
        <f ca="1"/>
        <v>1.237696705292648</v>
      </c>
      <c r="T6568">
        <f ca="1"/>
        <v>3.7023692859956242E-2</v>
      </c>
      <c r="U6568">
        <f ca="1"/>
        <v>3.3987818142591913E-3</v>
      </c>
      <c r="V6568">
        <f ca="1"/>
        <v>3.4616995412537596E-3</v>
      </c>
      <c r="W6568">
        <f ca="1"/>
        <v>3.4616995412537596E-3</v>
      </c>
    </row>
    <row r="6569" spans="18:23">
      <c r="R6569">
        <v>6551</v>
      </c>
      <c r="S6569">
        <f ca="1"/>
        <v>3.4365807007519749</v>
      </c>
      <c r="T6569">
        <f ca="1"/>
        <v>6.5297423833359319E-2</v>
      </c>
      <c r="U6569">
        <f ca="1"/>
        <v>1.753564730096073E-2</v>
      </c>
      <c r="V6569">
        <f ca="1"/>
        <v>1.8108163597962298E-2</v>
      </c>
      <c r="W6569">
        <f ca="1"/>
        <v>1.8108163597962298E-2</v>
      </c>
    </row>
    <row r="6570" spans="18:23">
      <c r="R6570">
        <v>6552</v>
      </c>
      <c r="S6570">
        <f ca="1"/>
        <v>-0.36124117321784505</v>
      </c>
      <c r="T6570">
        <f ca="1"/>
        <v>2.4507326715326811E-2</v>
      </c>
      <c r="U6570">
        <f ca="1"/>
        <v>0</v>
      </c>
      <c r="V6570">
        <f ca="1"/>
        <v>0</v>
      </c>
      <c r="W6570">
        <f ca="1"/>
        <v>0</v>
      </c>
    </row>
    <row r="6571" spans="18:23">
      <c r="R6571">
        <v>6553</v>
      </c>
      <c r="S6571">
        <f ca="1"/>
        <v>-0.61999731983324524</v>
      </c>
      <c r="T6571">
        <f ca="1"/>
        <v>2.2924434106216838E-2</v>
      </c>
      <c r="U6571">
        <f ca="1"/>
        <v>0</v>
      </c>
      <c r="V6571">
        <f ca="1"/>
        <v>0</v>
      </c>
      <c r="W6571">
        <f ca="1"/>
        <v>0</v>
      </c>
    </row>
    <row r="6572" spans="18:23">
      <c r="R6572">
        <v>6554</v>
      </c>
      <c r="S6572">
        <f ca="1"/>
        <v>0.45354280806990921</v>
      </c>
      <c r="T6572">
        <f ca="1"/>
        <v>3.0241554155475411E-2</v>
      </c>
      <c r="U6572">
        <f ca="1"/>
        <v>7.7124620187756648E-6</v>
      </c>
      <c r="V6572">
        <f ca="1"/>
        <v>7.8290804376820913E-6</v>
      </c>
      <c r="W6572">
        <f ca="1"/>
        <v>7.8290804376820913E-6</v>
      </c>
    </row>
    <row r="6573" spans="18:23">
      <c r="R6573">
        <v>6555</v>
      </c>
      <c r="S6573">
        <f ca="1"/>
        <v>-1.4315480814615327</v>
      </c>
      <c r="T6573">
        <f ca="1"/>
        <v>1.8593142010447414E-2</v>
      </c>
      <c r="U6573">
        <f ca="1"/>
        <v>0</v>
      </c>
      <c r="V6573">
        <f ca="1"/>
        <v>0</v>
      </c>
      <c r="W6573">
        <f ca="1"/>
        <v>0</v>
      </c>
    </row>
    <row r="6574" spans="18:23">
      <c r="R6574">
        <v>6556</v>
      </c>
      <c r="S6574">
        <f ca="1"/>
        <v>4.6710049705018584</v>
      </c>
      <c r="T6574">
        <f ca="1"/>
        <v>8.9790603949934863E-2</v>
      </c>
      <c r="U6574">
        <f ca="1"/>
        <v>2.9782237359248502E-2</v>
      </c>
      <c r="V6574">
        <f ca="1"/>
        <v>3.1119319898982117E-2</v>
      </c>
      <c r="W6574">
        <f ca="1"/>
        <v>3.1119319898982117E-2</v>
      </c>
    </row>
    <row r="6575" spans="18:23">
      <c r="R6575">
        <v>6557</v>
      </c>
      <c r="S6575">
        <f ca="1"/>
        <v>-0.17718067914794564</v>
      </c>
      <c r="T6575">
        <f ca="1"/>
        <v>2.5699373962996458E-2</v>
      </c>
      <c r="U6575">
        <f ca="1"/>
        <v>0</v>
      </c>
      <c r="V6575">
        <f ca="1"/>
        <v>0</v>
      </c>
      <c r="W6575">
        <f ca="1"/>
        <v>0</v>
      </c>
    </row>
    <row r="6576" spans="18:23">
      <c r="R6576">
        <v>6558</v>
      </c>
      <c r="S6576">
        <f ca="1"/>
        <v>0.62590934537675624</v>
      </c>
      <c r="T6576">
        <f ca="1"/>
        <v>3.1616969134594851E-2</v>
      </c>
      <c r="U6576">
        <f ca="1"/>
        <v>6.9541995157849576E-4</v>
      </c>
      <c r="V6576">
        <f ca="1"/>
        <v>7.0641348715081516E-4</v>
      </c>
      <c r="W6576">
        <f ca="1"/>
        <v>7.0641348715081516E-4</v>
      </c>
    </row>
    <row r="6577" spans="18:23">
      <c r="R6577">
        <v>6559</v>
      </c>
      <c r="S6577">
        <f ca="1"/>
        <v>-0.68618729614931395</v>
      </c>
      <c r="T6577">
        <f ca="1"/>
        <v>2.2536221004411439E-2</v>
      </c>
      <c r="U6577">
        <f ca="1"/>
        <v>0</v>
      </c>
      <c r="V6577">
        <f ca="1"/>
        <v>0</v>
      </c>
      <c r="W6577">
        <f ca="1"/>
        <v>0</v>
      </c>
    </row>
    <row r="6578" spans="18:23">
      <c r="R6578">
        <v>6560</v>
      </c>
      <c r="S6578">
        <f ca="1"/>
        <v>-0.79590295699981284</v>
      </c>
      <c r="T6578">
        <f ca="1"/>
        <v>2.1907150325548731E-2</v>
      </c>
      <c r="U6578">
        <f ca="1"/>
        <v>0</v>
      </c>
      <c r="V6578">
        <f ca="1"/>
        <v>0</v>
      </c>
      <c r="W6578">
        <f ca="1"/>
        <v>0</v>
      </c>
    </row>
    <row r="6579" spans="18:23">
      <c r="R6579">
        <v>6561</v>
      </c>
      <c r="S6579">
        <f ca="1"/>
        <v>0.3988748796524994</v>
      </c>
      <c r="T6579">
        <f ca="1"/>
        <v>2.9817950216975076E-2</v>
      </c>
      <c r="U6579">
        <f ca="1"/>
        <v>0</v>
      </c>
      <c r="V6579">
        <f ca="1"/>
        <v>0</v>
      </c>
      <c r="W6579">
        <f ca="1"/>
        <v>0</v>
      </c>
    </row>
    <row r="6580" spans="18:23">
      <c r="R6580">
        <v>6562</v>
      </c>
      <c r="S6580">
        <f ca="1"/>
        <v>-1.1751199257772893</v>
      </c>
      <c r="T6580">
        <f ca="1"/>
        <v>1.9865029689641666E-2</v>
      </c>
      <c r="U6580">
        <f ca="1"/>
        <v>0</v>
      </c>
      <c r="V6580">
        <f ca="1"/>
        <v>0</v>
      </c>
      <c r="W6580">
        <f ca="1"/>
        <v>0</v>
      </c>
    </row>
    <row r="6581" spans="18:23">
      <c r="R6581">
        <v>6563</v>
      </c>
      <c r="S6581">
        <f ca="1"/>
        <v>0.95140045806593276</v>
      </c>
      <c r="T6581">
        <f ca="1"/>
        <v>3.4387147912699277E-2</v>
      </c>
      <c r="U6581">
        <f ca="1"/>
        <v>2.0805093406307089E-3</v>
      </c>
      <c r="V6581">
        <f ca="1"/>
        <v>2.1162807318457189E-3</v>
      </c>
      <c r="W6581">
        <f ca="1"/>
        <v>2.1162807318457189E-3</v>
      </c>
    </row>
    <row r="6582" spans="18:23">
      <c r="R6582">
        <v>6564</v>
      </c>
      <c r="S6582">
        <f ca="1"/>
        <v>-1.0089115904766857</v>
      </c>
      <c r="T6582">
        <f ca="1"/>
        <v>2.0735534419531552E-2</v>
      </c>
      <c r="U6582">
        <f ca="1"/>
        <v>0</v>
      </c>
      <c r="V6582">
        <f ca="1"/>
        <v>0</v>
      </c>
      <c r="W6582">
        <f ca="1"/>
        <v>0</v>
      </c>
    </row>
    <row r="6583" spans="18:23">
      <c r="R6583">
        <v>6565</v>
      </c>
      <c r="S6583">
        <f ca="1"/>
        <v>-4.2840166254626473</v>
      </c>
      <c r="T6583">
        <f ca="1"/>
        <v>8.906211473622078E-3</v>
      </c>
      <c r="U6583">
        <f ca="1"/>
        <v>0</v>
      </c>
      <c r="V6583">
        <f ca="1"/>
        <v>0</v>
      </c>
      <c r="W6583">
        <f ca="1"/>
        <v>0</v>
      </c>
    </row>
    <row r="6584" spans="18:23">
      <c r="R6584">
        <v>6566</v>
      </c>
      <c r="S6584">
        <f ca="1"/>
        <v>0.77401506526619535</v>
      </c>
      <c r="T6584">
        <f ca="1"/>
        <v>3.2848655120826152E-2</v>
      </c>
      <c r="U6584">
        <f ca="1"/>
        <v>1.3112629446941464E-3</v>
      </c>
      <c r="V6584">
        <f ca="1"/>
        <v>1.3327995568156348E-3</v>
      </c>
      <c r="W6584">
        <f ca="1"/>
        <v>1.3327995568156348E-3</v>
      </c>
    </row>
    <row r="6585" spans="18:23">
      <c r="R6585">
        <v>6567</v>
      </c>
      <c r="S6585">
        <f ca="1"/>
        <v>-0.7240492144230013</v>
      </c>
      <c r="T6585">
        <f ca="1"/>
        <v>2.2317118785665134E-2</v>
      </c>
      <c r="U6585">
        <f ca="1"/>
        <v>0</v>
      </c>
      <c r="V6585">
        <f ca="1"/>
        <v>0</v>
      </c>
      <c r="W6585">
        <f ca="1"/>
        <v>0</v>
      </c>
    </row>
    <row r="6586" spans="18:23">
      <c r="R6586">
        <v>6568</v>
      </c>
      <c r="S6586">
        <f ca="1"/>
        <v>1.7279732238545773</v>
      </c>
      <c r="T6586">
        <f ca="1"/>
        <v>4.201672622399745E-2</v>
      </c>
      <c r="U6586">
        <f ca="1"/>
        <v>5.8952984962797952E-3</v>
      </c>
      <c r="V6586">
        <f ca="1"/>
        <v>6.0191490677432621E-3</v>
      </c>
      <c r="W6586">
        <f ca="1"/>
        <v>6.0191490677432621E-3</v>
      </c>
    </row>
    <row r="6587" spans="18:23">
      <c r="R6587">
        <v>6569</v>
      </c>
      <c r="S6587">
        <f ca="1"/>
        <v>-1.0961801081403519</v>
      </c>
      <c r="T6587">
        <f ca="1"/>
        <v>2.0273818347175999E-2</v>
      </c>
      <c r="U6587">
        <f ca="1"/>
        <v>0</v>
      </c>
      <c r="V6587">
        <f ca="1"/>
        <v>0</v>
      </c>
      <c r="W6587">
        <f ca="1"/>
        <v>0</v>
      </c>
    </row>
    <row r="6588" spans="18:23">
      <c r="R6588">
        <v>6570</v>
      </c>
      <c r="S6588">
        <f ca="1"/>
        <v>-0.36159332511861397</v>
      </c>
      <c r="T6588">
        <f ca="1"/>
        <v>2.4505099875031858E-2</v>
      </c>
      <c r="U6588">
        <f ca="1"/>
        <v>0</v>
      </c>
      <c r="V6588">
        <f ca="1"/>
        <v>0</v>
      </c>
      <c r="W6588">
        <f ca="1"/>
        <v>0</v>
      </c>
    </row>
    <row r="6589" spans="18:23">
      <c r="R6589">
        <v>6571</v>
      </c>
      <c r="S6589">
        <f ca="1"/>
        <v>-1.9871679675893628</v>
      </c>
      <c r="T6589">
        <f ca="1"/>
        <v>1.6109707445989371E-2</v>
      </c>
      <c r="U6589">
        <f ca="1"/>
        <v>0</v>
      </c>
      <c r="V6589">
        <f ca="1"/>
        <v>0</v>
      </c>
      <c r="W6589">
        <f ca="1"/>
        <v>0</v>
      </c>
    </row>
    <row r="6590" spans="18:23">
      <c r="R6590">
        <v>6572</v>
      </c>
      <c r="S6590">
        <f ca="1"/>
        <v>-2.1707269236883588</v>
      </c>
      <c r="T6590">
        <f ca="1"/>
        <v>1.5364458355344949E-2</v>
      </c>
      <c r="U6590">
        <f ca="1"/>
        <v>0</v>
      </c>
      <c r="V6590">
        <f ca="1"/>
        <v>0</v>
      </c>
      <c r="W6590">
        <f ca="1"/>
        <v>0</v>
      </c>
    </row>
    <row r="6591" spans="18:23">
      <c r="R6591">
        <v>6573</v>
      </c>
      <c r="S6591">
        <f ca="1"/>
        <v>-0.13221171965313822</v>
      </c>
      <c r="T6591">
        <f ca="1"/>
        <v>2.5999318082298793E-2</v>
      </c>
      <c r="U6591">
        <f ca="1"/>
        <v>0</v>
      </c>
      <c r="V6591">
        <f ca="1"/>
        <v>0</v>
      </c>
      <c r="W6591">
        <f ca="1"/>
        <v>0</v>
      </c>
    </row>
    <row r="6592" spans="18:23">
      <c r="R6592">
        <v>6574</v>
      </c>
      <c r="S6592">
        <f ca="1"/>
        <v>7.4651313899295607E-2</v>
      </c>
      <c r="T6592">
        <f ca="1"/>
        <v>2.7424827879392554E-2</v>
      </c>
      <c r="U6592">
        <f ca="1"/>
        <v>0</v>
      </c>
      <c r="V6592">
        <f ca="1"/>
        <v>0</v>
      </c>
      <c r="W6592">
        <f ca="1"/>
        <v>0</v>
      </c>
    </row>
    <row r="6593" spans="18:23">
      <c r="R6593">
        <v>6575</v>
      </c>
      <c r="S6593">
        <f ca="1"/>
        <v>-3.677421549138149</v>
      </c>
      <c r="T6593">
        <f ca="1"/>
        <v>1.0415272397315541E-2</v>
      </c>
      <c r="U6593">
        <f ca="1"/>
        <v>0</v>
      </c>
      <c r="V6593">
        <f ca="1"/>
        <v>0</v>
      </c>
      <c r="W6593">
        <f ca="1"/>
        <v>0</v>
      </c>
    </row>
    <row r="6594" spans="18:23">
      <c r="R6594">
        <v>6576</v>
      </c>
      <c r="S6594">
        <f ca="1"/>
        <v>1.2449737565762098</v>
      </c>
      <c r="T6594">
        <f ca="1"/>
        <v>3.709327949051075E-2</v>
      </c>
      <c r="U6594">
        <f ca="1"/>
        <v>3.4335751295364453E-3</v>
      </c>
      <c r="V6594">
        <f ca="1"/>
        <v>3.4972564105022262E-3</v>
      </c>
      <c r="W6594">
        <f ca="1"/>
        <v>3.4972564105022262E-3</v>
      </c>
    </row>
    <row r="6595" spans="18:23">
      <c r="R6595">
        <v>6577</v>
      </c>
      <c r="S6595">
        <f ca="1"/>
        <v>-0.7190490044757134</v>
      </c>
      <c r="T6595">
        <f ca="1"/>
        <v>2.2345931846280743E-2</v>
      </c>
      <c r="U6595">
        <f ca="1"/>
        <v>0</v>
      </c>
      <c r="V6595">
        <f ca="1"/>
        <v>0</v>
      </c>
      <c r="W6595">
        <f ca="1"/>
        <v>0</v>
      </c>
    </row>
    <row r="6596" spans="18:23">
      <c r="R6596">
        <v>6578</v>
      </c>
      <c r="S6596">
        <f ca="1"/>
        <v>2.7098279728808699</v>
      </c>
      <c r="T6596">
        <f ca="1"/>
        <v>5.4131871113032033E-2</v>
      </c>
      <c r="U6596">
        <f ca="1"/>
        <v>1.1952870940797087E-2</v>
      </c>
      <c r="V6596">
        <f ca="1"/>
        <v>1.2276386575396052E-2</v>
      </c>
      <c r="W6596">
        <f ca="1"/>
        <v>1.2276386575396052E-2</v>
      </c>
    </row>
    <row r="6597" spans="18:23">
      <c r="R6597">
        <v>6579</v>
      </c>
      <c r="S6597">
        <f ca="1"/>
        <v>2.4270013070722634</v>
      </c>
      <c r="T6597">
        <f ca="1"/>
        <v>5.0322044496089069E-2</v>
      </c>
      <c r="U6597">
        <f ca="1"/>
        <v>1.0047957632325605E-2</v>
      </c>
      <c r="V6597">
        <f ca="1"/>
        <v>1.0300774517859958E-2</v>
      </c>
      <c r="W6597">
        <f ca="1"/>
        <v>1.0300774517859958E-2</v>
      </c>
    </row>
    <row r="6598" spans="18:23">
      <c r="R6598">
        <v>6580</v>
      </c>
      <c r="S6598">
        <f ca="1"/>
        <v>-3.469699260169707</v>
      </c>
      <c r="T6598">
        <f ca="1"/>
        <v>1.0988764798057889E-2</v>
      </c>
      <c r="U6598">
        <f ca="1"/>
        <v>0</v>
      </c>
      <c r="V6598">
        <f ca="1"/>
        <v>0</v>
      </c>
      <c r="W6598">
        <f ca="1"/>
        <v>0</v>
      </c>
    </row>
    <row r="6599" spans="18:23">
      <c r="R6599">
        <v>6581</v>
      </c>
      <c r="S6599">
        <f ca="1"/>
        <v>5.4004585849558051</v>
      </c>
      <c r="T6599">
        <f ca="1"/>
        <v>0.10838684480993621</v>
      </c>
      <c r="U6599">
        <f ca="1"/>
        <v>3.9080357789249176E-2</v>
      </c>
      <c r="V6599">
        <f ca="1"/>
        <v>4.1198256126659241E-2</v>
      </c>
      <c r="W6599">
        <f ca="1"/>
        <v>4.1198256126659241E-2</v>
      </c>
    </row>
    <row r="6600" spans="18:23">
      <c r="R6600">
        <v>6582</v>
      </c>
      <c r="S6600">
        <f ca="1"/>
        <v>-3.0027412690054605</v>
      </c>
      <c r="T6600">
        <f ca="1"/>
        <v>1.239590333087922E-2</v>
      </c>
      <c r="U6600">
        <f ca="1"/>
        <v>0</v>
      </c>
      <c r="V6600">
        <f ca="1"/>
        <v>0</v>
      </c>
      <c r="W6600">
        <f ca="1"/>
        <v>0</v>
      </c>
    </row>
    <row r="6601" spans="18:23">
      <c r="R6601">
        <v>6583</v>
      </c>
      <c r="S6601">
        <f ca="1"/>
        <v>0.74479102234947747</v>
      </c>
      <c r="T6601">
        <f ca="1"/>
        <v>3.2601878359851545E-2</v>
      </c>
      <c r="U6601">
        <f ca="1"/>
        <v>1.1878745642068429E-3</v>
      </c>
      <c r="V6601">
        <f ca="1"/>
        <v>1.2072380352313595E-3</v>
      </c>
      <c r="W6601">
        <f ca="1"/>
        <v>1.2072380352313595E-3</v>
      </c>
    </row>
    <row r="6602" spans="18:23">
      <c r="R6602">
        <v>6584</v>
      </c>
      <c r="S6602">
        <f ca="1"/>
        <v>0.34295483723788567</v>
      </c>
      <c r="T6602">
        <f ca="1"/>
        <v>2.9390782374170206E-2</v>
      </c>
      <c r="U6602">
        <f ca="1"/>
        <v>0</v>
      </c>
      <c r="V6602">
        <f ca="1"/>
        <v>0</v>
      </c>
      <c r="W6602">
        <f ca="1"/>
        <v>0</v>
      </c>
    </row>
    <row r="6603" spans="18:23">
      <c r="R6603">
        <v>6585</v>
      </c>
      <c r="S6603">
        <f ca="1"/>
        <v>-1.4539363140433588</v>
      </c>
      <c r="T6603">
        <f ca="1"/>
        <v>1.8486039027796927E-2</v>
      </c>
      <c r="U6603">
        <f ca="1"/>
        <v>0</v>
      </c>
      <c r="V6603">
        <f ca="1"/>
        <v>0</v>
      </c>
      <c r="W6603">
        <f ca="1"/>
        <v>0</v>
      </c>
    </row>
    <row r="6604" spans="18:23">
      <c r="R6604">
        <v>6586</v>
      </c>
      <c r="S6604">
        <f ca="1"/>
        <v>-1.2684447831256123</v>
      </c>
      <c r="T6604">
        <f ca="1"/>
        <v>1.9392367696573952E-2</v>
      </c>
      <c r="U6604">
        <f ca="1"/>
        <v>0</v>
      </c>
      <c r="V6604">
        <f ca="1"/>
        <v>0</v>
      </c>
      <c r="W6604">
        <f ca="1"/>
        <v>0</v>
      </c>
    </row>
    <row r="6605" spans="18:23">
      <c r="R6605">
        <v>6587</v>
      </c>
      <c r="S6605">
        <f ca="1"/>
        <v>0.29127797122440036</v>
      </c>
      <c r="T6605">
        <f ca="1"/>
        <v>2.9001470371986877E-2</v>
      </c>
      <c r="U6605">
        <f ca="1"/>
        <v>0</v>
      </c>
      <c r="V6605">
        <f ca="1"/>
        <v>0</v>
      </c>
      <c r="W6605">
        <f ca="1"/>
        <v>0</v>
      </c>
    </row>
    <row r="6606" spans="18:23">
      <c r="R6606">
        <v>6588</v>
      </c>
      <c r="S6606">
        <f ca="1"/>
        <v>3.1168517199472134</v>
      </c>
      <c r="T6606">
        <f ca="1"/>
        <v>6.0126490453706688E-2</v>
      </c>
      <c r="U6606">
        <f ca="1"/>
        <v>1.4950180611134414E-2</v>
      </c>
      <c r="V6606">
        <f ca="1"/>
        <v>1.5399631557032698E-2</v>
      </c>
      <c r="W6606">
        <f ca="1"/>
        <v>1.5399631557032698E-2</v>
      </c>
    </row>
    <row r="6607" spans="18:23">
      <c r="R6607">
        <v>6589</v>
      </c>
      <c r="S6607">
        <f ca="1"/>
        <v>-0.92520272043977236</v>
      </c>
      <c r="T6607">
        <f ca="1"/>
        <v>2.1188294748866437E-2</v>
      </c>
      <c r="U6607">
        <f ca="1"/>
        <v>0</v>
      </c>
      <c r="V6607">
        <f ca="1"/>
        <v>0</v>
      </c>
      <c r="W6607">
        <f ca="1"/>
        <v>0</v>
      </c>
    </row>
    <row r="6608" spans="18:23">
      <c r="R6608">
        <v>6590</v>
      </c>
      <c r="S6608">
        <f ca="1"/>
        <v>2.3904356663365767</v>
      </c>
      <c r="T6608">
        <f ca="1"/>
        <v>4.9849473513406711E-2</v>
      </c>
      <c r="U6608">
        <f ca="1"/>
        <v>9.811672140984426E-3</v>
      </c>
      <c r="V6608">
        <f ca="1"/>
        <v>1.0056225486241544E-2</v>
      </c>
      <c r="W6608">
        <f ca="1"/>
        <v>1.0056225486241544E-2</v>
      </c>
    </row>
    <row r="6609" spans="18:23">
      <c r="R6609">
        <v>6591</v>
      </c>
      <c r="S6609">
        <f ca="1"/>
        <v>1.9271520931336961</v>
      </c>
      <c r="T6609">
        <f ca="1"/>
        <v>4.4232658658307743E-2</v>
      </c>
      <c r="U6609">
        <f ca="1"/>
        <v>7.0032647134349417E-3</v>
      </c>
      <c r="V6609">
        <f ca="1"/>
        <v>7.1581512222165123E-3</v>
      </c>
      <c r="W6609">
        <f ca="1"/>
        <v>7.1581512222165123E-3</v>
      </c>
    </row>
    <row r="6610" spans="18:23">
      <c r="R6610">
        <v>6592</v>
      </c>
      <c r="S6610">
        <f ca="1"/>
        <v>1.2162364615517169</v>
      </c>
      <c r="T6610">
        <f ca="1"/>
        <v>3.681923900571063E-2</v>
      </c>
      <c r="U6610">
        <f ca="1"/>
        <v>3.2965548871363853E-3</v>
      </c>
      <c r="V6610">
        <f ca="1"/>
        <v>3.3572432082788445E-3</v>
      </c>
      <c r="W6610">
        <f ca="1"/>
        <v>3.3572432082788445E-3</v>
      </c>
    </row>
    <row r="6611" spans="18:23">
      <c r="R6611">
        <v>6593</v>
      </c>
      <c r="S6611">
        <f ca="1"/>
        <v>4.605562358196214</v>
      </c>
      <c r="T6611">
        <f ca="1"/>
        <v>8.8287072155543128E-2</v>
      </c>
      <c r="U6611">
        <f ca="1"/>
        <v>2.9030471462052634E-2</v>
      </c>
      <c r="V6611">
        <f ca="1"/>
        <v>3.0311979126392472E-2</v>
      </c>
      <c r="W6611">
        <f ca="1"/>
        <v>3.0311979126392472E-2</v>
      </c>
    </row>
    <row r="6612" spans="18:23">
      <c r="R6612">
        <v>6594</v>
      </c>
      <c r="S6612">
        <f ca="1"/>
        <v>-0.98153794532795546</v>
      </c>
      <c r="T6612">
        <f ca="1"/>
        <v>2.088251684107793E-2</v>
      </c>
      <c r="U6612">
        <f ca="1"/>
        <v>0</v>
      </c>
      <c r="V6612">
        <f ca="1"/>
        <v>0</v>
      </c>
      <c r="W6612">
        <f ca="1"/>
        <v>0</v>
      </c>
    </row>
    <row r="6613" spans="18:23">
      <c r="R6613">
        <v>6595</v>
      </c>
      <c r="S6613">
        <f ca="1"/>
        <v>-0.98627913199646711</v>
      </c>
      <c r="T6613">
        <f ca="1"/>
        <v>2.0856984708625143E-2</v>
      </c>
      <c r="U6613">
        <f ca="1"/>
        <v>0</v>
      </c>
      <c r="V6613">
        <f ca="1"/>
        <v>0</v>
      </c>
      <c r="W6613">
        <f ca="1"/>
        <v>0</v>
      </c>
    </row>
    <row r="6614" spans="18:23">
      <c r="R6614">
        <v>6596</v>
      </c>
      <c r="S6614">
        <f ca="1"/>
        <v>-1.4498411150452433</v>
      </c>
      <c r="T6614">
        <f ca="1"/>
        <v>1.8505583825712716E-2</v>
      </c>
      <c r="U6614">
        <f ca="1"/>
        <v>0</v>
      </c>
      <c r="V6614">
        <f ca="1"/>
        <v>0</v>
      </c>
      <c r="W6614">
        <f ca="1"/>
        <v>0</v>
      </c>
    </row>
    <row r="6615" spans="18:23">
      <c r="R6615">
        <v>6597</v>
      </c>
      <c r="S6615">
        <f ca="1"/>
        <v>9.4495802134073353E-2</v>
      </c>
      <c r="T6615">
        <f ca="1"/>
        <v>2.7565620224581509E-2</v>
      </c>
      <c r="U6615">
        <f ca="1"/>
        <v>0</v>
      </c>
      <c r="V6615">
        <f ca="1"/>
        <v>0</v>
      </c>
      <c r="W6615">
        <f ca="1"/>
        <v>0</v>
      </c>
    </row>
    <row r="6616" spans="18:23">
      <c r="R6616">
        <v>6598</v>
      </c>
      <c r="S6616">
        <f ca="1"/>
        <v>-2.5302060596372646</v>
      </c>
      <c r="T6616">
        <f ca="1"/>
        <v>1.4003367628334118E-2</v>
      </c>
      <c r="U6616">
        <f ca="1"/>
        <v>0</v>
      </c>
      <c r="V6616">
        <f ca="1"/>
        <v>0</v>
      </c>
      <c r="W6616">
        <f ca="1"/>
        <v>0</v>
      </c>
    </row>
    <row r="6617" spans="18:23">
      <c r="R6617">
        <v>6599</v>
      </c>
      <c r="S6617">
        <f ca="1"/>
        <v>0.67825067582539522</v>
      </c>
      <c r="T6617">
        <f ca="1"/>
        <v>3.2046885438765632E-2</v>
      </c>
      <c r="U6617">
        <f ca="1"/>
        <v>9.1037810366388638E-4</v>
      </c>
      <c r="V6617">
        <f ca="1"/>
        <v>9.2496549506092501E-4</v>
      </c>
      <c r="W6617">
        <f ca="1"/>
        <v>9.2496549506092501E-4</v>
      </c>
    </row>
    <row r="6618" spans="18:23">
      <c r="R6618">
        <v>6600</v>
      </c>
      <c r="S6618">
        <f ca="1"/>
        <v>2.4004213668273402</v>
      </c>
      <c r="T6618">
        <f ca="1"/>
        <v>4.9978085538749828E-2</v>
      </c>
      <c r="U6618">
        <f ca="1"/>
        <v>9.8759781536559843E-3</v>
      </c>
      <c r="V6618">
        <f ca="1"/>
        <v>1.0122769394127106E-2</v>
      </c>
      <c r="W6618">
        <f ca="1"/>
        <v>1.0122769394127106E-2</v>
      </c>
    </row>
    <row r="6619" spans="18:23">
      <c r="R6619">
        <v>6601</v>
      </c>
      <c r="S6619">
        <f ca="1"/>
        <v>0.81633999085282183</v>
      </c>
      <c r="T6619">
        <f ca="1"/>
        <v>3.3209375215674922E-2</v>
      </c>
      <c r="U6619">
        <f ca="1"/>
        <v>1.4916229921185312E-3</v>
      </c>
      <c r="V6619">
        <f ca="1"/>
        <v>1.5163909259313271E-3</v>
      </c>
      <c r="W6619">
        <f ca="1"/>
        <v>1.5163909259313271E-3</v>
      </c>
    </row>
    <row r="6620" spans="18:23">
      <c r="R6620">
        <v>6602</v>
      </c>
      <c r="S6620">
        <f ca="1"/>
        <v>-2.0827691800280883</v>
      </c>
      <c r="T6620">
        <f ca="1"/>
        <v>1.5717163619504485E-2</v>
      </c>
      <c r="U6620">
        <f ca="1"/>
        <v>0</v>
      </c>
      <c r="V6620">
        <f ca="1"/>
        <v>0</v>
      </c>
      <c r="W6620">
        <f ca="1"/>
        <v>0</v>
      </c>
    </row>
    <row r="6621" spans="18:23">
      <c r="R6621">
        <v>6603</v>
      </c>
      <c r="S6621">
        <f ca="1"/>
        <v>-0.53735567169180087</v>
      </c>
      <c r="T6621">
        <f ca="1"/>
        <v>2.3418539091443737E-2</v>
      </c>
      <c r="U6621">
        <f ca="1"/>
        <v>0</v>
      </c>
      <c r="V6621">
        <f ca="1"/>
        <v>0</v>
      </c>
      <c r="W6621">
        <f ca="1"/>
        <v>0</v>
      </c>
    </row>
    <row r="6622" spans="18:23">
      <c r="R6622">
        <v>6604</v>
      </c>
      <c r="S6622">
        <f ca="1"/>
        <v>-2.0654507073598052</v>
      </c>
      <c r="T6622">
        <f ca="1"/>
        <v>1.5787557894552724E-2</v>
      </c>
      <c r="U6622">
        <f ca="1"/>
        <v>0</v>
      </c>
      <c r="V6622">
        <f ca="1"/>
        <v>0</v>
      </c>
      <c r="W6622">
        <f ca="1"/>
        <v>0</v>
      </c>
    </row>
    <row r="6623" spans="18:23">
      <c r="R6623">
        <v>6605</v>
      </c>
      <c r="S6623">
        <f ca="1"/>
        <v>2.2723334586559671</v>
      </c>
      <c r="T6623">
        <f ca="1"/>
        <v>4.8353235430234461E-2</v>
      </c>
      <c r="U6623">
        <f ca="1"/>
        <v>9.0635530993983006E-3</v>
      </c>
      <c r="V6623">
        <f ca="1"/>
        <v>9.2826791578231194E-3</v>
      </c>
      <c r="W6623">
        <f ca="1"/>
        <v>9.2826791578231194E-3</v>
      </c>
    </row>
    <row r="6624" spans="18:23">
      <c r="R6624">
        <v>6606</v>
      </c>
      <c r="S6624">
        <f ca="1"/>
        <v>0.72851147419245799</v>
      </c>
      <c r="T6624">
        <f ca="1"/>
        <v>3.2465213790686849E-2</v>
      </c>
      <c r="U6624">
        <f ca="1"/>
        <v>1.1195422796244948E-3</v>
      </c>
      <c r="V6624">
        <f ca="1"/>
        <v>1.1377153693523559E-3</v>
      </c>
      <c r="W6624">
        <f ca="1"/>
        <v>1.1377153693523559E-3</v>
      </c>
    </row>
    <row r="6625" spans="18:23">
      <c r="R6625">
        <v>6607</v>
      </c>
      <c r="S6625">
        <f ca="1"/>
        <v>-0.45060388382077315</v>
      </c>
      <c r="T6625">
        <f ca="1"/>
        <v>2.3948679628717249E-2</v>
      </c>
      <c r="U6625">
        <f ca="1"/>
        <v>0</v>
      </c>
      <c r="V6625">
        <f ca="1"/>
        <v>0</v>
      </c>
      <c r="W6625">
        <f ca="1"/>
        <v>0</v>
      </c>
    </row>
    <row r="6626" spans="18:23">
      <c r="R6626">
        <v>6608</v>
      </c>
      <c r="S6626">
        <f ca="1"/>
        <v>-1.2925620846689767</v>
      </c>
      <c r="T6626">
        <f ca="1"/>
        <v>1.9272060464998398E-2</v>
      </c>
      <c r="U6626">
        <f ca="1"/>
        <v>0</v>
      </c>
      <c r="V6626">
        <f ca="1"/>
        <v>0</v>
      </c>
      <c r="W6626">
        <f ca="1"/>
        <v>0</v>
      </c>
    </row>
    <row r="6627" spans="18:23">
      <c r="R6627">
        <v>6609</v>
      </c>
      <c r="S6627">
        <f ca="1"/>
        <v>0.30324156210703407</v>
      </c>
      <c r="T6627">
        <f ca="1"/>
        <v>2.9091137841493649E-2</v>
      </c>
      <c r="U6627">
        <f ca="1"/>
        <v>0</v>
      </c>
      <c r="V6627">
        <f ca="1"/>
        <v>0</v>
      </c>
      <c r="W6627">
        <f ca="1"/>
        <v>0</v>
      </c>
    </row>
    <row r="6628" spans="18:23">
      <c r="R6628">
        <v>6610</v>
      </c>
      <c r="S6628">
        <f ca="1"/>
        <v>-1.2210924603007318</v>
      </c>
      <c r="T6628">
        <f ca="1"/>
        <v>1.9630770250581599E-2</v>
      </c>
      <c r="U6628">
        <f ca="1"/>
        <v>0</v>
      </c>
      <c r="V6628">
        <f ca="1"/>
        <v>0</v>
      </c>
      <c r="W6628">
        <f ca="1"/>
        <v>0</v>
      </c>
    </row>
    <row r="6629" spans="18:23">
      <c r="R6629">
        <v>6611</v>
      </c>
      <c r="S6629">
        <f ca="1"/>
        <v>-1.4870181164929193</v>
      </c>
      <c r="T6629">
        <f ca="1"/>
        <v>1.8328907428874816E-2</v>
      </c>
      <c r="U6629">
        <f ca="1"/>
        <v>0</v>
      </c>
      <c r="V6629">
        <f ca="1"/>
        <v>0</v>
      </c>
      <c r="W6629">
        <f ca="1"/>
        <v>0</v>
      </c>
    </row>
    <row r="6630" spans="18:23">
      <c r="R6630">
        <v>6612</v>
      </c>
      <c r="S6630">
        <f ca="1"/>
        <v>-0.58100858160486113</v>
      </c>
      <c r="T6630">
        <f ca="1"/>
        <v>2.3156230718062908E-2</v>
      </c>
      <c r="U6630">
        <f ca="1"/>
        <v>0</v>
      </c>
      <c r="V6630">
        <f ca="1"/>
        <v>0</v>
      </c>
      <c r="W6630">
        <f ca="1"/>
        <v>0</v>
      </c>
    </row>
    <row r="6631" spans="18:23">
      <c r="R6631">
        <v>6613</v>
      </c>
      <c r="S6631">
        <f ca="1"/>
        <v>3.4738043859153493</v>
      </c>
      <c r="T6631">
        <f ca="1"/>
        <v>6.5927634328275767E-2</v>
      </c>
      <c r="U6631">
        <f ca="1"/>
        <v>1.7850752548418954E-2</v>
      </c>
      <c r="V6631">
        <f ca="1"/>
        <v>1.8439181491667306E-2</v>
      </c>
      <c r="W6631">
        <f ca="1"/>
        <v>1.8439181491667306E-2</v>
      </c>
    </row>
    <row r="6632" spans="18:23">
      <c r="R6632">
        <v>6614</v>
      </c>
      <c r="S6632">
        <f ca="1"/>
        <v>6.5112969513831456E-2</v>
      </c>
      <c r="T6632">
        <f ca="1"/>
        <v>2.7357411505308616E-2</v>
      </c>
      <c r="U6632">
        <f ca="1"/>
        <v>0</v>
      </c>
      <c r="V6632">
        <f ca="1"/>
        <v>0</v>
      </c>
      <c r="W6632">
        <f ca="1"/>
        <v>0</v>
      </c>
    </row>
    <row r="6633" spans="18:23">
      <c r="R6633">
        <v>6615</v>
      </c>
      <c r="S6633">
        <f ca="1"/>
        <v>0.87744985670332354</v>
      </c>
      <c r="T6633">
        <f ca="1"/>
        <v>3.3737192340321243E-2</v>
      </c>
      <c r="U6633">
        <f ca="1"/>
        <v>1.7555315544416916E-3</v>
      </c>
      <c r="V6633">
        <f ca="1"/>
        <v>1.7851449072975429E-3</v>
      </c>
      <c r="W6633">
        <f ca="1"/>
        <v>1.7851449072975429E-3</v>
      </c>
    </row>
    <row r="6634" spans="18:23">
      <c r="R6634">
        <v>6616</v>
      </c>
      <c r="S6634">
        <f ca="1"/>
        <v>1.5649603331596593</v>
      </c>
      <c r="T6634">
        <f ca="1"/>
        <v>4.0286013278069979E-2</v>
      </c>
      <c r="U6634">
        <f ca="1"/>
        <v>5.0299420233160599E-3</v>
      </c>
      <c r="V6634">
        <f ca="1"/>
        <v>5.1312601788856757E-3</v>
      </c>
      <c r="W6634">
        <f ca="1"/>
        <v>5.1312601788856757E-3</v>
      </c>
    </row>
    <row r="6635" spans="18:23">
      <c r="R6635">
        <v>6617</v>
      </c>
      <c r="S6635">
        <f ca="1"/>
        <v>0.18079344294214106</v>
      </c>
      <c r="T6635">
        <f ca="1"/>
        <v>2.8186337640636518E-2</v>
      </c>
      <c r="U6635">
        <f ca="1"/>
        <v>0</v>
      </c>
      <c r="V6635">
        <f ca="1"/>
        <v>0</v>
      </c>
      <c r="W6635">
        <f ca="1"/>
        <v>0</v>
      </c>
    </row>
    <row r="6636" spans="18:23">
      <c r="R6636">
        <v>6618</v>
      </c>
      <c r="S6636">
        <f ca="1"/>
        <v>-0.64364374254251888</v>
      </c>
      <c r="T6636">
        <f ca="1"/>
        <v>2.2784982791668865E-2</v>
      </c>
      <c r="U6636">
        <f ca="1"/>
        <v>0</v>
      </c>
      <c r="V6636">
        <f ca="1"/>
        <v>0</v>
      </c>
      <c r="W6636">
        <f ca="1"/>
        <v>0</v>
      </c>
    </row>
    <row r="6637" spans="18:23">
      <c r="R6637">
        <v>6619</v>
      </c>
      <c r="S6637">
        <f ca="1"/>
        <v>0.54509666322537143</v>
      </c>
      <c r="T6637">
        <f ca="1"/>
        <v>3.0964496436730531E-2</v>
      </c>
      <c r="U6637">
        <f ca="1"/>
        <v>3.6918360264633597E-4</v>
      </c>
      <c r="V6637">
        <f ca="1"/>
        <v>3.7489939482065684E-4</v>
      </c>
      <c r="W6637">
        <f ca="1"/>
        <v>3.7489939482065684E-4</v>
      </c>
    </row>
    <row r="6638" spans="18:23">
      <c r="R6638">
        <v>6620</v>
      </c>
      <c r="S6638">
        <f ca="1"/>
        <v>-0.58754061344933162</v>
      </c>
      <c r="T6638">
        <f ca="1"/>
        <v>2.3117233553184714E-2</v>
      </c>
      <c r="U6638">
        <f ca="1"/>
        <v>0</v>
      </c>
      <c r="V6638">
        <f ca="1"/>
        <v>0</v>
      </c>
      <c r="W6638">
        <f ca="1"/>
        <v>0</v>
      </c>
    </row>
    <row r="6639" spans="18:23">
      <c r="R6639">
        <v>6621</v>
      </c>
      <c r="S6639">
        <f ca="1"/>
        <v>-1.5767342159568165</v>
      </c>
      <c r="T6639">
        <f ca="1"/>
        <v>1.7909464863661448E-2</v>
      </c>
      <c r="U6639">
        <f ca="1"/>
        <v>0</v>
      </c>
      <c r="V6639">
        <f ca="1"/>
        <v>0</v>
      </c>
      <c r="W6639">
        <f ca="1"/>
        <v>0</v>
      </c>
    </row>
    <row r="6640" spans="18:23">
      <c r="R6640">
        <v>6622</v>
      </c>
      <c r="S6640">
        <f ca="1"/>
        <v>-2.0707526935931955</v>
      </c>
      <c r="T6640">
        <f ca="1"/>
        <v>1.5765973526903829E-2</v>
      </c>
      <c r="U6640">
        <f ca="1"/>
        <v>0</v>
      </c>
      <c r="V6640">
        <f ca="1"/>
        <v>0</v>
      </c>
      <c r="W6640">
        <f ca="1"/>
        <v>0</v>
      </c>
    </row>
    <row r="6641" spans="18:23">
      <c r="R6641">
        <v>6623</v>
      </c>
      <c r="S6641">
        <f ca="1"/>
        <v>0.8726880738398205</v>
      </c>
      <c r="T6641">
        <f ca="1"/>
        <v>3.369576428333796E-2</v>
      </c>
      <c r="U6641">
        <f ca="1"/>
        <v>1.7348175259500505E-3</v>
      </c>
      <c r="V6641">
        <f ca="1"/>
        <v>1.7640455271645584E-3</v>
      </c>
      <c r="W6641">
        <f ca="1"/>
        <v>1.7640455271645584E-3</v>
      </c>
    </row>
    <row r="6642" spans="18:23">
      <c r="R6642">
        <v>6624</v>
      </c>
      <c r="S6642">
        <f ca="1"/>
        <v>0.78137861182436585</v>
      </c>
      <c r="T6642">
        <f ca="1"/>
        <v>3.2911129236409882E-2</v>
      </c>
      <c r="U6642">
        <f ca="1"/>
        <v>1.3425000024860113E-3</v>
      </c>
      <c r="V6642">
        <f ca="1"/>
        <v>1.3645915980268603E-3</v>
      </c>
      <c r="W6642">
        <f ca="1"/>
        <v>1.3645915980268603E-3</v>
      </c>
    </row>
    <row r="6643" spans="18:23">
      <c r="R6643">
        <v>6625</v>
      </c>
      <c r="S6643">
        <f ca="1"/>
        <v>1.6637981009555747</v>
      </c>
      <c r="T6643">
        <f ca="1"/>
        <v>4.1326675781400257E-2</v>
      </c>
      <c r="U6643">
        <f ca="1"/>
        <v>5.5502732749811989E-3</v>
      </c>
      <c r="V6643">
        <f ca="1"/>
        <v>5.6649604470478589E-3</v>
      </c>
      <c r="W6643">
        <f ca="1"/>
        <v>5.6649604470478589E-3</v>
      </c>
    </row>
    <row r="6644" spans="18:23">
      <c r="R6644">
        <v>6626</v>
      </c>
      <c r="S6644">
        <f ca="1"/>
        <v>-0.25870546182937237</v>
      </c>
      <c r="T6644">
        <f ca="1"/>
        <v>2.5164397075175732E-2</v>
      </c>
      <c r="U6644">
        <f ca="1"/>
        <v>0</v>
      </c>
      <c r="V6644">
        <f ca="1"/>
        <v>0</v>
      </c>
      <c r="W6644">
        <f ca="1"/>
        <v>0</v>
      </c>
    </row>
    <row r="6645" spans="18:23">
      <c r="R6645">
        <v>6627</v>
      </c>
      <c r="S6645">
        <f ca="1"/>
        <v>-0.47608508243533743</v>
      </c>
      <c r="T6645">
        <f ca="1"/>
        <v>2.3791731092604514E-2</v>
      </c>
      <c r="U6645">
        <f ca="1"/>
        <v>0</v>
      </c>
      <c r="V6645">
        <f ca="1"/>
        <v>0</v>
      </c>
      <c r="W6645">
        <f ca="1"/>
        <v>0</v>
      </c>
    </row>
    <row r="6646" spans="18:23">
      <c r="R6646">
        <v>6628</v>
      </c>
      <c r="S6646">
        <f ca="1"/>
        <v>0.69257754132391203</v>
      </c>
      <c r="T6646">
        <f ca="1"/>
        <v>3.2165577821754464E-2</v>
      </c>
      <c r="U6646">
        <f ca="1"/>
        <v>9.6972429515830225E-4</v>
      </c>
      <c r="V6646">
        <f ca="1"/>
        <v>9.8532016629908239E-4</v>
      </c>
      <c r="W6646">
        <f ca="1"/>
        <v>9.8532016629908239E-4</v>
      </c>
    </row>
    <row r="6647" spans="18:23">
      <c r="R6647">
        <v>6629</v>
      </c>
      <c r="S6647">
        <f ca="1"/>
        <v>0.36093221435079603</v>
      </c>
      <c r="T6647">
        <f ca="1"/>
        <v>2.9527438152953667E-2</v>
      </c>
      <c r="U6647">
        <f ca="1"/>
        <v>0</v>
      </c>
      <c r="V6647">
        <f ca="1"/>
        <v>0</v>
      </c>
      <c r="W6647">
        <f ca="1"/>
        <v>0</v>
      </c>
    </row>
    <row r="6648" spans="18:23">
      <c r="R6648">
        <v>6630</v>
      </c>
      <c r="S6648">
        <f ca="1"/>
        <v>-0.79832968324223208</v>
      </c>
      <c r="T6648">
        <f ca="1"/>
        <v>2.1893436660651609E-2</v>
      </c>
      <c r="U6648">
        <f ca="1"/>
        <v>0</v>
      </c>
      <c r="V6648">
        <f ca="1"/>
        <v>0</v>
      </c>
      <c r="W6648">
        <f ca="1"/>
        <v>0</v>
      </c>
    </row>
    <row r="6649" spans="18:23">
      <c r="R6649">
        <v>6631</v>
      </c>
      <c r="S6649">
        <f ca="1"/>
        <v>-0.30284024970352341</v>
      </c>
      <c r="T6649">
        <f ca="1"/>
        <v>2.4879439780356335E-2</v>
      </c>
      <c r="U6649">
        <f ca="1"/>
        <v>0</v>
      </c>
      <c r="V6649">
        <f ca="1"/>
        <v>0</v>
      </c>
      <c r="W6649">
        <f ca="1"/>
        <v>0</v>
      </c>
    </row>
    <row r="6650" spans="18:23">
      <c r="R6650">
        <v>6632</v>
      </c>
      <c r="S6650">
        <f ca="1"/>
        <v>-5.770186157851926</v>
      </c>
      <c r="T6650">
        <f ca="1"/>
        <v>6.069410485374965E-3</v>
      </c>
      <c r="U6650">
        <f ca="1"/>
        <v>0</v>
      </c>
      <c r="V6650">
        <f ca="1"/>
        <v>0</v>
      </c>
      <c r="W6650">
        <f ca="1"/>
        <v>0</v>
      </c>
    </row>
    <row r="6651" spans="18:23">
      <c r="R6651">
        <v>6633</v>
      </c>
      <c r="S6651">
        <f ca="1"/>
        <v>-0.66513851367273613</v>
      </c>
      <c r="T6651">
        <f ca="1"/>
        <v>2.2658956686510627E-2</v>
      </c>
      <c r="U6651">
        <f ca="1"/>
        <v>0</v>
      </c>
      <c r="V6651">
        <f ca="1"/>
        <v>0</v>
      </c>
      <c r="W6651">
        <f ca="1"/>
        <v>0</v>
      </c>
    </row>
    <row r="6652" spans="18:23">
      <c r="R6652">
        <v>6634</v>
      </c>
      <c r="S6652">
        <f ca="1"/>
        <v>0.35067209756538437</v>
      </c>
      <c r="T6652">
        <f ca="1"/>
        <v>2.9449367802503928E-2</v>
      </c>
      <c r="U6652">
        <f ca="1"/>
        <v>0</v>
      </c>
      <c r="V6652">
        <f ca="1"/>
        <v>0</v>
      </c>
      <c r="W6652">
        <f ca="1"/>
        <v>0</v>
      </c>
    </row>
    <row r="6653" spans="18:23">
      <c r="R6653">
        <v>6635</v>
      </c>
      <c r="S6653">
        <f ca="1"/>
        <v>0.13082090634941523</v>
      </c>
      <c r="T6653">
        <f ca="1"/>
        <v>2.7825214090385016E-2</v>
      </c>
      <c r="U6653">
        <f ca="1"/>
        <v>0</v>
      </c>
      <c r="V6653">
        <f ca="1"/>
        <v>0</v>
      </c>
      <c r="W6653">
        <f ca="1"/>
        <v>0</v>
      </c>
    </row>
    <row r="6654" spans="18:23">
      <c r="R6654">
        <v>6636</v>
      </c>
      <c r="S6654">
        <f ca="1"/>
        <v>-0.75385619110473423</v>
      </c>
      <c r="T6654">
        <f ca="1"/>
        <v>2.2146129144676605E-2</v>
      </c>
      <c r="U6654">
        <f ca="1"/>
        <v>0</v>
      </c>
      <c r="V6654">
        <f ca="1"/>
        <v>0</v>
      </c>
      <c r="W6654">
        <f ca="1"/>
        <v>0</v>
      </c>
    </row>
    <row r="6655" spans="18:23">
      <c r="R6655">
        <v>6637</v>
      </c>
      <c r="S6655">
        <f ca="1"/>
        <v>0.13115048635006005</v>
      </c>
      <c r="T6655">
        <f ca="1"/>
        <v>2.7827580558501409E-2</v>
      </c>
      <c r="U6655">
        <f ca="1"/>
        <v>0</v>
      </c>
      <c r="V6655">
        <f ca="1"/>
        <v>0</v>
      </c>
      <c r="W6655">
        <f ca="1"/>
        <v>0</v>
      </c>
    </row>
    <row r="6656" spans="18:23">
      <c r="R6656">
        <v>6638</v>
      </c>
      <c r="S6656">
        <f ca="1"/>
        <v>-2.9846858009100967</v>
      </c>
      <c r="T6656">
        <f ca="1"/>
        <v>1.2453790436823613E-2</v>
      </c>
      <c r="U6656">
        <f ca="1"/>
        <v>0</v>
      </c>
      <c r="V6656">
        <f ca="1"/>
        <v>0</v>
      </c>
      <c r="W6656">
        <f ca="1"/>
        <v>0</v>
      </c>
    </row>
    <row r="6657" spans="18:23">
      <c r="R6657">
        <v>6639</v>
      </c>
      <c r="S6657">
        <f ca="1"/>
        <v>-2.295395665059877</v>
      </c>
      <c r="T6657">
        <f ca="1"/>
        <v>1.487806131223934E-2</v>
      </c>
      <c r="U6657">
        <f ca="1"/>
        <v>0</v>
      </c>
      <c r="V6657">
        <f ca="1"/>
        <v>0</v>
      </c>
      <c r="W6657">
        <f ca="1"/>
        <v>0</v>
      </c>
    </row>
    <row r="6658" spans="18:23">
      <c r="R6658">
        <v>6640</v>
      </c>
      <c r="S6658">
        <f ca="1"/>
        <v>2.327112935012726</v>
      </c>
      <c r="T6658">
        <f ca="1"/>
        <v>4.9041569502453343E-2</v>
      </c>
      <c r="U6658">
        <f ca="1"/>
        <v>9.4077201355077418E-3</v>
      </c>
      <c r="V6658">
        <f ca="1"/>
        <v>9.6384048159503088E-3</v>
      </c>
      <c r="W6658">
        <f ca="1"/>
        <v>9.6384048159503088E-3</v>
      </c>
    </row>
    <row r="6659" spans="18:23">
      <c r="R6659">
        <v>6641</v>
      </c>
      <c r="S6659">
        <f ca="1"/>
        <v>-0.83691757333508299</v>
      </c>
      <c r="T6659">
        <f ca="1"/>
        <v>2.1676522737139325E-2</v>
      </c>
      <c r="U6659">
        <f ca="1"/>
        <v>0</v>
      </c>
      <c r="V6659">
        <f ca="1"/>
        <v>0</v>
      </c>
      <c r="W6659">
        <f ca="1"/>
        <v>0</v>
      </c>
    </row>
    <row r="6660" spans="18:23">
      <c r="R6660">
        <v>6642</v>
      </c>
      <c r="S6660">
        <f ca="1"/>
        <v>-1.328496807245674</v>
      </c>
      <c r="T6660">
        <f ca="1"/>
        <v>1.9094186114099257E-2</v>
      </c>
      <c r="U6660">
        <f ca="1"/>
        <v>0</v>
      </c>
      <c r="V6660">
        <f ca="1"/>
        <v>0</v>
      </c>
      <c r="W6660">
        <f ca="1"/>
        <v>0</v>
      </c>
    </row>
    <row r="6661" spans="18:23">
      <c r="R6661">
        <v>6643</v>
      </c>
      <c r="S6661">
        <f ca="1"/>
        <v>2.34960354386306</v>
      </c>
      <c r="T6661">
        <f ca="1"/>
        <v>4.9327005803656496E-2</v>
      </c>
      <c r="U6661">
        <f ca="1"/>
        <v>9.5504382861093182E-3</v>
      </c>
      <c r="V6661">
        <f ca="1"/>
        <v>9.7859855484925071E-3</v>
      </c>
      <c r="W6661">
        <f ca="1"/>
        <v>9.7859855484925071E-3</v>
      </c>
    </row>
    <row r="6662" spans="18:23">
      <c r="R6662">
        <v>6644</v>
      </c>
      <c r="S6662">
        <f ca="1"/>
        <v>-1.2138760352383409</v>
      </c>
      <c r="T6662">
        <f ca="1"/>
        <v>1.9667358925913207E-2</v>
      </c>
      <c r="U6662">
        <f ca="1"/>
        <v>0</v>
      </c>
      <c r="V6662">
        <f ca="1"/>
        <v>0</v>
      </c>
      <c r="W6662">
        <f ca="1"/>
        <v>0</v>
      </c>
    </row>
    <row r="6663" spans="18:23">
      <c r="R6663">
        <v>6645</v>
      </c>
      <c r="S6663">
        <f ca="1"/>
        <v>0.24396155028881941</v>
      </c>
      <c r="T6663">
        <f ca="1"/>
        <v>2.8649532351457906E-2</v>
      </c>
      <c r="U6663">
        <f ca="1"/>
        <v>0</v>
      </c>
      <c r="V6663">
        <f ca="1"/>
        <v>0</v>
      </c>
      <c r="W6663">
        <f ca="1"/>
        <v>0</v>
      </c>
    </row>
    <row r="6664" spans="18:23">
      <c r="R6664">
        <v>6646</v>
      </c>
      <c r="S6664">
        <f ca="1"/>
        <v>4.2638256693903056</v>
      </c>
      <c r="T6664">
        <f ca="1"/>
        <v>8.0835223735048201E-2</v>
      </c>
      <c r="U6664">
        <f ca="1"/>
        <v>2.5304547251805171E-2</v>
      </c>
      <c r="V6664">
        <f ca="1"/>
        <v>2.6327296621112058E-2</v>
      </c>
      <c r="W6664">
        <f ca="1"/>
        <v>2.6327296621112058E-2</v>
      </c>
    </row>
    <row r="6665" spans="18:23">
      <c r="R6665">
        <v>6647</v>
      </c>
      <c r="S6665">
        <f ca="1"/>
        <v>9.4593997362587126E-2</v>
      </c>
      <c r="T6665">
        <f ca="1"/>
        <v>2.7566318692529131E-2</v>
      </c>
      <c r="U6665">
        <f ca="1"/>
        <v>0</v>
      </c>
      <c r="V6665">
        <f ca="1"/>
        <v>0</v>
      </c>
      <c r="W6665">
        <f ca="1"/>
        <v>0</v>
      </c>
    </row>
    <row r="6666" spans="18:23">
      <c r="R6666">
        <v>6648</v>
      </c>
      <c r="S6666">
        <f ca="1"/>
        <v>-0.10643740149648766</v>
      </c>
      <c r="T6666">
        <f ca="1"/>
        <v>2.6172809085534945E-2</v>
      </c>
      <c r="U6666">
        <f ca="1"/>
        <v>0</v>
      </c>
      <c r="V6666">
        <f ca="1"/>
        <v>0</v>
      </c>
      <c r="W6666">
        <f ca="1"/>
        <v>0</v>
      </c>
    </row>
    <row r="6667" spans="18:23">
      <c r="R6667">
        <v>6649</v>
      </c>
      <c r="S6667">
        <f ca="1"/>
        <v>0.16220267771993543</v>
      </c>
      <c r="T6667">
        <f ca="1"/>
        <v>2.8051448347727916E-2</v>
      </c>
      <c r="U6667">
        <f ca="1"/>
        <v>0</v>
      </c>
      <c r="V6667">
        <f ca="1"/>
        <v>0</v>
      </c>
      <c r="W6667">
        <f ca="1"/>
        <v>0</v>
      </c>
    </row>
    <row r="6668" spans="18:23">
      <c r="R6668">
        <v>6650</v>
      </c>
      <c r="S6668">
        <f ca="1"/>
        <v>-7.1452462815684778E-2</v>
      </c>
      <c r="T6668">
        <f ca="1"/>
        <v>2.6410151871162621E-2</v>
      </c>
      <c r="U6668">
        <f ca="1"/>
        <v>0</v>
      </c>
      <c r="V6668">
        <f ca="1"/>
        <v>0</v>
      </c>
      <c r="W6668">
        <f ca="1"/>
        <v>0</v>
      </c>
    </row>
    <row r="6669" spans="18:23">
      <c r="R6669">
        <v>6651</v>
      </c>
      <c r="S6669">
        <f ca="1"/>
        <v>-0.60670603629379882</v>
      </c>
      <c r="T6669">
        <f ca="1"/>
        <v>2.3003191860486685E-2</v>
      </c>
      <c r="U6669">
        <f ca="1"/>
        <v>0</v>
      </c>
      <c r="V6669">
        <f ca="1"/>
        <v>0</v>
      </c>
      <c r="W6669">
        <f ca="1"/>
        <v>0</v>
      </c>
    </row>
    <row r="6670" spans="18:23">
      <c r="R6670">
        <v>6652</v>
      </c>
      <c r="S6670">
        <f ca="1"/>
        <v>0.21016545753623023</v>
      </c>
      <c r="T6670">
        <f ca="1"/>
        <v>2.8400775778335104E-2</v>
      </c>
      <c r="U6670">
        <f ca="1"/>
        <v>0</v>
      </c>
      <c r="V6670">
        <f ca="1"/>
        <v>0</v>
      </c>
      <c r="W6670">
        <f ca="1"/>
        <v>0</v>
      </c>
    </row>
    <row r="6671" spans="18:23">
      <c r="R6671">
        <v>6653</v>
      </c>
      <c r="S6671">
        <f ca="1"/>
        <v>2.2900971351134989</v>
      </c>
      <c r="T6671">
        <f ca="1"/>
        <v>4.8575380631401585E-2</v>
      </c>
      <c r="U6671">
        <f ca="1"/>
        <v>9.1746256999818629E-3</v>
      </c>
      <c r="V6671">
        <f ca="1"/>
        <v>9.3974561677454913E-3</v>
      </c>
      <c r="W6671">
        <f ca="1"/>
        <v>9.3974561677454913E-3</v>
      </c>
    </row>
    <row r="6672" spans="18:23">
      <c r="R6672">
        <v>6654</v>
      </c>
      <c r="S6672">
        <f ca="1"/>
        <v>-1.5322907450719316</v>
      </c>
      <c r="T6672">
        <f ca="1"/>
        <v>1.8116034291051072E-2</v>
      </c>
      <c r="U6672">
        <f ca="1"/>
        <v>0</v>
      </c>
      <c r="V6672">
        <f ca="1"/>
        <v>0</v>
      </c>
      <c r="W6672">
        <f ca="1"/>
        <v>0</v>
      </c>
    </row>
    <row r="6673" spans="18:23">
      <c r="R6673">
        <v>6655</v>
      </c>
      <c r="S6673">
        <f ca="1"/>
        <v>-2.5069826566359086</v>
      </c>
      <c r="T6673">
        <f ca="1"/>
        <v>1.4087534867395302E-2</v>
      </c>
      <c r="U6673">
        <f ca="1"/>
        <v>0</v>
      </c>
      <c r="V6673">
        <f ca="1"/>
        <v>0</v>
      </c>
      <c r="W6673">
        <f ca="1"/>
        <v>0</v>
      </c>
    </row>
    <row r="6674" spans="18:23">
      <c r="R6674">
        <v>6656</v>
      </c>
      <c r="S6674">
        <f ca="1"/>
        <v>-0.56698748437787838</v>
      </c>
      <c r="T6674">
        <f ca="1"/>
        <v>2.3240160977060158E-2</v>
      </c>
      <c r="U6674">
        <f ca="1"/>
        <v>0</v>
      </c>
      <c r="V6674">
        <f ca="1"/>
        <v>0</v>
      </c>
      <c r="W6674">
        <f ca="1"/>
        <v>0</v>
      </c>
    </row>
    <row r="6675" spans="18:23">
      <c r="R6675">
        <v>6657</v>
      </c>
      <c r="S6675">
        <f ca="1"/>
        <v>0.84656019226522905</v>
      </c>
      <c r="T6675">
        <f ca="1"/>
        <v>3.3469352431115769E-2</v>
      </c>
      <c r="U6675">
        <f ca="1"/>
        <v>1.6216115998389548E-3</v>
      </c>
      <c r="V6675">
        <f ca="1"/>
        <v>1.6487487449096524E-3</v>
      </c>
      <c r="W6675">
        <f ca="1"/>
        <v>1.6487487449096524E-3</v>
      </c>
    </row>
    <row r="6676" spans="18:23">
      <c r="R6676">
        <v>6658</v>
      </c>
      <c r="S6676">
        <f ca="1"/>
        <v>1.5738363222158394</v>
      </c>
      <c r="T6676">
        <f ca="1"/>
        <v>4.0378387610042372E-2</v>
      </c>
      <c r="U6676">
        <f ca="1"/>
        <v>5.0761291893022566E-3</v>
      </c>
      <c r="V6676">
        <f ca="1"/>
        <v>5.1786121452844051E-3</v>
      </c>
      <c r="W6676">
        <f ca="1"/>
        <v>5.1786121452844051E-3</v>
      </c>
    </row>
    <row r="6677" spans="18:23">
      <c r="R6677">
        <v>6659</v>
      </c>
      <c r="S6677">
        <f ca="1"/>
        <v>-1.2209645514594383</v>
      </c>
      <c r="T6677">
        <f ca="1"/>
        <v>1.9631418180296407E-2</v>
      </c>
      <c r="U6677">
        <f ca="1"/>
        <v>0</v>
      </c>
      <c r="V6677">
        <f ca="1"/>
        <v>0</v>
      </c>
      <c r="W6677">
        <f ca="1"/>
        <v>0</v>
      </c>
    </row>
    <row r="6678" spans="18:23">
      <c r="R6678">
        <v>6660</v>
      </c>
      <c r="S6678">
        <f ca="1"/>
        <v>-0.19395266585805387</v>
      </c>
      <c r="T6678">
        <f ca="1"/>
        <v>2.5588392499373912E-2</v>
      </c>
      <c r="U6678">
        <f ca="1"/>
        <v>0</v>
      </c>
      <c r="V6678">
        <f ca="1"/>
        <v>0</v>
      </c>
      <c r="W6678">
        <f ca="1"/>
        <v>0</v>
      </c>
    </row>
    <row r="6679" spans="18:23">
      <c r="R6679">
        <v>6661</v>
      </c>
      <c r="S6679">
        <f ca="1"/>
        <v>1.429857999828398</v>
      </c>
      <c r="T6679">
        <f ca="1"/>
        <v>3.8905781930097437E-2</v>
      </c>
      <c r="U6679">
        <f ca="1"/>
        <v>4.3398263493297888E-3</v>
      </c>
      <c r="V6679">
        <f ca="1"/>
        <v>4.4242485181105462E-3</v>
      </c>
      <c r="W6679">
        <f ca="1"/>
        <v>4.4242485181105462E-3</v>
      </c>
    </row>
    <row r="6680" spans="18:23">
      <c r="R6680">
        <v>6662</v>
      </c>
      <c r="S6680">
        <f ca="1"/>
        <v>-1.6035409351775787</v>
      </c>
      <c r="T6680">
        <f ca="1"/>
        <v>1.7786010078356226E-2</v>
      </c>
      <c r="U6680">
        <f ca="1"/>
        <v>0</v>
      </c>
      <c r="V6680">
        <f ca="1"/>
        <v>0</v>
      </c>
      <c r="W6680">
        <f ca="1"/>
        <v>0</v>
      </c>
    </row>
    <row r="6681" spans="18:23">
      <c r="R6681">
        <v>6663</v>
      </c>
      <c r="S6681">
        <f ca="1"/>
        <v>3.1127968485323638</v>
      </c>
      <c r="T6681">
        <f ca="1"/>
        <v>6.0063612473289923E-2</v>
      </c>
      <c r="U6681">
        <f ca="1"/>
        <v>1.4918741620926032E-2</v>
      </c>
      <c r="V6681">
        <f ca="1"/>
        <v>1.5366778378580253E-2</v>
      </c>
      <c r="W6681">
        <f ca="1"/>
        <v>1.5366778378580253E-2</v>
      </c>
    </row>
    <row r="6682" spans="18:23">
      <c r="R6682">
        <v>6664</v>
      </c>
      <c r="S6682">
        <f ca="1"/>
        <v>0.42265484214965537</v>
      </c>
      <c r="T6682">
        <f ca="1"/>
        <v>3.0001479302051229E-2</v>
      </c>
      <c r="U6682">
        <f ca="1"/>
        <v>0</v>
      </c>
      <c r="V6682">
        <f ca="1"/>
        <v>0</v>
      </c>
      <c r="W6682">
        <f ca="1"/>
        <v>0</v>
      </c>
    </row>
    <row r="6683" spans="18:23">
      <c r="R6683">
        <v>6665</v>
      </c>
      <c r="S6683">
        <f ca="1"/>
        <v>4.7575216869571531</v>
      </c>
      <c r="T6683">
        <f ca="1"/>
        <v>9.1817682048119909E-2</v>
      </c>
      <c r="U6683">
        <f ca="1"/>
        <v>3.0795776408341025E-2</v>
      </c>
      <c r="V6683">
        <f ca="1"/>
        <v>3.2209574811684051E-2</v>
      </c>
      <c r="W6683">
        <f ca="1"/>
        <v>3.2209574811684051E-2</v>
      </c>
    </row>
    <row r="6684" spans="18:23">
      <c r="R6684">
        <v>6666</v>
      </c>
      <c r="S6684">
        <f ca="1"/>
        <v>0.92597970898723192</v>
      </c>
      <c r="T6684">
        <f ca="1"/>
        <v>3.4162323366230825E-2</v>
      </c>
      <c r="U6684">
        <f ca="1"/>
        <v>1.9680970673964827E-3</v>
      </c>
      <c r="V6684">
        <f ca="1"/>
        <v>2.0017144516127476E-3</v>
      </c>
      <c r="W6684">
        <f ca="1"/>
        <v>2.0017144516127476E-3</v>
      </c>
    </row>
    <row r="6685" spans="18:23">
      <c r="R6685">
        <v>6667</v>
      </c>
      <c r="S6685">
        <f ca="1"/>
        <v>1.7945043567718768</v>
      </c>
      <c r="T6685">
        <f ca="1"/>
        <v>4.2744276767812575E-2</v>
      </c>
      <c r="U6685">
        <f ca="1"/>
        <v>6.2590737681873579E-3</v>
      </c>
      <c r="V6685">
        <f ca="1"/>
        <v>6.3928435589161361E-3</v>
      </c>
      <c r="W6685">
        <f ca="1"/>
        <v>6.3928435589161361E-3</v>
      </c>
    </row>
    <row r="6686" spans="18:23">
      <c r="R6686">
        <v>6668</v>
      </c>
      <c r="S6686">
        <f ca="1"/>
        <v>1.4844709694620566</v>
      </c>
      <c r="T6686">
        <f ca="1"/>
        <v>3.9457931121915847E-2</v>
      </c>
      <c r="U6686">
        <f ca="1"/>
        <v>4.6159009452389939E-3</v>
      </c>
      <c r="V6686">
        <f ca="1"/>
        <v>4.7069678960204066E-3</v>
      </c>
      <c r="W6686">
        <f ca="1"/>
        <v>4.7069678960204066E-3</v>
      </c>
    </row>
    <row r="6687" spans="18:23">
      <c r="R6687">
        <v>6669</v>
      </c>
      <c r="S6687">
        <f ca="1"/>
        <v>0.92861207708193971</v>
      </c>
      <c r="T6687">
        <f ca="1"/>
        <v>3.4185535996215141E-2</v>
      </c>
      <c r="U6687">
        <f ca="1"/>
        <v>1.9797033823886409E-3</v>
      </c>
      <c r="V6687">
        <f ca="1"/>
        <v>2.0135419930088789E-3</v>
      </c>
      <c r="W6687">
        <f ca="1"/>
        <v>2.0135419930088789E-3</v>
      </c>
    </row>
    <row r="6688" spans="18:23">
      <c r="R6688">
        <v>6670</v>
      </c>
      <c r="S6688">
        <f ca="1"/>
        <v>-1.7487258053224644</v>
      </c>
      <c r="T6688">
        <f ca="1"/>
        <v>1.7132017079578021E-2</v>
      </c>
      <c r="U6688">
        <f ca="1"/>
        <v>0</v>
      </c>
      <c r="V6688">
        <f ca="1"/>
        <v>0</v>
      </c>
      <c r="W6688">
        <f ca="1"/>
        <v>0</v>
      </c>
    </row>
    <row r="6689" spans="18:23">
      <c r="R6689">
        <v>6671</v>
      </c>
      <c r="S6689">
        <f ca="1"/>
        <v>-5.0638501840144574</v>
      </c>
      <c r="T6689">
        <f ca="1"/>
        <v>7.2828527726587636E-3</v>
      </c>
      <c r="U6689">
        <f ca="1"/>
        <v>0</v>
      </c>
      <c r="V6689">
        <f ca="1"/>
        <v>0</v>
      </c>
      <c r="W6689">
        <f ca="1"/>
        <v>0</v>
      </c>
    </row>
    <row r="6690" spans="18:23">
      <c r="R6690">
        <v>6672</v>
      </c>
      <c r="S6690">
        <f ca="1"/>
        <v>2.073778070721231</v>
      </c>
      <c r="T6690">
        <f ca="1"/>
        <v>4.5938263654548492E-2</v>
      </c>
      <c r="U6690">
        <f ca="1"/>
        <v>7.8560672115553162E-3</v>
      </c>
      <c r="V6690">
        <f ca="1"/>
        <v>8.0365142549814576E-3</v>
      </c>
      <c r="W6690">
        <f ca="1"/>
        <v>8.0365142549814576E-3</v>
      </c>
    </row>
    <row r="6691" spans="18:23">
      <c r="R6691">
        <v>6673</v>
      </c>
      <c r="S6691">
        <f ca="1"/>
        <v>-1.7772904005767114</v>
      </c>
      <c r="T6691">
        <f ca="1"/>
        <v>1.7006205722506978E-2</v>
      </c>
      <c r="U6691">
        <f ca="1"/>
        <v>0</v>
      </c>
      <c r="V6691">
        <f ca="1"/>
        <v>0</v>
      </c>
      <c r="W6691">
        <f ca="1"/>
        <v>0</v>
      </c>
    </row>
    <row r="6692" spans="18:23">
      <c r="R6692">
        <v>6674</v>
      </c>
      <c r="S6692">
        <f ca="1"/>
        <v>-2.9758768901090065</v>
      </c>
      <c r="T6692">
        <f ca="1"/>
        <v>1.2482130464296819E-2</v>
      </c>
      <c r="U6692">
        <f ca="1"/>
        <v>0</v>
      </c>
      <c r="V6692">
        <f ca="1"/>
        <v>0</v>
      </c>
      <c r="W6692">
        <f ca="1"/>
        <v>0</v>
      </c>
    </row>
    <row r="6693" spans="18:23">
      <c r="R6693">
        <v>6675</v>
      </c>
      <c r="S6693">
        <f ca="1"/>
        <v>0.60400512161981634</v>
      </c>
      <c r="T6693">
        <f ca="1"/>
        <v>3.1438770584613349E-2</v>
      </c>
      <c r="U6693">
        <f ca="1"/>
        <v>6.0632067658774463E-4</v>
      </c>
      <c r="V6693">
        <f ca="1"/>
        <v>6.1585166491371951E-4</v>
      </c>
      <c r="W6693">
        <f ca="1"/>
        <v>6.1585166491371951E-4</v>
      </c>
    </row>
    <row r="6694" spans="18:23">
      <c r="R6694">
        <v>6676</v>
      </c>
      <c r="S6694">
        <f ca="1"/>
        <v>-1.5657965552485251</v>
      </c>
      <c r="T6694">
        <f ca="1"/>
        <v>1.7960082619506195E-2</v>
      </c>
      <c r="U6694">
        <f ca="1"/>
        <v>0</v>
      </c>
      <c r="V6694">
        <f ca="1"/>
        <v>0</v>
      </c>
      <c r="W6694">
        <f ca="1"/>
        <v>0</v>
      </c>
    </row>
    <row r="6695" spans="18:23">
      <c r="R6695">
        <v>6677</v>
      </c>
      <c r="S6695">
        <f ca="1"/>
        <v>-0.97419518167192354</v>
      </c>
      <c r="T6695">
        <f ca="1"/>
        <v>2.0922120627632542E-2</v>
      </c>
      <c r="U6695">
        <f ca="1"/>
        <v>0</v>
      </c>
      <c r="V6695">
        <f ca="1"/>
        <v>0</v>
      </c>
      <c r="W6695">
        <f ca="1"/>
        <v>0</v>
      </c>
    </row>
    <row r="6696" spans="18:23">
      <c r="R6696">
        <v>6678</v>
      </c>
      <c r="S6696">
        <f ca="1"/>
        <v>-0.25161651050226441</v>
      </c>
      <c r="T6696">
        <f ca="1"/>
        <v>2.5210470300846319E-2</v>
      </c>
      <c r="U6696">
        <f ca="1"/>
        <v>0</v>
      </c>
      <c r="V6696">
        <f ca="1"/>
        <v>0</v>
      </c>
      <c r="W6696">
        <f ca="1"/>
        <v>0</v>
      </c>
    </row>
    <row r="6697" spans="18:23">
      <c r="R6697">
        <v>6679</v>
      </c>
      <c r="S6697">
        <f ca="1"/>
        <v>4.7026104220504825</v>
      </c>
      <c r="T6697">
        <f ca="1"/>
        <v>9.0525875635521599E-2</v>
      </c>
      <c r="U6697">
        <f ca="1"/>
        <v>3.014987320204187E-2</v>
      </c>
      <c r="V6697">
        <f ca="1"/>
        <v>3.1514545037999261E-2</v>
      </c>
      <c r="W6697">
        <f ca="1"/>
        <v>3.1514545037999261E-2</v>
      </c>
    </row>
    <row r="6698" spans="18:23">
      <c r="R6698">
        <v>6680</v>
      </c>
      <c r="S6698">
        <f ca="1"/>
        <v>2.0240178214333766</v>
      </c>
      <c r="T6698">
        <f ca="1"/>
        <v>4.535218654493979E-2</v>
      </c>
      <c r="U6698">
        <f ca="1"/>
        <v>7.5630286567509655E-3</v>
      </c>
      <c r="V6698">
        <f ca="1"/>
        <v>7.7345285999938134E-3</v>
      </c>
      <c r="W6698">
        <f ca="1"/>
        <v>7.7345285999938134E-3</v>
      </c>
    </row>
    <row r="6699" spans="18:23">
      <c r="R6699">
        <v>6681</v>
      </c>
      <c r="S6699">
        <f ca="1"/>
        <v>-0.78582848835950858</v>
      </c>
      <c r="T6699">
        <f ca="1"/>
        <v>2.1964174036878996E-2</v>
      </c>
      <c r="U6699">
        <f ca="1"/>
        <v>0</v>
      </c>
      <c r="V6699">
        <f ca="1"/>
        <v>0</v>
      </c>
      <c r="W6699">
        <f ca="1"/>
        <v>0</v>
      </c>
    </row>
    <row r="6700" spans="18:23">
      <c r="R6700">
        <v>6682</v>
      </c>
      <c r="S6700">
        <f ca="1"/>
        <v>-0.83934933512633247</v>
      </c>
      <c r="T6700">
        <f ca="1"/>
        <v>2.1662925294922829E-2</v>
      </c>
      <c r="U6700">
        <f ca="1"/>
        <v>0</v>
      </c>
      <c r="V6700">
        <f ca="1"/>
        <v>0</v>
      </c>
      <c r="W6700">
        <f ca="1"/>
        <v>0</v>
      </c>
    </row>
    <row r="6701" spans="18:23">
      <c r="R6701">
        <v>6683</v>
      </c>
      <c r="S6701">
        <f ca="1"/>
        <v>0.11385635312583954</v>
      </c>
      <c r="T6701">
        <f ca="1"/>
        <v>2.7703675679570897E-2</v>
      </c>
      <c r="U6701">
        <f ca="1"/>
        <v>0</v>
      </c>
      <c r="V6701">
        <f ca="1"/>
        <v>0</v>
      </c>
      <c r="W6701">
        <f ca="1"/>
        <v>0</v>
      </c>
    </row>
    <row r="6702" spans="18:23">
      <c r="R6702">
        <v>6684</v>
      </c>
      <c r="S6702">
        <f ca="1"/>
        <v>-4.8515792239911484</v>
      </c>
      <c r="T6702">
        <f ca="1"/>
        <v>7.6928899385458587E-3</v>
      </c>
      <c r="U6702">
        <f ca="1"/>
        <v>0</v>
      </c>
      <c r="V6702">
        <f ca="1"/>
        <v>0</v>
      </c>
      <c r="W6702">
        <f ca="1"/>
        <v>0</v>
      </c>
    </row>
    <row r="6703" spans="18:23">
      <c r="R6703">
        <v>6685</v>
      </c>
      <c r="S6703">
        <f ca="1"/>
        <v>0.55305925926765653</v>
      </c>
      <c r="T6703">
        <f ca="1"/>
        <v>3.1028182993391301E-2</v>
      </c>
      <c r="U6703">
        <f ca="1"/>
        <v>4.010268809767209E-4</v>
      </c>
      <c r="V6703">
        <f ca="1"/>
        <v>4.072484487008282E-4</v>
      </c>
      <c r="W6703">
        <f ca="1"/>
        <v>4.072484487008282E-4</v>
      </c>
    </row>
    <row r="6704" spans="18:23">
      <c r="R6704">
        <v>6686</v>
      </c>
      <c r="S6704">
        <f ca="1"/>
        <v>-1.4350960653772076</v>
      </c>
      <c r="T6704">
        <f ca="1"/>
        <v>1.8576127538764555E-2</v>
      </c>
      <c r="U6704">
        <f ca="1"/>
        <v>0</v>
      </c>
      <c r="V6704">
        <f ca="1"/>
        <v>0</v>
      </c>
      <c r="W6704">
        <f ca="1"/>
        <v>0</v>
      </c>
    </row>
    <row r="6705" spans="18:23">
      <c r="R6705">
        <v>6687</v>
      </c>
      <c r="S6705">
        <f ca="1"/>
        <v>-3.9559281478597339</v>
      </c>
      <c r="T6705">
        <f ca="1"/>
        <v>9.6930398065168503E-3</v>
      </c>
      <c r="U6705">
        <f ca="1"/>
        <v>0</v>
      </c>
      <c r="V6705">
        <f ca="1"/>
        <v>0</v>
      </c>
      <c r="W6705">
        <f ca="1"/>
        <v>0</v>
      </c>
    </row>
    <row r="6706" spans="18:23">
      <c r="R6706">
        <v>6688</v>
      </c>
      <c r="S6706">
        <f ca="1"/>
        <v>-3.3786517178924105</v>
      </c>
      <c r="T6706">
        <f ca="1"/>
        <v>1.1249987854253931E-2</v>
      </c>
      <c r="U6706">
        <f ca="1"/>
        <v>0</v>
      </c>
      <c r="V6706">
        <f ca="1"/>
        <v>0</v>
      </c>
      <c r="W6706">
        <f ca="1"/>
        <v>0</v>
      </c>
    </row>
    <row r="6707" spans="18:23">
      <c r="R6707">
        <v>6689</v>
      </c>
      <c r="S6707">
        <f ca="1"/>
        <v>0.33790495684859972</v>
      </c>
      <c r="T6707">
        <f ca="1"/>
        <v>2.9352509406427738E-2</v>
      </c>
      <c r="U6707">
        <f ca="1"/>
        <v>0</v>
      </c>
      <c r="V6707">
        <f ca="1"/>
        <v>0</v>
      </c>
      <c r="W6707">
        <f ca="1"/>
        <v>0</v>
      </c>
    </row>
    <row r="6708" spans="18:23">
      <c r="R6708">
        <v>6690</v>
      </c>
      <c r="S6708">
        <f ca="1"/>
        <v>-4.5704359736272515</v>
      </c>
      <c r="T6708">
        <f ca="1"/>
        <v>8.2717162866206683E-3</v>
      </c>
      <c r="U6708">
        <f ca="1"/>
        <v>0</v>
      </c>
      <c r="V6708">
        <f ca="1"/>
        <v>0</v>
      </c>
      <c r="W6708">
        <f ca="1"/>
        <v>0</v>
      </c>
    </row>
    <row r="6709" spans="18:23">
      <c r="R6709">
        <v>6691</v>
      </c>
      <c r="S6709">
        <f ca="1"/>
        <v>-0.72031733444458212</v>
      </c>
      <c r="T6709">
        <f ca="1"/>
        <v>2.2338619740180327E-2</v>
      </c>
      <c r="U6709">
        <f ca="1"/>
        <v>0</v>
      </c>
      <c r="V6709">
        <f ca="1"/>
        <v>0</v>
      </c>
      <c r="W6709">
        <f ca="1"/>
        <v>0</v>
      </c>
    </row>
    <row r="6710" spans="18:23">
      <c r="R6710">
        <v>6692</v>
      </c>
      <c r="S6710">
        <f ca="1"/>
        <v>9.0663463223622551E-2</v>
      </c>
      <c r="T6710">
        <f ca="1"/>
        <v>2.7538374410653349E-2</v>
      </c>
      <c r="U6710">
        <f ca="1"/>
        <v>0</v>
      </c>
      <c r="V6710">
        <f ca="1"/>
        <v>0</v>
      </c>
      <c r="W6710">
        <f ca="1"/>
        <v>0</v>
      </c>
    </row>
    <row r="6711" spans="18:23">
      <c r="R6711">
        <v>6693</v>
      </c>
      <c r="S6711">
        <f ca="1"/>
        <v>-0.4159734837935497</v>
      </c>
      <c r="T6711">
        <f ca="1"/>
        <v>2.4163642655328187E-2</v>
      </c>
      <c r="U6711">
        <f ca="1"/>
        <v>0</v>
      </c>
      <c r="V6711">
        <f ca="1"/>
        <v>0</v>
      </c>
      <c r="W6711">
        <f ca="1"/>
        <v>0</v>
      </c>
    </row>
    <row r="6712" spans="18:23">
      <c r="R6712">
        <v>6694</v>
      </c>
      <c r="S6712">
        <f ca="1"/>
        <v>0.9688347197838737</v>
      </c>
      <c r="T6712">
        <f ca="1"/>
        <v>3.4542193634985834E-2</v>
      </c>
      <c r="U6712">
        <f ca="1"/>
        <v>2.1580322017739871E-3</v>
      </c>
      <c r="V6712">
        <f ca="1"/>
        <v>2.1953037848660931E-3</v>
      </c>
      <c r="W6712">
        <f ca="1"/>
        <v>2.1953037848660931E-3</v>
      </c>
    </row>
    <row r="6713" spans="18:23">
      <c r="R6713">
        <v>6695</v>
      </c>
      <c r="S6713">
        <f ca="1"/>
        <v>-3.490116800092582</v>
      </c>
      <c r="T6713">
        <f ca="1"/>
        <v>1.0931022830161176E-2</v>
      </c>
      <c r="U6713">
        <f ca="1"/>
        <v>0</v>
      </c>
      <c r="V6713">
        <f ca="1"/>
        <v>0</v>
      </c>
      <c r="W6713">
        <f ca="1"/>
        <v>0</v>
      </c>
    </row>
    <row r="6714" spans="18:23">
      <c r="R6714">
        <v>6696</v>
      </c>
      <c r="S6714">
        <f ca="1"/>
        <v>0.48969325375146577</v>
      </c>
      <c r="T6714">
        <f ca="1"/>
        <v>3.0524972364257549E-2</v>
      </c>
      <c r="U6714">
        <f ca="1"/>
        <v>1.4942156640984465E-4</v>
      </c>
      <c r="V6714">
        <f ca="1"/>
        <v>1.5170211100248691E-4</v>
      </c>
      <c r="W6714">
        <f ca="1"/>
        <v>1.5170211100248691E-4</v>
      </c>
    </row>
    <row r="6715" spans="18:23">
      <c r="R6715">
        <v>6697</v>
      </c>
      <c r="S6715">
        <f ca="1"/>
        <v>-2.217829665190008</v>
      </c>
      <c r="T6715">
        <f ca="1"/>
        <v>1.5178844807774606E-2</v>
      </c>
      <c r="U6715">
        <f ca="1"/>
        <v>0</v>
      </c>
      <c r="V6715">
        <f ca="1"/>
        <v>0</v>
      </c>
      <c r="W6715">
        <f ca="1"/>
        <v>0</v>
      </c>
    </row>
    <row r="6716" spans="18:23">
      <c r="R6716">
        <v>6698</v>
      </c>
      <c r="S6716">
        <f ca="1"/>
        <v>9.2451978908396501E-2</v>
      </c>
      <c r="T6716">
        <f ca="1"/>
        <v>2.7551086416888065E-2</v>
      </c>
      <c r="U6716">
        <f ca="1"/>
        <v>0</v>
      </c>
      <c r="V6716">
        <f ca="1"/>
        <v>0</v>
      </c>
      <c r="W6716">
        <f ca="1"/>
        <v>0</v>
      </c>
    </row>
    <row r="6717" spans="18:23">
      <c r="R6717">
        <v>6699</v>
      </c>
      <c r="S6717">
        <f ca="1"/>
        <v>-0.66938610773175033</v>
      </c>
      <c r="T6717">
        <f ca="1"/>
        <v>2.2634135201571093E-2</v>
      </c>
      <c r="U6717">
        <f ca="1"/>
        <v>0</v>
      </c>
      <c r="V6717">
        <f ca="1"/>
        <v>0</v>
      </c>
      <c r="W6717">
        <f ca="1"/>
        <v>0</v>
      </c>
    </row>
    <row r="6718" spans="18:23">
      <c r="R6718">
        <v>6700</v>
      </c>
      <c r="S6718">
        <f ca="1"/>
        <v>0.22450844714768098</v>
      </c>
      <c r="T6718">
        <f ca="1"/>
        <v>2.8506082629939356E-2</v>
      </c>
      <c r="U6718">
        <f ca="1"/>
        <v>0</v>
      </c>
      <c r="V6718">
        <f ca="1"/>
        <v>0</v>
      </c>
      <c r="W6718">
        <f ca="1"/>
        <v>0</v>
      </c>
    </row>
    <row r="6719" spans="18:23">
      <c r="R6719">
        <v>6701</v>
      </c>
      <c r="S6719">
        <f ca="1"/>
        <v>2.8108232782767457</v>
      </c>
      <c r="T6719">
        <f ca="1"/>
        <v>5.5561121515800602E-2</v>
      </c>
      <c r="U6719">
        <f ca="1"/>
        <v>1.2667496142181371E-2</v>
      </c>
      <c r="V6719">
        <f ca="1"/>
        <v>1.3019406288409708E-2</v>
      </c>
      <c r="W6719">
        <f ca="1"/>
        <v>1.3019406288409708E-2</v>
      </c>
    </row>
    <row r="6720" spans="18:23">
      <c r="R6720">
        <v>6702</v>
      </c>
      <c r="S6720">
        <f ca="1"/>
        <v>-3.3745154823716912</v>
      </c>
      <c r="T6720">
        <f ca="1"/>
        <v>1.1262001419786064E-2</v>
      </c>
      <c r="U6720">
        <f ca="1"/>
        <v>0</v>
      </c>
      <c r="V6720">
        <f ca="1"/>
        <v>0</v>
      </c>
      <c r="W6720">
        <f ca="1"/>
        <v>0</v>
      </c>
    </row>
    <row r="6721" spans="18:23">
      <c r="R6721">
        <v>6703</v>
      </c>
      <c r="S6721">
        <f ca="1"/>
        <v>-0.70600530546163376</v>
      </c>
      <c r="T6721">
        <f ca="1"/>
        <v>2.2421269681258422E-2</v>
      </c>
      <c r="U6721">
        <f ca="1"/>
        <v>0</v>
      </c>
      <c r="V6721">
        <f ca="1"/>
        <v>0</v>
      </c>
      <c r="W6721">
        <f ca="1"/>
        <v>0</v>
      </c>
    </row>
    <row r="6722" spans="18:23">
      <c r="R6722">
        <v>6704</v>
      </c>
      <c r="S6722">
        <f ca="1"/>
        <v>-0.20542115689417795</v>
      </c>
      <c r="T6722">
        <f ca="1"/>
        <v>2.5512780684343799E-2</v>
      </c>
      <c r="U6722">
        <f ca="1"/>
        <v>0</v>
      </c>
      <c r="V6722">
        <f ca="1"/>
        <v>0</v>
      </c>
      <c r="W6722">
        <f ca="1"/>
        <v>0</v>
      </c>
    </row>
    <row r="6723" spans="18:23">
      <c r="R6723">
        <v>6705</v>
      </c>
      <c r="S6723">
        <f ca="1"/>
        <v>0.64833254350159197</v>
      </c>
      <c r="T6723">
        <f ca="1"/>
        <v>3.1800435999792154E-2</v>
      </c>
      <c r="U6723">
        <f ca="1"/>
        <v>7.871533841771472E-4</v>
      </c>
      <c r="V6723">
        <f ca="1"/>
        <v>7.9966929458491986E-4</v>
      </c>
      <c r="W6723">
        <f ca="1"/>
        <v>7.9966929458491986E-4</v>
      </c>
    </row>
    <row r="6724" spans="18:23">
      <c r="R6724">
        <v>6706</v>
      </c>
      <c r="S6724">
        <f ca="1"/>
        <v>1.39843675989456</v>
      </c>
      <c r="T6724">
        <f ca="1"/>
        <v>3.8591614699789396E-2</v>
      </c>
      <c r="U6724">
        <f ca="1"/>
        <v>4.1827427341757685E-3</v>
      </c>
      <c r="V6724">
        <f ca="1"/>
        <v>4.2634521321685964E-3</v>
      </c>
      <c r="W6724">
        <f ca="1"/>
        <v>4.2634521321685964E-3</v>
      </c>
    </row>
    <row r="6725" spans="18:23">
      <c r="R6725">
        <v>6707</v>
      </c>
      <c r="S6725">
        <f ca="1"/>
        <v>4.8396331494904192</v>
      </c>
      <c r="T6725">
        <f ca="1"/>
        <v>9.3783856015949671E-2</v>
      </c>
      <c r="U6725">
        <f ca="1"/>
        <v>3.1778863392255906E-2</v>
      </c>
      <c r="V6725">
        <f ca="1"/>
        <v>3.3269035566620843E-2</v>
      </c>
      <c r="W6725">
        <f ca="1"/>
        <v>3.3269035566620843E-2</v>
      </c>
    </row>
    <row r="6726" spans="18:23">
      <c r="R6726">
        <v>6708</v>
      </c>
      <c r="S6726">
        <f ca="1"/>
        <v>1.0939686143444189</v>
      </c>
      <c r="T6726">
        <f ca="1"/>
        <v>3.567573686205712E-2</v>
      </c>
      <c r="U6726">
        <f ca="1"/>
        <v>2.7248038153096302E-3</v>
      </c>
      <c r="V6726">
        <f ca="1"/>
        <v>2.7734085072674878E-3</v>
      </c>
      <c r="W6726">
        <f ca="1"/>
        <v>2.7734085072674878E-3</v>
      </c>
    </row>
    <row r="6727" spans="18:23">
      <c r="R6727">
        <v>6709</v>
      </c>
      <c r="S6727">
        <f ca="1"/>
        <v>-1.479342189988335</v>
      </c>
      <c r="T6727">
        <f ca="1"/>
        <v>1.8365247048796645E-2</v>
      </c>
      <c r="U6727">
        <f ca="1"/>
        <v>0</v>
      </c>
      <c r="V6727">
        <f ca="1"/>
        <v>0</v>
      </c>
      <c r="W6727">
        <f ca="1"/>
        <v>0</v>
      </c>
    </row>
    <row r="6728" spans="18:23">
      <c r="R6728">
        <v>6710</v>
      </c>
      <c r="S6728">
        <f ca="1"/>
        <v>0.43162557131278567</v>
      </c>
      <c r="T6728">
        <f ca="1"/>
        <v>3.0071006701538613E-2</v>
      </c>
      <c r="U6728">
        <f ca="1"/>
        <v>0</v>
      </c>
      <c r="V6728">
        <f ca="1"/>
        <v>0</v>
      </c>
      <c r="W6728">
        <f ca="1"/>
        <v>0</v>
      </c>
    </row>
    <row r="6729" spans="18:23">
      <c r="R6729">
        <v>6711</v>
      </c>
      <c r="S6729">
        <f ca="1"/>
        <v>1.9223122214180803</v>
      </c>
      <c r="T6729">
        <f ca="1"/>
        <v>4.4177452368628481E-2</v>
      </c>
      <c r="U6729">
        <f ca="1"/>
        <v>6.9756615685953108E-3</v>
      </c>
      <c r="V6729">
        <f ca="1"/>
        <v>7.1297450469384573E-3</v>
      </c>
      <c r="W6729">
        <f ca="1"/>
        <v>7.1297450469384573E-3</v>
      </c>
    </row>
    <row r="6730" spans="18:23">
      <c r="R6730">
        <v>6712</v>
      </c>
      <c r="S6730">
        <f ca="1"/>
        <v>2.4885768526841785</v>
      </c>
      <c r="T6730">
        <f ca="1"/>
        <v>5.1127987164836144E-2</v>
      </c>
      <c r="U6730">
        <f ca="1"/>
        <v>1.0450928966699143E-2</v>
      </c>
      <c r="V6730">
        <f ca="1"/>
        <v>1.0718096447734147E-2</v>
      </c>
      <c r="W6730">
        <f ca="1"/>
        <v>1.0718096447734147E-2</v>
      </c>
    </row>
    <row r="6731" spans="18:23">
      <c r="R6731">
        <v>6713</v>
      </c>
      <c r="S6731">
        <f ca="1"/>
        <v>-0.58837960773043996</v>
      </c>
      <c r="T6731">
        <f ca="1"/>
        <v>2.3112229399062378E-2</v>
      </c>
      <c r="U6731">
        <f ca="1"/>
        <v>0</v>
      </c>
      <c r="V6731">
        <f ca="1"/>
        <v>0</v>
      </c>
      <c r="W6731">
        <f ca="1"/>
        <v>0</v>
      </c>
    </row>
    <row r="6732" spans="18:23">
      <c r="R6732">
        <v>6714</v>
      </c>
      <c r="S6732">
        <f ca="1"/>
        <v>0.66935850005149267</v>
      </c>
      <c r="T6732">
        <f ca="1"/>
        <v>3.197343768133934E-2</v>
      </c>
      <c r="U6732">
        <f ca="1"/>
        <v>8.7365422495074008E-4</v>
      </c>
      <c r="V6732">
        <f ca="1"/>
        <v>8.8762108940899074E-4</v>
      </c>
      <c r="W6732">
        <f ca="1"/>
        <v>8.8762108940899074E-4</v>
      </c>
    </row>
    <row r="6733" spans="18:23">
      <c r="R6733">
        <v>6715</v>
      </c>
      <c r="S6733">
        <f ca="1"/>
        <v>1.6099350839863957</v>
      </c>
      <c r="T6733">
        <f ca="1"/>
        <v>4.0756262787617827E-2</v>
      </c>
      <c r="U6733">
        <f ca="1"/>
        <v>5.2650667780899836E-3</v>
      </c>
      <c r="V6733">
        <f ca="1"/>
        <v>5.3723590006910793E-3</v>
      </c>
      <c r="W6733">
        <f ca="1"/>
        <v>5.3723590006910793E-3</v>
      </c>
    </row>
    <row r="6734" spans="18:23">
      <c r="R6734">
        <v>6716</v>
      </c>
      <c r="S6734">
        <f ca="1"/>
        <v>0.22979852238777412</v>
      </c>
      <c r="T6734">
        <f ca="1"/>
        <v>2.8545021080149151E-2</v>
      </c>
      <c r="U6734">
        <f ca="1"/>
        <v>0</v>
      </c>
      <c r="V6734">
        <f ca="1"/>
        <v>0</v>
      </c>
      <c r="W6734">
        <f ca="1"/>
        <v>0</v>
      </c>
    </row>
    <row r="6735" spans="18:23">
      <c r="R6735">
        <v>6717</v>
      </c>
      <c r="S6735">
        <f ca="1"/>
        <v>2.0411205143030142</v>
      </c>
      <c r="T6735">
        <f ca="1"/>
        <v>4.5552774201876235E-2</v>
      </c>
      <c r="U6735">
        <f ca="1"/>
        <v>7.6633224852191879E-3</v>
      </c>
      <c r="V6735">
        <f ca="1"/>
        <v>7.8378652846218637E-3</v>
      </c>
      <c r="W6735">
        <f ca="1"/>
        <v>7.8378652846218637E-3</v>
      </c>
    </row>
    <row r="6736" spans="18:23">
      <c r="R6736">
        <v>6718</v>
      </c>
      <c r="S6736">
        <f ca="1"/>
        <v>8.9288846121750767E-2</v>
      </c>
      <c r="T6736">
        <f ca="1"/>
        <v>2.7528608205384674E-2</v>
      </c>
      <c r="U6736">
        <f ca="1"/>
        <v>0</v>
      </c>
      <c r="V6736">
        <f ca="1"/>
        <v>0</v>
      </c>
      <c r="W6736">
        <f ca="1"/>
        <v>0</v>
      </c>
    </row>
    <row r="6737" spans="18:23">
      <c r="R6737">
        <v>6719</v>
      </c>
      <c r="S6737">
        <f ca="1"/>
        <v>-1.4163750579534162</v>
      </c>
      <c r="T6737">
        <f ca="1"/>
        <v>1.8666080740394907E-2</v>
      </c>
      <c r="U6737">
        <f ca="1"/>
        <v>0</v>
      </c>
      <c r="V6737">
        <f ca="1"/>
        <v>0</v>
      </c>
      <c r="W6737">
        <f ca="1"/>
        <v>0</v>
      </c>
    </row>
    <row r="6738" spans="18:23">
      <c r="R6738">
        <v>6720</v>
      </c>
      <c r="S6738">
        <f ca="1"/>
        <v>0.68486485454312518</v>
      </c>
      <c r="T6738">
        <f ca="1"/>
        <v>3.2101626755322743E-2</v>
      </c>
      <c r="U6738">
        <f ca="1"/>
        <v>9.3774876194244183E-4</v>
      </c>
      <c r="V6738">
        <f ca="1"/>
        <v>9.5280039231551293E-4</v>
      </c>
      <c r="W6738">
        <f ca="1"/>
        <v>9.5280039231551293E-4</v>
      </c>
    </row>
    <row r="6739" spans="18:23">
      <c r="R6739">
        <v>6721</v>
      </c>
      <c r="S6739">
        <f ca="1"/>
        <v>-1.4229900825252151</v>
      </c>
      <c r="T6739">
        <f ca="1"/>
        <v>1.8634246328868093E-2</v>
      </c>
      <c r="U6739">
        <f ca="1"/>
        <v>0</v>
      </c>
      <c r="V6739">
        <f ca="1"/>
        <v>0</v>
      </c>
      <c r="W6739">
        <f ca="1"/>
        <v>0</v>
      </c>
    </row>
    <row r="6740" spans="18:23">
      <c r="R6740">
        <v>6722</v>
      </c>
      <c r="S6740">
        <f ca="1"/>
        <v>-4.2706520783514161</v>
      </c>
      <c r="T6740">
        <f ca="1"/>
        <v>8.9369780473301068E-3</v>
      </c>
      <c r="U6740">
        <f ca="1"/>
        <v>0</v>
      </c>
      <c r="V6740">
        <f ca="1"/>
        <v>0</v>
      </c>
      <c r="W6740">
        <f ca="1"/>
        <v>0</v>
      </c>
    </row>
    <row r="6741" spans="18:23">
      <c r="R6741">
        <v>6723</v>
      </c>
      <c r="S6741">
        <f ca="1"/>
        <v>-2.6717556492425283</v>
      </c>
      <c r="T6741">
        <f ca="1"/>
        <v>1.3501121328187694E-2</v>
      </c>
      <c r="U6741">
        <f ca="1"/>
        <v>0</v>
      </c>
      <c r="V6741">
        <f ca="1"/>
        <v>0</v>
      </c>
      <c r="W6741">
        <f ca="1"/>
        <v>0</v>
      </c>
    </row>
    <row r="6742" spans="18:23">
      <c r="R6742">
        <v>6724</v>
      </c>
      <c r="S6742">
        <f ca="1"/>
        <v>1.6330570303372403</v>
      </c>
      <c r="T6742">
        <f ca="1"/>
        <v>4.1000154916536621E-2</v>
      </c>
      <c r="U6742">
        <f ca="1"/>
        <v>5.387012842549381E-3</v>
      </c>
      <c r="V6742">
        <f ca="1"/>
        <v>5.4974470230903291E-3</v>
      </c>
      <c r="W6742">
        <f ca="1"/>
        <v>5.4974470230903291E-3</v>
      </c>
    </row>
    <row r="6743" spans="18:23">
      <c r="R6743">
        <v>6725</v>
      </c>
      <c r="S6743">
        <f ca="1"/>
        <v>1.3177503861506146</v>
      </c>
      <c r="T6743">
        <f ca="1"/>
        <v>3.7796439571154729E-2</v>
      </c>
      <c r="U6743">
        <f ca="1"/>
        <v>3.7851551698584347E-3</v>
      </c>
      <c r="V6743">
        <f ca="1"/>
        <v>3.856687864180934E-3</v>
      </c>
      <c r="W6743">
        <f ca="1"/>
        <v>3.856687864180934E-3</v>
      </c>
    </row>
    <row r="6744" spans="18:23">
      <c r="R6744">
        <v>6726</v>
      </c>
      <c r="S6744">
        <f ca="1"/>
        <v>0.40954124290577926</v>
      </c>
      <c r="T6744">
        <f ca="1"/>
        <v>2.9900131851914261E-2</v>
      </c>
      <c r="U6744">
        <f ca="1"/>
        <v>0</v>
      </c>
      <c r="V6744">
        <f ca="1"/>
        <v>0</v>
      </c>
      <c r="W6744">
        <f ca="1"/>
        <v>0</v>
      </c>
    </row>
    <row r="6745" spans="18:23">
      <c r="R6745">
        <v>6727</v>
      </c>
      <c r="S6745">
        <f ca="1"/>
        <v>-0.90423726313924524</v>
      </c>
      <c r="T6745">
        <f ca="1"/>
        <v>2.1303231373741866E-2</v>
      </c>
      <c r="U6745">
        <f ca="1"/>
        <v>0</v>
      </c>
      <c r="V6745">
        <f ca="1"/>
        <v>0</v>
      </c>
      <c r="W6745">
        <f ca="1"/>
        <v>0</v>
      </c>
    </row>
    <row r="6746" spans="18:23">
      <c r="R6746">
        <v>6728</v>
      </c>
      <c r="S6746">
        <f ca="1"/>
        <v>3.278451926909975</v>
      </c>
      <c r="T6746">
        <f ca="1"/>
        <v>6.2686707951670598E-2</v>
      </c>
      <c r="U6746">
        <f ca="1"/>
        <v>1.6230289360116369E-2</v>
      </c>
      <c r="V6746">
        <f ca="1"/>
        <v>1.6739001064660728E-2</v>
      </c>
      <c r="W6746">
        <f ca="1"/>
        <v>1.6739001064660728E-2</v>
      </c>
    </row>
    <row r="6747" spans="18:23">
      <c r="R6747">
        <v>6729</v>
      </c>
      <c r="S6747">
        <f ca="1"/>
        <v>-2.582468249752258</v>
      </c>
      <c r="T6747">
        <f ca="1"/>
        <v>1.3815791377817207E-2</v>
      </c>
      <c r="U6747">
        <f ca="1"/>
        <v>0</v>
      </c>
      <c r="V6747">
        <f ca="1"/>
        <v>0</v>
      </c>
      <c r="W6747">
        <f ca="1"/>
        <v>0</v>
      </c>
    </row>
    <row r="6748" spans="18:23">
      <c r="R6748">
        <v>6730</v>
      </c>
      <c r="S6748">
        <f ca="1"/>
        <v>-1.0410150549780262</v>
      </c>
      <c r="T6748">
        <f ca="1"/>
        <v>2.0564472879582883E-2</v>
      </c>
      <c r="U6748">
        <f ca="1"/>
        <v>0</v>
      </c>
      <c r="V6748">
        <f ca="1"/>
        <v>0</v>
      </c>
      <c r="W6748">
        <f ca="1"/>
        <v>0</v>
      </c>
    </row>
    <row r="6749" spans="18:23">
      <c r="R6749">
        <v>6731</v>
      </c>
      <c r="S6749">
        <f ca="1"/>
        <v>1.2505580479448959</v>
      </c>
      <c r="T6749">
        <f ca="1"/>
        <v>3.714676782374441E-2</v>
      </c>
      <c r="U6749">
        <f ca="1"/>
        <v>3.4603192961532754E-3</v>
      </c>
      <c r="V6749">
        <f ca="1"/>
        <v>3.5245891348983896E-3</v>
      </c>
      <c r="W6749">
        <f ca="1"/>
        <v>3.5245891348983896E-3</v>
      </c>
    </row>
    <row r="6750" spans="18:23">
      <c r="R6750">
        <v>6732</v>
      </c>
      <c r="S6750">
        <f ca="1"/>
        <v>3.0318780874065223</v>
      </c>
      <c r="T6750">
        <f ca="1"/>
        <v>5.8822482287959867E-2</v>
      </c>
      <c r="U6750">
        <f ca="1"/>
        <v>1.4298176528261004E-2</v>
      </c>
      <c r="V6750">
        <f ca="1"/>
        <v>1.4718703646052883E-2</v>
      </c>
      <c r="W6750">
        <f ca="1"/>
        <v>1.4718703646052883E-2</v>
      </c>
    </row>
    <row r="6751" spans="18:23">
      <c r="R6751">
        <v>6733</v>
      </c>
      <c r="S6751">
        <f ca="1"/>
        <v>-3.4010897402022593</v>
      </c>
      <c r="T6751">
        <f ca="1"/>
        <v>1.118504029855499E-2</v>
      </c>
      <c r="U6751">
        <f ca="1"/>
        <v>0</v>
      </c>
      <c r="V6751">
        <f ca="1"/>
        <v>0</v>
      </c>
      <c r="W6751">
        <f ca="1"/>
        <v>0</v>
      </c>
    </row>
    <row r="6752" spans="18:23">
      <c r="R6752">
        <v>6734</v>
      </c>
      <c r="S6752">
        <f ca="1"/>
        <v>1.1175359511676901</v>
      </c>
      <c r="T6752">
        <f ca="1"/>
        <v>3.5893351188647345E-2</v>
      </c>
      <c r="U6752">
        <f ca="1"/>
        <v>2.8336109786047427E-3</v>
      </c>
      <c r="V6752">
        <f ca="1"/>
        <v>2.884464875598276E-3</v>
      </c>
      <c r="W6752">
        <f ca="1"/>
        <v>2.884464875598276E-3</v>
      </c>
    </row>
    <row r="6753" spans="18:23">
      <c r="R6753">
        <v>6735</v>
      </c>
      <c r="S6753">
        <f ca="1"/>
        <v>0.43487675311357138</v>
      </c>
      <c r="T6753">
        <f ca="1"/>
        <v>3.0096244660603035E-2</v>
      </c>
      <c r="U6753">
        <f ca="1"/>
        <v>0</v>
      </c>
      <c r="V6753">
        <f ca="1"/>
        <v>0</v>
      </c>
      <c r="W6753">
        <f ca="1"/>
        <v>0</v>
      </c>
    </row>
    <row r="6754" spans="18:23">
      <c r="R6754">
        <v>6736</v>
      </c>
      <c r="S6754">
        <f ca="1"/>
        <v>-1.150760067827431</v>
      </c>
      <c r="T6754">
        <f ca="1"/>
        <v>1.9990289700563636E-2</v>
      </c>
      <c r="U6754">
        <f ca="1"/>
        <v>0</v>
      </c>
      <c r="V6754">
        <f ca="1"/>
        <v>0</v>
      </c>
      <c r="W6754">
        <f ca="1"/>
        <v>0</v>
      </c>
    </row>
    <row r="6755" spans="18:23">
      <c r="R6755">
        <v>6737</v>
      </c>
      <c r="S6755">
        <f ca="1"/>
        <v>-2.7767479876213788</v>
      </c>
      <c r="T6755">
        <f ca="1"/>
        <v>1.3140259777363012E-2</v>
      </c>
      <c r="U6755">
        <f ca="1"/>
        <v>0</v>
      </c>
      <c r="V6755">
        <f ca="1"/>
        <v>0</v>
      </c>
      <c r="W6755">
        <f ca="1"/>
        <v>0</v>
      </c>
    </row>
    <row r="6756" spans="18:23">
      <c r="R6756">
        <v>6738</v>
      </c>
      <c r="S6756">
        <f ca="1"/>
        <v>0.33268243216566279</v>
      </c>
      <c r="T6756">
        <f ca="1"/>
        <v>2.9312980393809168E-2</v>
      </c>
      <c r="U6756">
        <f ca="1"/>
        <v>0</v>
      </c>
      <c r="V6756">
        <f ca="1"/>
        <v>0</v>
      </c>
      <c r="W6756">
        <f ca="1"/>
        <v>0</v>
      </c>
    </row>
    <row r="6757" spans="18:23">
      <c r="R6757">
        <v>6739</v>
      </c>
      <c r="S6757">
        <f ca="1"/>
        <v>-2.1678634431164694</v>
      </c>
      <c r="T6757">
        <f ca="1"/>
        <v>1.5375815123970413E-2</v>
      </c>
      <c r="U6757">
        <f ca="1"/>
        <v>0</v>
      </c>
      <c r="V6757">
        <f ca="1"/>
        <v>0</v>
      </c>
      <c r="W6757">
        <f ca="1"/>
        <v>0</v>
      </c>
    </row>
    <row r="6758" spans="18:23">
      <c r="R6758">
        <v>6740</v>
      </c>
      <c r="S6758">
        <f ca="1"/>
        <v>2.7486052224002457</v>
      </c>
      <c r="T6758">
        <f ca="1"/>
        <v>5.4676232672481673E-2</v>
      </c>
      <c r="U6758">
        <f ca="1"/>
        <v>1.2225051720521907E-2</v>
      </c>
      <c r="V6758">
        <f ca="1"/>
        <v>1.2559261606674097E-2</v>
      </c>
      <c r="W6758">
        <f ca="1"/>
        <v>1.2559261606674097E-2</v>
      </c>
    </row>
    <row r="6759" spans="18:23">
      <c r="R6759">
        <v>6741</v>
      </c>
      <c r="S6759">
        <f ca="1"/>
        <v>-3.9938790328311682</v>
      </c>
      <c r="T6759">
        <f ca="1"/>
        <v>9.5985815346507422E-3</v>
      </c>
      <c r="U6759">
        <f ca="1"/>
        <v>0</v>
      </c>
      <c r="V6759">
        <f ca="1"/>
        <v>0</v>
      </c>
      <c r="W6759">
        <f ca="1"/>
        <v>0</v>
      </c>
    </row>
    <row r="6760" spans="18:23">
      <c r="R6760">
        <v>6742</v>
      </c>
      <c r="S6760">
        <f ca="1"/>
        <v>-2.301923124456021</v>
      </c>
      <c r="T6760">
        <f ca="1"/>
        <v>1.4853022850012696E-2</v>
      </c>
      <c r="U6760">
        <f ca="1"/>
        <v>0</v>
      </c>
      <c r="V6760">
        <f ca="1"/>
        <v>0</v>
      </c>
      <c r="W6760">
        <f ca="1"/>
        <v>0</v>
      </c>
    </row>
    <row r="6761" spans="18:23">
      <c r="R6761">
        <v>6743</v>
      </c>
      <c r="S6761">
        <f ca="1"/>
        <v>-0.86272865750957828</v>
      </c>
      <c r="T6761">
        <f ca="1"/>
        <v>2.1532631866301905E-2</v>
      </c>
      <c r="U6761">
        <f ca="1"/>
        <v>0</v>
      </c>
      <c r="V6761">
        <f ca="1"/>
        <v>0</v>
      </c>
      <c r="W6761">
        <f ca="1"/>
        <v>0</v>
      </c>
    </row>
    <row r="6762" spans="18:23">
      <c r="R6762">
        <v>6744</v>
      </c>
      <c r="S6762">
        <f ca="1"/>
        <v>-2.1935242666427328</v>
      </c>
      <c r="T6762">
        <f ca="1"/>
        <v>1.5274341183175067E-2</v>
      </c>
      <c r="U6762">
        <f ca="1"/>
        <v>0</v>
      </c>
      <c r="V6762">
        <f ca="1"/>
        <v>0</v>
      </c>
      <c r="W6762">
        <f ca="1"/>
        <v>0</v>
      </c>
    </row>
    <row r="6763" spans="18:23">
      <c r="R6763">
        <v>6745</v>
      </c>
      <c r="S6763">
        <f ca="1"/>
        <v>1.0834594231323307</v>
      </c>
      <c r="T6763">
        <f ca="1"/>
        <v>3.5579123687576271E-2</v>
      </c>
      <c r="U6763">
        <f ca="1"/>
        <v>2.6764972280692058E-3</v>
      </c>
      <c r="V6763">
        <f ca="1"/>
        <v>2.7241109410326707E-3</v>
      </c>
      <c r="W6763">
        <f ca="1"/>
        <v>2.7241109410326707E-3</v>
      </c>
    </row>
    <row r="6764" spans="18:23">
      <c r="R6764">
        <v>6746</v>
      </c>
      <c r="S6764">
        <f ca="1"/>
        <v>-0.85863971051221777</v>
      </c>
      <c r="T6764">
        <f ca="1"/>
        <v>2.1555362971650852E-2</v>
      </c>
      <c r="U6764">
        <f ca="1"/>
        <v>0</v>
      </c>
      <c r="V6764">
        <f ca="1"/>
        <v>0</v>
      </c>
      <c r="W6764">
        <f ca="1"/>
        <v>0</v>
      </c>
    </row>
    <row r="6765" spans="18:23">
      <c r="R6765">
        <v>6747</v>
      </c>
      <c r="S6765">
        <f ca="1"/>
        <v>-1.484043300299539</v>
      </c>
      <c r="T6765">
        <f ca="1"/>
        <v>1.8342982358635213E-2</v>
      </c>
      <c r="U6765">
        <f ca="1"/>
        <v>0</v>
      </c>
      <c r="V6765">
        <f ca="1"/>
        <v>0</v>
      </c>
      <c r="W6765">
        <f ca="1"/>
        <v>0</v>
      </c>
    </row>
    <row r="6766" spans="18:23">
      <c r="R6766">
        <v>6748</v>
      </c>
      <c r="S6766">
        <f ca="1"/>
        <v>-2.0528226689245144</v>
      </c>
      <c r="T6766">
        <f ca="1"/>
        <v>1.583908567608713E-2</v>
      </c>
      <c r="U6766">
        <f ca="1"/>
        <v>0</v>
      </c>
      <c r="V6766">
        <f ca="1"/>
        <v>0</v>
      </c>
      <c r="W6766">
        <f ca="1"/>
        <v>0</v>
      </c>
    </row>
    <row r="6767" spans="18:23">
      <c r="R6767">
        <v>6749</v>
      </c>
      <c r="S6767">
        <f ca="1"/>
        <v>-0.38865843353783425</v>
      </c>
      <c r="T6767">
        <f ca="1"/>
        <v>2.4334557054813247E-2</v>
      </c>
      <c r="U6767">
        <f ca="1"/>
        <v>0</v>
      </c>
      <c r="V6767">
        <f ca="1"/>
        <v>0</v>
      </c>
      <c r="W6767">
        <f ca="1"/>
        <v>0</v>
      </c>
    </row>
    <row r="6768" spans="18:23">
      <c r="R6768">
        <v>6750</v>
      </c>
      <c r="S6768">
        <f ca="1"/>
        <v>-1.4415941455448664</v>
      </c>
      <c r="T6768">
        <f ca="1"/>
        <v>1.8545006146018918E-2</v>
      </c>
      <c r="U6768">
        <f ca="1"/>
        <v>0</v>
      </c>
      <c r="V6768">
        <f ca="1"/>
        <v>0</v>
      </c>
      <c r="W6768">
        <f ca="1"/>
        <v>0</v>
      </c>
    </row>
    <row r="6769" spans="18:23">
      <c r="R6769">
        <v>6751</v>
      </c>
      <c r="S6769">
        <f ca="1"/>
        <v>-0.55522574789020007</v>
      </c>
      <c r="T6769">
        <f ca="1"/>
        <v>2.3310801288372849E-2</v>
      </c>
      <c r="U6769">
        <f ca="1"/>
        <v>0</v>
      </c>
      <c r="V6769">
        <f ca="1"/>
        <v>0</v>
      </c>
      <c r="W6769">
        <f ca="1"/>
        <v>0</v>
      </c>
    </row>
    <row r="6770" spans="18:23">
      <c r="R6770">
        <v>6752</v>
      </c>
      <c r="S6770">
        <f ca="1"/>
        <v>-4.4121844635770158</v>
      </c>
      <c r="T6770">
        <f ca="1"/>
        <v>8.6164816763764102E-3</v>
      </c>
      <c r="U6770">
        <f ca="1"/>
        <v>0</v>
      </c>
      <c r="V6770">
        <f ca="1"/>
        <v>0</v>
      </c>
      <c r="W6770">
        <f ca="1"/>
        <v>0</v>
      </c>
    </row>
    <row r="6771" spans="18:23">
      <c r="R6771">
        <v>6753</v>
      </c>
      <c r="S6771">
        <f ca="1"/>
        <v>7.0050100389489806E-2</v>
      </c>
      <c r="T6771">
        <f ca="1"/>
        <v>2.7392286097335527E-2</v>
      </c>
      <c r="U6771">
        <f ca="1"/>
        <v>0</v>
      </c>
      <c r="V6771">
        <f ca="1"/>
        <v>0</v>
      </c>
      <c r="W6771">
        <f ca="1"/>
        <v>0</v>
      </c>
    </row>
    <row r="6772" spans="18:23">
      <c r="R6772">
        <v>6754</v>
      </c>
      <c r="S6772">
        <f ca="1"/>
        <v>-2.560749463265918</v>
      </c>
      <c r="T6772">
        <f ca="1"/>
        <v>1.3893436051004775E-2</v>
      </c>
      <c r="U6772">
        <f ca="1"/>
        <v>0</v>
      </c>
      <c r="V6772">
        <f ca="1"/>
        <v>0</v>
      </c>
      <c r="W6772">
        <f ca="1"/>
        <v>0</v>
      </c>
    </row>
    <row r="6773" spans="18:23">
      <c r="R6773">
        <v>6755</v>
      </c>
      <c r="S6773">
        <f ca="1"/>
        <v>-0.86221592735692809</v>
      </c>
      <c r="T6773">
        <f ca="1"/>
        <v>2.1535480899625481E-2</v>
      </c>
      <c r="U6773">
        <f ca="1"/>
        <v>0</v>
      </c>
      <c r="V6773">
        <f ca="1"/>
        <v>0</v>
      </c>
      <c r="W6773">
        <f ca="1"/>
        <v>0</v>
      </c>
    </row>
    <row r="6774" spans="18:23">
      <c r="R6774">
        <v>6756</v>
      </c>
      <c r="S6774">
        <f ca="1"/>
        <v>-0.99915674695575796</v>
      </c>
      <c r="T6774">
        <f ca="1"/>
        <v>2.0787793897249142E-2</v>
      </c>
      <c r="U6774">
        <f ca="1"/>
        <v>0</v>
      </c>
      <c r="V6774">
        <f ca="1"/>
        <v>0</v>
      </c>
      <c r="W6774">
        <f ca="1"/>
        <v>0</v>
      </c>
    </row>
    <row r="6775" spans="18:23">
      <c r="R6775">
        <v>6757</v>
      </c>
      <c r="S6775">
        <f ca="1"/>
        <v>0.49945185433188133</v>
      </c>
      <c r="T6775">
        <f ca="1"/>
        <v>3.0601933693071365E-2</v>
      </c>
      <c r="U6775">
        <f ca="1"/>
        <v>1.8790223081675307E-4</v>
      </c>
      <c r="V6775">
        <f ca="1"/>
        <v>1.9077731662087028E-4</v>
      </c>
      <c r="W6775">
        <f ca="1"/>
        <v>1.9077731662087028E-4</v>
      </c>
    </row>
    <row r="6776" spans="18:23">
      <c r="R6776">
        <v>6758</v>
      </c>
      <c r="S6776">
        <f ca="1"/>
        <v>-1.8218782620271967</v>
      </c>
      <c r="T6776">
        <f ca="1"/>
        <v>1.6811664814140544E-2</v>
      </c>
      <c r="U6776">
        <f ca="1"/>
        <v>0</v>
      </c>
      <c r="V6776">
        <f ca="1"/>
        <v>0</v>
      </c>
      <c r="W6776">
        <f ca="1"/>
        <v>0</v>
      </c>
    </row>
    <row r="6777" spans="18:23">
      <c r="R6777">
        <v>6759</v>
      </c>
      <c r="S6777">
        <f ca="1"/>
        <v>-2.910858470929369</v>
      </c>
      <c r="T6777">
        <f ca="1"/>
        <v>1.2693312106748542E-2</v>
      </c>
      <c r="U6777">
        <f ca="1"/>
        <v>0</v>
      </c>
      <c r="V6777">
        <f ca="1"/>
        <v>0</v>
      </c>
      <c r="W6777">
        <f ca="1"/>
        <v>0</v>
      </c>
    </row>
    <row r="6778" spans="18:23">
      <c r="R6778">
        <v>6760</v>
      </c>
      <c r="S6778">
        <f ca="1"/>
        <v>-0.68775205018003038</v>
      </c>
      <c r="T6778">
        <f ca="1"/>
        <v>2.2527123498971891E-2</v>
      </c>
      <c r="U6778">
        <f ca="1"/>
        <v>0</v>
      </c>
      <c r="V6778">
        <f ca="1"/>
        <v>0</v>
      </c>
      <c r="W6778">
        <f ca="1"/>
        <v>0</v>
      </c>
    </row>
    <row r="6779" spans="18:23">
      <c r="R6779">
        <v>6761</v>
      </c>
      <c r="S6779">
        <f ca="1"/>
        <v>-1.7513594512146995</v>
      </c>
      <c r="T6779">
        <f ca="1"/>
        <v>1.7120378468785443E-2</v>
      </c>
      <c r="U6779">
        <f ca="1"/>
        <v>0</v>
      </c>
      <c r="V6779">
        <f ca="1"/>
        <v>0</v>
      </c>
      <c r="W6779">
        <f ca="1"/>
        <v>0</v>
      </c>
    </row>
    <row r="6780" spans="18:23">
      <c r="R6780">
        <v>6762</v>
      </c>
      <c r="S6780">
        <f ca="1"/>
        <v>-0.83235935663778626</v>
      </c>
      <c r="T6780">
        <f ca="1"/>
        <v>2.1702033464448989E-2</v>
      </c>
      <c r="U6780">
        <f ca="1"/>
        <v>0</v>
      </c>
      <c r="V6780">
        <f ca="1"/>
        <v>0</v>
      </c>
      <c r="W6780">
        <f ca="1"/>
        <v>0</v>
      </c>
    </row>
    <row r="6781" spans="18:23">
      <c r="R6781">
        <v>6763</v>
      </c>
      <c r="S6781">
        <f ca="1"/>
        <v>-0.59203705419475117</v>
      </c>
      <c r="T6781">
        <f ca="1"/>
        <v>2.3090427329324807E-2</v>
      </c>
      <c r="U6781">
        <f ca="1"/>
        <v>0</v>
      </c>
      <c r="V6781">
        <f ca="1"/>
        <v>0</v>
      </c>
      <c r="W6781">
        <f ca="1"/>
        <v>0</v>
      </c>
    </row>
    <row r="6782" spans="18:23">
      <c r="R6782">
        <v>6764</v>
      </c>
      <c r="S6782">
        <f ca="1"/>
        <v>1.216185990238041</v>
      </c>
      <c r="T6782">
        <f ca="1"/>
        <v>3.681875949378309E-2</v>
      </c>
      <c r="U6782">
        <f ca="1"/>
        <v>3.2963151311726155E-3</v>
      </c>
      <c r="V6782">
        <f ca="1"/>
        <v>3.3569982481877971E-3</v>
      </c>
      <c r="W6782">
        <f ca="1"/>
        <v>3.3569982481877971E-3</v>
      </c>
    </row>
    <row r="6783" spans="18:23">
      <c r="R6783">
        <v>6765</v>
      </c>
      <c r="S6783">
        <f ca="1"/>
        <v>1.8621829524030562</v>
      </c>
      <c r="T6783">
        <f ca="1"/>
        <v>4.3497302525521905E-2</v>
      </c>
      <c r="U6783">
        <f ca="1"/>
        <v>6.635586647042023E-3</v>
      </c>
      <c r="V6783">
        <f ca="1"/>
        <v>6.779901706952373E-3</v>
      </c>
      <c r="W6783">
        <f ca="1"/>
        <v>6.779901706952373E-3</v>
      </c>
    </row>
    <row r="6784" spans="18:23">
      <c r="R6784">
        <v>6766</v>
      </c>
      <c r="S6784">
        <f ca="1"/>
        <v>-1.0236708970100485</v>
      </c>
      <c r="T6784">
        <f ca="1"/>
        <v>2.0656714265682264E-2</v>
      </c>
      <c r="U6784">
        <f ca="1"/>
        <v>0</v>
      </c>
      <c r="V6784">
        <f ca="1"/>
        <v>0</v>
      </c>
      <c r="W6784">
        <f ca="1"/>
        <v>0</v>
      </c>
    </row>
    <row r="6785" spans="18:23">
      <c r="R6785">
        <v>6767</v>
      </c>
      <c r="S6785">
        <f ca="1"/>
        <v>-0.84834457703293475</v>
      </c>
      <c r="T6785">
        <f ca="1"/>
        <v>2.1612701578092804E-2</v>
      </c>
      <c r="U6785">
        <f ca="1"/>
        <v>0</v>
      </c>
      <c r="V6785">
        <f ca="1"/>
        <v>0</v>
      </c>
      <c r="W6785">
        <f ca="1"/>
        <v>0</v>
      </c>
    </row>
    <row r="6786" spans="18:23">
      <c r="R6786">
        <v>6768</v>
      </c>
      <c r="S6786">
        <f ca="1"/>
        <v>1.2620304988072253</v>
      </c>
      <c r="T6786">
        <f ca="1"/>
        <v>3.7256897166559742E-2</v>
      </c>
      <c r="U6786">
        <f ca="1"/>
        <v>3.5153839675609415E-3</v>
      </c>
      <c r="V6786">
        <f ca="1"/>
        <v>3.5808701170511373E-3</v>
      </c>
      <c r="W6786">
        <f ca="1"/>
        <v>3.5808701170511373E-3</v>
      </c>
    </row>
    <row r="6787" spans="18:23">
      <c r="R6787">
        <v>6769</v>
      </c>
      <c r="S6787">
        <f ca="1"/>
        <v>-1.9110124805451292</v>
      </c>
      <c r="T6787">
        <f ca="1"/>
        <v>1.642940979054883E-2</v>
      </c>
      <c r="U6787">
        <f ca="1"/>
        <v>0</v>
      </c>
      <c r="V6787">
        <f ca="1"/>
        <v>0</v>
      </c>
      <c r="W6787">
        <f ca="1"/>
        <v>0</v>
      </c>
    </row>
    <row r="6788" spans="18:23">
      <c r="R6788">
        <v>6770</v>
      </c>
      <c r="S6788">
        <f ca="1"/>
        <v>0.9736957399241557</v>
      </c>
      <c r="T6788">
        <f ca="1"/>
        <v>3.4585547973292406E-2</v>
      </c>
      <c r="U6788">
        <f ca="1"/>
        <v>2.1797093709272734E-3</v>
      </c>
      <c r="V6788">
        <f ca="1"/>
        <v>2.2174025924352934E-3</v>
      </c>
      <c r="W6788">
        <f ca="1"/>
        <v>2.2174025924352934E-3</v>
      </c>
    </row>
    <row r="6789" spans="18:23">
      <c r="R6789">
        <v>6771</v>
      </c>
      <c r="S6789">
        <f ca="1"/>
        <v>0.3746665921429837</v>
      </c>
      <c r="T6789">
        <f ca="1"/>
        <v>2.9632268585367803E-2</v>
      </c>
      <c r="U6789">
        <f ca="1"/>
        <v>0</v>
      </c>
      <c r="V6789">
        <f ca="1"/>
        <v>0</v>
      </c>
      <c r="W6789">
        <f ca="1"/>
        <v>0</v>
      </c>
    </row>
    <row r="6790" spans="18:23">
      <c r="R6790">
        <v>6772</v>
      </c>
      <c r="S6790">
        <f ca="1"/>
        <v>2.8515929555583699</v>
      </c>
      <c r="T6790">
        <f ca="1"/>
        <v>5.6148715738920711E-2</v>
      </c>
      <c r="U6790">
        <f ca="1"/>
        <v>1.2961293253741426E-2</v>
      </c>
      <c r="V6790">
        <f ca="1"/>
        <v>1.3325173238997986E-2</v>
      </c>
      <c r="W6790">
        <f ca="1"/>
        <v>1.3325173238997986E-2</v>
      </c>
    </row>
    <row r="6791" spans="18:23">
      <c r="R6791">
        <v>6773</v>
      </c>
      <c r="S6791">
        <f ca="1"/>
        <v>8.7860709084477309E-2</v>
      </c>
      <c r="T6791">
        <f ca="1"/>
        <v>2.7518465426833068E-2</v>
      </c>
      <c r="U6791">
        <f ca="1"/>
        <v>0</v>
      </c>
      <c r="V6791">
        <f ca="1"/>
        <v>0</v>
      </c>
      <c r="W6791">
        <f ca="1"/>
        <v>0</v>
      </c>
    </row>
    <row r="6792" spans="18:23">
      <c r="R6792">
        <v>6774</v>
      </c>
      <c r="S6792">
        <f ca="1"/>
        <v>0.67941199191068191</v>
      </c>
      <c r="T6792">
        <f ca="1"/>
        <v>3.2056490146797373E-2</v>
      </c>
      <c r="U6792">
        <f ca="1"/>
        <v>9.1518045767975675E-4</v>
      </c>
      <c r="V6792">
        <f ca="1"/>
        <v>9.2984919434183305E-4</v>
      </c>
      <c r="W6792">
        <f ca="1"/>
        <v>9.2984919434183305E-4</v>
      </c>
    </row>
    <row r="6793" spans="18:23">
      <c r="R6793">
        <v>6775</v>
      </c>
      <c r="S6793">
        <f ca="1"/>
        <v>1.7752596872252155</v>
      </c>
      <c r="T6793">
        <f ca="1"/>
        <v>4.253254141186779E-2</v>
      </c>
      <c r="U6793">
        <f ca="1"/>
        <v>6.1532060902149653E-3</v>
      </c>
      <c r="V6793">
        <f ca="1"/>
        <v>6.2840618366388776E-3</v>
      </c>
      <c r="W6793">
        <f ca="1"/>
        <v>6.2840618366388776E-3</v>
      </c>
    </row>
    <row r="6794" spans="18:23">
      <c r="R6794">
        <v>6776</v>
      </c>
      <c r="S6794">
        <f ca="1"/>
        <v>2.9632424896145997</v>
      </c>
      <c r="T6794">
        <f ca="1"/>
        <v>5.7789874322367284E-2</v>
      </c>
      <c r="U6794">
        <f ca="1"/>
        <v>1.3781872545464712E-2</v>
      </c>
      <c r="V6794">
        <f ca="1"/>
        <v>1.4180098886629359E-2</v>
      </c>
      <c r="W6794">
        <f ca="1"/>
        <v>1.4180098886629359E-2</v>
      </c>
    </row>
    <row r="6795" spans="18:23">
      <c r="R6795">
        <v>6777</v>
      </c>
      <c r="S6795">
        <f ca="1"/>
        <v>-3.5407387934745373</v>
      </c>
      <c r="T6795">
        <f ca="1"/>
        <v>1.0789166245672256E-2</v>
      </c>
      <c r="U6795">
        <f ca="1"/>
        <v>0</v>
      </c>
      <c r="V6795">
        <f ca="1"/>
        <v>0</v>
      </c>
      <c r="W6795">
        <f ca="1"/>
        <v>0</v>
      </c>
    </row>
    <row r="6796" spans="18:23">
      <c r="R6796">
        <v>6778</v>
      </c>
      <c r="S6796">
        <f ca="1"/>
        <v>0.84243738441291061</v>
      </c>
      <c r="T6796">
        <f ca="1"/>
        <v>3.3433765360464503E-2</v>
      </c>
      <c r="U6796">
        <f ca="1"/>
        <v>1.6038180645133217E-3</v>
      </c>
      <c r="V6796">
        <f ca="1"/>
        <v>1.6306289029382279E-3</v>
      </c>
      <c r="W6796">
        <f ca="1"/>
        <v>1.6306289029382279E-3</v>
      </c>
    </row>
    <row r="6797" spans="18:23">
      <c r="R6797">
        <v>6779</v>
      </c>
      <c r="S6797">
        <f ca="1"/>
        <v>0.12311264409031954</v>
      </c>
      <c r="T6797">
        <f ca="1"/>
        <v>2.7769924167575486E-2</v>
      </c>
      <c r="U6797">
        <f ca="1"/>
        <v>0</v>
      </c>
      <c r="V6797">
        <f ca="1"/>
        <v>0</v>
      </c>
      <c r="W6797">
        <f ca="1"/>
        <v>0</v>
      </c>
    </row>
    <row r="6798" spans="18:23">
      <c r="R6798">
        <v>6780</v>
      </c>
      <c r="S6798">
        <f ca="1"/>
        <v>1.157825498428971E-2</v>
      </c>
      <c r="T6798">
        <f ca="1"/>
        <v>2.6982095479686493E-2</v>
      </c>
      <c r="U6798">
        <f ca="1"/>
        <v>0</v>
      </c>
      <c r="V6798">
        <f ca="1"/>
        <v>0</v>
      </c>
      <c r="W6798">
        <f ca="1"/>
        <v>0</v>
      </c>
    </row>
    <row r="6799" spans="18:23">
      <c r="R6799">
        <v>6781</v>
      </c>
      <c r="S6799">
        <f ca="1"/>
        <v>0.78168698022173444</v>
      </c>
      <c r="T6799">
        <f ca="1"/>
        <v>3.2913748099240941E-2</v>
      </c>
      <c r="U6799">
        <f ca="1"/>
        <v>1.3438094339015411E-3</v>
      </c>
      <c r="V6799">
        <f ca="1"/>
        <v>1.3659243365019506E-3</v>
      </c>
      <c r="W6799">
        <f ca="1"/>
        <v>1.3659243365019506E-3</v>
      </c>
    </row>
    <row r="6800" spans="18:23">
      <c r="R6800">
        <v>6782</v>
      </c>
      <c r="S6800">
        <f ca="1"/>
        <v>-0.94034757332661367</v>
      </c>
      <c r="T6800">
        <f ca="1"/>
        <v>2.1105653747987282E-2</v>
      </c>
      <c r="U6800">
        <f ca="1"/>
        <v>0</v>
      </c>
      <c r="V6800">
        <f ca="1"/>
        <v>0</v>
      </c>
      <c r="W6800">
        <f ca="1"/>
        <v>0</v>
      </c>
    </row>
    <row r="6801" spans="18:23">
      <c r="R6801">
        <v>6783</v>
      </c>
      <c r="S6801">
        <f ca="1"/>
        <v>6.4477569152772779E-2</v>
      </c>
      <c r="T6801">
        <f ca="1"/>
        <v>2.7352926430579329E-2</v>
      </c>
      <c r="U6801">
        <f ca="1"/>
        <v>0</v>
      </c>
      <c r="V6801">
        <f ca="1"/>
        <v>0</v>
      </c>
      <c r="W6801">
        <f ca="1"/>
        <v>0</v>
      </c>
    </row>
    <row r="6802" spans="18:23">
      <c r="R6802">
        <v>6784</v>
      </c>
      <c r="S6802">
        <f ca="1"/>
        <v>1.9285528190863597</v>
      </c>
      <c r="T6802">
        <f ca="1"/>
        <v>4.4248648992222125E-2</v>
      </c>
      <c r="U6802">
        <f ca="1"/>
        <v>7.011259880392133E-3</v>
      </c>
      <c r="V6802">
        <f ca="1"/>
        <v>7.1663792691124941E-3</v>
      </c>
      <c r="W6802">
        <f ca="1"/>
        <v>7.1663792691124941E-3</v>
      </c>
    </row>
    <row r="6803" spans="18:23">
      <c r="R6803">
        <v>6785</v>
      </c>
      <c r="S6803">
        <f ca="1"/>
        <v>-2.2050569368654704</v>
      </c>
      <c r="T6803">
        <f ca="1"/>
        <v>1.5228954426793166E-2</v>
      </c>
      <c r="U6803">
        <f ca="1"/>
        <v>0</v>
      </c>
      <c r="V6803">
        <f ca="1"/>
        <v>0</v>
      </c>
      <c r="W6803">
        <f ca="1"/>
        <v>0</v>
      </c>
    </row>
    <row r="6804" spans="18:23">
      <c r="R6804">
        <v>6786</v>
      </c>
      <c r="S6804">
        <f ca="1"/>
        <v>-0.4614365882893609</v>
      </c>
      <c r="T6804">
        <f ca="1"/>
        <v>2.3881830699232796E-2</v>
      </c>
      <c r="U6804">
        <f ca="1"/>
        <v>0</v>
      </c>
      <c r="V6804">
        <f ca="1"/>
        <v>0</v>
      </c>
      <c r="W6804">
        <f ca="1"/>
        <v>0</v>
      </c>
    </row>
    <row r="6805" spans="18:23">
      <c r="R6805">
        <v>6787</v>
      </c>
      <c r="S6805">
        <f ca="1"/>
        <v>-1.6226603157625148</v>
      </c>
      <c r="T6805">
        <f ca="1"/>
        <v>1.7698478588883033E-2</v>
      </c>
      <c r="U6805">
        <f ca="1"/>
        <v>0</v>
      </c>
      <c r="V6805">
        <f ca="1"/>
        <v>0</v>
      </c>
      <c r="W6805">
        <f ca="1"/>
        <v>0</v>
      </c>
    </row>
    <row r="6806" spans="18:23">
      <c r="R6806">
        <v>6788</v>
      </c>
      <c r="S6806">
        <f ca="1"/>
        <v>-4.0093651757369013</v>
      </c>
      <c r="T6806">
        <f ca="1"/>
        <v>9.5603020824758574E-3</v>
      </c>
      <c r="U6806">
        <f ca="1"/>
        <v>0</v>
      </c>
      <c r="V6806">
        <f ca="1"/>
        <v>0</v>
      </c>
      <c r="W6806">
        <f ca="1"/>
        <v>0</v>
      </c>
    </row>
    <row r="6807" spans="18:23">
      <c r="R6807">
        <v>6789</v>
      </c>
      <c r="S6807">
        <f ca="1"/>
        <v>-0.54118526031854786</v>
      </c>
      <c r="T6807">
        <f ca="1"/>
        <v>2.3395408848884306E-2</v>
      </c>
      <c r="U6807">
        <f ca="1"/>
        <v>0</v>
      </c>
      <c r="V6807">
        <f ca="1"/>
        <v>0</v>
      </c>
      <c r="W6807">
        <f ca="1"/>
        <v>0</v>
      </c>
    </row>
    <row r="6808" spans="18:23">
      <c r="R6808">
        <v>6790</v>
      </c>
      <c r="S6808">
        <f ca="1"/>
        <v>1.6051429940521151</v>
      </c>
      <c r="T6808">
        <f ca="1"/>
        <v>4.0705897228904761E-2</v>
      </c>
      <c r="U6808">
        <f ca="1"/>
        <v>5.2398839987334508E-3</v>
      </c>
      <c r="V6808">
        <f ca="1"/>
        <v>5.3465310885053643E-3</v>
      </c>
      <c r="W6808">
        <f ca="1"/>
        <v>5.3465310885053643E-3</v>
      </c>
    </row>
    <row r="6809" spans="18:23">
      <c r="R6809">
        <v>6791</v>
      </c>
      <c r="S6809">
        <f ca="1"/>
        <v>-2.4945418027966682E-2</v>
      </c>
      <c r="T6809">
        <f ca="1"/>
        <v>2.672899786373165E-2</v>
      </c>
      <c r="U6809">
        <f ca="1"/>
        <v>0</v>
      </c>
      <c r="V6809">
        <f ca="1"/>
        <v>0</v>
      </c>
      <c r="W6809">
        <f ca="1"/>
        <v>0</v>
      </c>
    </row>
    <row r="6810" spans="18:23">
      <c r="R6810">
        <v>6792</v>
      </c>
      <c r="S6810">
        <f ca="1"/>
        <v>-1.5944290367783081</v>
      </c>
      <c r="T6810">
        <f ca="1"/>
        <v>1.7827877950315651E-2</v>
      </c>
      <c r="U6810">
        <f ca="1"/>
        <v>0</v>
      </c>
      <c r="V6810">
        <f ca="1"/>
        <v>0</v>
      </c>
      <c r="W6810">
        <f ca="1"/>
        <v>0</v>
      </c>
    </row>
    <row r="6811" spans="18:23">
      <c r="R6811">
        <v>6793</v>
      </c>
      <c r="S6811">
        <f ca="1"/>
        <v>-1.6301805280359958</v>
      </c>
      <c r="T6811">
        <f ca="1"/>
        <v>1.7664168048780061E-2</v>
      </c>
      <c r="U6811">
        <f ca="1"/>
        <v>0</v>
      </c>
      <c r="V6811">
        <f ca="1"/>
        <v>0</v>
      </c>
      <c r="W6811">
        <f ca="1"/>
        <v>0</v>
      </c>
    </row>
    <row r="6812" spans="18:23">
      <c r="R6812">
        <v>6794</v>
      </c>
      <c r="S6812">
        <f ca="1"/>
        <v>-3.6216475640777883</v>
      </c>
      <c r="T6812">
        <f ca="1"/>
        <v>1.056625051887594E-2</v>
      </c>
      <c r="U6812">
        <f ca="1"/>
        <v>0</v>
      </c>
      <c r="V6812">
        <f ca="1"/>
        <v>0</v>
      </c>
      <c r="W6812">
        <f ca="1"/>
        <v>0</v>
      </c>
    </row>
    <row r="6813" spans="18:23">
      <c r="R6813">
        <v>6795</v>
      </c>
      <c r="S6813">
        <f ca="1"/>
        <v>-0.28723955933501083</v>
      </c>
      <c r="T6813">
        <f ca="1"/>
        <v>2.4979795394511482E-2</v>
      </c>
      <c r="U6813">
        <f ca="1"/>
        <v>0</v>
      </c>
      <c r="V6813">
        <f ca="1"/>
        <v>0</v>
      </c>
      <c r="W6813">
        <f ca="1"/>
        <v>0</v>
      </c>
    </row>
    <row r="6814" spans="18:23">
      <c r="R6814">
        <v>6796</v>
      </c>
      <c r="S6814">
        <f ca="1"/>
        <v>2.7942409735289115</v>
      </c>
      <c r="T6814">
        <f ca="1"/>
        <v>5.5323891350859994E-2</v>
      </c>
      <c r="U6814">
        <f ca="1"/>
        <v>1.2548881059711067E-2</v>
      </c>
      <c r="V6814">
        <f ca="1"/>
        <v>1.2896007525872225E-2</v>
      </c>
      <c r="W6814">
        <f ca="1"/>
        <v>1.2896007525872225E-2</v>
      </c>
    </row>
    <row r="6815" spans="18:23">
      <c r="R6815">
        <v>6797</v>
      </c>
      <c r="S6815">
        <f ca="1"/>
        <v>-1.4174944514275263</v>
      </c>
      <c r="T6815">
        <f ca="1"/>
        <v>1.8660689905686961E-2</v>
      </c>
      <c r="U6815">
        <f ca="1"/>
        <v>0</v>
      </c>
      <c r="V6815">
        <f ca="1"/>
        <v>0</v>
      </c>
      <c r="W6815">
        <f ca="1"/>
        <v>0</v>
      </c>
    </row>
    <row r="6816" spans="18:23">
      <c r="R6816">
        <v>6798</v>
      </c>
      <c r="S6816">
        <f ca="1"/>
        <v>-2.7977543544415866</v>
      </c>
      <c r="T6816">
        <f ca="1"/>
        <v>1.3069226603192811E-2</v>
      </c>
      <c r="U6816">
        <f ca="1"/>
        <v>0</v>
      </c>
      <c r="V6816">
        <f ca="1"/>
        <v>0</v>
      </c>
      <c r="W6816">
        <f ca="1"/>
        <v>0</v>
      </c>
    </row>
    <row r="6817" spans="18:23">
      <c r="R6817">
        <v>6799</v>
      </c>
      <c r="S6817">
        <f ca="1"/>
        <v>-2.6713626741356844</v>
      </c>
      <c r="T6817">
        <f ca="1"/>
        <v>1.3502490442548261E-2</v>
      </c>
      <c r="U6817">
        <f ca="1"/>
        <v>0</v>
      </c>
      <c r="V6817">
        <f ca="1"/>
        <v>0</v>
      </c>
      <c r="W6817">
        <f ca="1"/>
        <v>0</v>
      </c>
    </row>
    <row r="6818" spans="18:23">
      <c r="R6818">
        <v>6800</v>
      </c>
      <c r="S6818">
        <f ca="1"/>
        <v>0.7279360565525631</v>
      </c>
      <c r="T6818">
        <f ca="1"/>
        <v>3.246039373536725E-2</v>
      </c>
      <c r="U6818">
        <f ca="1"/>
        <v>1.1171322519646955E-3</v>
      </c>
      <c r="V6818">
        <f ca="1"/>
        <v>1.1352635283413213E-3</v>
      </c>
      <c r="W6818">
        <f ca="1"/>
        <v>1.1352635283413213E-3</v>
      </c>
    </row>
    <row r="6819" spans="18:23">
      <c r="R6819">
        <v>6801</v>
      </c>
      <c r="S6819">
        <f ca="1"/>
        <v>-1.4757955997191616</v>
      </c>
      <c r="T6819">
        <f ca="1"/>
        <v>1.8382061757836823E-2</v>
      </c>
      <c r="U6819">
        <f ca="1"/>
        <v>0</v>
      </c>
      <c r="V6819">
        <f ca="1"/>
        <v>0</v>
      </c>
      <c r="W6819">
        <f ca="1"/>
        <v>0</v>
      </c>
    </row>
    <row r="6820" spans="18:23">
      <c r="R6820">
        <v>6802</v>
      </c>
      <c r="S6820">
        <f ca="1"/>
        <v>2.1414065895455319</v>
      </c>
      <c r="T6820">
        <f ca="1"/>
        <v>4.674695381309138E-2</v>
      </c>
      <c r="U6820">
        <f ca="1"/>
        <v>8.2604122908267602E-3</v>
      </c>
      <c r="V6820">
        <f ca="1"/>
        <v>8.4534868467449464E-3</v>
      </c>
      <c r="W6820">
        <f ca="1"/>
        <v>8.4534868467449464E-3</v>
      </c>
    </row>
    <row r="6821" spans="18:23">
      <c r="R6821">
        <v>6803</v>
      </c>
      <c r="S6821">
        <f ca="1"/>
        <v>0.28587087233185848</v>
      </c>
      <c r="T6821">
        <f ca="1"/>
        <v>2.8961034741487944E-2</v>
      </c>
      <c r="U6821">
        <f ca="1"/>
        <v>0</v>
      </c>
      <c r="V6821">
        <f ca="1"/>
        <v>0</v>
      </c>
      <c r="W6821">
        <f ca="1"/>
        <v>0</v>
      </c>
    </row>
    <row r="6822" spans="18:23">
      <c r="R6822">
        <v>6804</v>
      </c>
      <c r="S6822">
        <f ca="1"/>
        <v>0.38360999258357859</v>
      </c>
      <c r="T6822">
        <f ca="1"/>
        <v>2.9700730906280674E-2</v>
      </c>
      <c r="U6822">
        <f ca="1"/>
        <v>0</v>
      </c>
      <c r="V6822">
        <f ca="1"/>
        <v>0</v>
      </c>
      <c r="W6822">
        <f ca="1"/>
        <v>0</v>
      </c>
    </row>
    <row r="6823" spans="18:23">
      <c r="R6823">
        <v>6805</v>
      </c>
      <c r="S6823">
        <f ca="1"/>
        <v>-1.2847907528696683</v>
      </c>
      <c r="T6823">
        <f ca="1"/>
        <v>1.9310745406447654E-2</v>
      </c>
      <c r="U6823">
        <f ca="1"/>
        <v>0</v>
      </c>
      <c r="V6823">
        <f ca="1"/>
        <v>0</v>
      </c>
      <c r="W6823">
        <f ca="1"/>
        <v>0</v>
      </c>
    </row>
    <row r="6824" spans="18:23">
      <c r="R6824">
        <v>6806</v>
      </c>
      <c r="S6824">
        <f ca="1"/>
        <v>-0.93754653436886792</v>
      </c>
      <c r="T6824">
        <f ca="1"/>
        <v>2.1120913860699524E-2</v>
      </c>
      <c r="U6824">
        <f ca="1"/>
        <v>0</v>
      </c>
      <c r="V6824">
        <f ca="1"/>
        <v>0</v>
      </c>
      <c r="W6824">
        <f ca="1"/>
        <v>0</v>
      </c>
    </row>
    <row r="6825" spans="18:23">
      <c r="R6825">
        <v>6807</v>
      </c>
      <c r="S6825">
        <f ca="1"/>
        <v>-2.1779624757306619</v>
      </c>
      <c r="T6825">
        <f ca="1"/>
        <v>1.5335799001703926E-2</v>
      </c>
      <c r="U6825">
        <f ca="1"/>
        <v>0</v>
      </c>
      <c r="V6825">
        <f ca="1"/>
        <v>0</v>
      </c>
      <c r="W6825">
        <f ca="1"/>
        <v>0</v>
      </c>
    </row>
    <row r="6826" spans="18:23">
      <c r="R6826">
        <v>6808</v>
      </c>
      <c r="S6826">
        <f ca="1"/>
        <v>0.8709629525666337</v>
      </c>
      <c r="T6826">
        <f ca="1"/>
        <v>3.3680768087302172E-2</v>
      </c>
      <c r="U6826">
        <f ca="1"/>
        <v>1.7273194279321565E-3</v>
      </c>
      <c r="V6826">
        <f ca="1"/>
        <v>1.7564081504645936E-3</v>
      </c>
      <c r="W6826">
        <f ca="1"/>
        <v>1.7564081504645936E-3</v>
      </c>
    </row>
    <row r="6827" spans="18:23">
      <c r="R6827">
        <v>6809</v>
      </c>
      <c r="S6827">
        <f ca="1"/>
        <v>0.43090683288376869</v>
      </c>
      <c r="T6827">
        <f ca="1"/>
        <v>3.0065430205638767E-2</v>
      </c>
      <c r="U6827">
        <f ca="1"/>
        <v>0</v>
      </c>
      <c r="V6827">
        <f ca="1"/>
        <v>0</v>
      </c>
      <c r="W6827">
        <f ca="1"/>
        <v>0</v>
      </c>
    </row>
    <row r="6828" spans="18:23">
      <c r="R6828">
        <v>6810</v>
      </c>
      <c r="S6828">
        <f ca="1"/>
        <v>-0.32897931741490027</v>
      </c>
      <c r="T6828">
        <f ca="1"/>
        <v>2.4712196101616214E-2</v>
      </c>
      <c r="U6828">
        <f ca="1"/>
        <v>0</v>
      </c>
      <c r="V6828">
        <f ca="1"/>
        <v>0</v>
      </c>
      <c r="W6828">
        <f ca="1"/>
        <v>0</v>
      </c>
    </row>
    <row r="6829" spans="18:23">
      <c r="R6829">
        <v>6811</v>
      </c>
      <c r="S6829">
        <f ca="1"/>
        <v>0.27334941413120389</v>
      </c>
      <c r="T6829">
        <f ca="1"/>
        <v>2.8867612476331531E-2</v>
      </c>
      <c r="U6829">
        <f ca="1"/>
        <v>0</v>
      </c>
      <c r="V6829">
        <f ca="1"/>
        <v>0</v>
      </c>
      <c r="W6829">
        <f ca="1"/>
        <v>0</v>
      </c>
    </row>
    <row r="6830" spans="18:23">
      <c r="R6830">
        <v>6812</v>
      </c>
      <c r="S6830">
        <f ca="1"/>
        <v>-2.3680319170605713</v>
      </c>
      <c r="T6830">
        <f ca="1"/>
        <v>1.4601800687728676E-2</v>
      </c>
      <c r="U6830">
        <f ca="1"/>
        <v>0</v>
      </c>
      <c r="V6830">
        <f ca="1"/>
        <v>0</v>
      </c>
      <c r="W6830">
        <f ca="1"/>
        <v>0</v>
      </c>
    </row>
    <row r="6831" spans="18:23">
      <c r="R6831">
        <v>6813</v>
      </c>
      <c r="S6831">
        <f ca="1"/>
        <v>1.8191630027698162</v>
      </c>
      <c r="T6831">
        <f ca="1"/>
        <v>4.3017119527625595E-2</v>
      </c>
      <c r="U6831">
        <f ca="1"/>
        <v>6.3954951480938681E-3</v>
      </c>
      <c r="V6831">
        <f ca="1"/>
        <v>6.533053037705819E-3</v>
      </c>
      <c r="W6831">
        <f ca="1"/>
        <v>6.533053037705819E-3</v>
      </c>
    </row>
    <row r="6832" spans="18:23">
      <c r="R6832">
        <v>6814</v>
      </c>
      <c r="S6832">
        <f ca="1"/>
        <v>-0.53093494600030522</v>
      </c>
      <c r="T6832">
        <f ca="1"/>
        <v>2.345737080519578E-2</v>
      </c>
      <c r="U6832">
        <f ca="1"/>
        <v>0</v>
      </c>
      <c r="V6832">
        <f ca="1"/>
        <v>0</v>
      </c>
      <c r="W6832">
        <f ca="1"/>
        <v>0</v>
      </c>
    </row>
    <row r="6833" spans="18:23">
      <c r="R6833">
        <v>6815</v>
      </c>
      <c r="S6833">
        <f ca="1"/>
        <v>2.4363748588600664</v>
      </c>
      <c r="T6833">
        <f ca="1"/>
        <v>5.0443907144440615E-2</v>
      </c>
      <c r="U6833">
        <f ca="1"/>
        <v>1.0108888956501378E-2</v>
      </c>
      <c r="V6833">
        <f ca="1"/>
        <v>1.0363854884428985E-2</v>
      </c>
      <c r="W6833">
        <f ca="1"/>
        <v>1.0363854884428985E-2</v>
      </c>
    </row>
    <row r="6834" spans="18:23">
      <c r="R6834">
        <v>6816</v>
      </c>
      <c r="S6834">
        <f ca="1"/>
        <v>1.5347067907779925</v>
      </c>
      <c r="T6834">
        <f ca="1"/>
        <v>3.9972742934869084E-2</v>
      </c>
      <c r="U6834">
        <f ca="1"/>
        <v>4.8733068517156121E-3</v>
      </c>
      <c r="V6834">
        <f ca="1"/>
        <v>4.970706572728795E-3</v>
      </c>
      <c r="W6834">
        <f ca="1"/>
        <v>4.970706572728795E-3</v>
      </c>
    </row>
    <row r="6835" spans="18:23">
      <c r="R6835">
        <v>6817</v>
      </c>
      <c r="S6835">
        <f ca="1"/>
        <v>-2.2812941511163789</v>
      </c>
      <c r="T6835">
        <f ca="1"/>
        <v>1.4932297017047428E-2</v>
      </c>
      <c r="U6835">
        <f ca="1"/>
        <v>0</v>
      </c>
      <c r="V6835">
        <f ca="1"/>
        <v>0</v>
      </c>
      <c r="W6835">
        <f ca="1"/>
        <v>0</v>
      </c>
    </row>
    <row r="6836" spans="18:23">
      <c r="R6836">
        <v>6818</v>
      </c>
      <c r="S6836">
        <f ca="1"/>
        <v>-1.1054594840808849</v>
      </c>
      <c r="T6836">
        <f ca="1"/>
        <v>2.0225332241141071E-2</v>
      </c>
      <c r="U6836">
        <f ca="1"/>
        <v>0</v>
      </c>
      <c r="V6836">
        <f ca="1"/>
        <v>0</v>
      </c>
      <c r="W6836">
        <f ca="1"/>
        <v>0</v>
      </c>
    </row>
    <row r="6837" spans="18:23">
      <c r="R6837">
        <v>6819</v>
      </c>
      <c r="S6837">
        <f ca="1"/>
        <v>-2.8760955471592284</v>
      </c>
      <c r="T6837">
        <f ca="1"/>
        <v>1.2807685071022566E-2</v>
      </c>
      <c r="U6837">
        <f ca="1"/>
        <v>0</v>
      </c>
      <c r="V6837">
        <f ca="1"/>
        <v>0</v>
      </c>
      <c r="W6837">
        <f ca="1"/>
        <v>0</v>
      </c>
    </row>
    <row r="6838" spans="18:23">
      <c r="R6838">
        <v>6820</v>
      </c>
      <c r="S6838">
        <f ca="1"/>
        <v>0.37623121411501653</v>
      </c>
      <c r="T6838">
        <f ca="1"/>
        <v>2.9644234470344706E-2</v>
      </c>
      <c r="U6838">
        <f ca="1"/>
        <v>0</v>
      </c>
      <c r="V6838">
        <f ca="1"/>
        <v>0</v>
      </c>
      <c r="W6838">
        <f ca="1"/>
        <v>0</v>
      </c>
    </row>
    <row r="6839" spans="18:23">
      <c r="R6839">
        <v>6821</v>
      </c>
      <c r="S6839">
        <f ca="1"/>
        <v>0.28404524908389284</v>
      </c>
      <c r="T6839">
        <f ca="1"/>
        <v>2.8947395011655629E-2</v>
      </c>
      <c r="U6839">
        <f ca="1"/>
        <v>0</v>
      </c>
      <c r="V6839">
        <f ca="1"/>
        <v>0</v>
      </c>
      <c r="W6839">
        <f ca="1"/>
        <v>0</v>
      </c>
    </row>
    <row r="6840" spans="18:23">
      <c r="R6840">
        <v>6822</v>
      </c>
      <c r="S6840">
        <f ca="1"/>
        <v>2.7705262872177032</v>
      </c>
      <c r="T6840">
        <f ca="1"/>
        <v>5.4986382766897525E-2</v>
      </c>
      <c r="U6840">
        <f ca="1"/>
        <v>1.2380126767729833E-2</v>
      </c>
      <c r="V6840">
        <f ca="1"/>
        <v>1.2720495962306387E-2</v>
      </c>
      <c r="W6840">
        <f ca="1"/>
        <v>1.2720495962306387E-2</v>
      </c>
    </row>
    <row r="6841" spans="18:23">
      <c r="R6841">
        <v>6823</v>
      </c>
      <c r="S6841">
        <f ca="1"/>
        <v>1.5677042607858065</v>
      </c>
      <c r="T6841">
        <f ca="1"/>
        <v>4.0314547335205911E-2</v>
      </c>
      <c r="U6841">
        <f ca="1"/>
        <v>5.0442090518840257E-3</v>
      </c>
      <c r="V6841">
        <f ca="1"/>
        <v>5.145886554179452E-3</v>
      </c>
      <c r="W6841">
        <f ca="1"/>
        <v>5.145886554179452E-3</v>
      </c>
    </row>
    <row r="6842" spans="18:23">
      <c r="R6842">
        <v>6824</v>
      </c>
      <c r="S6842">
        <f ca="1"/>
        <v>-1.6724766609420756</v>
      </c>
      <c r="T6842">
        <f ca="1"/>
        <v>1.7472429741762399E-2</v>
      </c>
      <c r="U6842">
        <f ca="1"/>
        <v>0</v>
      </c>
      <c r="V6842">
        <f ca="1"/>
        <v>0</v>
      </c>
      <c r="W6842">
        <f ca="1"/>
        <v>0</v>
      </c>
    </row>
    <row r="6843" spans="18:23">
      <c r="R6843">
        <v>6825</v>
      </c>
      <c r="S6843">
        <f ca="1"/>
        <v>1.1054457429621067</v>
      </c>
      <c r="T6843">
        <f ca="1"/>
        <v>3.578154821629978E-2</v>
      </c>
      <c r="U6843">
        <f ca="1"/>
        <v>2.7777094924309603E-3</v>
      </c>
      <c r="V6843">
        <f ca="1"/>
        <v>2.8274048654981067E-3</v>
      </c>
      <c r="W6843">
        <f ca="1"/>
        <v>2.8274048654981067E-3</v>
      </c>
    </row>
    <row r="6844" spans="18:23">
      <c r="R6844">
        <v>6826</v>
      </c>
      <c r="S6844">
        <f ca="1"/>
        <v>2.1663289433379109</v>
      </c>
      <c r="T6844">
        <f ca="1"/>
        <v>4.704854760626978E-2</v>
      </c>
      <c r="U6844">
        <f ca="1"/>
        <v>8.4112091874159606E-3</v>
      </c>
      <c r="V6844">
        <f ca="1"/>
        <v>8.6090767753561771E-3</v>
      </c>
      <c r="W6844">
        <f ca="1"/>
        <v>8.6090767753561771E-3</v>
      </c>
    </row>
    <row r="6845" spans="18:23">
      <c r="R6845">
        <v>6827</v>
      </c>
      <c r="S6845">
        <f ca="1"/>
        <v>-0.77996742734082525</v>
      </c>
      <c r="T6845">
        <f ca="1"/>
        <v>2.1997417204064722E-2</v>
      </c>
      <c r="U6845">
        <f ca="1"/>
        <v>0</v>
      </c>
      <c r="V6845">
        <f ca="1"/>
        <v>0</v>
      </c>
      <c r="W6845">
        <f ca="1"/>
        <v>0</v>
      </c>
    </row>
    <row r="6846" spans="18:23">
      <c r="R6846">
        <v>6828</v>
      </c>
      <c r="S6846">
        <f ca="1"/>
        <v>-0.79838009884841377</v>
      </c>
      <c r="T6846">
        <f ca="1"/>
        <v>2.189315184822558E-2</v>
      </c>
      <c r="U6846">
        <f ca="1"/>
        <v>0</v>
      </c>
      <c r="V6846">
        <f ca="1"/>
        <v>0</v>
      </c>
      <c r="W6846">
        <f ca="1"/>
        <v>0</v>
      </c>
    </row>
    <row r="6847" spans="18:23">
      <c r="R6847">
        <v>6829</v>
      </c>
      <c r="S6847">
        <f ca="1"/>
        <v>-2.216775788974263</v>
      </c>
      <c r="T6847">
        <f ca="1"/>
        <v>1.5182973097814837E-2</v>
      </c>
      <c r="U6847">
        <f ca="1"/>
        <v>0</v>
      </c>
      <c r="V6847">
        <f ca="1"/>
        <v>0</v>
      </c>
      <c r="W6847">
        <f ca="1"/>
        <v>0</v>
      </c>
    </row>
    <row r="6848" spans="18:23">
      <c r="R6848">
        <v>6830</v>
      </c>
      <c r="S6848">
        <f ca="1"/>
        <v>-1.9033502125321136</v>
      </c>
      <c r="T6848">
        <f ca="1"/>
        <v>1.646192537244014E-2</v>
      </c>
      <c r="U6848">
        <f ca="1"/>
        <v>0</v>
      </c>
      <c r="V6848">
        <f ca="1"/>
        <v>0</v>
      </c>
      <c r="W6848">
        <f ca="1"/>
        <v>0</v>
      </c>
    </row>
    <row r="6849" spans="18:23">
      <c r="R6849">
        <v>6831</v>
      </c>
      <c r="S6849">
        <f ca="1"/>
        <v>-2.1110830747473446</v>
      </c>
      <c r="T6849">
        <f ca="1"/>
        <v>1.5602751747704693E-2</v>
      </c>
      <c r="U6849">
        <f ca="1"/>
        <v>0</v>
      </c>
      <c r="V6849">
        <f ca="1"/>
        <v>0</v>
      </c>
      <c r="W6849">
        <f ca="1"/>
        <v>0</v>
      </c>
    </row>
    <row r="6850" spans="18:23">
      <c r="R6850">
        <v>6832</v>
      </c>
      <c r="S6850">
        <f ca="1"/>
        <v>-0.15160318695507943</v>
      </c>
      <c r="T6850">
        <f ca="1"/>
        <v>2.5869549558890603E-2</v>
      </c>
      <c r="U6850">
        <f ca="1"/>
        <v>0</v>
      </c>
      <c r="V6850">
        <f ca="1"/>
        <v>0</v>
      </c>
      <c r="W6850">
        <f ca="1"/>
        <v>0</v>
      </c>
    </row>
    <row r="6851" spans="18:23">
      <c r="R6851">
        <v>6833</v>
      </c>
      <c r="S6851">
        <f ca="1"/>
        <v>-1.7618701509610128</v>
      </c>
      <c r="T6851">
        <f ca="1"/>
        <v>1.7074008264106884E-2</v>
      </c>
      <c r="U6851">
        <f ca="1"/>
        <v>0</v>
      </c>
      <c r="V6851">
        <f ca="1"/>
        <v>0</v>
      </c>
      <c r="W6851">
        <f ca="1"/>
        <v>0</v>
      </c>
    </row>
    <row r="6852" spans="18:23">
      <c r="R6852">
        <v>6834</v>
      </c>
      <c r="S6852">
        <f ca="1"/>
        <v>-2.1596513135349245</v>
      </c>
      <c r="T6852">
        <f ca="1"/>
        <v>1.5408431596629772E-2</v>
      </c>
      <c r="U6852">
        <f ca="1"/>
        <v>0</v>
      </c>
      <c r="V6852">
        <f ca="1"/>
        <v>0</v>
      </c>
      <c r="W6852">
        <f ca="1"/>
        <v>0</v>
      </c>
    </row>
    <row r="6853" spans="18:23">
      <c r="R6853">
        <v>6835</v>
      </c>
      <c r="S6853">
        <f ca="1"/>
        <v>-0.58812690586777017</v>
      </c>
      <c r="T6853">
        <f ca="1"/>
        <v>2.3113736517099966E-2</v>
      </c>
      <c r="U6853">
        <f ca="1"/>
        <v>0</v>
      </c>
      <c r="V6853">
        <f ca="1"/>
        <v>0</v>
      </c>
      <c r="W6853">
        <f ca="1"/>
        <v>0</v>
      </c>
    </row>
    <row r="6854" spans="18:23">
      <c r="R6854">
        <v>6836</v>
      </c>
      <c r="S6854">
        <f ca="1"/>
        <v>-0.65262172601488266</v>
      </c>
      <c r="T6854">
        <f ca="1"/>
        <v>2.2732258910366204E-2</v>
      </c>
      <c r="U6854">
        <f ca="1"/>
        <v>0</v>
      </c>
      <c r="V6854">
        <f ca="1"/>
        <v>0</v>
      </c>
      <c r="W6854">
        <f ca="1"/>
        <v>0</v>
      </c>
    </row>
    <row r="6855" spans="18:23">
      <c r="R6855">
        <v>6837</v>
      </c>
      <c r="S6855">
        <f ca="1"/>
        <v>-1.8186405291261052</v>
      </c>
      <c r="T6855">
        <f ca="1"/>
        <v>1.6825716097644387E-2</v>
      </c>
      <c r="U6855">
        <f ca="1"/>
        <v>0</v>
      </c>
      <c r="V6855">
        <f ca="1"/>
        <v>0</v>
      </c>
      <c r="W6855">
        <f ca="1"/>
        <v>0</v>
      </c>
    </row>
    <row r="6856" spans="18:23">
      <c r="R6856">
        <v>6838</v>
      </c>
      <c r="S6856">
        <f ca="1"/>
        <v>3.0106817510430299</v>
      </c>
      <c r="T6856">
        <f ca="1"/>
        <v>5.8501633914981942E-2</v>
      </c>
      <c r="U6856">
        <f ca="1"/>
        <v>1.4137752341772041E-2</v>
      </c>
      <c r="V6856">
        <f ca="1"/>
        <v>1.4551293147711555E-2</v>
      </c>
      <c r="W6856">
        <f ca="1"/>
        <v>1.4551293147711555E-2</v>
      </c>
    </row>
    <row r="6857" spans="18:23">
      <c r="R6857">
        <v>6839</v>
      </c>
      <c r="S6857">
        <f ca="1"/>
        <v>0.74481299706884729</v>
      </c>
      <c r="T6857">
        <f ca="1"/>
        <v>3.2602063222860293E-2</v>
      </c>
      <c r="U6857">
        <f ca="1"/>
        <v>1.187966995711217E-3</v>
      </c>
      <c r="V6857">
        <f ca="1"/>
        <v>1.2073320832616411E-3</v>
      </c>
      <c r="W6857">
        <f ca="1"/>
        <v>1.2073320832616411E-3</v>
      </c>
    </row>
    <row r="6858" spans="18:23">
      <c r="R6858">
        <v>6840</v>
      </c>
      <c r="S6858">
        <f ca="1"/>
        <v>-0.31105553357942944</v>
      </c>
      <c r="T6858">
        <f ca="1"/>
        <v>2.4826754929023139E-2</v>
      </c>
      <c r="U6858">
        <f ca="1"/>
        <v>0</v>
      </c>
      <c r="V6858">
        <f ca="1"/>
        <v>0</v>
      </c>
      <c r="W6858">
        <f ca="1"/>
        <v>0</v>
      </c>
    </row>
    <row r="6859" spans="18:23">
      <c r="R6859">
        <v>6841</v>
      </c>
      <c r="S6859">
        <f ca="1"/>
        <v>1.341987433507134</v>
      </c>
      <c r="T6859">
        <f ca="1"/>
        <v>3.8033561756792421E-2</v>
      </c>
      <c r="U6859">
        <f ca="1"/>
        <v>3.9037162626772808E-3</v>
      </c>
      <c r="V6859">
        <f ca="1"/>
        <v>3.9779523794560472E-3</v>
      </c>
      <c r="W6859">
        <f ca="1"/>
        <v>3.9779523794560472E-3</v>
      </c>
    </row>
    <row r="6860" spans="18:23">
      <c r="R6860">
        <v>6842</v>
      </c>
      <c r="S6860">
        <f ca="1"/>
        <v>2.2369517266226091</v>
      </c>
      <c r="T6860">
        <f ca="1"/>
        <v>4.7913788486759701E-2</v>
      </c>
      <c r="U6860">
        <f ca="1"/>
        <v>8.8438296276609207E-3</v>
      </c>
      <c r="V6860">
        <f ca="1"/>
        <v>9.0557003187572635E-3</v>
      </c>
      <c r="W6860">
        <f ca="1"/>
        <v>9.0557003187572635E-3</v>
      </c>
    </row>
    <row r="6861" spans="18:23">
      <c r="R6861">
        <v>6843</v>
      </c>
      <c r="S6861">
        <f ca="1"/>
        <v>2.7992460583857786</v>
      </c>
      <c r="T6861">
        <f ca="1"/>
        <v>5.5395388292708687E-2</v>
      </c>
      <c r="U6861">
        <f ca="1"/>
        <v>1.2584629530635414E-2</v>
      </c>
      <c r="V6861">
        <f ca="1"/>
        <v>1.2933194750320131E-2</v>
      </c>
      <c r="W6861">
        <f ca="1"/>
        <v>1.2933194750320131E-2</v>
      </c>
    </row>
    <row r="6862" spans="18:23">
      <c r="R6862">
        <v>6844</v>
      </c>
      <c r="S6862">
        <f ca="1"/>
        <v>1.8018803348799561</v>
      </c>
      <c r="T6862">
        <f ca="1"/>
        <v>4.282570851915031E-2</v>
      </c>
      <c r="U6862">
        <f ca="1"/>
        <v>6.2997896438562254E-3</v>
      </c>
      <c r="V6862">
        <f ca="1"/>
        <v>6.4346861213660988E-3</v>
      </c>
      <c r="W6862">
        <f ca="1"/>
        <v>6.4346861213660988E-3</v>
      </c>
    </row>
    <row r="6863" spans="18:23">
      <c r="R6863">
        <v>6845</v>
      </c>
      <c r="S6863">
        <f ca="1"/>
        <v>-0.63769673041475972</v>
      </c>
      <c r="T6863">
        <f ca="1"/>
        <v>2.2819974377154922E-2</v>
      </c>
      <c r="U6863">
        <f ca="1"/>
        <v>0</v>
      </c>
      <c r="V6863">
        <f ca="1"/>
        <v>0</v>
      </c>
      <c r="W6863">
        <f ca="1"/>
        <v>0</v>
      </c>
    </row>
    <row r="6864" spans="18:23">
      <c r="R6864">
        <v>6846</v>
      </c>
      <c r="S6864">
        <f ca="1"/>
        <v>-4.4796586858944547</v>
      </c>
      <c r="T6864">
        <f ca="1"/>
        <v>8.4677595990054755E-3</v>
      </c>
      <c r="U6864">
        <f ca="1"/>
        <v>0</v>
      </c>
      <c r="V6864">
        <f ca="1"/>
        <v>0</v>
      </c>
      <c r="W6864">
        <f ca="1"/>
        <v>0</v>
      </c>
    </row>
    <row r="6865" spans="18:23">
      <c r="R6865">
        <v>6847</v>
      </c>
      <c r="S6865">
        <f ca="1"/>
        <v>0.27875276487992406</v>
      </c>
      <c r="T6865">
        <f ca="1"/>
        <v>2.8907889711293523E-2</v>
      </c>
      <c r="U6865">
        <f ca="1"/>
        <v>0</v>
      </c>
      <c r="V6865">
        <f ca="1"/>
        <v>0</v>
      </c>
      <c r="W6865">
        <f ca="1"/>
        <v>0</v>
      </c>
    </row>
    <row r="6866" spans="18:23">
      <c r="R6866">
        <v>6848</v>
      </c>
      <c r="S6866">
        <f ca="1"/>
        <v>-2.339658692865445</v>
      </c>
      <c r="T6866">
        <f ca="1"/>
        <v>1.4709097967946328E-2</v>
      </c>
      <c r="U6866">
        <f ca="1"/>
        <v>0</v>
      </c>
      <c r="V6866">
        <f ca="1"/>
        <v>0</v>
      </c>
      <c r="W6866">
        <f ca="1"/>
        <v>0</v>
      </c>
    </row>
    <row r="6867" spans="18:23">
      <c r="R6867">
        <v>6849</v>
      </c>
      <c r="S6867">
        <f ca="1"/>
        <v>-1.9436633242904298</v>
      </c>
      <c r="T6867">
        <f ca="1"/>
        <v>1.629157114898035E-2</v>
      </c>
      <c r="U6867">
        <f ca="1"/>
        <v>0</v>
      </c>
      <c r="V6867">
        <f ca="1"/>
        <v>0</v>
      </c>
      <c r="W6867">
        <f ca="1"/>
        <v>0</v>
      </c>
    </row>
    <row r="6868" spans="18:23">
      <c r="R6868">
        <v>6850</v>
      </c>
      <c r="S6868">
        <f ca="1"/>
        <v>0.33988547150682691</v>
      </c>
      <c r="T6868">
        <f ca="1"/>
        <v>2.9367513753440024E-2</v>
      </c>
      <c r="U6868">
        <f ca="1"/>
        <v>0</v>
      </c>
      <c r="V6868">
        <f ca="1"/>
        <v>0</v>
      </c>
      <c r="W6868">
        <f ca="1"/>
        <v>0</v>
      </c>
    </row>
    <row r="6869" spans="18:23">
      <c r="R6869">
        <v>6851</v>
      </c>
      <c r="S6869">
        <f ca="1"/>
        <v>0.35520189628399407</v>
      </c>
      <c r="T6869">
        <f ca="1"/>
        <v>2.9483810054923912E-2</v>
      </c>
      <c r="U6869">
        <f ca="1"/>
        <v>0</v>
      </c>
      <c r="V6869">
        <f ca="1"/>
        <v>0</v>
      </c>
      <c r="W6869">
        <f ca="1"/>
        <v>0</v>
      </c>
    </row>
    <row r="6870" spans="18:23">
      <c r="R6870">
        <v>6852</v>
      </c>
      <c r="S6870">
        <f ca="1"/>
        <v>1.6212617419673114</v>
      </c>
      <c r="T6870">
        <f ca="1"/>
        <v>4.0875555462696486E-2</v>
      </c>
      <c r="U6870">
        <f ca="1"/>
        <v>5.3247131156293134E-3</v>
      </c>
      <c r="V6870">
        <f ca="1"/>
        <v>5.4335384187697401E-3</v>
      </c>
      <c r="W6870">
        <f ca="1"/>
        <v>5.4335384187697401E-3</v>
      </c>
    </row>
    <row r="6871" spans="18:23">
      <c r="R6871">
        <v>6853</v>
      </c>
      <c r="S6871">
        <f ca="1"/>
        <v>-3.5008638422541066E-2</v>
      </c>
      <c r="T6871">
        <f ca="1"/>
        <v>2.6659681025568698E-2</v>
      </c>
      <c r="U6871">
        <f ca="1"/>
        <v>0</v>
      </c>
      <c r="V6871">
        <f ca="1"/>
        <v>0</v>
      </c>
      <c r="W6871">
        <f ca="1"/>
        <v>0</v>
      </c>
    </row>
    <row r="6872" spans="18:23">
      <c r="R6872">
        <v>6854</v>
      </c>
      <c r="S6872">
        <f ca="1"/>
        <v>-0.48048495785393414</v>
      </c>
      <c r="T6872">
        <f ca="1"/>
        <v>2.3764734886397292E-2</v>
      </c>
      <c r="U6872">
        <f ca="1"/>
        <v>0</v>
      </c>
      <c r="V6872">
        <f ca="1"/>
        <v>0</v>
      </c>
      <c r="W6872">
        <f ca="1"/>
        <v>0</v>
      </c>
    </row>
    <row r="6873" spans="18:23">
      <c r="R6873">
        <v>6855</v>
      </c>
      <c r="S6873">
        <f ca="1"/>
        <v>1.7686897732434663</v>
      </c>
      <c r="T6873">
        <f ca="1"/>
        <v>4.2460497751809725E-2</v>
      </c>
      <c r="U6873">
        <f ca="1"/>
        <v>6.117184260185933E-3</v>
      </c>
      <c r="V6873">
        <f ca="1"/>
        <v>6.2470536044494486E-3</v>
      </c>
      <c r="W6873">
        <f ca="1"/>
        <v>6.2470536044494486E-3</v>
      </c>
    </row>
    <row r="6874" spans="18:23">
      <c r="R6874">
        <v>6856</v>
      </c>
      <c r="S6874">
        <f ca="1"/>
        <v>2.3528029577846077</v>
      </c>
      <c r="T6874">
        <f ca="1"/>
        <v>4.9367745453532244E-2</v>
      </c>
      <c r="U6874">
        <f ca="1"/>
        <v>9.5708081110471924E-3</v>
      </c>
      <c r="V6874">
        <f ca="1"/>
        <v>9.8070527203525833E-3</v>
      </c>
      <c r="W6874">
        <f ca="1"/>
        <v>9.8070527203525833E-3</v>
      </c>
    </row>
    <row r="6875" spans="18:23">
      <c r="R6875">
        <v>6857</v>
      </c>
      <c r="S6875">
        <f ca="1"/>
        <v>0.97142997471215164</v>
      </c>
      <c r="T6875">
        <f ca="1"/>
        <v>3.4565333359816354E-2</v>
      </c>
      <c r="U6875">
        <f ca="1"/>
        <v>2.1696020641892473E-3</v>
      </c>
      <c r="V6875">
        <f ca="1"/>
        <v>2.2070985734926707E-3</v>
      </c>
      <c r="W6875">
        <f ca="1"/>
        <v>2.2070985734926707E-3</v>
      </c>
    </row>
    <row r="6876" spans="18:23">
      <c r="R6876">
        <v>6858</v>
      </c>
      <c r="S6876">
        <f ca="1"/>
        <v>-0.46034247096019076</v>
      </c>
      <c r="T6876">
        <f ca="1"/>
        <v>2.3888574048351121E-2</v>
      </c>
      <c r="U6876">
        <f ca="1"/>
        <v>0</v>
      </c>
      <c r="V6876">
        <f ca="1"/>
        <v>0</v>
      </c>
      <c r="W6876">
        <f ca="1"/>
        <v>0</v>
      </c>
    </row>
    <row r="6877" spans="18:23">
      <c r="R6877">
        <v>6859</v>
      </c>
      <c r="S6877">
        <f ca="1"/>
        <v>3.1329224072038344</v>
      </c>
      <c r="T6877">
        <f ca="1"/>
        <v>6.0376343078534046E-2</v>
      </c>
      <c r="U6877">
        <f ca="1"/>
        <v>1.5075106923548093E-2</v>
      </c>
      <c r="V6877">
        <f ca="1"/>
        <v>1.5530196837328957E-2</v>
      </c>
      <c r="W6877">
        <f ca="1"/>
        <v>1.5530196837328957E-2</v>
      </c>
    </row>
    <row r="6878" spans="18:23">
      <c r="R6878">
        <v>6860</v>
      </c>
      <c r="S6878">
        <f ca="1"/>
        <v>-2.0214485598118554</v>
      </c>
      <c r="T6878">
        <f ca="1"/>
        <v>1.5967834562190662E-2</v>
      </c>
      <c r="U6878">
        <f ca="1"/>
        <v>0</v>
      </c>
      <c r="V6878">
        <f ca="1"/>
        <v>0</v>
      </c>
      <c r="W6878">
        <f ca="1"/>
        <v>0</v>
      </c>
    </row>
    <row r="6879" spans="18:23">
      <c r="R6879">
        <v>6861</v>
      </c>
      <c r="S6879">
        <f ca="1"/>
        <v>0.90096341532256174</v>
      </c>
      <c r="T6879">
        <f ca="1"/>
        <v>3.3942510945529109E-2</v>
      </c>
      <c r="U6879">
        <f ca="1"/>
        <v>1.8581908570456246E-3</v>
      </c>
      <c r="V6879">
        <f ca="1"/>
        <v>1.8897266887977012E-3</v>
      </c>
      <c r="W6879">
        <f ca="1"/>
        <v>1.8897266887977012E-3</v>
      </c>
    </row>
    <row r="6880" spans="18:23">
      <c r="R6880">
        <v>6862</v>
      </c>
      <c r="S6880">
        <f ca="1"/>
        <v>0.48015259847981057</v>
      </c>
      <c r="T6880">
        <f ca="1"/>
        <v>3.044991698299819E-2</v>
      </c>
      <c r="U6880">
        <f ca="1"/>
        <v>1.1189387578016546E-4</v>
      </c>
      <c r="V6880">
        <f ca="1"/>
        <v>1.1359745539437145E-4</v>
      </c>
      <c r="W6880">
        <f ca="1"/>
        <v>1.1359745539437145E-4</v>
      </c>
    </row>
    <row r="6881" spans="18:23">
      <c r="R6881">
        <v>6863</v>
      </c>
      <c r="S6881">
        <f ca="1"/>
        <v>4.0329629065655208</v>
      </c>
      <c r="T6881">
        <f ca="1"/>
        <v>7.616039353522977E-2</v>
      </c>
      <c r="U6881">
        <f ca="1"/>
        <v>2.2967132151895955E-2</v>
      </c>
      <c r="V6881">
        <f ca="1"/>
        <v>2.3841725063427969E-2</v>
      </c>
      <c r="W6881">
        <f ca="1"/>
        <v>2.3841725063427969E-2</v>
      </c>
    </row>
    <row r="6882" spans="18:23">
      <c r="R6882">
        <v>6864</v>
      </c>
      <c r="S6882">
        <f ca="1"/>
        <v>-1.0481757828923364</v>
      </c>
      <c r="T6882">
        <f ca="1"/>
        <v>2.0526510239228309E-2</v>
      </c>
      <c r="U6882">
        <f ca="1"/>
        <v>0</v>
      </c>
      <c r="V6882">
        <f ca="1"/>
        <v>0</v>
      </c>
      <c r="W6882">
        <f ca="1"/>
        <v>0</v>
      </c>
    </row>
    <row r="6883" spans="18:23">
      <c r="R6883">
        <v>6865</v>
      </c>
      <c r="S6883">
        <f ca="1"/>
        <v>-6.0724113410595137</v>
      </c>
      <c r="T6883">
        <f ca="1"/>
        <v>5.614070581477928E-3</v>
      </c>
      <c r="U6883">
        <f ca="1"/>
        <v>0</v>
      </c>
      <c r="V6883">
        <f ca="1"/>
        <v>0</v>
      </c>
      <c r="W6883">
        <f ca="1"/>
        <v>0</v>
      </c>
    </row>
    <row r="6884" spans="18:23">
      <c r="R6884">
        <v>6866</v>
      </c>
      <c r="S6884">
        <f ca="1"/>
        <v>-0.13471872069383065</v>
      </c>
      <c r="T6884">
        <f ca="1"/>
        <v>2.598250455504866E-2</v>
      </c>
      <c r="U6884">
        <f ca="1"/>
        <v>0</v>
      </c>
      <c r="V6884">
        <f ca="1"/>
        <v>0</v>
      </c>
      <c r="W6884">
        <f ca="1"/>
        <v>0</v>
      </c>
    </row>
    <row r="6885" spans="18:23">
      <c r="R6885">
        <v>6867</v>
      </c>
      <c r="S6885">
        <f ca="1"/>
        <v>0.57056081858053109</v>
      </c>
      <c r="T6885">
        <f ca="1"/>
        <v>3.1168624969796575E-2</v>
      </c>
      <c r="U6885">
        <f ca="1"/>
        <v>4.7124786917935799E-4</v>
      </c>
      <c r="V6885">
        <f ca="1"/>
        <v>4.7859194323049154E-4</v>
      </c>
      <c r="W6885">
        <f ca="1"/>
        <v>4.7859194323049154E-4</v>
      </c>
    </row>
    <row r="6886" spans="18:23">
      <c r="R6886">
        <v>6868</v>
      </c>
      <c r="S6886">
        <f ca="1"/>
        <v>0.21972992312873627</v>
      </c>
      <c r="T6886">
        <f ca="1"/>
        <v>2.847095519685167E-2</v>
      </c>
      <c r="U6886">
        <f ca="1"/>
        <v>0</v>
      </c>
      <c r="V6886">
        <f ca="1"/>
        <v>0</v>
      </c>
      <c r="W6886">
        <f ca="1"/>
        <v>0</v>
      </c>
    </row>
    <row r="6887" spans="18:23">
      <c r="R6887">
        <v>6869</v>
      </c>
      <c r="S6887">
        <f ca="1"/>
        <v>-6.2481707545953107E-2</v>
      </c>
      <c r="T6887">
        <f ca="1"/>
        <v>2.6471356670804674E-2</v>
      </c>
      <c r="U6887">
        <f ca="1"/>
        <v>0</v>
      </c>
      <c r="V6887">
        <f ca="1"/>
        <v>0</v>
      </c>
      <c r="W6887">
        <f ca="1"/>
        <v>0</v>
      </c>
    </row>
    <row r="6888" spans="18:23">
      <c r="R6888">
        <v>6870</v>
      </c>
      <c r="S6888">
        <f ca="1"/>
        <v>-1.318345981645435</v>
      </c>
      <c r="T6888">
        <f ca="1"/>
        <v>1.9144264951706094E-2</v>
      </c>
      <c r="U6888">
        <f ca="1"/>
        <v>0</v>
      </c>
      <c r="V6888">
        <f ca="1"/>
        <v>0</v>
      </c>
      <c r="W6888">
        <f ca="1"/>
        <v>0</v>
      </c>
    </row>
    <row r="6889" spans="18:23">
      <c r="R6889">
        <v>6871</v>
      </c>
      <c r="S6889">
        <f ca="1"/>
        <v>1.5910808548742605</v>
      </c>
      <c r="T6889">
        <f ca="1"/>
        <v>4.0558461121561487E-2</v>
      </c>
      <c r="U6889">
        <f ca="1"/>
        <v>5.1661659450618139E-3</v>
      </c>
      <c r="V6889">
        <f ca="1"/>
        <v>5.2709318153769764E-3</v>
      </c>
      <c r="W6889">
        <f ca="1"/>
        <v>5.2709318153769764E-3</v>
      </c>
    </row>
    <row r="6890" spans="18:23">
      <c r="R6890">
        <v>6872</v>
      </c>
      <c r="S6890">
        <f ca="1"/>
        <v>2.1605874766328834</v>
      </c>
      <c r="T6890">
        <f ca="1"/>
        <v>4.6978896145262142E-2</v>
      </c>
      <c r="U6890">
        <f ca="1"/>
        <v>8.3763834569121412E-3</v>
      </c>
      <c r="V6890">
        <f ca="1"/>
        <v>8.5731400811597247E-3</v>
      </c>
      <c r="W6890">
        <f ca="1"/>
        <v>8.5731400811597247E-3</v>
      </c>
    </row>
    <row r="6891" spans="18:23">
      <c r="R6891">
        <v>6873</v>
      </c>
      <c r="S6891">
        <f ca="1"/>
        <v>-0.93223578314842581</v>
      </c>
      <c r="T6891">
        <f ca="1"/>
        <v>2.1149877230891838E-2</v>
      </c>
      <c r="U6891">
        <f ca="1"/>
        <v>0</v>
      </c>
      <c r="V6891">
        <f ca="1"/>
        <v>0</v>
      </c>
      <c r="W6891">
        <f ca="1"/>
        <v>0</v>
      </c>
    </row>
    <row r="6892" spans="18:23">
      <c r="R6892">
        <v>6874</v>
      </c>
      <c r="S6892">
        <f ca="1"/>
        <v>1.8792810500694768</v>
      </c>
      <c r="T6892">
        <f ca="1"/>
        <v>4.3689634433213519E-2</v>
      </c>
      <c r="U6892">
        <f ca="1"/>
        <v>6.7317526008878296E-3</v>
      </c>
      <c r="V6892">
        <f ca="1"/>
        <v>6.878806506001642E-3</v>
      </c>
      <c r="W6892">
        <f ca="1"/>
        <v>6.878806506001642E-3</v>
      </c>
    </row>
    <row r="6893" spans="18:23">
      <c r="R6893">
        <v>6875</v>
      </c>
      <c r="S6893">
        <f ca="1"/>
        <v>-0.21365504498526666</v>
      </c>
      <c r="T6893">
        <f ca="1"/>
        <v>2.5458632449875777E-2</v>
      </c>
      <c r="U6893">
        <f ca="1"/>
        <v>0</v>
      </c>
      <c r="V6893">
        <f ca="1"/>
        <v>0</v>
      </c>
      <c r="W6893">
        <f ca="1"/>
        <v>0</v>
      </c>
    </row>
    <row r="6894" spans="18:23">
      <c r="R6894">
        <v>6876</v>
      </c>
      <c r="S6894">
        <f ca="1"/>
        <v>-0.67098644713950706</v>
      </c>
      <c r="T6894">
        <f ca="1"/>
        <v>2.2624790419801123E-2</v>
      </c>
      <c r="U6894">
        <f ca="1"/>
        <v>0</v>
      </c>
      <c r="V6894">
        <f ca="1"/>
        <v>0</v>
      </c>
      <c r="W6894">
        <f ca="1"/>
        <v>0</v>
      </c>
    </row>
    <row r="6895" spans="18:23">
      <c r="R6895">
        <v>6877</v>
      </c>
      <c r="S6895">
        <f ca="1"/>
        <v>-2.5309432987304139</v>
      </c>
      <c r="T6895">
        <f ca="1"/>
        <v>1.4000703946408486E-2</v>
      </c>
      <c r="U6895">
        <f ca="1"/>
        <v>0</v>
      </c>
      <c r="V6895">
        <f ca="1"/>
        <v>0</v>
      </c>
      <c r="W6895">
        <f ca="1"/>
        <v>0</v>
      </c>
    </row>
    <row r="6896" spans="18:23">
      <c r="R6896">
        <v>6878</v>
      </c>
      <c r="S6896">
        <f ca="1"/>
        <v>0.34700784407441193</v>
      </c>
      <c r="T6896">
        <f ca="1"/>
        <v>2.9421536148790159E-2</v>
      </c>
      <c r="U6896">
        <f ca="1"/>
        <v>0</v>
      </c>
      <c r="V6896">
        <f ca="1"/>
        <v>0</v>
      </c>
      <c r="W6896">
        <f ca="1"/>
        <v>0</v>
      </c>
    </row>
    <row r="6897" spans="18:23">
      <c r="R6897">
        <v>6879</v>
      </c>
      <c r="S6897">
        <f ca="1"/>
        <v>0.25449076925034025</v>
      </c>
      <c r="T6897">
        <f ca="1"/>
        <v>2.8727477058354618E-2</v>
      </c>
      <c r="U6897">
        <f ca="1"/>
        <v>0</v>
      </c>
      <c r="V6897">
        <f ca="1"/>
        <v>0</v>
      </c>
      <c r="W6897">
        <f ca="1"/>
        <v>0</v>
      </c>
    </row>
    <row r="6898" spans="18:23">
      <c r="R6898">
        <v>6880</v>
      </c>
      <c r="S6898">
        <f ca="1"/>
        <v>1.7144355918717908</v>
      </c>
      <c r="T6898">
        <f ca="1"/>
        <v>4.187020875136914E-2</v>
      </c>
      <c r="U6898">
        <f ca="1"/>
        <v>5.8220397599656401E-3</v>
      </c>
      <c r="V6898">
        <f ca="1"/>
        <v>5.9439247700199061E-3</v>
      </c>
      <c r="W6898">
        <f ca="1"/>
        <v>5.9439247700199061E-3</v>
      </c>
    </row>
    <row r="6899" spans="18:23">
      <c r="R6899">
        <v>6881</v>
      </c>
      <c r="S6899">
        <f ca="1"/>
        <v>1.6491702337057677</v>
      </c>
      <c r="T6899">
        <f ca="1"/>
        <v>4.1170980684442519E-2</v>
      </c>
      <c r="U6899">
        <f ca="1"/>
        <v>5.47242572650233E-3</v>
      </c>
      <c r="V6899">
        <f ca="1"/>
        <v>5.5850782934437669E-3</v>
      </c>
      <c r="W6899">
        <f ca="1"/>
        <v>5.5850782934437669E-3</v>
      </c>
    </row>
    <row r="6900" spans="18:23">
      <c r="R6900">
        <v>6882</v>
      </c>
      <c r="S6900">
        <f ca="1"/>
        <v>-0.70501652826525174</v>
      </c>
      <c r="T6900">
        <f ca="1"/>
        <v>2.2426991009628406E-2</v>
      </c>
      <c r="U6900">
        <f ca="1"/>
        <v>0</v>
      </c>
      <c r="V6900">
        <f ca="1"/>
        <v>0</v>
      </c>
      <c r="W6900">
        <f ca="1"/>
        <v>0</v>
      </c>
    </row>
    <row r="6901" spans="18:23">
      <c r="R6901">
        <v>6883</v>
      </c>
      <c r="S6901">
        <f ca="1"/>
        <v>-3.8790050986580491</v>
      </c>
      <c r="T6901">
        <f ca="1"/>
        <v>9.8873594051484288E-3</v>
      </c>
      <c r="U6901">
        <f ca="1"/>
        <v>0</v>
      </c>
      <c r="V6901">
        <f ca="1"/>
        <v>0</v>
      </c>
      <c r="W6901">
        <f ca="1"/>
        <v>0</v>
      </c>
    </row>
    <row r="6902" spans="18:23">
      <c r="R6902">
        <v>6884</v>
      </c>
      <c r="S6902">
        <f ca="1"/>
        <v>1.603628902093194</v>
      </c>
      <c r="T6902">
        <f ca="1"/>
        <v>4.0689996846277339E-2</v>
      </c>
      <c r="U6902">
        <f ca="1"/>
        <v>5.2319338074197398E-3</v>
      </c>
      <c r="V6902">
        <f ca="1"/>
        <v>5.3383774924816605E-3</v>
      </c>
      <c r="W6902">
        <f ca="1"/>
        <v>5.3383774924816605E-3</v>
      </c>
    </row>
    <row r="6903" spans="18:23">
      <c r="R6903">
        <v>6885</v>
      </c>
      <c r="S6903">
        <f ca="1"/>
        <v>-0.73270358328902363</v>
      </c>
      <c r="T6903">
        <f ca="1"/>
        <v>2.2267336879732459E-2</v>
      </c>
      <c r="U6903">
        <f ca="1"/>
        <v>0</v>
      </c>
      <c r="V6903">
        <f ca="1"/>
        <v>0</v>
      </c>
      <c r="W6903">
        <f ca="1"/>
        <v>0</v>
      </c>
    </row>
    <row r="6904" spans="18:23">
      <c r="R6904">
        <v>6886</v>
      </c>
      <c r="S6904">
        <f ca="1"/>
        <v>-3.0730815619283103</v>
      </c>
      <c r="T6904">
        <f ca="1"/>
        <v>1.2172941858483638E-2</v>
      </c>
      <c r="U6904">
        <f ca="1"/>
        <v>0</v>
      </c>
      <c r="V6904">
        <f ca="1"/>
        <v>0</v>
      </c>
      <c r="W6904">
        <f ca="1"/>
        <v>0</v>
      </c>
    </row>
    <row r="6905" spans="18:23">
      <c r="R6905">
        <v>6887</v>
      </c>
      <c r="S6905">
        <f ca="1"/>
        <v>1.0327252642068114</v>
      </c>
      <c r="T6905">
        <f ca="1"/>
        <v>3.5116381712377943E-2</v>
      </c>
      <c r="U6905">
        <f ca="1"/>
        <v>2.445126240470042E-3</v>
      </c>
      <c r="V6905">
        <f ca="1"/>
        <v>2.4880582336676911E-3</v>
      </c>
      <c r="W6905">
        <f ca="1"/>
        <v>2.4880582336676911E-3</v>
      </c>
    </row>
    <row r="6906" spans="18:23">
      <c r="R6906">
        <v>6888</v>
      </c>
      <c r="S6906">
        <f ca="1"/>
        <v>3.6319963195572753</v>
      </c>
      <c r="T6906">
        <f ca="1"/>
        <v>6.8674444422188147E-2</v>
      </c>
      <c r="U6906">
        <f ca="1"/>
        <v>1.9224157595375144E-2</v>
      </c>
      <c r="V6906">
        <f ca="1"/>
        <v>1.988426176654863E-2</v>
      </c>
      <c r="W6906">
        <f ca="1"/>
        <v>1.988426176654863E-2</v>
      </c>
    </row>
    <row r="6907" spans="18:23">
      <c r="R6907">
        <v>6889</v>
      </c>
      <c r="S6907">
        <f ca="1"/>
        <v>-2.9569541635663605</v>
      </c>
      <c r="T6907">
        <f ca="1"/>
        <v>1.2543226913198922E-2</v>
      </c>
      <c r="U6907">
        <f ca="1"/>
        <v>0</v>
      </c>
      <c r="V6907">
        <f ca="1"/>
        <v>0</v>
      </c>
      <c r="W6907">
        <f ca="1"/>
        <v>0</v>
      </c>
    </row>
    <row r="6908" spans="18:23">
      <c r="R6908">
        <v>6890</v>
      </c>
      <c r="S6908">
        <f ca="1"/>
        <v>1.1775638307279743</v>
      </c>
      <c r="T6908">
        <f ca="1"/>
        <v>3.6453647376781591E-2</v>
      </c>
      <c r="U6908">
        <f ca="1"/>
        <v>3.1137590726718657E-3</v>
      </c>
      <c r="V6908">
        <f ca="1"/>
        <v>3.1705130102975833E-3</v>
      </c>
      <c r="W6908">
        <f ca="1"/>
        <v>3.1705130102975833E-3</v>
      </c>
    </row>
    <row r="6909" spans="18:23">
      <c r="R6909">
        <v>6891</v>
      </c>
      <c r="S6909">
        <f ca="1"/>
        <v>3.8335442422383421</v>
      </c>
      <c r="T6909">
        <f ca="1"/>
        <v>7.2340494631234348E-2</v>
      </c>
      <c r="U6909">
        <f ca="1"/>
        <v>2.1057182699898244E-2</v>
      </c>
      <c r="V6909">
        <f ca="1"/>
        <v>2.1818826205923698E-2</v>
      </c>
      <c r="W6909">
        <f ca="1"/>
        <v>2.1818826205923698E-2</v>
      </c>
    </row>
    <row r="6910" spans="18:23">
      <c r="R6910">
        <v>6892</v>
      </c>
      <c r="S6910">
        <f ca="1"/>
        <v>0.64825446481882554</v>
      </c>
      <c r="T6910">
        <f ca="1"/>
        <v>3.1799795315608274E-2</v>
      </c>
      <c r="U6910">
        <f ca="1"/>
        <v>7.8683304208520752E-4</v>
      </c>
      <c r="V6910">
        <f ca="1"/>
        <v>7.9934360692814109E-4</v>
      </c>
      <c r="W6910">
        <f ca="1"/>
        <v>7.9934360692814109E-4</v>
      </c>
    </row>
    <row r="6911" spans="18:23">
      <c r="R6911">
        <v>6893</v>
      </c>
      <c r="S6911">
        <f ca="1"/>
        <v>-0.21110913621747276</v>
      </c>
      <c r="T6911">
        <f ca="1"/>
        <v>2.5475362736983882E-2</v>
      </c>
      <c r="U6911">
        <f ca="1"/>
        <v>0</v>
      </c>
      <c r="V6911">
        <f ca="1"/>
        <v>0</v>
      </c>
      <c r="W6911">
        <f ca="1"/>
        <v>0</v>
      </c>
    </row>
    <row r="6912" spans="18:23">
      <c r="R6912">
        <v>6894</v>
      </c>
      <c r="S6912">
        <f ca="1"/>
        <v>0.38109960308154694</v>
      </c>
      <c r="T6912">
        <f ca="1"/>
        <v>2.9681497756319404E-2</v>
      </c>
      <c r="U6912">
        <f ca="1"/>
        <v>0</v>
      </c>
      <c r="V6912">
        <f ca="1"/>
        <v>0</v>
      </c>
      <c r="W6912">
        <f ca="1"/>
        <v>0</v>
      </c>
    </row>
    <row r="6913" spans="18:23">
      <c r="R6913">
        <v>6895</v>
      </c>
      <c r="S6913">
        <f ca="1"/>
        <v>-2.5538380644571244</v>
      </c>
      <c r="T6913">
        <f ca="1"/>
        <v>1.3918235713119001E-2</v>
      </c>
      <c r="U6913">
        <f ca="1"/>
        <v>0</v>
      </c>
      <c r="V6913">
        <f ca="1"/>
        <v>0</v>
      </c>
      <c r="W6913">
        <f ca="1"/>
        <v>0</v>
      </c>
    </row>
    <row r="6914" spans="18:23">
      <c r="R6914">
        <v>6896</v>
      </c>
      <c r="S6914">
        <f ca="1"/>
        <v>-2.7404261449673064</v>
      </c>
      <c r="T6914">
        <f ca="1"/>
        <v>1.3263994454438103E-2</v>
      </c>
      <c r="U6914">
        <f ca="1"/>
        <v>0</v>
      </c>
      <c r="V6914">
        <f ca="1"/>
        <v>0</v>
      </c>
      <c r="W6914">
        <f ca="1"/>
        <v>0</v>
      </c>
    </row>
    <row r="6915" spans="18:23">
      <c r="R6915">
        <v>6897</v>
      </c>
      <c r="S6915">
        <f ca="1"/>
        <v>-1.075839943339558</v>
      </c>
      <c r="T6915">
        <f ca="1"/>
        <v>2.0380505725979815E-2</v>
      </c>
      <c r="U6915">
        <f ca="1"/>
        <v>0</v>
      </c>
      <c r="V6915">
        <f ca="1"/>
        <v>0</v>
      </c>
      <c r="W6915">
        <f ca="1"/>
        <v>0</v>
      </c>
    </row>
    <row r="6916" spans="18:23">
      <c r="R6916">
        <v>6898</v>
      </c>
      <c r="S6916">
        <f ca="1"/>
        <v>0.56987672284217028</v>
      </c>
      <c r="T6916">
        <f ca="1"/>
        <v>3.1163123496324049E-2</v>
      </c>
      <c r="U6916">
        <f ca="1"/>
        <v>4.684971324430947E-4</v>
      </c>
      <c r="V6916">
        <f ca="1"/>
        <v>4.7579704944109361E-4</v>
      </c>
      <c r="W6916">
        <f ca="1"/>
        <v>4.7579704944109361E-4</v>
      </c>
    </row>
    <row r="6917" spans="18:23">
      <c r="R6917">
        <v>6899</v>
      </c>
      <c r="S6917">
        <f ca="1"/>
        <v>-1.043136139935003</v>
      </c>
      <c r="T6917">
        <f ca="1"/>
        <v>2.0553220622970159E-2</v>
      </c>
      <c r="U6917">
        <f ca="1"/>
        <v>0</v>
      </c>
      <c r="V6917">
        <f ca="1"/>
        <v>0</v>
      </c>
      <c r="W6917">
        <f ca="1"/>
        <v>0</v>
      </c>
    </row>
    <row r="6918" spans="18:23">
      <c r="R6918">
        <v>6900</v>
      </c>
      <c r="S6918">
        <f ca="1"/>
        <v>1.282853446979763</v>
      </c>
      <c r="T6918">
        <f ca="1"/>
        <v>3.7457621028131709E-2</v>
      </c>
      <c r="U6918">
        <f ca="1"/>
        <v>3.6157458983469247E-3</v>
      </c>
      <c r="V6918">
        <f ca="1"/>
        <v>3.6834645181440754E-3</v>
      </c>
      <c r="W6918">
        <f ca="1"/>
        <v>3.6834645181440754E-3</v>
      </c>
    </row>
    <row r="6919" spans="18:23">
      <c r="R6919">
        <v>6901</v>
      </c>
      <c r="S6919">
        <f ca="1"/>
        <v>-0.99447671426118689</v>
      </c>
      <c r="T6919">
        <f ca="1"/>
        <v>2.0812912898846025E-2</v>
      </c>
      <c r="U6919">
        <f ca="1"/>
        <v>0</v>
      </c>
      <c r="V6919">
        <f ca="1"/>
        <v>0</v>
      </c>
      <c r="W6919">
        <f ca="1"/>
        <v>0</v>
      </c>
    </row>
    <row r="6920" spans="18:23">
      <c r="R6920">
        <v>6902</v>
      </c>
      <c r="S6920">
        <f ca="1"/>
        <v>-0.66313510522648655</v>
      </c>
      <c r="T6920">
        <f ca="1"/>
        <v>2.2670673364526307E-2</v>
      </c>
      <c r="U6920">
        <f ca="1"/>
        <v>0</v>
      </c>
      <c r="V6920">
        <f ca="1"/>
        <v>0</v>
      </c>
      <c r="W6920">
        <f ca="1"/>
        <v>0</v>
      </c>
    </row>
    <row r="6921" spans="18:23">
      <c r="R6921">
        <v>6903</v>
      </c>
      <c r="S6921">
        <f ca="1"/>
        <v>3.3367508226566036</v>
      </c>
      <c r="T6921">
        <f ca="1"/>
        <v>6.3636851718953488E-2</v>
      </c>
      <c r="U6921">
        <f ca="1"/>
        <v>1.6705361243757814E-2</v>
      </c>
      <c r="V6921">
        <f ca="1"/>
        <v>1.7236899541948097E-2</v>
      </c>
      <c r="W6921">
        <f ca="1"/>
        <v>1.7236899541948097E-2</v>
      </c>
    </row>
    <row r="6922" spans="18:23">
      <c r="R6922">
        <v>6904</v>
      </c>
      <c r="S6922">
        <f ca="1"/>
        <v>2.0076012402440808</v>
      </c>
      <c r="T6922">
        <f ca="1"/>
        <v>4.5160476776130408E-2</v>
      </c>
      <c r="U6922">
        <f ca="1"/>
        <v>7.4671737723462743E-3</v>
      </c>
      <c r="V6922">
        <f ca="1"/>
        <v>7.6357843362109606E-3</v>
      </c>
      <c r="W6922">
        <f ca="1"/>
        <v>7.6357843362109606E-3</v>
      </c>
    </row>
    <row r="6923" spans="18:23">
      <c r="R6923">
        <v>6905</v>
      </c>
      <c r="S6923">
        <f ca="1"/>
        <v>-0.93304342409375796</v>
      </c>
      <c r="T6923">
        <f ca="1"/>
        <v>2.1145470020821379E-2</v>
      </c>
      <c r="U6923">
        <f ca="1"/>
        <v>0</v>
      </c>
      <c r="V6923">
        <f ca="1"/>
        <v>0</v>
      </c>
      <c r="W6923">
        <f ca="1"/>
        <v>0</v>
      </c>
    </row>
    <row r="6924" spans="18:23">
      <c r="R6924">
        <v>6906</v>
      </c>
      <c r="S6924">
        <f ca="1"/>
        <v>1.4797019031487304</v>
      </c>
      <c r="T6924">
        <f ca="1"/>
        <v>3.9409404137540058E-2</v>
      </c>
      <c r="U6924">
        <f ca="1"/>
        <v>4.5916374530510992E-3</v>
      </c>
      <c r="V6924">
        <f ca="1"/>
        <v>4.6821143010712767E-3</v>
      </c>
      <c r="W6924">
        <f ca="1"/>
        <v>4.6821143010712767E-3</v>
      </c>
    </row>
    <row r="6925" spans="18:23">
      <c r="R6925">
        <v>6907</v>
      </c>
      <c r="S6925">
        <f ca="1"/>
        <v>1.473760432663711</v>
      </c>
      <c r="T6925">
        <f ca="1"/>
        <v>3.9349030997077226E-2</v>
      </c>
      <c r="U6925">
        <f ca="1"/>
        <v>4.5614508828196836E-3</v>
      </c>
      <c r="V6925">
        <f ca="1"/>
        <v>4.6511952189095427E-3</v>
      </c>
      <c r="W6925">
        <f ca="1"/>
        <v>4.6511952189095427E-3</v>
      </c>
    </row>
    <row r="6926" spans="18:23">
      <c r="R6926">
        <v>6908</v>
      </c>
      <c r="S6926">
        <f ca="1"/>
        <v>-0.98037364303949348</v>
      </c>
      <c r="T6926">
        <f ca="1"/>
        <v>2.0888791594396744E-2</v>
      </c>
      <c r="U6926">
        <f ca="1"/>
        <v>0</v>
      </c>
      <c r="V6926">
        <f ca="1"/>
        <v>0</v>
      </c>
      <c r="W6926">
        <f ca="1"/>
        <v>0</v>
      </c>
    </row>
    <row r="6927" spans="18:23">
      <c r="R6927">
        <v>6909</v>
      </c>
      <c r="S6927">
        <f ca="1"/>
        <v>1.3005579364449618</v>
      </c>
      <c r="T6927">
        <f ca="1"/>
        <v>3.7629134730815722E-2</v>
      </c>
      <c r="U6927">
        <f ca="1"/>
        <v>3.7015027496889313E-3</v>
      </c>
      <c r="V6927">
        <f ca="1"/>
        <v>3.7711449225261962E-3</v>
      </c>
      <c r="W6927">
        <f ca="1"/>
        <v>3.7711449225261962E-3</v>
      </c>
    </row>
    <row r="6928" spans="18:23">
      <c r="R6928">
        <v>6910</v>
      </c>
      <c r="S6928">
        <f ca="1"/>
        <v>-2.3580083088424622</v>
      </c>
      <c r="T6928">
        <f ca="1"/>
        <v>1.4639616644285567E-2</v>
      </c>
      <c r="U6928">
        <f ca="1"/>
        <v>0</v>
      </c>
      <c r="V6928">
        <f ca="1"/>
        <v>0</v>
      </c>
      <c r="W6928">
        <f ca="1"/>
        <v>0</v>
      </c>
    </row>
    <row r="6929" spans="18:23">
      <c r="R6929">
        <v>6911</v>
      </c>
      <c r="S6929">
        <f ca="1"/>
        <v>0.90910654824280479</v>
      </c>
      <c r="T6929">
        <f ca="1"/>
        <v>3.4013907075770712E-2</v>
      </c>
      <c r="U6929">
        <f ca="1"/>
        <v>1.8938889221664264E-3</v>
      </c>
      <c r="V6929">
        <f ca="1"/>
        <v>1.9260982030716266E-3</v>
      </c>
      <c r="W6929">
        <f ca="1"/>
        <v>1.9260982030716266E-3</v>
      </c>
    </row>
    <row r="6930" spans="18:23">
      <c r="R6930">
        <v>6912</v>
      </c>
      <c r="S6930">
        <f ca="1"/>
        <v>-4.5632253564097142E-2</v>
      </c>
      <c r="T6930">
        <f ca="1"/>
        <v>2.6586699157430792E-2</v>
      </c>
      <c r="U6930">
        <f ca="1"/>
        <v>0</v>
      </c>
      <c r="V6930">
        <f ca="1"/>
        <v>0</v>
      </c>
      <c r="W6930">
        <f ca="1"/>
        <v>0</v>
      </c>
    </row>
    <row r="6931" spans="18:23">
      <c r="R6931">
        <v>6913</v>
      </c>
      <c r="S6931">
        <f ca="1"/>
        <v>1.220111424250685</v>
      </c>
      <c r="T6931">
        <f ca="1"/>
        <v>3.6856072447361499E-2</v>
      </c>
      <c r="U6931">
        <f ca="1"/>
        <v>3.3149716079618197E-3</v>
      </c>
      <c r="V6931">
        <f ca="1"/>
        <v>3.3760600248338136E-3</v>
      </c>
      <c r="W6931">
        <f ca="1"/>
        <v>3.3760600248338136E-3</v>
      </c>
    </row>
    <row r="6932" spans="18:23">
      <c r="R6932">
        <v>6914</v>
      </c>
      <c r="S6932">
        <f ca="1"/>
        <v>-0.30264167424566341</v>
      </c>
      <c r="T6932">
        <f ca="1"/>
        <v>2.4880714633390057E-2</v>
      </c>
      <c r="U6932">
        <f ca="1"/>
        <v>0</v>
      </c>
      <c r="V6932">
        <f ca="1"/>
        <v>0</v>
      </c>
      <c r="W6932">
        <f ca="1"/>
        <v>0</v>
      </c>
    </row>
    <row r="6933" spans="18:23">
      <c r="R6933">
        <v>6915</v>
      </c>
      <c r="S6933">
        <f ca="1"/>
        <v>0.8874527085347701</v>
      </c>
      <c r="T6933">
        <f ca="1"/>
        <v>3.382438425210222E-2</v>
      </c>
      <c r="U6933">
        <f ca="1"/>
        <v>1.7991275103321804E-3</v>
      </c>
      <c r="V6933">
        <f ca="1"/>
        <v>1.8295547004461821E-3</v>
      </c>
      <c r="W6933">
        <f ca="1"/>
        <v>1.8295547004461821E-3</v>
      </c>
    </row>
    <row r="6934" spans="18:23">
      <c r="R6934">
        <v>6916</v>
      </c>
      <c r="S6934">
        <f ca="1"/>
        <v>1.7605887583683792</v>
      </c>
      <c r="T6934">
        <f ca="1"/>
        <v>4.2371832490547066E-2</v>
      </c>
      <c r="U6934">
        <f ca="1"/>
        <v>6.0728516295546035E-3</v>
      </c>
      <c r="V6934">
        <f ca="1"/>
        <v>6.2015105555483195E-3</v>
      </c>
      <c r="W6934">
        <f ca="1"/>
        <v>6.2015105555483195E-3</v>
      </c>
    </row>
    <row r="6935" spans="18:23">
      <c r="R6935">
        <v>6917</v>
      </c>
      <c r="S6935">
        <f ca="1"/>
        <v>-0.10840439182242162</v>
      </c>
      <c r="T6935">
        <f ca="1"/>
        <v>2.6159528256781656E-2</v>
      </c>
      <c r="U6935">
        <f ca="1"/>
        <v>0</v>
      </c>
      <c r="V6935">
        <f ca="1"/>
        <v>0</v>
      </c>
      <c r="W6935">
        <f ca="1"/>
        <v>0</v>
      </c>
    </row>
    <row r="6936" spans="18:23">
      <c r="R6936">
        <v>6918</v>
      </c>
      <c r="S6936">
        <f ca="1"/>
        <v>0.96723830512104292</v>
      </c>
      <c r="T6936">
        <f ca="1"/>
        <v>3.4527967432017428E-2</v>
      </c>
      <c r="U6936">
        <f ca="1"/>
        <v>2.1509191002897846E-3</v>
      </c>
      <c r="V6936">
        <f ca="1"/>
        <v>2.1880525326116395E-3</v>
      </c>
      <c r="W6936">
        <f ca="1"/>
        <v>2.1880525326116395E-3</v>
      </c>
    </row>
    <row r="6937" spans="18:23">
      <c r="R6937">
        <v>6919</v>
      </c>
      <c r="S6937">
        <f ca="1"/>
        <v>-1.6374844621286844</v>
      </c>
      <c r="T6937">
        <f ca="1"/>
        <v>1.763090793977079E-2</v>
      </c>
      <c r="U6937">
        <f ca="1"/>
        <v>0</v>
      </c>
      <c r="V6937">
        <f ca="1"/>
        <v>0</v>
      </c>
      <c r="W6937">
        <f ca="1"/>
        <v>0</v>
      </c>
    </row>
    <row r="6938" spans="18:23">
      <c r="R6938">
        <v>6920</v>
      </c>
      <c r="S6938">
        <f ca="1"/>
        <v>-2.6263084193383541</v>
      </c>
      <c r="T6938">
        <f ca="1"/>
        <v>1.3660382195563035E-2</v>
      </c>
      <c r="U6938">
        <f ca="1"/>
        <v>0</v>
      </c>
      <c r="V6938">
        <f ca="1"/>
        <v>0</v>
      </c>
      <c r="W6938">
        <f ca="1"/>
        <v>0</v>
      </c>
    </row>
    <row r="6939" spans="18:23">
      <c r="R6939">
        <v>6921</v>
      </c>
      <c r="S6939">
        <f ca="1"/>
        <v>-0.45743561295020169</v>
      </c>
      <c r="T6939">
        <f ca="1"/>
        <v>2.3906499072870784E-2</v>
      </c>
      <c r="U6939">
        <f ca="1"/>
        <v>0</v>
      </c>
      <c r="V6939">
        <f ca="1"/>
        <v>0</v>
      </c>
      <c r="W6939">
        <f ca="1"/>
        <v>0</v>
      </c>
    </row>
    <row r="6940" spans="18:23">
      <c r="R6940">
        <v>6922</v>
      </c>
      <c r="S6940">
        <f ca="1"/>
        <v>-1.3267037208607708</v>
      </c>
      <c r="T6940">
        <f ca="1"/>
        <v>1.910302272361486E-2</v>
      </c>
      <c r="U6940">
        <f ca="1"/>
        <v>0</v>
      </c>
      <c r="V6940">
        <f ca="1"/>
        <v>0</v>
      </c>
      <c r="W6940">
        <f ca="1"/>
        <v>0</v>
      </c>
    </row>
    <row r="6941" spans="18:23">
      <c r="R6941">
        <v>6923</v>
      </c>
      <c r="S6941">
        <f ca="1"/>
        <v>0.55013768178514977</v>
      </c>
      <c r="T6941">
        <f ca="1"/>
        <v>3.1004800388760637E-2</v>
      </c>
      <c r="U6941">
        <f ca="1"/>
        <v>3.8933557866138897E-4</v>
      </c>
      <c r="V6941">
        <f ca="1"/>
        <v>3.953712146117085E-4</v>
      </c>
      <c r="W6941">
        <f ca="1"/>
        <v>3.953712146117085E-4</v>
      </c>
    </row>
    <row r="6942" spans="18:23">
      <c r="R6942">
        <v>6924</v>
      </c>
      <c r="S6942">
        <f ca="1"/>
        <v>0.98271558847124052</v>
      </c>
      <c r="T6942">
        <f ca="1"/>
        <v>3.4666138172873229E-2</v>
      </c>
      <c r="U6942">
        <f ca="1"/>
        <v>2.2200044707176847E-3</v>
      </c>
      <c r="V6942">
        <f ca="1"/>
        <v>2.2584839615808327E-3</v>
      </c>
      <c r="W6942">
        <f ca="1"/>
        <v>2.2584839615808327E-3</v>
      </c>
    </row>
    <row r="6943" spans="18:23">
      <c r="R6943">
        <v>6925</v>
      </c>
      <c r="S6943">
        <f ca="1"/>
        <v>-0.14267131339280742</v>
      </c>
      <c r="T6943">
        <f ca="1"/>
        <v>2.5929241379770387E-2</v>
      </c>
      <c r="U6943">
        <f ca="1"/>
        <v>0</v>
      </c>
      <c r="V6943">
        <f ca="1"/>
        <v>0</v>
      </c>
      <c r="W6943">
        <f ca="1"/>
        <v>0</v>
      </c>
    </row>
    <row r="6944" spans="18:23">
      <c r="R6944">
        <v>6926</v>
      </c>
      <c r="S6944">
        <f ca="1"/>
        <v>0.78267181160347388</v>
      </c>
      <c r="T6944">
        <f ca="1"/>
        <v>3.2922113316579078E-2</v>
      </c>
      <c r="U6944">
        <f ca="1"/>
        <v>1.3479920425706095E-3</v>
      </c>
      <c r="V6944">
        <f ca="1"/>
        <v>1.3701814159582876E-3</v>
      </c>
      <c r="W6944">
        <f ca="1"/>
        <v>1.3701814159582876E-3</v>
      </c>
    </row>
    <row r="6945" spans="18:23">
      <c r="R6945">
        <v>6927</v>
      </c>
      <c r="S6945">
        <f ca="1"/>
        <v>-2.5473859868398683</v>
      </c>
      <c r="T6945">
        <f ca="1"/>
        <v>1.3941427177374835E-2</v>
      </c>
      <c r="U6945">
        <f ca="1"/>
        <v>0</v>
      </c>
      <c r="V6945">
        <f ca="1"/>
        <v>0</v>
      </c>
      <c r="W6945">
        <f ca="1"/>
        <v>0</v>
      </c>
    </row>
    <row r="6946" spans="18:23">
      <c r="R6946">
        <v>6928</v>
      </c>
      <c r="S6946">
        <f ca="1"/>
        <v>-2.5044634319992185</v>
      </c>
      <c r="T6946">
        <f ca="1"/>
        <v>1.4096695508939256E-2</v>
      </c>
      <c r="U6946">
        <f ca="1"/>
        <v>0</v>
      </c>
      <c r="V6946">
        <f ca="1"/>
        <v>0</v>
      </c>
      <c r="W6946">
        <f ca="1"/>
        <v>0</v>
      </c>
    </row>
    <row r="6947" spans="18:23">
      <c r="R6947">
        <v>6929</v>
      </c>
      <c r="S6947">
        <f ca="1"/>
        <v>-0.23486555680018253</v>
      </c>
      <c r="T6947">
        <f ca="1"/>
        <v>2.5319675229908065E-2</v>
      </c>
      <c r="U6947">
        <f ca="1"/>
        <v>0</v>
      </c>
      <c r="V6947">
        <f ca="1"/>
        <v>0</v>
      </c>
      <c r="W6947">
        <f ca="1"/>
        <v>0</v>
      </c>
    </row>
    <row r="6948" spans="18:23">
      <c r="R6948">
        <v>6930</v>
      </c>
      <c r="S6948">
        <f ca="1"/>
        <v>-1.2023404657477441</v>
      </c>
      <c r="T6948">
        <f ca="1"/>
        <v>1.972598818849788E-2</v>
      </c>
      <c r="U6948">
        <f ca="1"/>
        <v>0</v>
      </c>
      <c r="V6948">
        <f ca="1"/>
        <v>0</v>
      </c>
      <c r="W6948">
        <f ca="1"/>
        <v>0</v>
      </c>
    </row>
    <row r="6949" spans="18:23">
      <c r="R6949">
        <v>6931</v>
      </c>
      <c r="S6949">
        <f ca="1"/>
        <v>-0.3207425097015984</v>
      </c>
      <c r="T6949">
        <f ca="1"/>
        <v>2.4764775389806676E-2</v>
      </c>
      <c r="U6949">
        <f ca="1"/>
        <v>0</v>
      </c>
      <c r="V6949">
        <f ca="1"/>
        <v>0</v>
      </c>
      <c r="W6949">
        <f ca="1"/>
        <v>0</v>
      </c>
    </row>
    <row r="6950" spans="18:23">
      <c r="R6950">
        <v>6932</v>
      </c>
      <c r="S6950">
        <f ca="1"/>
        <v>-0.79960056978268768</v>
      </c>
      <c r="T6950">
        <f ca="1"/>
        <v>2.1886258183269239E-2</v>
      </c>
      <c r="U6950">
        <f ca="1"/>
        <v>0</v>
      </c>
      <c r="V6950">
        <f ca="1"/>
        <v>0</v>
      </c>
      <c r="W6950">
        <f ca="1"/>
        <v>0</v>
      </c>
    </row>
    <row r="6951" spans="18:23">
      <c r="R6951">
        <v>6933</v>
      </c>
      <c r="S6951">
        <f ca="1"/>
        <v>4.0362326135860265</v>
      </c>
      <c r="T6951">
        <f ca="1"/>
        <v>7.6224677708996505E-2</v>
      </c>
      <c r="U6951">
        <f ca="1"/>
        <v>2.2999274238779323E-2</v>
      </c>
      <c r="V6951">
        <f ca="1"/>
        <v>2.3875830371975212E-2</v>
      </c>
      <c r="W6951">
        <f ca="1"/>
        <v>2.3875830371975212E-2</v>
      </c>
    </row>
    <row r="6952" spans="18:23">
      <c r="R6952">
        <v>6934</v>
      </c>
      <c r="S6952">
        <f ca="1"/>
        <v>-0.46826339140973122</v>
      </c>
      <c r="T6952">
        <f ca="1"/>
        <v>2.3839798186328493E-2</v>
      </c>
      <c r="U6952">
        <f ca="1"/>
        <v>0</v>
      </c>
      <c r="V6952">
        <f ca="1"/>
        <v>0</v>
      </c>
      <c r="W6952">
        <f ca="1"/>
        <v>0</v>
      </c>
    </row>
    <row r="6953" spans="18:23">
      <c r="R6953">
        <v>6935</v>
      </c>
      <c r="S6953">
        <f ca="1"/>
        <v>-0.67407358374558346</v>
      </c>
      <c r="T6953">
        <f ca="1"/>
        <v>2.2606774755920486E-2</v>
      </c>
      <c r="U6953">
        <f ca="1"/>
        <v>0</v>
      </c>
      <c r="V6953">
        <f ca="1"/>
        <v>0</v>
      </c>
      <c r="W6953">
        <f ca="1"/>
        <v>0</v>
      </c>
    </row>
    <row r="6954" spans="18:23">
      <c r="R6954">
        <v>6936</v>
      </c>
      <c r="S6954">
        <f ca="1"/>
        <v>0.48464134411740439</v>
      </c>
      <c r="T6954">
        <f ca="1"/>
        <v>3.0485206480376743E-2</v>
      </c>
      <c r="U6954">
        <f ca="1"/>
        <v>1.2953862446944166E-4</v>
      </c>
      <c r="V6954">
        <f ca="1"/>
        <v>1.3151313032650912E-4</v>
      </c>
      <c r="W6954">
        <f ca="1"/>
        <v>1.3151313032650912E-4</v>
      </c>
    </row>
    <row r="6955" spans="18:23">
      <c r="R6955">
        <v>6937</v>
      </c>
      <c r="S6955">
        <f ca="1"/>
        <v>0.6124886265983609</v>
      </c>
      <c r="T6955">
        <f ca="1"/>
        <v>3.1507667397901777E-2</v>
      </c>
      <c r="U6955">
        <f ca="1"/>
        <v>6.4076908323195889E-4</v>
      </c>
      <c r="V6955">
        <f ca="1"/>
        <v>6.5086365280862444E-4</v>
      </c>
      <c r="W6955">
        <f ca="1"/>
        <v>6.5086365280862444E-4</v>
      </c>
    </row>
    <row r="6956" spans="18:23">
      <c r="R6956">
        <v>6938</v>
      </c>
      <c r="S6956">
        <f ca="1"/>
        <v>1.9125465449758041</v>
      </c>
      <c r="T6956">
        <f ca="1"/>
        <v>4.4066269276728312E-2</v>
      </c>
      <c r="U6956">
        <f ca="1"/>
        <v>6.9200700226452264E-3</v>
      </c>
      <c r="V6956">
        <f ca="1"/>
        <v>7.0725408571610769E-3</v>
      </c>
      <c r="W6956">
        <f ca="1"/>
        <v>7.0725408571610769E-3</v>
      </c>
    </row>
    <row r="6957" spans="18:23">
      <c r="R6957">
        <v>6939</v>
      </c>
      <c r="S6957">
        <f ca="1"/>
        <v>-0.8328357048683015</v>
      </c>
      <c r="T6957">
        <f ca="1"/>
        <v>2.1699366107605915E-2</v>
      </c>
      <c r="U6957">
        <f ca="1"/>
        <v>0</v>
      </c>
      <c r="V6957">
        <f ca="1"/>
        <v>0</v>
      </c>
      <c r="W6957">
        <f ca="1"/>
        <v>0</v>
      </c>
    </row>
    <row r="6958" spans="18:23">
      <c r="R6958">
        <v>6940</v>
      </c>
      <c r="S6958">
        <f ca="1"/>
        <v>1.3011386614324796</v>
      </c>
      <c r="T6958">
        <f ca="1"/>
        <v>3.7634773834898022E-2</v>
      </c>
      <c r="U6958">
        <f ca="1"/>
        <v>3.7043223017300814E-3</v>
      </c>
      <c r="V6958">
        <f ca="1"/>
        <v>3.7740279677486717E-3</v>
      </c>
      <c r="W6958">
        <f ca="1"/>
        <v>3.7740279677486717E-3</v>
      </c>
    </row>
    <row r="6959" spans="18:23">
      <c r="R6959">
        <v>6941</v>
      </c>
      <c r="S6959">
        <f ca="1"/>
        <v>-0.77732629156047306</v>
      </c>
      <c r="T6959">
        <f ca="1"/>
        <v>2.2012413819091067E-2</v>
      </c>
      <c r="U6959">
        <f ca="1"/>
        <v>0</v>
      </c>
      <c r="V6959">
        <f ca="1"/>
        <v>0</v>
      </c>
      <c r="W6959">
        <f ca="1"/>
        <v>0</v>
      </c>
    </row>
    <row r="6960" spans="18:23">
      <c r="R6960">
        <v>6942</v>
      </c>
      <c r="S6960">
        <f ca="1"/>
        <v>-3.1936341229665248</v>
      </c>
      <c r="T6960">
        <f ca="1"/>
        <v>1.1800106143920496E-2</v>
      </c>
      <c r="U6960">
        <f ca="1"/>
        <v>0</v>
      </c>
      <c r="V6960">
        <f ca="1"/>
        <v>0</v>
      </c>
      <c r="W6960">
        <f ca="1"/>
        <v>0</v>
      </c>
    </row>
    <row r="6961" spans="18:23">
      <c r="R6961">
        <v>6943</v>
      </c>
      <c r="S6961">
        <f ca="1"/>
        <v>0.62121905640913211</v>
      </c>
      <c r="T6961">
        <f ca="1"/>
        <v>3.1578727197676015E-2</v>
      </c>
      <c r="U6961">
        <f ca="1"/>
        <v>6.7629898311907799E-4</v>
      </c>
      <c r="V6961">
        <f ca="1"/>
        <v>6.8697731366506947E-4</v>
      </c>
      <c r="W6961">
        <f ca="1"/>
        <v>6.8697731366506947E-4</v>
      </c>
    </row>
    <row r="6962" spans="18:23">
      <c r="R6962">
        <v>6944</v>
      </c>
      <c r="S6962">
        <f ca="1"/>
        <v>-2.616776596341245</v>
      </c>
      <c r="T6962">
        <f ca="1"/>
        <v>1.3694022184385079E-2</v>
      </c>
      <c r="U6962">
        <f ca="1"/>
        <v>0</v>
      </c>
      <c r="V6962">
        <f ca="1"/>
        <v>0</v>
      </c>
      <c r="W6962">
        <f ca="1"/>
        <v>0</v>
      </c>
    </row>
    <row r="6963" spans="18:23">
      <c r="R6963">
        <v>6945</v>
      </c>
      <c r="S6963">
        <f ca="1"/>
        <v>-0.43613084250163736</v>
      </c>
      <c r="T6963">
        <f ca="1"/>
        <v>2.4038285281816875E-2</v>
      </c>
      <c r="U6963">
        <f ca="1"/>
        <v>0</v>
      </c>
      <c r="V6963">
        <f ca="1"/>
        <v>0</v>
      </c>
      <c r="W6963">
        <f ca="1"/>
        <v>0</v>
      </c>
    </row>
    <row r="6964" spans="18:23">
      <c r="R6964">
        <v>6946</v>
      </c>
      <c r="S6964">
        <f ca="1"/>
        <v>1.0584664148230845</v>
      </c>
      <c r="T6964">
        <f ca="1"/>
        <v>3.5350407476706869E-2</v>
      </c>
      <c r="U6964">
        <f ca="1"/>
        <v>2.5621391226345047E-3</v>
      </c>
      <c r="V6964">
        <f ca="1"/>
        <v>2.6074254536330756E-3</v>
      </c>
      <c r="W6964">
        <f ca="1"/>
        <v>2.6074254536330756E-3</v>
      </c>
    </row>
    <row r="6965" spans="18:23">
      <c r="R6965">
        <v>6947</v>
      </c>
      <c r="S6965">
        <f ca="1"/>
        <v>5.1888217865843966</v>
      </c>
      <c r="T6965">
        <f ca="1"/>
        <v>0.10262653175798819</v>
      </c>
      <c r="U6965">
        <f ca="1"/>
        <v>3.6200201263275167E-2</v>
      </c>
      <c r="V6965">
        <f ca="1"/>
        <v>3.8057751815570702E-2</v>
      </c>
      <c r="W6965">
        <f ca="1"/>
        <v>3.8057751815570702E-2</v>
      </c>
    </row>
    <row r="6966" spans="18:23">
      <c r="R6966">
        <v>6948</v>
      </c>
      <c r="S6966">
        <f ca="1"/>
        <v>-0.63834658365542962</v>
      </c>
      <c r="T6966">
        <f ca="1"/>
        <v>2.2816148096210784E-2</v>
      </c>
      <c r="U6966">
        <f ca="1"/>
        <v>0</v>
      </c>
      <c r="V6966">
        <f ca="1"/>
        <v>0</v>
      </c>
      <c r="W6966">
        <f ca="1"/>
        <v>0</v>
      </c>
    </row>
    <row r="6967" spans="18:23">
      <c r="R6967">
        <v>6949</v>
      </c>
      <c r="S6967">
        <f ca="1"/>
        <v>-0.52643393933436788</v>
      </c>
      <c r="T6967">
        <f ca="1"/>
        <v>2.348463069150164E-2</v>
      </c>
      <c r="U6967">
        <f ca="1"/>
        <v>0</v>
      </c>
      <c r="V6967">
        <f ca="1"/>
        <v>0</v>
      </c>
      <c r="W6967">
        <f ca="1"/>
        <v>0</v>
      </c>
    </row>
    <row r="6968" spans="18:23">
      <c r="R6968">
        <v>6950</v>
      </c>
      <c r="S6968">
        <f ca="1"/>
        <v>0.43301329563057706</v>
      </c>
      <c r="T6968">
        <f ca="1"/>
        <v>3.0081776603531396E-2</v>
      </c>
      <c r="U6968">
        <f ca="1"/>
        <v>0</v>
      </c>
      <c r="V6968">
        <f ca="1"/>
        <v>0</v>
      </c>
      <c r="W6968">
        <f ca="1"/>
        <v>0</v>
      </c>
    </row>
    <row r="6969" spans="18:23">
      <c r="R6969">
        <v>6951</v>
      </c>
      <c r="S6969">
        <f ca="1"/>
        <v>2.4485690269866689</v>
      </c>
      <c r="T6969">
        <f ca="1"/>
        <v>5.0602881534023939E-2</v>
      </c>
      <c r="U6969">
        <f ca="1"/>
        <v>1.018837615129304E-2</v>
      </c>
      <c r="V6969">
        <f ca="1"/>
        <v>1.0446156746997018E-2</v>
      </c>
      <c r="W6969">
        <f ca="1"/>
        <v>1.0446156746997018E-2</v>
      </c>
    </row>
    <row r="6970" spans="18:23">
      <c r="R6970">
        <v>6952</v>
      </c>
      <c r="S6970">
        <f ca="1"/>
        <v>2.5344024209190956</v>
      </c>
      <c r="T6970">
        <f ca="1"/>
        <v>5.1736149632485705E-2</v>
      </c>
      <c r="U6970">
        <f ca="1"/>
        <v>1.0755010200523923E-2</v>
      </c>
      <c r="V6970">
        <f ca="1"/>
        <v>1.1033221609040529E-2</v>
      </c>
      <c r="W6970">
        <f ca="1"/>
        <v>1.1033221609040529E-2</v>
      </c>
    </row>
    <row r="6971" spans="18:23">
      <c r="R6971">
        <v>6953</v>
      </c>
      <c r="S6971">
        <f ca="1"/>
        <v>2.0578430517259032</v>
      </c>
      <c r="T6971">
        <f ca="1"/>
        <v>4.5749761021922838E-2</v>
      </c>
      <c r="U6971">
        <f ca="1"/>
        <v>7.7618158952424895E-3</v>
      </c>
      <c r="V6971">
        <f ca="1"/>
        <v>7.9393665063942423E-3</v>
      </c>
      <c r="W6971">
        <f ca="1"/>
        <v>7.9393665063942423E-3</v>
      </c>
    </row>
    <row r="6972" spans="18:23">
      <c r="R6972">
        <v>6954</v>
      </c>
      <c r="S6972">
        <f ca="1"/>
        <v>0.71828443277358855</v>
      </c>
      <c r="T6972">
        <f ca="1"/>
        <v>3.2379652329904571E-2</v>
      </c>
      <c r="U6972">
        <f ca="1"/>
        <v>1.0767615492333557E-3</v>
      </c>
      <c r="V6972">
        <f ca="1"/>
        <v>1.0941941315365483E-3</v>
      </c>
      <c r="W6972">
        <f ca="1"/>
        <v>1.0941941315365483E-3</v>
      </c>
    </row>
    <row r="6973" spans="18:23">
      <c r="R6973">
        <v>6955</v>
      </c>
      <c r="S6973">
        <f ca="1"/>
        <v>1.4722876637577846</v>
      </c>
      <c r="T6973">
        <f ca="1"/>
        <v>3.9334080041391613E-2</v>
      </c>
      <c r="U6973">
        <f ca="1"/>
        <v>4.5539754049768767E-3</v>
      </c>
      <c r="V6973">
        <f ca="1"/>
        <v>4.6435386215198209E-3</v>
      </c>
      <c r="W6973">
        <f ca="1"/>
        <v>4.6435386215198209E-3</v>
      </c>
    </row>
    <row r="6974" spans="18:23">
      <c r="R6974">
        <v>6956</v>
      </c>
      <c r="S6974">
        <f ca="1"/>
        <v>2.1144832043900794</v>
      </c>
      <c r="T6974">
        <f ca="1"/>
        <v>4.6423316859531341E-2</v>
      </c>
      <c r="U6974">
        <f ca="1"/>
        <v>8.0985938140467409E-3</v>
      </c>
      <c r="V6974">
        <f ca="1"/>
        <v>8.286575607419808E-3</v>
      </c>
      <c r="W6974">
        <f ca="1"/>
        <v>8.286575607419808E-3</v>
      </c>
    </row>
    <row r="6975" spans="18:23">
      <c r="R6975">
        <v>6957</v>
      </c>
      <c r="S6975">
        <f ca="1"/>
        <v>3.8172355908098283</v>
      </c>
      <c r="T6975">
        <f ca="1"/>
        <v>7.2036707857273383E-2</v>
      </c>
      <c r="U6975">
        <f ca="1"/>
        <v>2.0905289312917762E-2</v>
      </c>
      <c r="V6975">
        <f ca="1"/>
        <v>2.1658263422370979E-2</v>
      </c>
      <c r="W6975">
        <f ca="1"/>
        <v>2.1658263422370979E-2</v>
      </c>
    </row>
    <row r="6976" spans="18:23">
      <c r="R6976">
        <v>6958</v>
      </c>
      <c r="S6976">
        <f ca="1"/>
        <v>-2.5609087092537175</v>
      </c>
      <c r="T6976">
        <f ca="1"/>
        <v>1.3892865161487866E-2</v>
      </c>
      <c r="U6976">
        <f ca="1"/>
        <v>0</v>
      </c>
      <c r="V6976">
        <f ca="1"/>
        <v>0</v>
      </c>
      <c r="W6976">
        <f ca="1"/>
        <v>0</v>
      </c>
    </row>
    <row r="6977" spans="18:23">
      <c r="R6977">
        <v>6959</v>
      </c>
      <c r="S6977">
        <f ca="1"/>
        <v>-2.27053205999704</v>
      </c>
      <c r="T6977">
        <f ca="1"/>
        <v>1.4973821981815507E-2</v>
      </c>
      <c r="U6977">
        <f ca="1"/>
        <v>0</v>
      </c>
      <c r="V6977">
        <f ca="1"/>
        <v>0</v>
      </c>
      <c r="W6977">
        <f ca="1"/>
        <v>0</v>
      </c>
    </row>
    <row r="6978" spans="18:23">
      <c r="R6978">
        <v>6960</v>
      </c>
      <c r="S6978">
        <f ca="1"/>
        <v>-0.40882589978415634</v>
      </c>
      <c r="T6978">
        <f ca="1"/>
        <v>2.4208249864696055E-2</v>
      </c>
      <c r="U6978">
        <f ca="1"/>
        <v>0</v>
      </c>
      <c r="V6978">
        <f ca="1"/>
        <v>0</v>
      </c>
      <c r="W6978">
        <f ca="1"/>
        <v>0</v>
      </c>
    </row>
    <row r="6979" spans="18:23">
      <c r="R6979">
        <v>6961</v>
      </c>
      <c r="S6979">
        <f ca="1"/>
        <v>-0.99729789854421003</v>
      </c>
      <c r="T6979">
        <f ca="1"/>
        <v>2.0797767208248798E-2</v>
      </c>
      <c r="U6979">
        <f ca="1"/>
        <v>0</v>
      </c>
      <c r="V6979">
        <f ca="1"/>
        <v>0</v>
      </c>
      <c r="W6979">
        <f ca="1"/>
        <v>0</v>
      </c>
    </row>
    <row r="6980" spans="18:23">
      <c r="R6980">
        <v>6962</v>
      </c>
      <c r="S6980">
        <f ca="1"/>
        <v>-4.4736838597065622</v>
      </c>
      <c r="T6980">
        <f ca="1"/>
        <v>8.4808246601486559E-3</v>
      </c>
      <c r="U6980">
        <f ca="1"/>
        <v>0</v>
      </c>
      <c r="V6980">
        <f ca="1"/>
        <v>0</v>
      </c>
      <c r="W6980">
        <f ca="1"/>
        <v>0</v>
      </c>
    </row>
    <row r="6981" spans="18:23">
      <c r="R6981">
        <v>6963</v>
      </c>
      <c r="S6981">
        <f ca="1"/>
        <v>-1.721193583721093E-2</v>
      </c>
      <c r="T6981">
        <f ca="1"/>
        <v>2.6782389592999438E-2</v>
      </c>
      <c r="U6981">
        <f ca="1"/>
        <v>0</v>
      </c>
      <c r="V6981">
        <f ca="1"/>
        <v>0</v>
      </c>
      <c r="W6981">
        <f ca="1"/>
        <v>0</v>
      </c>
    </row>
    <row r="6982" spans="18:23">
      <c r="R6982">
        <v>6964</v>
      </c>
      <c r="S6982">
        <f ca="1"/>
        <v>-3.2208650919432626</v>
      </c>
      <c r="T6982">
        <f ca="1"/>
        <v>1.1717482010213427E-2</v>
      </c>
      <c r="U6982">
        <f ca="1"/>
        <v>0</v>
      </c>
      <c r="V6982">
        <f ca="1"/>
        <v>0</v>
      </c>
      <c r="W6982">
        <f ca="1"/>
        <v>0</v>
      </c>
    </row>
    <row r="6983" spans="18:23">
      <c r="R6983">
        <v>6965</v>
      </c>
      <c r="S6983">
        <f ca="1"/>
        <v>2.9625741665028213</v>
      </c>
      <c r="T6983">
        <f ca="1"/>
        <v>5.77799091776839E-2</v>
      </c>
      <c r="U6983">
        <f ca="1"/>
        <v>1.377688997312302E-2</v>
      </c>
      <c r="V6983">
        <f ca="1"/>
        <v>1.4174903698822015E-2</v>
      </c>
      <c r="W6983">
        <f ca="1"/>
        <v>1.4174903698822015E-2</v>
      </c>
    </row>
    <row r="6984" spans="18:23">
      <c r="R6984">
        <v>6966</v>
      </c>
      <c r="S6984">
        <f ca="1"/>
        <v>-0.43848070727401367</v>
      </c>
      <c r="T6984">
        <f ca="1"/>
        <v>2.4023714007979622E-2</v>
      </c>
      <c r="U6984">
        <f ca="1"/>
        <v>0</v>
      </c>
      <c r="V6984">
        <f ca="1"/>
        <v>0</v>
      </c>
      <c r="W6984">
        <f ca="1"/>
        <v>0</v>
      </c>
    </row>
    <row r="6985" spans="18:23">
      <c r="R6985">
        <v>6967</v>
      </c>
      <c r="S6985">
        <f ca="1"/>
        <v>1.057483743023613</v>
      </c>
      <c r="T6985">
        <f ca="1"/>
        <v>3.5341444945462937E-2</v>
      </c>
      <c r="U6985">
        <f ca="1"/>
        <v>2.5576578570125387E-3</v>
      </c>
      <c r="V6985">
        <f ca="1"/>
        <v>2.6028535191840083E-3</v>
      </c>
      <c r="W6985">
        <f ca="1"/>
        <v>2.6028535191840083E-3</v>
      </c>
    </row>
    <row r="6986" spans="18:23">
      <c r="R6986">
        <v>6968</v>
      </c>
      <c r="S6986">
        <f ca="1"/>
        <v>-2.7061790761211419</v>
      </c>
      <c r="T6986">
        <f ca="1"/>
        <v>1.3381728187153701E-2</v>
      </c>
      <c r="U6986">
        <f ca="1"/>
        <v>0</v>
      </c>
      <c r="V6986">
        <f ca="1"/>
        <v>0</v>
      </c>
      <c r="W6986">
        <f ca="1"/>
        <v>0</v>
      </c>
    </row>
    <row r="6987" spans="18:23">
      <c r="R6987">
        <v>6969</v>
      </c>
      <c r="S6987">
        <f ca="1"/>
        <v>0.82071840192527956</v>
      </c>
      <c r="T6987">
        <f ca="1"/>
        <v>3.3246916179532966E-2</v>
      </c>
      <c r="U6987">
        <f ca="1"/>
        <v>1.5103934740475534E-3</v>
      </c>
      <c r="V6987">
        <f ca="1"/>
        <v>1.5355014366624396E-3</v>
      </c>
      <c r="W6987">
        <f ca="1"/>
        <v>1.5355014366624396E-3</v>
      </c>
    </row>
    <row r="6988" spans="18:23">
      <c r="R6988">
        <v>6970</v>
      </c>
      <c r="S6988">
        <f ca="1"/>
        <v>0.904545447334276</v>
      </c>
      <c r="T6988">
        <f ca="1"/>
        <v>3.3973898463859752E-2</v>
      </c>
      <c r="U6988">
        <f ca="1"/>
        <v>1.8738846162109461E-3</v>
      </c>
      <c r="V6988">
        <f ca="1"/>
        <v>1.9057161990530158E-3</v>
      </c>
      <c r="W6988">
        <f ca="1"/>
        <v>1.9057161990530158E-3</v>
      </c>
    </row>
    <row r="6989" spans="18:23">
      <c r="R6989">
        <v>6971</v>
      </c>
      <c r="S6989">
        <f ca="1"/>
        <v>1.1426726801981952</v>
      </c>
      <c r="T6989">
        <f ca="1"/>
        <v>3.6126919985227761E-2</v>
      </c>
      <c r="U6989">
        <f ca="1"/>
        <v>2.9503953768949508E-3</v>
      </c>
      <c r="V6989">
        <f ca="1"/>
        <v>3.0036897257478858E-3</v>
      </c>
      <c r="W6989">
        <f ca="1"/>
        <v>3.0036897257478858E-3</v>
      </c>
    </row>
    <row r="6990" spans="18:23">
      <c r="R6990">
        <v>6972</v>
      </c>
      <c r="S6990">
        <f ca="1"/>
        <v>-2.4221207610552757</v>
      </c>
      <c r="T6990">
        <f ca="1"/>
        <v>1.4399419680474427E-2</v>
      </c>
      <c r="U6990">
        <f ca="1"/>
        <v>0</v>
      </c>
      <c r="V6990">
        <f ca="1"/>
        <v>0</v>
      </c>
      <c r="W6990">
        <f ca="1"/>
        <v>0</v>
      </c>
    </row>
    <row r="6991" spans="18:23">
      <c r="R6991">
        <v>6973</v>
      </c>
      <c r="S6991">
        <f ca="1"/>
        <v>-0.45352878919928907</v>
      </c>
      <c r="T6991">
        <f ca="1"/>
        <v>2.3930611534664602E-2</v>
      </c>
      <c r="U6991">
        <f ca="1"/>
        <v>0</v>
      </c>
      <c r="V6991">
        <f ca="1"/>
        <v>0</v>
      </c>
      <c r="W6991">
        <f ca="1"/>
        <v>0</v>
      </c>
    </row>
    <row r="6992" spans="18:23">
      <c r="R6992">
        <v>6974</v>
      </c>
      <c r="S6992">
        <f ca="1"/>
        <v>-1.2434038243035122</v>
      </c>
      <c r="T6992">
        <f ca="1"/>
        <v>1.9518077304132464E-2</v>
      </c>
      <c r="U6992">
        <f ca="1"/>
        <v>0</v>
      </c>
      <c r="V6992">
        <f ca="1"/>
        <v>0</v>
      </c>
      <c r="W6992">
        <f ca="1"/>
        <v>0</v>
      </c>
    </row>
    <row r="6993" spans="18:23">
      <c r="R6993">
        <v>6975</v>
      </c>
      <c r="S6993">
        <f ca="1"/>
        <v>0.99904119024239024</v>
      </c>
      <c r="T6993">
        <f ca="1"/>
        <v>3.4812481379610016E-2</v>
      </c>
      <c r="U6993">
        <f ca="1"/>
        <v>2.2931760740860785E-3</v>
      </c>
      <c r="V6993">
        <f ca="1"/>
        <v>2.3330916487757231E-3</v>
      </c>
      <c r="W6993">
        <f ca="1"/>
        <v>2.3330916487757231E-3</v>
      </c>
    </row>
    <row r="6994" spans="18:23">
      <c r="R6994">
        <v>6976</v>
      </c>
      <c r="S6994">
        <f ca="1"/>
        <v>-2.0723628595664367</v>
      </c>
      <c r="T6994">
        <f ca="1"/>
        <v>1.5759424390357497E-2</v>
      </c>
      <c r="U6994">
        <f ca="1"/>
        <v>0</v>
      </c>
      <c r="V6994">
        <f ca="1"/>
        <v>0</v>
      </c>
      <c r="W6994">
        <f ca="1"/>
        <v>0</v>
      </c>
    </row>
    <row r="6995" spans="18:23">
      <c r="R6995">
        <v>6977</v>
      </c>
      <c r="S6995">
        <f ca="1"/>
        <v>1.3752756050535047</v>
      </c>
      <c r="T6995">
        <f ca="1"/>
        <v>3.8361661814494734E-2</v>
      </c>
      <c r="U6995">
        <f ca="1"/>
        <v>4.0677662915284372E-3</v>
      </c>
      <c r="V6995">
        <f ca="1"/>
        <v>4.1457894289364449E-3</v>
      </c>
      <c r="W6995">
        <f ca="1"/>
        <v>4.1457894289364449E-3</v>
      </c>
    </row>
    <row r="6996" spans="18:23">
      <c r="R6996">
        <v>6978</v>
      </c>
      <c r="S6996">
        <f ca="1"/>
        <v>1.6103882455346266</v>
      </c>
      <c r="T6996">
        <f ca="1"/>
        <v>4.0761028805013283E-2</v>
      </c>
      <c r="U6996">
        <f ca="1"/>
        <v>5.2674497867877118E-3</v>
      </c>
      <c r="V6996">
        <f ca="1"/>
        <v>5.3748031230318192E-3</v>
      </c>
      <c r="W6996">
        <f ca="1"/>
        <v>5.3748031230318192E-3</v>
      </c>
    </row>
    <row r="6997" spans="18:23">
      <c r="R6997">
        <v>6979</v>
      </c>
      <c r="S6997">
        <f ca="1"/>
        <v>-0.57905849519149666</v>
      </c>
      <c r="T6997">
        <f ca="1"/>
        <v>2.3167885759507414E-2</v>
      </c>
      <c r="U6997">
        <f ca="1"/>
        <v>0</v>
      </c>
      <c r="V6997">
        <f ca="1"/>
        <v>0</v>
      </c>
      <c r="W6997">
        <f ca="1"/>
        <v>0</v>
      </c>
    </row>
    <row r="6998" spans="18:23">
      <c r="R6998">
        <v>6980</v>
      </c>
      <c r="S6998">
        <f ca="1"/>
        <v>-1.0685887116011057</v>
      </c>
      <c r="T6998">
        <f ca="1"/>
        <v>2.041867517862157E-2</v>
      </c>
      <c r="U6998">
        <f ca="1"/>
        <v>0</v>
      </c>
      <c r="V6998">
        <f ca="1"/>
        <v>0</v>
      </c>
      <c r="W6998">
        <f ca="1"/>
        <v>0</v>
      </c>
    </row>
    <row r="6999" spans="18:23">
      <c r="R6999">
        <v>6981</v>
      </c>
      <c r="S6999">
        <f ca="1"/>
        <v>0.33512283956418382</v>
      </c>
      <c r="T6999">
        <f ca="1"/>
        <v>2.9331445078014075E-2</v>
      </c>
      <c r="U6999">
        <f ca="1"/>
        <v>0</v>
      </c>
      <c r="V6999">
        <f ca="1"/>
        <v>0</v>
      </c>
      <c r="W6999">
        <f ca="1"/>
        <v>0</v>
      </c>
    </row>
    <row r="7000" spans="18:23">
      <c r="R7000">
        <v>6982</v>
      </c>
      <c r="S7000">
        <f ca="1"/>
        <v>0.97033465842559874</v>
      </c>
      <c r="T7000">
        <f ca="1"/>
        <v>3.455556544757258E-2</v>
      </c>
      <c r="U7000">
        <f ca="1"/>
        <v>2.1647181080673601E-3</v>
      </c>
      <c r="V7000">
        <f ca="1"/>
        <v>2.2021196371967934E-3</v>
      </c>
      <c r="W7000">
        <f ca="1"/>
        <v>2.2021196371967934E-3</v>
      </c>
    </row>
    <row r="7001" spans="18:23">
      <c r="R7001">
        <v>6983</v>
      </c>
      <c r="S7001">
        <f ca="1"/>
        <v>1.9902914971088834</v>
      </c>
      <c r="T7001">
        <f ca="1"/>
        <v>4.4959214478485443E-2</v>
      </c>
      <c r="U7001">
        <f ca="1"/>
        <v>7.3665426235237919E-3</v>
      </c>
      <c r="V7001">
        <f ca="1"/>
        <v>7.5321396084117483E-3</v>
      </c>
      <c r="W7001">
        <f ca="1"/>
        <v>7.5321396084117483E-3</v>
      </c>
    </row>
    <row r="7002" spans="18:23">
      <c r="R7002">
        <v>6984</v>
      </c>
      <c r="S7002">
        <f ca="1"/>
        <v>-1.4804356688447997</v>
      </c>
      <c r="T7002">
        <f ca="1"/>
        <v>1.836006586830272E-2</v>
      </c>
      <c r="U7002">
        <f ca="1"/>
        <v>0</v>
      </c>
      <c r="V7002">
        <f ca="1"/>
        <v>0</v>
      </c>
      <c r="W7002">
        <f ca="1"/>
        <v>0</v>
      </c>
    </row>
    <row r="7003" spans="18:23">
      <c r="R7003">
        <v>6985</v>
      </c>
      <c r="S7003">
        <f ca="1"/>
        <v>0.29413590405219692</v>
      </c>
      <c r="T7003">
        <f ca="1"/>
        <v>2.9022865505730036E-2</v>
      </c>
      <c r="U7003">
        <f ca="1"/>
        <v>0</v>
      </c>
      <c r="V7003">
        <f ca="1"/>
        <v>0</v>
      </c>
      <c r="W7003">
        <f ca="1"/>
        <v>0</v>
      </c>
    </row>
    <row r="7004" spans="18:23">
      <c r="R7004">
        <v>6986</v>
      </c>
      <c r="S7004">
        <f ca="1"/>
        <v>-0.91959408224947314</v>
      </c>
      <c r="T7004">
        <f ca="1"/>
        <v>2.1218981475040768E-2</v>
      </c>
      <c r="U7004">
        <f ca="1"/>
        <v>0</v>
      </c>
      <c r="V7004">
        <f ca="1"/>
        <v>0</v>
      </c>
      <c r="W7004">
        <f ca="1"/>
        <v>0</v>
      </c>
    </row>
    <row r="7005" spans="18:23">
      <c r="R7005">
        <v>6987</v>
      </c>
      <c r="S7005">
        <f ca="1"/>
        <v>1.2131702051093638</v>
      </c>
      <c r="T7005">
        <f ca="1"/>
        <v>3.6790118808635447E-2</v>
      </c>
      <c r="U7005">
        <f ca="1"/>
        <v>3.2819947885987938E-3</v>
      </c>
      <c r="V7005">
        <f ca="1"/>
        <v>3.3423672776997293E-3</v>
      </c>
      <c r="W7005">
        <f ca="1"/>
        <v>3.3423672776997293E-3</v>
      </c>
    </row>
    <row r="7006" spans="18:23">
      <c r="R7006">
        <v>6988</v>
      </c>
      <c r="S7006">
        <f ca="1"/>
        <v>-1.503382496066582</v>
      </c>
      <c r="T7006">
        <f ca="1"/>
        <v>1.8251674529399537E-2</v>
      </c>
      <c r="U7006">
        <f ca="1"/>
        <v>0</v>
      </c>
      <c r="V7006">
        <f ca="1"/>
        <v>0</v>
      </c>
      <c r="W7006">
        <f ca="1"/>
        <v>0</v>
      </c>
    </row>
    <row r="7007" spans="18:23">
      <c r="R7007">
        <v>6989</v>
      </c>
      <c r="S7007">
        <f ca="1"/>
        <v>-3.0011076486237522</v>
      </c>
      <c r="T7007">
        <f ca="1"/>
        <v>1.2401129743428482E-2</v>
      </c>
      <c r="U7007">
        <f ca="1"/>
        <v>0</v>
      </c>
      <c r="V7007">
        <f ca="1"/>
        <v>0</v>
      </c>
      <c r="W7007">
        <f ca="1"/>
        <v>0</v>
      </c>
    </row>
    <row r="7008" spans="18:23">
      <c r="R7008">
        <v>6990</v>
      </c>
      <c r="S7008">
        <f ca="1"/>
        <v>-1.2781380515881529</v>
      </c>
      <c r="T7008">
        <f ca="1"/>
        <v>1.9343923597628428E-2</v>
      </c>
      <c r="U7008">
        <f ca="1"/>
        <v>0</v>
      </c>
      <c r="V7008">
        <f ca="1"/>
        <v>0</v>
      </c>
      <c r="W7008">
        <f ca="1"/>
        <v>0</v>
      </c>
    </row>
    <row r="7009" spans="18:23">
      <c r="R7009">
        <v>6991</v>
      </c>
      <c r="S7009">
        <f ca="1"/>
        <v>2.6737340900913575</v>
      </c>
      <c r="T7009">
        <f ca="1"/>
        <v>5.363005035648874E-2</v>
      </c>
      <c r="U7009">
        <f ca="1"/>
        <v>1.170196056252544E-2</v>
      </c>
      <c r="V7009">
        <f ca="1"/>
        <v>1.2015748929644384E-2</v>
      </c>
      <c r="W7009">
        <f ca="1"/>
        <v>1.2015748929644384E-2</v>
      </c>
    </row>
    <row r="7010" spans="18:23">
      <c r="R7010">
        <v>6992</v>
      </c>
      <c r="S7010">
        <f ca="1"/>
        <v>0.92971934071916096</v>
      </c>
      <c r="T7010">
        <f ca="1"/>
        <v>3.4195304730592631E-2</v>
      </c>
      <c r="U7010">
        <f ca="1"/>
        <v>1.9845877495773857E-3</v>
      </c>
      <c r="V7010">
        <f ca="1"/>
        <v>2.0185195410080859E-3</v>
      </c>
      <c r="W7010">
        <f ca="1"/>
        <v>2.0185195410080859E-3</v>
      </c>
    </row>
    <row r="7011" spans="18:23">
      <c r="R7011">
        <v>6993</v>
      </c>
      <c r="S7011">
        <f ca="1"/>
        <v>0.22998339071784454</v>
      </c>
      <c r="T7011">
        <f ca="1"/>
        <v>2.8546382794675699E-2</v>
      </c>
      <c r="U7011">
        <f ca="1"/>
        <v>0</v>
      </c>
      <c r="V7011">
        <f ca="1"/>
        <v>0</v>
      </c>
      <c r="W7011">
        <f ca="1"/>
        <v>0</v>
      </c>
    </row>
    <row r="7012" spans="18:23">
      <c r="R7012">
        <v>6994</v>
      </c>
      <c r="S7012">
        <f ca="1"/>
        <v>0.4363707287217381</v>
      </c>
      <c r="T7012">
        <f ca="1"/>
        <v>3.010784905162877E-2</v>
      </c>
      <c r="U7012">
        <f ca="1"/>
        <v>0</v>
      </c>
      <c r="V7012">
        <f ca="1"/>
        <v>0</v>
      </c>
      <c r="W7012">
        <f ca="1"/>
        <v>0</v>
      </c>
    </row>
    <row r="7013" spans="18:23">
      <c r="R7013">
        <v>6995</v>
      </c>
      <c r="S7013">
        <f ca="1"/>
        <v>-1.6821615674619936</v>
      </c>
      <c r="T7013">
        <f ca="1"/>
        <v>1.7428819448348971E-2</v>
      </c>
      <c r="U7013">
        <f ca="1"/>
        <v>0</v>
      </c>
      <c r="V7013">
        <f ca="1"/>
        <v>0</v>
      </c>
      <c r="W7013">
        <f ca="1"/>
        <v>0</v>
      </c>
    </row>
    <row r="7014" spans="18:23">
      <c r="R7014">
        <v>6996</v>
      </c>
      <c r="S7014">
        <f ca="1"/>
        <v>7.2275522173095672E-2</v>
      </c>
      <c r="T7014">
        <f ca="1"/>
        <v>2.7408020423205229E-2</v>
      </c>
      <c r="U7014">
        <f ca="1"/>
        <v>0</v>
      </c>
      <c r="V7014">
        <f ca="1"/>
        <v>0</v>
      </c>
      <c r="W7014">
        <f ca="1"/>
        <v>0</v>
      </c>
    </row>
    <row r="7015" spans="18:23">
      <c r="R7015">
        <v>6997</v>
      </c>
      <c r="S7015">
        <f ca="1"/>
        <v>0.5545856738210525</v>
      </c>
      <c r="T7015">
        <f ca="1"/>
        <v>3.1040406539043112E-2</v>
      </c>
      <c r="U7015">
        <f ca="1"/>
        <v>4.0713865380262622E-4</v>
      </c>
      <c r="V7015">
        <f ca="1"/>
        <v>4.1345752846852236E-4</v>
      </c>
      <c r="W7015">
        <f ca="1"/>
        <v>4.1345752846852236E-4</v>
      </c>
    </row>
    <row r="7016" spans="18:23">
      <c r="R7016">
        <v>6998</v>
      </c>
      <c r="S7016">
        <f ca="1"/>
        <v>2.400790561633789</v>
      </c>
      <c r="T7016">
        <f ca="1"/>
        <v>4.998284698308645E-2</v>
      </c>
      <c r="U7016">
        <f ca="1"/>
        <v>9.8783588758242953E-3</v>
      </c>
      <c r="V7016">
        <f ca="1"/>
        <v>1.0125233125891465E-2</v>
      </c>
      <c r="W7016">
        <f ca="1"/>
        <v>1.0125233125891465E-2</v>
      </c>
    </row>
    <row r="7017" spans="18:23">
      <c r="R7017">
        <v>6999</v>
      </c>
      <c r="S7017">
        <f ca="1"/>
        <v>1.0235152513128294</v>
      </c>
      <c r="T7017">
        <f ca="1"/>
        <v>3.5033025711519866E-2</v>
      </c>
      <c r="U7017">
        <f ca="1"/>
        <v>2.4034482400410034E-3</v>
      </c>
      <c r="V7017">
        <f ca="1"/>
        <v>2.4455482720358353E-3</v>
      </c>
      <c r="W7017">
        <f ca="1"/>
        <v>2.4455482720358353E-3</v>
      </c>
    </row>
    <row r="7018" spans="18:23">
      <c r="R7018">
        <v>7000</v>
      </c>
      <c r="S7018">
        <f ca="1"/>
        <v>1.4107545879296559</v>
      </c>
      <c r="T7018">
        <f ca="1"/>
        <v>3.8714471808193256E-2</v>
      </c>
      <c r="U7018">
        <f ca="1"/>
        <v>4.2441712883776982E-3</v>
      </c>
      <c r="V7018">
        <f ca="1"/>
        <v>4.3263267132242185E-3</v>
      </c>
      <c r="W7018">
        <f ca="1"/>
        <v>4.3263267132242185E-3</v>
      </c>
    </row>
    <row r="7019" spans="18:23">
      <c r="R7019">
        <v>7001</v>
      </c>
      <c r="S7019">
        <f ca="1"/>
        <v>-2.8752737624323892</v>
      </c>
      <c r="T7019">
        <f ca="1"/>
        <v>1.2810401244964168E-2</v>
      </c>
      <c r="U7019">
        <f ca="1"/>
        <v>0</v>
      </c>
      <c r="V7019">
        <f ca="1"/>
        <v>0</v>
      </c>
      <c r="W7019">
        <f ca="1"/>
        <v>0</v>
      </c>
    </row>
    <row r="7020" spans="18:23">
      <c r="R7020">
        <v>7002</v>
      </c>
      <c r="S7020">
        <f ca="1"/>
        <v>6.2169177736466893E-2</v>
      </c>
      <c r="T7020">
        <f ca="1"/>
        <v>2.733663846900795E-2</v>
      </c>
      <c r="U7020">
        <f ca="1"/>
        <v>0</v>
      </c>
      <c r="V7020">
        <f ca="1"/>
        <v>0</v>
      </c>
      <c r="W7020">
        <f ca="1"/>
        <v>0</v>
      </c>
    </row>
    <row r="7021" spans="18:23">
      <c r="R7021">
        <v>7003</v>
      </c>
      <c r="S7021">
        <f ca="1"/>
        <v>-2.309396036173184</v>
      </c>
      <c r="T7021">
        <f ca="1"/>
        <v>1.4824409489252826E-2</v>
      </c>
      <c r="U7021">
        <f ca="1"/>
        <v>0</v>
      </c>
      <c r="V7021">
        <f ca="1"/>
        <v>0</v>
      </c>
      <c r="W7021">
        <f ca="1"/>
        <v>0</v>
      </c>
    </row>
    <row r="7022" spans="18:23">
      <c r="R7022">
        <v>7004</v>
      </c>
      <c r="S7022">
        <f ca="1"/>
        <v>-0.37877972911417374</v>
      </c>
      <c r="T7022">
        <f ca="1"/>
        <v>2.4396666822495784E-2</v>
      </c>
      <c r="U7022">
        <f ca="1"/>
        <v>0</v>
      </c>
      <c r="V7022">
        <f ca="1"/>
        <v>0</v>
      </c>
      <c r="W7022">
        <f ca="1"/>
        <v>0</v>
      </c>
    </row>
    <row r="7023" spans="18:23">
      <c r="R7023">
        <v>7005</v>
      </c>
      <c r="S7023">
        <f ca="1"/>
        <v>2.05726149176086</v>
      </c>
      <c r="T7023">
        <f ca="1"/>
        <v>4.5742896132098962E-2</v>
      </c>
      <c r="U7023">
        <f ca="1"/>
        <v>7.7583834503305513E-3</v>
      </c>
      <c r="V7023">
        <f ca="1"/>
        <v>7.9358289144912837E-3</v>
      </c>
      <c r="W7023">
        <f ca="1"/>
        <v>7.9358289144912837E-3</v>
      </c>
    </row>
    <row r="7024" spans="18:23">
      <c r="R7024">
        <v>7006</v>
      </c>
      <c r="S7024">
        <f ca="1"/>
        <v>0.19571556012871077</v>
      </c>
      <c r="T7024">
        <f ca="1"/>
        <v>2.8295077385116024E-2</v>
      </c>
      <c r="U7024">
        <f ca="1"/>
        <v>0</v>
      </c>
      <c r="V7024">
        <f ca="1"/>
        <v>0</v>
      </c>
      <c r="W7024">
        <f ca="1"/>
        <v>0</v>
      </c>
    </row>
    <row r="7025" spans="18:23">
      <c r="R7025">
        <v>7007</v>
      </c>
      <c r="S7025">
        <f ca="1"/>
        <v>-1.5602784922063571</v>
      </c>
      <c r="T7025">
        <f ca="1"/>
        <v>1.7985673606678024E-2</v>
      </c>
      <c r="U7025">
        <f ca="1"/>
        <v>0</v>
      </c>
      <c r="V7025">
        <f ca="1"/>
        <v>0</v>
      </c>
      <c r="W7025">
        <f ca="1"/>
        <v>0</v>
      </c>
    </row>
    <row r="7026" spans="18:23">
      <c r="R7026">
        <v>7008</v>
      </c>
      <c r="S7026">
        <f ca="1"/>
        <v>-2.1373511255475242</v>
      </c>
      <c r="T7026">
        <f ca="1"/>
        <v>1.5497351690118646E-2</v>
      </c>
      <c r="U7026">
        <f ca="1"/>
        <v>0</v>
      </c>
      <c r="V7026">
        <f ca="1"/>
        <v>0</v>
      </c>
      <c r="W7026">
        <f ca="1"/>
        <v>0</v>
      </c>
    </row>
    <row r="7027" spans="18:23">
      <c r="R7027">
        <v>7009</v>
      </c>
      <c r="S7027">
        <f ca="1"/>
        <v>1.6610407823683857</v>
      </c>
      <c r="T7027">
        <f ca="1"/>
        <v>4.1297282656655464E-2</v>
      </c>
      <c r="U7027">
        <f ca="1"/>
        <v>5.5355767126088022E-3</v>
      </c>
      <c r="V7027">
        <f ca="1"/>
        <v>5.6498788506929055E-3</v>
      </c>
      <c r="W7027">
        <f ca="1"/>
        <v>5.6498788506929055E-3</v>
      </c>
    </row>
    <row r="7028" spans="18:23">
      <c r="R7028">
        <v>7010</v>
      </c>
      <c r="S7028">
        <f ca="1"/>
        <v>1.0230689584896699</v>
      </c>
      <c r="T7028">
        <f ca="1"/>
        <v>3.5028991530610253E-2</v>
      </c>
      <c r="U7028">
        <f ca="1"/>
        <v>2.4014311495861966E-3</v>
      </c>
      <c r="V7028">
        <f ca="1"/>
        <v>2.4434910052862956E-3</v>
      </c>
      <c r="W7028">
        <f ca="1"/>
        <v>2.4434910052862956E-3</v>
      </c>
    </row>
    <row r="7029" spans="18:23">
      <c r="R7029">
        <v>7011</v>
      </c>
      <c r="S7029">
        <f ca="1"/>
        <v>0.32150938981610266</v>
      </c>
      <c r="T7029">
        <f ca="1"/>
        <v>2.9228590906383821E-2</v>
      </c>
      <c r="U7029">
        <f ca="1"/>
        <v>0</v>
      </c>
      <c r="V7029">
        <f ca="1"/>
        <v>0</v>
      </c>
      <c r="W7029">
        <f ca="1"/>
        <v>0</v>
      </c>
    </row>
    <row r="7030" spans="18:23">
      <c r="R7030">
        <v>7012</v>
      </c>
      <c r="S7030">
        <f ca="1"/>
        <v>-1.229427995162941</v>
      </c>
      <c r="T7030">
        <f ca="1"/>
        <v>1.9588592184390258E-2</v>
      </c>
      <c r="U7030">
        <f ca="1"/>
        <v>0</v>
      </c>
      <c r="V7030">
        <f ca="1"/>
        <v>0</v>
      </c>
      <c r="W7030">
        <f ca="1"/>
        <v>0</v>
      </c>
    </row>
    <row r="7031" spans="18:23">
      <c r="R7031">
        <v>7013</v>
      </c>
      <c r="S7031">
        <f ca="1"/>
        <v>-2.3033701168848237</v>
      </c>
      <c r="T7031">
        <f ca="1"/>
        <v>1.4847478088670913E-2</v>
      </c>
      <c r="U7031">
        <f ca="1"/>
        <v>0</v>
      </c>
      <c r="V7031">
        <f ca="1"/>
        <v>0</v>
      </c>
      <c r="W7031">
        <f ca="1"/>
        <v>0</v>
      </c>
    </row>
    <row r="7032" spans="18:23">
      <c r="R7032">
        <v>7014</v>
      </c>
      <c r="S7032">
        <f ca="1"/>
        <v>-2.2485074664511657</v>
      </c>
      <c r="T7032">
        <f ca="1"/>
        <v>1.5059163047756166E-2</v>
      </c>
      <c r="U7032">
        <f ca="1"/>
        <v>0</v>
      </c>
      <c r="V7032">
        <f ca="1"/>
        <v>0</v>
      </c>
      <c r="W7032">
        <f ca="1"/>
        <v>0</v>
      </c>
    </row>
    <row r="7033" spans="18:23">
      <c r="R7033">
        <v>7015</v>
      </c>
      <c r="S7033">
        <f ca="1"/>
        <v>-0.81194210476010631</v>
      </c>
      <c r="T7033">
        <f ca="1"/>
        <v>2.181667053124519E-2</v>
      </c>
      <c r="U7033">
        <f ca="1"/>
        <v>0</v>
      </c>
      <c r="V7033">
        <f ca="1"/>
        <v>0</v>
      </c>
      <c r="W7033">
        <f ca="1"/>
        <v>0</v>
      </c>
    </row>
    <row r="7034" spans="18:23">
      <c r="R7034">
        <v>7016</v>
      </c>
      <c r="S7034">
        <f ca="1"/>
        <v>-1.2684100112444074</v>
      </c>
      <c r="T7034">
        <f ca="1"/>
        <v>1.939254169439044E-2</v>
      </c>
      <c r="U7034">
        <f ca="1"/>
        <v>0</v>
      </c>
      <c r="V7034">
        <f ca="1"/>
        <v>0</v>
      </c>
      <c r="W7034">
        <f ca="1"/>
        <v>0</v>
      </c>
    </row>
    <row r="7035" spans="18:23">
      <c r="R7035">
        <v>7017</v>
      </c>
      <c r="S7035">
        <f ca="1"/>
        <v>-2.9097394025990514E-2</v>
      </c>
      <c r="T7035">
        <f ca="1"/>
        <v>2.6700376672011181E-2</v>
      </c>
      <c r="U7035">
        <f ca="1"/>
        <v>0</v>
      </c>
      <c r="V7035">
        <f ca="1"/>
        <v>0</v>
      </c>
      <c r="W7035">
        <f ca="1"/>
        <v>0</v>
      </c>
    </row>
    <row r="7036" spans="18:23">
      <c r="R7036">
        <v>7018</v>
      </c>
      <c r="S7036">
        <f ca="1"/>
        <v>-0.861711245891149</v>
      </c>
      <c r="T7036">
        <f ca="1"/>
        <v>2.1538285577795701E-2</v>
      </c>
      <c r="U7036">
        <f ca="1"/>
        <v>0</v>
      </c>
      <c r="V7036">
        <f ca="1"/>
        <v>0</v>
      </c>
      <c r="W7036">
        <f ca="1"/>
        <v>0</v>
      </c>
    </row>
    <row r="7037" spans="18:23">
      <c r="R7037">
        <v>7019</v>
      </c>
      <c r="S7037">
        <f ca="1"/>
        <v>-3.3493902107611206</v>
      </c>
      <c r="T7037">
        <f ca="1"/>
        <v>1.1335253127146876E-2</v>
      </c>
      <c r="U7037">
        <f ca="1"/>
        <v>0</v>
      </c>
      <c r="V7037">
        <f ca="1"/>
        <v>0</v>
      </c>
      <c r="W7037">
        <f ca="1"/>
        <v>0</v>
      </c>
    </row>
    <row r="7038" spans="18:23">
      <c r="R7038">
        <v>7020</v>
      </c>
      <c r="S7038">
        <f ca="1"/>
        <v>-1.1194514523022907</v>
      </c>
      <c r="T7038">
        <f ca="1"/>
        <v>2.0152441303602931E-2</v>
      </c>
      <c r="U7038">
        <f ca="1"/>
        <v>0</v>
      </c>
      <c r="V7038">
        <f ca="1"/>
        <v>0</v>
      </c>
      <c r="W7038">
        <f ca="1"/>
        <v>0</v>
      </c>
    </row>
    <row r="7039" spans="18:23">
      <c r="R7039">
        <v>7021</v>
      </c>
      <c r="S7039">
        <f ca="1"/>
        <v>-0.86109043417219455</v>
      </c>
      <c r="T7039">
        <f ca="1"/>
        <v>2.1541736130369714E-2</v>
      </c>
      <c r="U7039">
        <f ca="1"/>
        <v>0</v>
      </c>
      <c r="V7039">
        <f ca="1"/>
        <v>0</v>
      </c>
      <c r="W7039">
        <f ca="1"/>
        <v>0</v>
      </c>
    </row>
    <row r="7040" spans="18:23">
      <c r="R7040">
        <v>7022</v>
      </c>
      <c r="S7040">
        <f ca="1"/>
        <v>0.15477226676732211</v>
      </c>
      <c r="T7040">
        <f ca="1"/>
        <v>2.7997716141391456E-2</v>
      </c>
      <c r="U7040">
        <f ca="1"/>
        <v>0</v>
      </c>
      <c r="V7040">
        <f ca="1"/>
        <v>0</v>
      </c>
      <c r="W7040">
        <f ca="1"/>
        <v>0</v>
      </c>
    </row>
    <row r="7041" spans="18:23">
      <c r="R7041">
        <v>7023</v>
      </c>
      <c r="S7041">
        <f ca="1"/>
        <v>-1.3946580591283735</v>
      </c>
      <c r="T7041">
        <f ca="1"/>
        <v>1.8770975354950134E-2</v>
      </c>
      <c r="U7041">
        <f ca="1"/>
        <v>0</v>
      </c>
      <c r="V7041">
        <f ca="1"/>
        <v>0</v>
      </c>
      <c r="W7041">
        <f ca="1"/>
        <v>0</v>
      </c>
    </row>
    <row r="7042" spans="18:23">
      <c r="R7042">
        <v>7024</v>
      </c>
      <c r="S7042">
        <f ca="1"/>
        <v>1.2658190980548352</v>
      </c>
      <c r="T7042">
        <f ca="1"/>
        <v>3.7293337343571896E-2</v>
      </c>
      <c r="U7042">
        <f ca="1"/>
        <v>3.5336040560670183E-3</v>
      </c>
      <c r="V7042">
        <f ca="1"/>
        <v>3.5994940001177786E-3</v>
      </c>
      <c r="W7042">
        <f ca="1"/>
        <v>3.5994940001177786E-3</v>
      </c>
    </row>
    <row r="7043" spans="18:23">
      <c r="R7043">
        <v>7025</v>
      </c>
      <c r="S7043">
        <f ca="1"/>
        <v>-2.6585518901729026</v>
      </c>
      <c r="T7043">
        <f ca="1"/>
        <v>1.3547198976065685E-2</v>
      </c>
      <c r="U7043">
        <f ca="1"/>
        <v>0</v>
      </c>
      <c r="V7043">
        <f ca="1"/>
        <v>0</v>
      </c>
      <c r="W7043">
        <f ca="1"/>
        <v>0</v>
      </c>
    </row>
    <row r="7044" spans="18:23">
      <c r="R7044">
        <v>7026</v>
      </c>
      <c r="S7044">
        <f ca="1"/>
        <v>0.63630090302700848</v>
      </c>
      <c r="T7044">
        <f ca="1"/>
        <v>3.170186100519258E-2</v>
      </c>
      <c r="U7044">
        <f ca="1"/>
        <v>7.3786588687736049E-4</v>
      </c>
      <c r="V7044">
        <f ca="1"/>
        <v>7.495617477704901E-4</v>
      </c>
      <c r="W7044">
        <f ca="1"/>
        <v>7.495617477704901E-4</v>
      </c>
    </row>
    <row r="7045" spans="18:23">
      <c r="R7045">
        <v>7027</v>
      </c>
      <c r="S7045">
        <f ca="1"/>
        <v>2.9460590112796217</v>
      </c>
      <c r="T7045">
        <f ca="1"/>
        <v>5.7534202313321965E-2</v>
      </c>
      <c r="U7045">
        <f ca="1"/>
        <v>1.3654036540942053E-2</v>
      </c>
      <c r="V7045">
        <f ca="1"/>
        <v>1.4046823591312079E-2</v>
      </c>
      <c r="W7045">
        <f ca="1"/>
        <v>1.4046823591312079E-2</v>
      </c>
    </row>
    <row r="7046" spans="18:23">
      <c r="R7046">
        <v>7028</v>
      </c>
      <c r="S7046">
        <f ca="1"/>
        <v>2.9598234038298474</v>
      </c>
      <c r="T7046">
        <f ca="1"/>
        <v>5.7738911554361706E-2</v>
      </c>
      <c r="U7046">
        <f ca="1"/>
        <v>1.3756391161461923E-2</v>
      </c>
      <c r="V7046">
        <f ca="1"/>
        <v>1.4153530687751352E-2</v>
      </c>
      <c r="W7046">
        <f ca="1"/>
        <v>1.4153530687751352E-2</v>
      </c>
    </row>
    <row r="7047" spans="18:23">
      <c r="R7047">
        <v>7029</v>
      </c>
      <c r="S7047">
        <f ca="1"/>
        <v>-2.3062360662284405E-2</v>
      </c>
      <c r="T7047">
        <f ca="1"/>
        <v>2.6741988624002913E-2</v>
      </c>
      <c r="U7047">
        <f ca="1"/>
        <v>0</v>
      </c>
      <c r="V7047">
        <f ca="1"/>
        <v>0</v>
      </c>
      <c r="W7047">
        <f ca="1"/>
        <v>0</v>
      </c>
    </row>
    <row r="7048" spans="18:23">
      <c r="R7048">
        <v>7030</v>
      </c>
      <c r="S7048">
        <f ca="1"/>
        <v>-0.65558384844566064</v>
      </c>
      <c r="T7048">
        <f ca="1"/>
        <v>2.2714890404454756E-2</v>
      </c>
      <c r="U7048">
        <f ca="1"/>
        <v>0</v>
      </c>
      <c r="V7048">
        <f ca="1"/>
        <v>0</v>
      </c>
      <c r="W7048">
        <f ca="1"/>
        <v>0</v>
      </c>
    </row>
    <row r="7049" spans="18:23">
      <c r="R7049">
        <v>7031</v>
      </c>
      <c r="S7049">
        <f ca="1"/>
        <v>1.8712403990381097</v>
      </c>
      <c r="T7049">
        <f ca="1"/>
        <v>4.3599081610353974E-2</v>
      </c>
      <c r="U7049">
        <f ca="1"/>
        <v>6.6864761894580571E-3</v>
      </c>
      <c r="V7049">
        <f ca="1"/>
        <v>6.8322382999929923E-3</v>
      </c>
      <c r="W7049">
        <f ca="1"/>
        <v>6.8322382999929923E-3</v>
      </c>
    </row>
    <row r="7050" spans="18:23">
      <c r="R7050">
        <v>7032</v>
      </c>
      <c r="S7050">
        <f ca="1"/>
        <v>1.6054520468310496</v>
      </c>
      <c r="T7050">
        <f ca="1"/>
        <v>4.0709143539934975E-2</v>
      </c>
      <c r="U7050">
        <f ca="1"/>
        <v>5.2415071542485578E-3</v>
      </c>
      <c r="V7050">
        <f ca="1"/>
        <v>5.3481957878025082E-3</v>
      </c>
      <c r="W7050">
        <f ca="1"/>
        <v>5.3481957878025082E-3</v>
      </c>
    </row>
    <row r="7051" spans="18:23">
      <c r="R7051">
        <v>7033</v>
      </c>
      <c r="S7051">
        <f ca="1"/>
        <v>-2.4243721047344997</v>
      </c>
      <c r="T7051">
        <f ca="1"/>
        <v>1.4391057039131825E-2</v>
      </c>
      <c r="U7051">
        <f ca="1"/>
        <v>0</v>
      </c>
      <c r="V7051">
        <f ca="1"/>
        <v>0</v>
      </c>
      <c r="W7051">
        <f ca="1"/>
        <v>0</v>
      </c>
    </row>
    <row r="7052" spans="18:23">
      <c r="R7052">
        <v>7034</v>
      </c>
      <c r="S7052">
        <f ca="1"/>
        <v>-0.87677981534242666</v>
      </c>
      <c r="T7052">
        <f ca="1"/>
        <v>2.1454701812731049E-2</v>
      </c>
      <c r="U7052">
        <f ca="1"/>
        <v>0</v>
      </c>
      <c r="V7052">
        <f ca="1"/>
        <v>0</v>
      </c>
      <c r="W7052">
        <f ca="1"/>
        <v>0</v>
      </c>
    </row>
    <row r="7053" spans="18:23">
      <c r="R7053">
        <v>7035</v>
      </c>
      <c r="S7053">
        <f ca="1"/>
        <v>-1.8737448126851994</v>
      </c>
      <c r="T7053">
        <f ca="1"/>
        <v>1.658816459020785E-2</v>
      </c>
      <c r="U7053">
        <f ca="1"/>
        <v>0</v>
      </c>
      <c r="V7053">
        <f ca="1"/>
        <v>0</v>
      </c>
      <c r="W7053">
        <f ca="1"/>
        <v>0</v>
      </c>
    </row>
    <row r="7054" spans="18:23">
      <c r="R7054">
        <v>7036</v>
      </c>
      <c r="S7054">
        <f ca="1"/>
        <v>-0.3870264126458377</v>
      </c>
      <c r="T7054">
        <f ca="1"/>
        <v>2.4344807044628679E-2</v>
      </c>
      <c r="U7054">
        <f ca="1"/>
        <v>0</v>
      </c>
      <c r="V7054">
        <f ca="1"/>
        <v>0</v>
      </c>
      <c r="W7054">
        <f ca="1"/>
        <v>0</v>
      </c>
    </row>
    <row r="7055" spans="18:23">
      <c r="R7055">
        <v>7037</v>
      </c>
      <c r="S7055">
        <f ca="1"/>
        <v>-3.2171147577133774</v>
      </c>
      <c r="T7055">
        <f ca="1"/>
        <v>1.1728826820843577E-2</v>
      </c>
      <c r="U7055">
        <f ca="1"/>
        <v>0</v>
      </c>
      <c r="V7055">
        <f ca="1"/>
        <v>0</v>
      </c>
      <c r="W7055">
        <f ca="1"/>
        <v>0</v>
      </c>
    </row>
    <row r="7056" spans="18:23">
      <c r="R7056">
        <v>7038</v>
      </c>
      <c r="S7056">
        <f ca="1"/>
        <v>0.10723380899288039</v>
      </c>
      <c r="T7056">
        <f ca="1"/>
        <v>2.7656374272627304E-2</v>
      </c>
      <c r="U7056">
        <f ca="1"/>
        <v>0</v>
      </c>
      <c r="V7056">
        <f ca="1"/>
        <v>0</v>
      </c>
      <c r="W7056">
        <f ca="1"/>
        <v>0</v>
      </c>
    </row>
    <row r="7057" spans="18:23">
      <c r="R7057">
        <v>7039</v>
      </c>
      <c r="S7057">
        <f ca="1"/>
        <v>1.2274285355363397</v>
      </c>
      <c r="T7057">
        <f ca="1"/>
        <v>3.6925725731253488E-2</v>
      </c>
      <c r="U7057">
        <f ca="1"/>
        <v>3.3497982499078142E-3</v>
      </c>
      <c r="V7057">
        <f ca="1"/>
        <v>3.4116451156233785E-3</v>
      </c>
      <c r="W7057">
        <f ca="1"/>
        <v>3.4116451156233785E-3</v>
      </c>
    </row>
    <row r="7058" spans="18:23">
      <c r="R7058">
        <v>7040</v>
      </c>
      <c r="S7058">
        <f ca="1"/>
        <v>-3.532750669175329</v>
      </c>
      <c r="T7058">
        <f ca="1"/>
        <v>1.0811428195169217E-2</v>
      </c>
      <c r="U7058">
        <f ca="1"/>
        <v>0</v>
      </c>
      <c r="V7058">
        <f ca="1"/>
        <v>0</v>
      </c>
      <c r="W7058">
        <f ca="1"/>
        <v>0</v>
      </c>
    </row>
    <row r="7059" spans="18:23">
      <c r="R7059">
        <v>7041</v>
      </c>
      <c r="S7059">
        <f ca="1"/>
        <v>3.3726117571659247</v>
      </c>
      <c r="T7059">
        <f ca="1"/>
        <v>6.4228446083371915E-2</v>
      </c>
      <c r="U7059">
        <f ca="1"/>
        <v>1.7001158425967028E-2</v>
      </c>
      <c r="V7059">
        <f ca="1"/>
        <v>1.7547137419625571E-2</v>
      </c>
      <c r="W7059">
        <f ca="1"/>
        <v>1.7547137419625571E-2</v>
      </c>
    </row>
    <row r="7060" spans="18:23">
      <c r="R7060">
        <v>7042</v>
      </c>
      <c r="S7060">
        <f ca="1"/>
        <v>-0.67514765115968489</v>
      </c>
      <c r="T7060">
        <f ca="1"/>
        <v>2.2600510163903745E-2</v>
      </c>
      <c r="U7060">
        <f ca="1"/>
        <v>0</v>
      </c>
      <c r="V7060">
        <f ca="1"/>
        <v>0</v>
      </c>
      <c r="W7060">
        <f ca="1"/>
        <v>0</v>
      </c>
    </row>
    <row r="7061" spans="18:23">
      <c r="R7061">
        <v>7043</v>
      </c>
      <c r="S7061">
        <f ca="1"/>
        <v>1.9341322025937535</v>
      </c>
      <c r="T7061">
        <f ca="1"/>
        <v>4.4312399216565601E-2</v>
      </c>
      <c r="U7061">
        <f ca="1"/>
        <v>7.0431349925638709E-3</v>
      </c>
      <c r="V7061">
        <f ca="1"/>
        <v>7.1991840973271975E-3</v>
      </c>
      <c r="W7061">
        <f ca="1"/>
        <v>7.1991840973271975E-3</v>
      </c>
    </row>
    <row r="7062" spans="18:23">
      <c r="R7062">
        <v>7044</v>
      </c>
      <c r="S7062">
        <f ca="1"/>
        <v>-1.3460652297551037</v>
      </c>
      <c r="T7062">
        <f ca="1"/>
        <v>1.9007822119795487E-2</v>
      </c>
      <c r="U7062">
        <f ca="1"/>
        <v>0</v>
      </c>
      <c r="V7062">
        <f ca="1"/>
        <v>0</v>
      </c>
      <c r="W7062">
        <f ca="1"/>
        <v>0</v>
      </c>
    </row>
    <row r="7063" spans="18:23">
      <c r="R7063">
        <v>7045</v>
      </c>
      <c r="S7063">
        <f ca="1"/>
        <v>-0.47372202887827203</v>
      </c>
      <c r="T7063">
        <f ca="1"/>
        <v>2.380624267748864E-2</v>
      </c>
      <c r="U7063">
        <f ca="1"/>
        <v>0</v>
      </c>
      <c r="V7063">
        <f ca="1"/>
        <v>0</v>
      </c>
      <c r="W7063">
        <f ca="1"/>
        <v>0</v>
      </c>
    </row>
    <row r="7064" spans="18:23">
      <c r="R7064">
        <v>7046</v>
      </c>
      <c r="S7064">
        <f ca="1"/>
        <v>2.3457001838879723</v>
      </c>
      <c r="T7064">
        <f ca="1"/>
        <v>4.9277348002045272E-2</v>
      </c>
      <c r="U7064">
        <f ca="1"/>
        <v>9.5256093853037065E-3</v>
      </c>
      <c r="V7064">
        <f ca="1"/>
        <v>9.7603077696092871E-3</v>
      </c>
      <c r="W7064">
        <f ca="1"/>
        <v>9.7603077696092871E-3</v>
      </c>
    </row>
    <row r="7065" spans="18:23">
      <c r="R7065">
        <v>7047</v>
      </c>
      <c r="S7065">
        <f ca="1"/>
        <v>-0.74450096906987184</v>
      </c>
      <c r="T7065">
        <f ca="1"/>
        <v>2.2199654437468113E-2</v>
      </c>
      <c r="U7065">
        <f ca="1"/>
        <v>0</v>
      </c>
      <c r="V7065">
        <f ca="1"/>
        <v>0</v>
      </c>
      <c r="W7065">
        <f ca="1"/>
        <v>0</v>
      </c>
    </row>
    <row r="7066" spans="18:23">
      <c r="R7066">
        <v>7048</v>
      </c>
      <c r="S7066">
        <f ca="1"/>
        <v>-0.85165055875705875</v>
      </c>
      <c r="T7066">
        <f ca="1"/>
        <v>2.1594272351797394E-2</v>
      </c>
      <c r="U7066">
        <f ca="1"/>
        <v>0</v>
      </c>
      <c r="V7066">
        <f ca="1"/>
        <v>0</v>
      </c>
      <c r="W7066">
        <f ca="1"/>
        <v>0</v>
      </c>
    </row>
    <row r="7067" spans="18:23">
      <c r="R7067">
        <v>7049</v>
      </c>
      <c r="S7067">
        <f ca="1"/>
        <v>-0.98479928283890183</v>
      </c>
      <c r="T7067">
        <f ca="1"/>
        <v>2.0864950606230823E-2</v>
      </c>
      <c r="U7067">
        <f ca="1"/>
        <v>0</v>
      </c>
      <c r="V7067">
        <f ca="1"/>
        <v>0</v>
      </c>
      <c r="W7067">
        <f ca="1"/>
        <v>0</v>
      </c>
    </row>
    <row r="7068" spans="18:23">
      <c r="R7068">
        <v>7050</v>
      </c>
      <c r="S7068">
        <f ca="1"/>
        <v>-0.65180299315088641</v>
      </c>
      <c r="T7068">
        <f ca="1"/>
        <v>2.273706192067642E-2</v>
      </c>
      <c r="U7068">
        <f ca="1"/>
        <v>0</v>
      </c>
      <c r="V7068">
        <f ca="1"/>
        <v>0</v>
      </c>
      <c r="W7068">
        <f ca="1"/>
        <v>0</v>
      </c>
    </row>
    <row r="7069" spans="18:23">
      <c r="R7069">
        <v>7051</v>
      </c>
      <c r="S7069">
        <f ca="1"/>
        <v>-2.4004644105848363</v>
      </c>
      <c r="T7069">
        <f ca="1"/>
        <v>1.448011105304509E-2</v>
      </c>
      <c r="U7069">
        <f ca="1"/>
        <v>0</v>
      </c>
      <c r="V7069">
        <f ca="1"/>
        <v>0</v>
      </c>
      <c r="W7069">
        <f ca="1"/>
        <v>0</v>
      </c>
    </row>
    <row r="7070" spans="18:23">
      <c r="R7070">
        <v>7052</v>
      </c>
      <c r="S7070">
        <f ca="1"/>
        <v>-1.9178754469904449</v>
      </c>
      <c r="T7070">
        <f ca="1"/>
        <v>1.6400340651229119E-2</v>
      </c>
      <c r="U7070">
        <f ca="1"/>
        <v>0</v>
      </c>
      <c r="V7070">
        <f ca="1"/>
        <v>0</v>
      </c>
      <c r="W7070">
        <f ca="1"/>
        <v>0</v>
      </c>
    </row>
    <row r="7071" spans="18:23">
      <c r="R7071">
        <v>7053</v>
      </c>
      <c r="S7071">
        <f ca="1"/>
        <v>-0.63147426657624717</v>
      </c>
      <c r="T7071">
        <f ca="1"/>
        <v>2.285664422128942E-2</v>
      </c>
      <c r="U7071">
        <f ca="1"/>
        <v>0</v>
      </c>
      <c r="V7071">
        <f ca="1"/>
        <v>0</v>
      </c>
      <c r="W7071">
        <f ca="1"/>
        <v>0</v>
      </c>
    </row>
    <row r="7072" spans="18:23">
      <c r="R7072">
        <v>7054</v>
      </c>
      <c r="S7072">
        <f ca="1"/>
        <v>-0.8214995360426578</v>
      </c>
      <c r="T7072">
        <f ca="1"/>
        <v>2.1762933079315306E-2</v>
      </c>
      <c r="U7072">
        <f ca="1"/>
        <v>0</v>
      </c>
      <c r="V7072">
        <f ca="1"/>
        <v>0</v>
      </c>
      <c r="W7072">
        <f ca="1"/>
        <v>0</v>
      </c>
    </row>
    <row r="7073" spans="18:23">
      <c r="R7073">
        <v>7055</v>
      </c>
      <c r="S7073">
        <f ca="1"/>
        <v>1.4750488565825261E-2</v>
      </c>
      <c r="T7073">
        <f ca="1"/>
        <v>2.7004190856772796E-2</v>
      </c>
      <c r="U7073">
        <f ca="1"/>
        <v>0</v>
      </c>
      <c r="V7073">
        <f ca="1"/>
        <v>0</v>
      </c>
      <c r="W7073">
        <f ca="1"/>
        <v>0</v>
      </c>
    </row>
    <row r="7074" spans="18:23">
      <c r="R7074">
        <v>7056</v>
      </c>
      <c r="S7074">
        <f ca="1"/>
        <v>2.0618119637375676</v>
      </c>
      <c r="T7074">
        <f ca="1"/>
        <v>4.5796638639519258E-2</v>
      </c>
      <c r="U7074">
        <f ca="1"/>
        <v>7.7852547040406991E-3</v>
      </c>
      <c r="V7074">
        <f ca="1"/>
        <v>7.9635239522394836E-3</v>
      </c>
      <c r="W7074">
        <f ca="1"/>
        <v>7.9635239522394836E-3</v>
      </c>
    </row>
    <row r="7075" spans="18:23">
      <c r="R7075">
        <v>7057</v>
      </c>
      <c r="S7075">
        <f ca="1"/>
        <v>-1.6860680931479852</v>
      </c>
      <c r="T7075">
        <f ca="1"/>
        <v>1.741125952531198E-2</v>
      </c>
      <c r="U7075">
        <f ca="1"/>
        <v>0</v>
      </c>
      <c r="V7075">
        <f ca="1"/>
        <v>0</v>
      </c>
      <c r="W7075">
        <f ca="1"/>
        <v>0</v>
      </c>
    </row>
    <row r="7076" spans="18:23">
      <c r="R7076">
        <v>7058</v>
      </c>
      <c r="S7076">
        <f ca="1"/>
        <v>2.0629340017919513</v>
      </c>
      <c r="T7076">
        <f ca="1"/>
        <v>4.5809899963546792E-2</v>
      </c>
      <c r="U7076">
        <f ca="1"/>
        <v>7.7918853660544664E-3</v>
      </c>
      <c r="V7076">
        <f ca="1"/>
        <v>7.9703581106276566E-3</v>
      </c>
      <c r="W7076">
        <f ca="1"/>
        <v>7.9703581106276566E-3</v>
      </c>
    </row>
    <row r="7077" spans="18:23">
      <c r="R7077">
        <v>7059</v>
      </c>
      <c r="S7077">
        <f ca="1"/>
        <v>-0.55133636348289417</v>
      </c>
      <c r="T7077">
        <f ca="1"/>
        <v>2.3334207915960824E-2</v>
      </c>
      <c r="U7077">
        <f ca="1"/>
        <v>0</v>
      </c>
      <c r="V7077">
        <f ca="1"/>
        <v>0</v>
      </c>
      <c r="W7077">
        <f ca="1"/>
        <v>0</v>
      </c>
    </row>
    <row r="7078" spans="18:23">
      <c r="R7078">
        <v>7060</v>
      </c>
      <c r="S7078">
        <f ca="1"/>
        <v>-4.3738043670121565</v>
      </c>
      <c r="T7078">
        <f ca="1"/>
        <v>8.7022389865882618E-3</v>
      </c>
      <c r="U7078">
        <f ca="1"/>
        <v>0</v>
      </c>
      <c r="V7078">
        <f ca="1"/>
        <v>0</v>
      </c>
      <c r="W7078">
        <f ca="1"/>
        <v>0</v>
      </c>
    </row>
    <row r="7079" spans="18:23">
      <c r="R7079">
        <v>7061</v>
      </c>
      <c r="S7079">
        <f ca="1"/>
        <v>0.73699104950116645</v>
      </c>
      <c r="T7079">
        <f ca="1"/>
        <v>3.2536327021447001E-2</v>
      </c>
      <c r="U7079">
        <f ca="1"/>
        <v>1.1550988950045707E-3</v>
      </c>
      <c r="V7079">
        <f ca="1"/>
        <v>1.1738902326995611E-3</v>
      </c>
      <c r="W7079">
        <f ca="1"/>
        <v>1.1738902326995611E-3</v>
      </c>
    </row>
    <row r="7080" spans="18:23">
      <c r="R7080">
        <v>7062</v>
      </c>
      <c r="S7080">
        <f ca="1"/>
        <v>1.9618299946891349</v>
      </c>
      <c r="T7080">
        <f ca="1"/>
        <v>4.4630237445489239E-2</v>
      </c>
      <c r="U7080">
        <f ca="1"/>
        <v>7.2020541070256898E-3</v>
      </c>
      <c r="V7080">
        <f ca="1"/>
        <v>7.3627687994715987E-3</v>
      </c>
      <c r="W7080">
        <f ca="1"/>
        <v>7.3627687994715987E-3</v>
      </c>
    </row>
    <row r="7081" spans="18:23">
      <c r="R7081">
        <v>7063</v>
      </c>
      <c r="S7081">
        <f ca="1"/>
        <v>-3.3500688240836638</v>
      </c>
      <c r="T7081">
        <f ca="1"/>
        <v>1.1333268410985045E-2</v>
      </c>
      <c r="U7081">
        <f ca="1"/>
        <v>0</v>
      </c>
      <c r="V7081">
        <f ca="1"/>
        <v>0</v>
      </c>
      <c r="W7081">
        <f ca="1"/>
        <v>0</v>
      </c>
    </row>
    <row r="7082" spans="18:23">
      <c r="R7082">
        <v>7064</v>
      </c>
      <c r="S7082">
        <f ca="1"/>
        <v>-1.58083494435169</v>
      </c>
      <c r="T7082">
        <f ca="1"/>
        <v>1.7890524134762189E-2</v>
      </c>
      <c r="U7082">
        <f ca="1"/>
        <v>0</v>
      </c>
      <c r="V7082">
        <f ca="1"/>
        <v>0</v>
      </c>
      <c r="W7082">
        <f ca="1"/>
        <v>0</v>
      </c>
    </row>
    <row r="7083" spans="18:23">
      <c r="R7083">
        <v>7065</v>
      </c>
      <c r="S7083">
        <f ca="1"/>
        <v>0.68782923117672345</v>
      </c>
      <c r="T7083">
        <f ca="1"/>
        <v>3.2126191336209468E-2</v>
      </c>
      <c r="U7083">
        <f ca="1"/>
        <v>9.5003105238580451E-4</v>
      </c>
      <c r="V7083">
        <f ca="1"/>
        <v>9.6529149206794787E-4</v>
      </c>
      <c r="W7083">
        <f ca="1"/>
        <v>9.6529149206794787E-4</v>
      </c>
    </row>
    <row r="7084" spans="18:23">
      <c r="R7084">
        <v>7066</v>
      </c>
      <c r="S7084">
        <f ca="1"/>
        <v>4.4282478663888369</v>
      </c>
      <c r="T7084">
        <f ca="1"/>
        <v>8.4338621236850736E-2</v>
      </c>
      <c r="U7084">
        <f ca="1"/>
        <v>2.7056246002706438E-2</v>
      </c>
      <c r="V7084">
        <f ca="1"/>
        <v>2.8197189244563096E-2</v>
      </c>
      <c r="W7084">
        <f ca="1"/>
        <v>2.8197189244563096E-2</v>
      </c>
    </row>
    <row r="7085" spans="18:23">
      <c r="R7085">
        <v>7067</v>
      </c>
      <c r="S7085">
        <f ca="1"/>
        <v>-2.729213727021406E-2</v>
      </c>
      <c r="T7085">
        <f ca="1"/>
        <v>2.6712817244008365E-2</v>
      </c>
      <c r="U7085">
        <f ca="1"/>
        <v>0</v>
      </c>
      <c r="V7085">
        <f ca="1"/>
        <v>0</v>
      </c>
      <c r="W7085">
        <f ca="1"/>
        <v>0</v>
      </c>
    </row>
    <row r="7086" spans="18:23">
      <c r="R7086">
        <v>7068</v>
      </c>
      <c r="S7086">
        <f ca="1"/>
        <v>0.91737865708661792</v>
      </c>
      <c r="T7086">
        <f ca="1"/>
        <v>3.4086587787752982E-2</v>
      </c>
      <c r="U7086">
        <f ca="1"/>
        <v>1.9302292781575615E-3</v>
      </c>
      <c r="V7086">
        <f ca="1"/>
        <v>1.963126743027766E-3</v>
      </c>
      <c r="W7086">
        <f ca="1"/>
        <v>1.963126743027766E-3</v>
      </c>
    </row>
    <row r="7087" spans="18:23">
      <c r="R7087">
        <v>7069</v>
      </c>
      <c r="S7087">
        <f ca="1"/>
        <v>0.85661601494718498</v>
      </c>
      <c r="T7087">
        <f ca="1"/>
        <v>3.3556310785585464E-2</v>
      </c>
      <c r="U7087">
        <f ca="1"/>
        <v>1.6650907770738022E-3</v>
      </c>
      <c r="V7087">
        <f ca="1"/>
        <v>1.6930279288746525E-3</v>
      </c>
      <c r="W7087">
        <f ca="1"/>
        <v>1.6930279288746525E-3</v>
      </c>
    </row>
    <row r="7088" spans="18:23">
      <c r="R7088">
        <v>7070</v>
      </c>
      <c r="S7088">
        <f ca="1"/>
        <v>-0.42356123750496272</v>
      </c>
      <c r="T7088">
        <f ca="1"/>
        <v>2.4116378340413833E-2</v>
      </c>
      <c r="U7088">
        <f ca="1"/>
        <v>0</v>
      </c>
      <c r="V7088">
        <f ca="1"/>
        <v>0</v>
      </c>
      <c r="W7088">
        <f ca="1"/>
        <v>0</v>
      </c>
    </row>
    <row r="7089" spans="18:23">
      <c r="R7089">
        <v>7071</v>
      </c>
      <c r="S7089">
        <f ca="1"/>
        <v>-2.1797258144779192</v>
      </c>
      <c r="T7089">
        <f ca="1"/>
        <v>1.5328822685060976E-2</v>
      </c>
      <c r="U7089">
        <f ca="1"/>
        <v>0</v>
      </c>
      <c r="V7089">
        <f ca="1"/>
        <v>0</v>
      </c>
      <c r="W7089">
        <f ca="1"/>
        <v>0</v>
      </c>
    </row>
    <row r="7090" spans="18:23">
      <c r="R7090">
        <v>7072</v>
      </c>
      <c r="S7090">
        <f ca="1"/>
        <v>-2.3318311948154551</v>
      </c>
      <c r="T7090">
        <f ca="1"/>
        <v>1.4738837251339813E-2</v>
      </c>
      <c r="U7090">
        <f ca="1"/>
        <v>0</v>
      </c>
      <c r="V7090">
        <f ca="1"/>
        <v>0</v>
      </c>
      <c r="W7090">
        <f ca="1"/>
        <v>0</v>
      </c>
    </row>
    <row r="7091" spans="18:23">
      <c r="R7091">
        <v>7073</v>
      </c>
      <c r="S7091">
        <f ca="1"/>
        <v>-1.8628951603928152</v>
      </c>
      <c r="T7091">
        <f ca="1"/>
        <v>1.6634670168870498E-2</v>
      </c>
      <c r="U7091">
        <f ca="1"/>
        <v>0</v>
      </c>
      <c r="V7091">
        <f ca="1"/>
        <v>0</v>
      </c>
      <c r="W7091">
        <f ca="1"/>
        <v>0</v>
      </c>
    </row>
    <row r="7092" spans="18:23">
      <c r="R7092">
        <v>7074</v>
      </c>
      <c r="S7092">
        <f ca="1"/>
        <v>1.3346678955432363</v>
      </c>
      <c r="T7092">
        <f ca="1"/>
        <v>3.7961794982485648E-2</v>
      </c>
      <c r="U7092">
        <f ca="1"/>
        <v>3.8678328755238946E-3</v>
      </c>
      <c r="V7092">
        <f ca="1"/>
        <v>3.9412478148474726E-3</v>
      </c>
      <c r="W7092">
        <f ca="1"/>
        <v>3.9412478148474726E-3</v>
      </c>
    </row>
    <row r="7093" spans="18:23">
      <c r="R7093">
        <v>7075</v>
      </c>
      <c r="S7093">
        <f ca="1"/>
        <v>-2.1657399865733313</v>
      </c>
      <c r="T7093">
        <f ca="1"/>
        <v>1.5384242324703534E-2</v>
      </c>
      <c r="U7093">
        <f ca="1"/>
        <v>0</v>
      </c>
      <c r="V7093">
        <f ca="1"/>
        <v>0</v>
      </c>
      <c r="W7093">
        <f ca="1"/>
        <v>0</v>
      </c>
    </row>
    <row r="7094" spans="18:23">
      <c r="R7094">
        <v>7076</v>
      </c>
      <c r="S7094">
        <f ca="1"/>
        <v>-3.8077874618243655E-2</v>
      </c>
      <c r="T7094">
        <f ca="1"/>
        <v>2.6638575502438908E-2</v>
      </c>
      <c r="U7094">
        <f ca="1"/>
        <v>0</v>
      </c>
      <c r="V7094">
        <f ca="1"/>
        <v>0</v>
      </c>
      <c r="W7094">
        <f ca="1"/>
        <v>0</v>
      </c>
    </row>
    <row r="7095" spans="18:23">
      <c r="R7095">
        <v>7077</v>
      </c>
      <c r="S7095">
        <f ca="1"/>
        <v>-4.0529277072990162</v>
      </c>
      <c r="T7095">
        <f ca="1"/>
        <v>9.4534386952497568E-3</v>
      </c>
      <c r="U7095">
        <f ca="1"/>
        <v>0</v>
      </c>
      <c r="V7095">
        <f ca="1"/>
        <v>0</v>
      </c>
      <c r="W7095">
        <f ca="1"/>
        <v>0</v>
      </c>
    </row>
    <row r="7096" spans="18:23">
      <c r="R7096">
        <v>7078</v>
      </c>
      <c r="S7096">
        <f ca="1"/>
        <v>-1.6611978621269443</v>
      </c>
      <c r="T7096">
        <f ca="1"/>
        <v>1.7523354749870407E-2</v>
      </c>
      <c r="U7096">
        <f ca="1"/>
        <v>0</v>
      </c>
      <c r="V7096">
        <f ca="1"/>
        <v>0</v>
      </c>
      <c r="W7096">
        <f ca="1"/>
        <v>0</v>
      </c>
    </row>
    <row r="7097" spans="18:23">
      <c r="R7097">
        <v>7079</v>
      </c>
      <c r="S7097">
        <f ca="1"/>
        <v>-3.6915946273779632</v>
      </c>
      <c r="T7097">
        <f ca="1"/>
        <v>1.0377251379627504E-2</v>
      </c>
      <c r="U7097">
        <f ca="1"/>
        <v>0</v>
      </c>
      <c r="V7097">
        <f ca="1"/>
        <v>0</v>
      </c>
      <c r="W7097">
        <f ca="1"/>
        <v>0</v>
      </c>
    </row>
    <row r="7098" spans="18:23">
      <c r="R7098">
        <v>7080</v>
      </c>
      <c r="S7098">
        <f ca="1"/>
        <v>-3.0548511076582807</v>
      </c>
      <c r="T7098">
        <f ca="1"/>
        <v>1.2230339990069105E-2</v>
      </c>
      <c r="U7098">
        <f ca="1"/>
        <v>0</v>
      </c>
      <c r="V7098">
        <f ca="1"/>
        <v>0</v>
      </c>
      <c r="W7098">
        <f ca="1"/>
        <v>0</v>
      </c>
    </row>
    <row r="7099" spans="18:23">
      <c r="R7099">
        <v>7081</v>
      </c>
      <c r="S7099">
        <f ca="1"/>
        <v>-2.3494303862382</v>
      </c>
      <c r="T7099">
        <f ca="1"/>
        <v>1.4672056236131759E-2</v>
      </c>
      <c r="U7099">
        <f ca="1"/>
        <v>0</v>
      </c>
      <c r="V7099">
        <f ca="1"/>
        <v>0</v>
      </c>
      <c r="W7099">
        <f ca="1"/>
        <v>0</v>
      </c>
    </row>
    <row r="7100" spans="18:23">
      <c r="R7100">
        <v>7082</v>
      </c>
      <c r="S7100">
        <f ca="1"/>
        <v>-0.38014720777626315</v>
      </c>
      <c r="T7100">
        <f ca="1"/>
        <v>2.4388059714371552E-2</v>
      </c>
      <c r="U7100">
        <f ca="1"/>
        <v>0</v>
      </c>
      <c r="V7100">
        <f ca="1"/>
        <v>0</v>
      </c>
      <c r="W7100">
        <f ca="1"/>
        <v>0</v>
      </c>
    </row>
    <row r="7101" spans="18:23">
      <c r="R7101">
        <v>7083</v>
      </c>
      <c r="S7101">
        <f ca="1"/>
        <v>-2.5385484890826628</v>
      </c>
      <c r="T7101">
        <f ca="1"/>
        <v>1.3973255566182828E-2</v>
      </c>
      <c r="U7101">
        <f ca="1"/>
        <v>0</v>
      </c>
      <c r="V7101">
        <f ca="1"/>
        <v>0</v>
      </c>
      <c r="W7101">
        <f ca="1"/>
        <v>0</v>
      </c>
    </row>
    <row r="7102" spans="18:23">
      <c r="R7102">
        <v>7084</v>
      </c>
      <c r="S7102">
        <f ca="1"/>
        <v>-1.7959501334168546</v>
      </c>
      <c r="T7102">
        <f ca="1"/>
        <v>1.692451917322875E-2</v>
      </c>
      <c r="U7102">
        <f ca="1"/>
        <v>0</v>
      </c>
      <c r="V7102">
        <f ca="1"/>
        <v>0</v>
      </c>
      <c r="W7102">
        <f ca="1"/>
        <v>0</v>
      </c>
    </row>
    <row r="7103" spans="18:23">
      <c r="R7103">
        <v>7085</v>
      </c>
      <c r="S7103">
        <f ca="1"/>
        <v>0.98854079426601094</v>
      </c>
      <c r="T7103">
        <f ca="1"/>
        <v>3.4718284773399805E-2</v>
      </c>
      <c r="U7103">
        <f ca="1"/>
        <v>2.2460777709809726E-3</v>
      </c>
      <c r="V7103">
        <f ca="1"/>
        <v>2.2850677548190328E-3</v>
      </c>
      <c r="W7103">
        <f ca="1"/>
        <v>2.2850677548190328E-3</v>
      </c>
    </row>
    <row r="7104" spans="18:23">
      <c r="R7104">
        <v>7086</v>
      </c>
      <c r="S7104">
        <f ca="1"/>
        <v>0.15110529687746818</v>
      </c>
      <c r="T7104">
        <f ca="1"/>
        <v>2.7971236791176388E-2</v>
      </c>
      <c r="U7104">
        <f ca="1"/>
        <v>0</v>
      </c>
      <c r="V7104">
        <f ca="1"/>
        <v>0</v>
      </c>
      <c r="W7104">
        <f ca="1"/>
        <v>0</v>
      </c>
    </row>
    <row r="7105" spans="18:23">
      <c r="R7105">
        <v>7087</v>
      </c>
      <c r="S7105">
        <f ca="1"/>
        <v>0.31634283148633041</v>
      </c>
      <c r="T7105">
        <f ca="1"/>
        <v>2.918965031165283E-2</v>
      </c>
      <c r="U7105">
        <f ca="1"/>
        <v>0</v>
      </c>
      <c r="V7105">
        <f ca="1"/>
        <v>0</v>
      </c>
      <c r="W7105">
        <f ca="1"/>
        <v>0</v>
      </c>
    </row>
    <row r="7106" spans="18:23">
      <c r="R7106">
        <v>7088</v>
      </c>
      <c r="S7106">
        <f ca="1"/>
        <v>1.4022661103977738</v>
      </c>
      <c r="T7106">
        <f ca="1"/>
        <v>3.8629766539033876E-2</v>
      </c>
      <c r="U7106">
        <f ca="1"/>
        <v>4.2018186537980083E-3</v>
      </c>
      <c r="V7106">
        <f ca="1"/>
        <v>4.2829762906157953E-3</v>
      </c>
      <c r="W7106">
        <f ca="1"/>
        <v>4.2829762906157953E-3</v>
      </c>
    </row>
    <row r="7107" spans="18:23">
      <c r="R7107">
        <v>7089</v>
      </c>
      <c r="S7107">
        <f ca="1"/>
        <v>0.96174743710526578</v>
      </c>
      <c r="T7107">
        <f ca="1"/>
        <v>3.4479081126801849E-2</v>
      </c>
      <c r="U7107">
        <f ca="1"/>
        <v>2.1264759476819946E-3</v>
      </c>
      <c r="V7107">
        <f ca="1"/>
        <v>2.1631354160391546E-3</v>
      </c>
      <c r="W7107">
        <f ca="1"/>
        <v>2.1631354160391546E-3</v>
      </c>
    </row>
    <row r="7108" spans="18:23">
      <c r="R7108">
        <v>7090</v>
      </c>
      <c r="S7108">
        <f ca="1"/>
        <v>1.0074339433982995</v>
      </c>
      <c r="T7108">
        <f ca="1"/>
        <v>3.4887954551878909E-2</v>
      </c>
      <c r="U7108">
        <f ca="1"/>
        <v>2.330912660220525E-3</v>
      </c>
      <c r="V7108">
        <f ca="1"/>
        <v>2.3715730476976111E-3</v>
      </c>
      <c r="W7108">
        <f ca="1"/>
        <v>2.3715730476976111E-3</v>
      </c>
    </row>
    <row r="7109" spans="18:23">
      <c r="R7109">
        <v>7091</v>
      </c>
      <c r="S7109">
        <f ca="1"/>
        <v>-0.91623951260879921</v>
      </c>
      <c r="T7109">
        <f ca="1"/>
        <v>2.1237356678169825E-2</v>
      </c>
      <c r="U7109">
        <f ca="1"/>
        <v>0</v>
      </c>
      <c r="V7109">
        <f ca="1"/>
        <v>0</v>
      </c>
      <c r="W7109">
        <f ca="1"/>
        <v>0</v>
      </c>
    </row>
    <row r="7110" spans="18:23">
      <c r="R7110">
        <v>7092</v>
      </c>
      <c r="S7110">
        <f ca="1"/>
        <v>-4.164335426412892</v>
      </c>
      <c r="T7110">
        <f ca="1"/>
        <v>9.1855462520828903E-3</v>
      </c>
      <c r="U7110">
        <f ca="1"/>
        <v>0</v>
      </c>
      <c r="V7110">
        <f ca="1"/>
        <v>0</v>
      </c>
      <c r="W7110">
        <f ca="1"/>
        <v>0</v>
      </c>
    </row>
    <row r="7111" spans="18:23">
      <c r="R7111">
        <v>7093</v>
      </c>
      <c r="S7111">
        <f ca="1"/>
        <v>-5.9784496309854801E-2</v>
      </c>
      <c r="T7111">
        <f ca="1"/>
        <v>2.6489786661871993E-2</v>
      </c>
      <c r="U7111">
        <f ca="1"/>
        <v>0</v>
      </c>
      <c r="V7111">
        <f ca="1"/>
        <v>0</v>
      </c>
      <c r="W7111">
        <f ca="1"/>
        <v>0</v>
      </c>
    </row>
    <row r="7112" spans="18:23">
      <c r="R7112">
        <v>7094</v>
      </c>
      <c r="S7112">
        <f ca="1"/>
        <v>2.3969020087350787</v>
      </c>
      <c r="T7112">
        <f ca="1"/>
        <v>4.9932719723727308E-2</v>
      </c>
      <c r="U7112">
        <f ca="1"/>
        <v>9.8532952461447242E-3</v>
      </c>
      <c r="V7112">
        <f ca="1"/>
        <v>1.0099296161085163E-2</v>
      </c>
      <c r="W7112">
        <f ca="1"/>
        <v>1.0099296161085163E-2</v>
      </c>
    </row>
    <row r="7113" spans="18:23">
      <c r="R7113">
        <v>7095</v>
      </c>
      <c r="S7113">
        <f ca="1"/>
        <v>0.33106474795435209</v>
      </c>
      <c r="T7113">
        <f ca="1"/>
        <v>2.9300747029456887E-2</v>
      </c>
      <c r="U7113">
        <f ca="1"/>
        <v>0</v>
      </c>
      <c r="V7113">
        <f ca="1"/>
        <v>0</v>
      </c>
      <c r="W7113">
        <f ca="1"/>
        <v>0</v>
      </c>
    </row>
    <row r="7114" spans="18:23">
      <c r="R7114">
        <v>7096</v>
      </c>
      <c r="S7114">
        <f ca="1"/>
        <v>-3.224535086186604</v>
      </c>
      <c r="T7114">
        <f ca="1"/>
        <v>1.1706390852454989E-2</v>
      </c>
      <c r="U7114">
        <f ca="1"/>
        <v>0</v>
      </c>
      <c r="V7114">
        <f ca="1"/>
        <v>0</v>
      </c>
      <c r="W7114">
        <f ca="1"/>
        <v>0</v>
      </c>
    </row>
    <row r="7115" spans="18:23">
      <c r="R7115">
        <v>7097</v>
      </c>
      <c r="S7115">
        <f ca="1"/>
        <v>-1.5988753629511938</v>
      </c>
      <c r="T7115">
        <f ca="1"/>
        <v>1.780743541847148E-2</v>
      </c>
      <c r="U7115">
        <f ca="1"/>
        <v>0</v>
      </c>
      <c r="V7115">
        <f ca="1"/>
        <v>0</v>
      </c>
      <c r="W7115">
        <f ca="1"/>
        <v>0</v>
      </c>
    </row>
    <row r="7116" spans="18:23">
      <c r="R7116">
        <v>7098</v>
      </c>
      <c r="S7116">
        <f ca="1"/>
        <v>-2.8600978754802102</v>
      </c>
      <c r="T7116">
        <f ca="1"/>
        <v>1.2860664459028273E-2</v>
      </c>
      <c r="U7116">
        <f ca="1"/>
        <v>0</v>
      </c>
      <c r="V7116">
        <f ca="1"/>
        <v>0</v>
      </c>
      <c r="W7116">
        <f ca="1"/>
        <v>0</v>
      </c>
    </row>
    <row r="7117" spans="18:23">
      <c r="R7117">
        <v>7099</v>
      </c>
      <c r="S7117">
        <f ca="1"/>
        <v>-0.35922910633725663</v>
      </c>
      <c r="T7117">
        <f ca="1"/>
        <v>2.4520053946244711E-2</v>
      </c>
      <c r="U7117">
        <f ca="1"/>
        <v>0</v>
      </c>
      <c r="V7117">
        <f ca="1"/>
        <v>0</v>
      </c>
      <c r="W7117">
        <f ca="1"/>
        <v>0</v>
      </c>
    </row>
    <row r="7118" spans="18:23">
      <c r="R7118">
        <v>7100</v>
      </c>
      <c r="S7118">
        <f ca="1"/>
        <v>2.1209888378046911</v>
      </c>
      <c r="T7118">
        <f ca="1"/>
        <v>4.6501313007666127E-2</v>
      </c>
      <c r="U7118">
        <f ca="1"/>
        <v>8.1375918881141339E-3</v>
      </c>
      <c r="V7118">
        <f ca="1"/>
        <v>8.3267962418730537E-3</v>
      </c>
      <c r="W7118">
        <f ca="1"/>
        <v>8.3267962418730537E-3</v>
      </c>
    </row>
    <row r="7119" spans="18:23">
      <c r="R7119">
        <v>7101</v>
      </c>
      <c r="S7119">
        <f ca="1"/>
        <v>2.7673709000546056</v>
      </c>
      <c r="T7119">
        <f ca="1"/>
        <v>5.4941630623583884E-2</v>
      </c>
      <c r="U7119">
        <f ca="1"/>
        <v>1.2357750696073012E-2</v>
      </c>
      <c r="V7119">
        <f ca="1"/>
        <v>1.2697228183114003E-2</v>
      </c>
      <c r="W7119">
        <f ca="1"/>
        <v>1.2697228183114003E-2</v>
      </c>
    </row>
    <row r="7120" spans="18:23">
      <c r="R7120">
        <v>7102</v>
      </c>
      <c r="S7120">
        <f ca="1"/>
        <v>4.583938151963618E-3</v>
      </c>
      <c r="T7120">
        <f ca="1"/>
        <v>2.6933442218706489E-2</v>
      </c>
      <c r="U7120">
        <f ca="1"/>
        <v>0</v>
      </c>
      <c r="V7120">
        <f ca="1"/>
        <v>0</v>
      </c>
      <c r="W7120">
        <f ca="1"/>
        <v>0</v>
      </c>
    </row>
    <row r="7121" spans="18:23">
      <c r="R7121">
        <v>7103</v>
      </c>
      <c r="S7121">
        <f ca="1"/>
        <v>-0.24517210342209392</v>
      </c>
      <c r="T7121">
        <f ca="1"/>
        <v>2.525242763466231E-2</v>
      </c>
      <c r="U7121">
        <f ca="1"/>
        <v>0</v>
      </c>
      <c r="V7121">
        <f ca="1"/>
        <v>0</v>
      </c>
      <c r="W7121">
        <f ca="1"/>
        <v>0</v>
      </c>
    </row>
    <row r="7122" spans="18:23">
      <c r="R7122">
        <v>7104</v>
      </c>
      <c r="S7122">
        <f ca="1"/>
        <v>-1.5317238849504604</v>
      </c>
      <c r="T7122">
        <f ca="1"/>
        <v>1.8118684338365148E-2</v>
      </c>
      <c r="U7122">
        <f ca="1"/>
        <v>0</v>
      </c>
      <c r="V7122">
        <f ca="1"/>
        <v>0</v>
      </c>
      <c r="W7122">
        <f ca="1"/>
        <v>0</v>
      </c>
    </row>
    <row r="7123" spans="18:23">
      <c r="R7123">
        <v>7105</v>
      </c>
      <c r="S7123">
        <f ca="1"/>
        <v>-0.68472167619564006</v>
      </c>
      <c r="T7123">
        <f ca="1"/>
        <v>2.2544745474908048E-2</v>
      </c>
      <c r="U7123">
        <f ca="1"/>
        <v>0</v>
      </c>
      <c r="V7123">
        <f ca="1"/>
        <v>0</v>
      </c>
      <c r="W7123">
        <f ca="1"/>
        <v>0</v>
      </c>
    </row>
    <row r="7124" spans="18:23">
      <c r="R7124">
        <v>7106</v>
      </c>
      <c r="S7124">
        <f ca="1"/>
        <v>-1.4168523010332592</v>
      </c>
      <c r="T7124">
        <f ca="1"/>
        <v>1.8663782217337631E-2</v>
      </c>
      <c r="U7124">
        <f ca="1"/>
        <v>0</v>
      </c>
      <c r="V7124">
        <f ca="1"/>
        <v>0</v>
      </c>
      <c r="W7124">
        <f ca="1"/>
        <v>0</v>
      </c>
    </row>
    <row r="7125" spans="18:23">
      <c r="R7125">
        <v>7107</v>
      </c>
      <c r="S7125">
        <f ca="1"/>
        <v>-6.5162837145315317E-2</v>
      </c>
      <c r="T7125">
        <f ca="1"/>
        <v>2.6453049273284155E-2</v>
      </c>
      <c r="U7125">
        <f ca="1"/>
        <v>0</v>
      </c>
      <c r="V7125">
        <f ca="1"/>
        <v>0</v>
      </c>
      <c r="W7125">
        <f ca="1"/>
        <v>0</v>
      </c>
    </row>
    <row r="7126" spans="18:23">
      <c r="R7126">
        <v>7108</v>
      </c>
      <c r="S7126">
        <f ca="1"/>
        <v>-0.11744838251699899</v>
      </c>
      <c r="T7126">
        <f ca="1"/>
        <v>2.6098551238378349E-2</v>
      </c>
      <c r="U7126">
        <f ca="1"/>
        <v>0</v>
      </c>
      <c r="V7126">
        <f ca="1"/>
        <v>0</v>
      </c>
      <c r="W7126">
        <f ca="1"/>
        <v>0</v>
      </c>
    </row>
    <row r="7127" spans="18:23">
      <c r="R7127">
        <v>7109</v>
      </c>
      <c r="S7127">
        <f ca="1"/>
        <v>1.5643815381773607</v>
      </c>
      <c r="T7127">
        <f ca="1"/>
        <v>4.0279996978626137E-2</v>
      </c>
      <c r="U7127">
        <f ca="1"/>
        <v>5.0269338735941388E-3</v>
      </c>
      <c r="V7127">
        <f ca="1"/>
        <v>5.1281763142142014E-3</v>
      </c>
      <c r="W7127">
        <f ca="1"/>
        <v>5.1281763142142014E-3</v>
      </c>
    </row>
    <row r="7128" spans="18:23">
      <c r="R7128">
        <v>7110</v>
      </c>
      <c r="S7128">
        <f ca="1"/>
        <v>2.4280730522035774</v>
      </c>
      <c r="T7128">
        <f ca="1"/>
        <v>5.0335963003846379E-2</v>
      </c>
      <c r="U7128">
        <f ca="1"/>
        <v>1.005491688620426E-2</v>
      </c>
      <c r="V7128">
        <f ca="1"/>
        <v>1.0307978848399624E-2</v>
      </c>
      <c r="W7128">
        <f ca="1"/>
        <v>1.0307978848399624E-2</v>
      </c>
    </row>
    <row r="7129" spans="18:23">
      <c r="R7129">
        <v>7111</v>
      </c>
      <c r="S7129">
        <f ca="1"/>
        <v>-0.29248024753594565</v>
      </c>
      <c r="T7129">
        <f ca="1"/>
        <v>2.4946038195013551E-2</v>
      </c>
      <c r="U7129">
        <f ca="1"/>
        <v>0</v>
      </c>
      <c r="V7129">
        <f ca="1"/>
        <v>0</v>
      </c>
      <c r="W7129">
        <f ca="1"/>
        <v>0</v>
      </c>
    </row>
    <row r="7130" spans="18:23">
      <c r="R7130">
        <v>7112</v>
      </c>
      <c r="S7130">
        <f ca="1"/>
        <v>-0.50301442933710927</v>
      </c>
      <c r="T7130">
        <f ca="1"/>
        <v>2.3626980625684215E-2</v>
      </c>
      <c r="U7130">
        <f ca="1"/>
        <v>0</v>
      </c>
      <c r="V7130">
        <f ca="1"/>
        <v>0</v>
      </c>
      <c r="W7130">
        <f ca="1"/>
        <v>0</v>
      </c>
    </row>
    <row r="7131" spans="18:23">
      <c r="R7131">
        <v>7113</v>
      </c>
      <c r="S7131">
        <f ca="1"/>
        <v>2.7069757036516791</v>
      </c>
      <c r="T7131">
        <f ca="1"/>
        <v>5.4092045123756892E-2</v>
      </c>
      <c r="U7131">
        <f ca="1"/>
        <v>1.1932957946159516E-2</v>
      </c>
      <c r="V7131">
        <f ca="1"/>
        <v>1.2255696996001294E-2</v>
      </c>
      <c r="W7131">
        <f ca="1"/>
        <v>1.2255696996001294E-2</v>
      </c>
    </row>
    <row r="7132" spans="18:23">
      <c r="R7132">
        <v>7114</v>
      </c>
      <c r="S7132">
        <f ca="1"/>
        <v>1.5806686322759023</v>
      </c>
      <c r="T7132">
        <f ca="1"/>
        <v>4.0449637180499355E-2</v>
      </c>
      <c r="U7132">
        <f ca="1"/>
        <v>5.1117539745307479E-3</v>
      </c>
      <c r="V7132">
        <f ca="1"/>
        <v>5.2151382713436197E-3</v>
      </c>
      <c r="W7132">
        <f ca="1"/>
        <v>5.2151382713436197E-3</v>
      </c>
    </row>
    <row r="7133" spans="18:23">
      <c r="R7133">
        <v>7115</v>
      </c>
      <c r="S7133">
        <f ca="1"/>
        <v>2.343061126837064</v>
      </c>
      <c r="T7133">
        <f ca="1"/>
        <v>4.9243802749342057E-2</v>
      </c>
      <c r="U7133">
        <f ca="1"/>
        <v>9.5088367589520988E-3</v>
      </c>
      <c r="V7133">
        <f ca="1"/>
        <v>9.7429623998188646E-3</v>
      </c>
      <c r="W7133">
        <f ca="1"/>
        <v>9.7429623998188646E-3</v>
      </c>
    </row>
    <row r="7134" spans="18:23">
      <c r="R7134">
        <v>7116</v>
      </c>
      <c r="S7134">
        <f ca="1"/>
        <v>-0.24446462839726404</v>
      </c>
      <c r="T7134">
        <f ca="1"/>
        <v>2.5257038014590383E-2</v>
      </c>
      <c r="U7134">
        <f ca="1"/>
        <v>0</v>
      </c>
      <c r="V7134">
        <f ca="1"/>
        <v>0</v>
      </c>
      <c r="W7134">
        <f ca="1"/>
        <v>0</v>
      </c>
    </row>
    <row r="7135" spans="18:23">
      <c r="R7135">
        <v>7117</v>
      </c>
      <c r="S7135">
        <f ca="1"/>
        <v>0.41282913643052677</v>
      </c>
      <c r="T7135">
        <f ca="1"/>
        <v>2.9925509882392717E-2</v>
      </c>
      <c r="U7135">
        <f ca="1"/>
        <v>0</v>
      </c>
      <c r="V7135">
        <f ca="1"/>
        <v>0</v>
      </c>
      <c r="W7135">
        <f ca="1"/>
        <v>0</v>
      </c>
    </row>
    <row r="7136" spans="18:23">
      <c r="R7136">
        <v>7118</v>
      </c>
      <c r="S7136">
        <f ca="1"/>
        <v>-0.77357993387337876</v>
      </c>
      <c r="T7136">
        <f ca="1"/>
        <v>2.2033703525246334E-2</v>
      </c>
      <c r="U7136">
        <f ca="1"/>
        <v>0</v>
      </c>
      <c r="V7136">
        <f ca="1"/>
        <v>0</v>
      </c>
      <c r="W7136">
        <f ca="1"/>
        <v>0</v>
      </c>
    </row>
    <row r="7137" spans="18:23">
      <c r="R7137">
        <v>7119</v>
      </c>
      <c r="S7137">
        <f ca="1"/>
        <v>1.5888560076596663</v>
      </c>
      <c r="T7137">
        <f ca="1"/>
        <v>4.0535183434279379E-2</v>
      </c>
      <c r="U7137">
        <f ca="1"/>
        <v>5.1545271014207597E-3</v>
      </c>
      <c r="V7137">
        <f ca="1"/>
        <v>5.2589969522072871E-3</v>
      </c>
      <c r="W7137">
        <f ca="1"/>
        <v>5.2589969522072871E-3</v>
      </c>
    </row>
    <row r="7138" spans="18:23">
      <c r="R7138">
        <v>7120</v>
      </c>
      <c r="S7138">
        <f ca="1"/>
        <v>1.4366340882930475</v>
      </c>
      <c r="T7138">
        <f ca="1"/>
        <v>3.8973867609429107E-2</v>
      </c>
      <c r="U7138">
        <f ca="1"/>
        <v>4.3738691889956237E-3</v>
      </c>
      <c r="V7138">
        <f ca="1"/>
        <v>4.4591024883520623E-3</v>
      </c>
      <c r="W7138">
        <f ca="1"/>
        <v>4.4591024883520623E-3</v>
      </c>
    </row>
    <row r="7139" spans="18:23">
      <c r="R7139">
        <v>7121</v>
      </c>
      <c r="S7139">
        <f ca="1"/>
        <v>0.14408819985073176</v>
      </c>
      <c r="T7139">
        <f ca="1"/>
        <v>2.7920635819863496E-2</v>
      </c>
      <c r="U7139">
        <f ca="1"/>
        <v>0</v>
      </c>
      <c r="V7139">
        <f ca="1"/>
        <v>0</v>
      </c>
      <c r="W7139">
        <f ca="1"/>
        <v>0</v>
      </c>
    </row>
    <row r="7140" spans="18:23">
      <c r="R7140">
        <v>7122</v>
      </c>
      <c r="S7140">
        <f ca="1"/>
        <v>0.61379183439710294</v>
      </c>
      <c r="T7140">
        <f ca="1"/>
        <v>3.1518264467134682E-2</v>
      </c>
      <c r="U7140">
        <f ca="1"/>
        <v>6.4606761784841149E-4</v>
      </c>
      <c r="V7140">
        <f ca="1"/>
        <v>6.5624908286991039E-4</v>
      </c>
      <c r="W7140">
        <f ca="1"/>
        <v>6.5624908286991039E-4</v>
      </c>
    </row>
    <row r="7141" spans="18:23">
      <c r="R7141">
        <v>7123</v>
      </c>
      <c r="S7141">
        <f ca="1"/>
        <v>1.9121247808486734</v>
      </c>
      <c r="T7141">
        <f ca="1"/>
        <v>4.4061473763252146E-2</v>
      </c>
      <c r="U7141">
        <f ca="1"/>
        <v>6.9176722659071432E-3</v>
      </c>
      <c r="V7141">
        <f ca="1"/>
        <v>7.0700736834306659E-3</v>
      </c>
      <c r="W7141">
        <f ca="1"/>
        <v>7.0700736834306659E-3</v>
      </c>
    </row>
    <row r="7142" spans="18:23">
      <c r="R7142">
        <v>7124</v>
      </c>
      <c r="S7142">
        <f ca="1"/>
        <v>-0.97564305340312785</v>
      </c>
      <c r="T7142">
        <f ca="1"/>
        <v>2.0914305474514353E-2</v>
      </c>
      <c r="U7142">
        <f ca="1"/>
        <v>0</v>
      </c>
      <c r="V7142">
        <f ca="1"/>
        <v>0</v>
      </c>
      <c r="W7142">
        <f ca="1"/>
        <v>0</v>
      </c>
    </row>
    <row r="7143" spans="18:23">
      <c r="R7143">
        <v>7125</v>
      </c>
      <c r="S7143">
        <f ca="1"/>
        <v>-2.3065602103899416E-3</v>
      </c>
      <c r="T7143">
        <f ca="1"/>
        <v>2.6885596917927509E-2</v>
      </c>
      <c r="U7143">
        <f ca="1"/>
        <v>0</v>
      </c>
      <c r="V7143">
        <f ca="1"/>
        <v>0</v>
      </c>
      <c r="W7143">
        <f ca="1"/>
        <v>0</v>
      </c>
    </row>
    <row r="7144" spans="18:23">
      <c r="R7144">
        <v>7126</v>
      </c>
      <c r="S7144">
        <f ca="1"/>
        <v>-1.5508549381904591</v>
      </c>
      <c r="T7144">
        <f ca="1"/>
        <v>1.8029461332139108E-2</v>
      </c>
      <c r="U7144">
        <f ca="1"/>
        <v>0</v>
      </c>
      <c r="V7144">
        <f ca="1"/>
        <v>0</v>
      </c>
      <c r="W7144">
        <f ca="1"/>
        <v>0</v>
      </c>
    </row>
    <row r="7145" spans="18:23">
      <c r="R7145">
        <v>7127</v>
      </c>
      <c r="S7145">
        <f ca="1"/>
        <v>-0.74498216609255941</v>
      </c>
      <c r="T7145">
        <f ca="1"/>
        <v>2.2196898146835408E-2</v>
      </c>
      <c r="U7145">
        <f ca="1"/>
        <v>0</v>
      </c>
      <c r="V7145">
        <f ca="1"/>
        <v>0</v>
      </c>
      <c r="W7145">
        <f ca="1"/>
        <v>0</v>
      </c>
    </row>
    <row r="7146" spans="18:23">
      <c r="R7146">
        <v>7128</v>
      </c>
      <c r="S7146">
        <f ca="1"/>
        <v>-0.48863533376678686</v>
      </c>
      <c r="T7146">
        <f ca="1"/>
        <v>2.3714807729454373E-2</v>
      </c>
      <c r="U7146">
        <f ca="1"/>
        <v>0</v>
      </c>
      <c r="V7146">
        <f ca="1"/>
        <v>0</v>
      </c>
      <c r="W7146">
        <f ca="1"/>
        <v>0</v>
      </c>
    </row>
    <row r="7147" spans="18:23">
      <c r="R7147">
        <v>7129</v>
      </c>
      <c r="S7147">
        <f ca="1"/>
        <v>0.43334968828170617</v>
      </c>
      <c r="T7147">
        <f ca="1"/>
        <v>3.0084387872788911E-2</v>
      </c>
      <c r="U7147">
        <f ca="1"/>
        <v>0</v>
      </c>
      <c r="V7147">
        <f ca="1"/>
        <v>0</v>
      </c>
      <c r="W7147">
        <f ca="1"/>
        <v>0</v>
      </c>
    </row>
    <row r="7148" spans="18:23">
      <c r="R7148">
        <v>7130</v>
      </c>
      <c r="S7148">
        <f ca="1"/>
        <v>-1.1849006806599991</v>
      </c>
      <c r="T7148">
        <f ca="1"/>
        <v>1.9814957509857973E-2</v>
      </c>
      <c r="U7148">
        <f ca="1"/>
        <v>0</v>
      </c>
      <c r="V7148">
        <f ca="1"/>
        <v>0</v>
      </c>
      <c r="W7148">
        <f ca="1"/>
        <v>0</v>
      </c>
    </row>
    <row r="7149" spans="18:23">
      <c r="R7149">
        <v>7131</v>
      </c>
      <c r="S7149">
        <f ca="1"/>
        <v>2.4649893595202803</v>
      </c>
      <c r="T7149">
        <f ca="1"/>
        <v>5.0817743929152462E-2</v>
      </c>
      <c r="U7149">
        <f ca="1"/>
        <v>1.0295807348857301E-2</v>
      </c>
      <c r="V7149">
        <f ca="1"/>
        <v>1.055741219955636E-2</v>
      </c>
      <c r="W7149">
        <f ca="1"/>
        <v>1.055741219955636E-2</v>
      </c>
    </row>
    <row r="7150" spans="18:23">
      <c r="R7150">
        <v>7132</v>
      </c>
      <c r="S7150">
        <f ca="1"/>
        <v>-0.4829602265261555</v>
      </c>
      <c r="T7150">
        <f ca="1"/>
        <v>2.3749560908139188E-2</v>
      </c>
      <c r="U7150">
        <f ca="1"/>
        <v>0</v>
      </c>
      <c r="V7150">
        <f ca="1"/>
        <v>0</v>
      </c>
      <c r="W7150">
        <f ca="1"/>
        <v>0</v>
      </c>
    </row>
    <row r="7151" spans="18:23">
      <c r="R7151">
        <v>7133</v>
      </c>
      <c r="S7151">
        <f ca="1"/>
        <v>3.6605709570230087</v>
      </c>
      <c r="T7151">
        <f ca="1"/>
        <v>6.9182675000008909E-2</v>
      </c>
      <c r="U7151">
        <f ca="1"/>
        <v>1.9478272884285525E-2</v>
      </c>
      <c r="V7151">
        <f ca="1"/>
        <v>2.0152052395543029E-2</v>
      </c>
      <c r="W7151">
        <f ca="1"/>
        <v>2.0152052395543029E-2</v>
      </c>
    </row>
    <row r="7152" spans="18:23">
      <c r="R7152">
        <v>7134</v>
      </c>
      <c r="S7152">
        <f ca="1"/>
        <v>-0.74765464706353868</v>
      </c>
      <c r="T7152">
        <f ca="1"/>
        <v>2.2181596435663281E-2</v>
      </c>
      <c r="U7152">
        <f ca="1"/>
        <v>0</v>
      </c>
      <c r="V7152">
        <f ca="1"/>
        <v>0</v>
      </c>
      <c r="W7152">
        <f ca="1"/>
        <v>0</v>
      </c>
    </row>
    <row r="7153" spans="18:23">
      <c r="R7153">
        <v>7135</v>
      </c>
      <c r="S7153">
        <f ca="1"/>
        <v>2.6072056946981212</v>
      </c>
      <c r="T7153">
        <f ca="1"/>
        <v>5.2717250245808832E-2</v>
      </c>
      <c r="U7153">
        <f ca="1"/>
        <v>1.1245560507185486E-2</v>
      </c>
      <c r="V7153">
        <f ca="1"/>
        <v>1.1541978020891328E-2</v>
      </c>
      <c r="W7153">
        <f ca="1"/>
        <v>1.1541978020891328E-2</v>
      </c>
    </row>
    <row r="7154" spans="18:23">
      <c r="R7154">
        <v>7136</v>
      </c>
      <c r="S7154">
        <f ca="1"/>
        <v>-1.3871680250665113</v>
      </c>
      <c r="T7154">
        <f ca="1"/>
        <v>1.8807289281260162E-2</v>
      </c>
      <c r="U7154">
        <f ca="1"/>
        <v>0</v>
      </c>
      <c r="V7154">
        <f ca="1"/>
        <v>0</v>
      </c>
      <c r="W7154">
        <f ca="1"/>
        <v>0</v>
      </c>
    </row>
    <row r="7155" spans="18:23">
      <c r="R7155">
        <v>7137</v>
      </c>
      <c r="S7155">
        <f ca="1"/>
        <v>3.9509570470061535</v>
      </c>
      <c r="T7155">
        <f ca="1"/>
        <v>7.4565726451988029E-2</v>
      </c>
      <c r="U7155">
        <f ca="1"/>
        <v>2.2169798610275085E-2</v>
      </c>
      <c r="V7155">
        <f ca="1"/>
        <v>2.2996352179609804E-2</v>
      </c>
      <c r="W7155">
        <f ca="1"/>
        <v>2.2996352179609804E-2</v>
      </c>
    </row>
    <row r="7156" spans="18:23">
      <c r="R7156">
        <v>7138</v>
      </c>
      <c r="S7156">
        <f ca="1"/>
        <v>-1.4498325117606039</v>
      </c>
      <c r="T7156">
        <f ca="1"/>
        <v>1.8505624907600354E-2</v>
      </c>
      <c r="U7156">
        <f ca="1"/>
        <v>0</v>
      </c>
      <c r="V7156">
        <f ca="1"/>
        <v>0</v>
      </c>
      <c r="W7156">
        <f ca="1"/>
        <v>0</v>
      </c>
    </row>
    <row r="7157" spans="18:23">
      <c r="R7157">
        <v>7139</v>
      </c>
      <c r="S7157">
        <f ca="1"/>
        <v>-3.0194371409722902</v>
      </c>
      <c r="T7157">
        <f ca="1"/>
        <v>1.2342614653336614E-2</v>
      </c>
      <c r="U7157">
        <f ca="1"/>
        <v>0</v>
      </c>
      <c r="V7157">
        <f ca="1"/>
        <v>0</v>
      </c>
      <c r="W7157">
        <f ca="1"/>
        <v>0</v>
      </c>
    </row>
    <row r="7158" spans="18:23">
      <c r="R7158">
        <v>7140</v>
      </c>
      <c r="S7158">
        <f ca="1"/>
        <v>-2.1707395101128873E-2</v>
      </c>
      <c r="T7158">
        <f ca="1"/>
        <v>2.6751340111684299E-2</v>
      </c>
      <c r="U7158">
        <f ca="1"/>
        <v>0</v>
      </c>
      <c r="V7158">
        <f ca="1"/>
        <v>0</v>
      </c>
      <c r="W7158">
        <f ca="1"/>
        <v>0</v>
      </c>
    </row>
    <row r="7159" spans="18:23">
      <c r="R7159">
        <v>7141</v>
      </c>
      <c r="S7159">
        <f ca="1"/>
        <v>-1.6016582091943052</v>
      </c>
      <c r="T7159">
        <f ca="1"/>
        <v>1.7794652868606788E-2</v>
      </c>
      <c r="U7159">
        <f ca="1"/>
        <v>0</v>
      </c>
      <c r="V7159">
        <f ca="1"/>
        <v>0</v>
      </c>
      <c r="W7159">
        <f ca="1"/>
        <v>0</v>
      </c>
    </row>
    <row r="7160" spans="18:23">
      <c r="R7160">
        <v>7142</v>
      </c>
      <c r="S7160">
        <f ca="1"/>
        <v>0.54007179250362813</v>
      </c>
      <c r="T7160">
        <f ca="1"/>
        <v>3.0924373730659642E-2</v>
      </c>
      <c r="U7160">
        <f ca="1"/>
        <v>3.4912224961089131E-4</v>
      </c>
      <c r="V7160">
        <f ca="1"/>
        <v>3.5452044307321921E-4</v>
      </c>
      <c r="W7160">
        <f ca="1"/>
        <v>3.5452044307321921E-4</v>
      </c>
    </row>
    <row r="7161" spans="18:23">
      <c r="R7161">
        <v>7143</v>
      </c>
      <c r="S7161">
        <f ca="1"/>
        <v>-2.6869059753911491</v>
      </c>
      <c r="T7161">
        <f ca="1"/>
        <v>1.344844372343919E-2</v>
      </c>
      <c r="U7161">
        <f ca="1"/>
        <v>0</v>
      </c>
      <c r="V7161">
        <f ca="1"/>
        <v>0</v>
      </c>
      <c r="W7161">
        <f ca="1"/>
        <v>0</v>
      </c>
    </row>
    <row r="7162" spans="18:23">
      <c r="R7162">
        <v>7144</v>
      </c>
      <c r="S7162">
        <f ca="1"/>
        <v>0.82775888333002245</v>
      </c>
      <c r="T7162">
        <f ca="1"/>
        <v>3.3307371023240336E-2</v>
      </c>
      <c r="U7162">
        <f ca="1"/>
        <v>1.5406208959012381E-3</v>
      </c>
      <c r="V7162">
        <f ca="1"/>
        <v>1.5662779117942079E-3</v>
      </c>
      <c r="W7162">
        <f ca="1"/>
        <v>1.5662779117942079E-3</v>
      </c>
    </row>
    <row r="7163" spans="18:23">
      <c r="R7163">
        <v>7145</v>
      </c>
      <c r="S7163">
        <f ca="1"/>
        <v>0.2959269134262601</v>
      </c>
      <c r="T7163">
        <f ca="1"/>
        <v>2.9036281452662575E-2</v>
      </c>
      <c r="U7163">
        <f ca="1"/>
        <v>0</v>
      </c>
      <c r="V7163">
        <f ca="1"/>
        <v>0</v>
      </c>
      <c r="W7163">
        <f ca="1"/>
        <v>0</v>
      </c>
    </row>
    <row r="7164" spans="18:23">
      <c r="R7164">
        <v>7146</v>
      </c>
      <c r="S7164">
        <f ca="1"/>
        <v>-7.038903133106305</v>
      </c>
      <c r="T7164">
        <f ca="1"/>
        <v>4.3749055214301414E-3</v>
      </c>
      <c r="U7164">
        <f ca="1"/>
        <v>0</v>
      </c>
      <c r="V7164">
        <f ca="1"/>
        <v>0</v>
      </c>
      <c r="W7164">
        <f ca="1"/>
        <v>0</v>
      </c>
    </row>
    <row r="7165" spans="18:23">
      <c r="R7165">
        <v>7147</v>
      </c>
      <c r="S7165">
        <f ca="1"/>
        <v>3.5298610040432425</v>
      </c>
      <c r="T7165">
        <f ca="1"/>
        <v>6.6888188735907711E-2</v>
      </c>
      <c r="U7165">
        <f ca="1"/>
        <v>1.8331029752234926E-2</v>
      </c>
      <c r="V7165">
        <f ca="1"/>
        <v>1.8944094441130443E-2</v>
      </c>
      <c r="W7165">
        <f ca="1"/>
        <v>1.8944094441130443E-2</v>
      </c>
    </row>
    <row r="7166" spans="18:23">
      <c r="R7166">
        <v>7148</v>
      </c>
      <c r="S7166">
        <f ca="1"/>
        <v>3.7644147387313871</v>
      </c>
      <c r="T7166">
        <f ca="1"/>
        <v>7.1061525620298133E-2</v>
      </c>
      <c r="U7166">
        <f ca="1"/>
        <v>2.0417698194430137E-2</v>
      </c>
      <c r="V7166">
        <f ca="1"/>
        <v>2.1143154586105644E-2</v>
      </c>
      <c r="W7166">
        <f ca="1"/>
        <v>2.1143154586105644E-2</v>
      </c>
    </row>
    <row r="7167" spans="18:23">
      <c r="R7167">
        <v>7149</v>
      </c>
      <c r="S7167">
        <f ca="1"/>
        <v>3.528914305629522</v>
      </c>
      <c r="T7167">
        <f ca="1"/>
        <v>6.6871851037814609E-2</v>
      </c>
      <c r="U7167">
        <f ca="1"/>
        <v>1.8322860903188375E-2</v>
      </c>
      <c r="V7167">
        <f ca="1"/>
        <v>1.8935502715640682E-2</v>
      </c>
      <c r="W7167">
        <f ca="1"/>
        <v>1.8935502715640682E-2</v>
      </c>
    </row>
    <row r="7168" spans="18:23">
      <c r="R7168">
        <v>7150</v>
      </c>
      <c r="S7168">
        <f ca="1"/>
        <v>1.1875473909559857</v>
      </c>
      <c r="T7168">
        <f ca="1"/>
        <v>3.654767788346764E-2</v>
      </c>
      <c r="U7168">
        <f ca="1"/>
        <v>3.1607743260148903E-3</v>
      </c>
      <c r="V7168">
        <f ca="1"/>
        <v>3.2185338069796537E-3</v>
      </c>
      <c r="W7168">
        <f ca="1"/>
        <v>3.2185338069796537E-3</v>
      </c>
    </row>
    <row r="7169" spans="18:23">
      <c r="R7169">
        <v>7151</v>
      </c>
      <c r="S7169">
        <f ca="1"/>
        <v>0.26759763143896131</v>
      </c>
      <c r="T7169">
        <f ca="1"/>
        <v>2.8824799648237271E-2</v>
      </c>
      <c r="U7169">
        <f ca="1"/>
        <v>0</v>
      </c>
      <c r="V7169">
        <f ca="1"/>
        <v>0</v>
      </c>
      <c r="W7169">
        <f ca="1"/>
        <v>0</v>
      </c>
    </row>
    <row r="7170" spans="18:23">
      <c r="R7170">
        <v>7152</v>
      </c>
      <c r="S7170">
        <f ca="1"/>
        <v>-2.2704052430280917</v>
      </c>
      <c r="T7170">
        <f ca="1"/>
        <v>1.4974311986199919E-2</v>
      </c>
      <c r="U7170">
        <f ca="1"/>
        <v>0</v>
      </c>
      <c r="V7170">
        <f ca="1"/>
        <v>0</v>
      </c>
      <c r="W7170">
        <f ca="1"/>
        <v>0</v>
      </c>
    </row>
    <row r="7171" spans="18:23">
      <c r="R7171">
        <v>7153</v>
      </c>
      <c r="S7171">
        <f ca="1"/>
        <v>-3.3918665571407187</v>
      </c>
      <c r="T7171">
        <f ca="1"/>
        <v>1.121169158054223E-2</v>
      </c>
      <c r="U7171">
        <f ca="1"/>
        <v>0</v>
      </c>
      <c r="V7171">
        <f ca="1"/>
        <v>0</v>
      </c>
      <c r="W7171">
        <f ca="1"/>
        <v>0</v>
      </c>
    </row>
    <row r="7172" spans="18:23">
      <c r="R7172">
        <v>7154</v>
      </c>
      <c r="S7172">
        <f ca="1"/>
        <v>-1.5763244487479948</v>
      </c>
      <c r="T7172">
        <f ca="1"/>
        <v>1.7911358626528758E-2</v>
      </c>
      <c r="U7172">
        <f ca="1"/>
        <v>0</v>
      </c>
      <c r="V7172">
        <f ca="1"/>
        <v>0</v>
      </c>
      <c r="W7172">
        <f ca="1"/>
        <v>0</v>
      </c>
    </row>
    <row r="7173" spans="18:23">
      <c r="R7173">
        <v>7155</v>
      </c>
      <c r="S7173">
        <f ca="1"/>
        <v>1.2537602639408494</v>
      </c>
      <c r="T7173">
        <f ca="1"/>
        <v>3.7177474578390046E-2</v>
      </c>
      <c r="U7173">
        <f ca="1"/>
        <v>3.4756726734760934E-3</v>
      </c>
      <c r="V7173">
        <f ca="1"/>
        <v>3.540281039706575E-3</v>
      </c>
      <c r="W7173">
        <f ca="1"/>
        <v>3.540281039706575E-3</v>
      </c>
    </row>
    <row r="7174" spans="18:23">
      <c r="R7174">
        <v>7156</v>
      </c>
      <c r="S7174">
        <f ca="1"/>
        <v>-8.3340547837999115E-2</v>
      </c>
      <c r="T7174">
        <f ca="1"/>
        <v>2.6329260968416902E-2</v>
      </c>
      <c r="U7174">
        <f ca="1"/>
        <v>0</v>
      </c>
      <c r="V7174">
        <f ca="1"/>
        <v>0</v>
      </c>
      <c r="W7174">
        <f ca="1"/>
        <v>0</v>
      </c>
    </row>
    <row r="7175" spans="18:23">
      <c r="R7175">
        <v>7157</v>
      </c>
      <c r="S7175">
        <f ca="1"/>
        <v>-1.109423652092552</v>
      </c>
      <c r="T7175">
        <f ca="1"/>
        <v>2.0204654245428624E-2</v>
      </c>
      <c r="U7175">
        <f ca="1"/>
        <v>0</v>
      </c>
      <c r="V7175">
        <f ca="1"/>
        <v>0</v>
      </c>
      <c r="W7175">
        <f ca="1"/>
        <v>0</v>
      </c>
    </row>
    <row r="7176" spans="18:23">
      <c r="R7176">
        <v>7158</v>
      </c>
      <c r="S7176">
        <f ca="1"/>
        <v>-0.73411533641042714</v>
      </c>
      <c r="T7176">
        <f ca="1"/>
        <v>2.2259226694738087E-2</v>
      </c>
      <c r="U7176">
        <f ca="1"/>
        <v>0</v>
      </c>
      <c r="V7176">
        <f ca="1"/>
        <v>0</v>
      </c>
      <c r="W7176">
        <f ca="1"/>
        <v>0</v>
      </c>
    </row>
    <row r="7177" spans="18:23">
      <c r="R7177">
        <v>7159</v>
      </c>
      <c r="S7177">
        <f ca="1"/>
        <v>-4.5020031529461697</v>
      </c>
      <c r="T7177">
        <f ca="1"/>
        <v>8.4190774277922899E-3</v>
      </c>
      <c r="U7177">
        <f ca="1"/>
        <v>0</v>
      </c>
      <c r="V7177">
        <f ca="1"/>
        <v>0</v>
      </c>
      <c r="W7177">
        <f ca="1"/>
        <v>0</v>
      </c>
    </row>
    <row r="7178" spans="18:23">
      <c r="R7178">
        <v>7160</v>
      </c>
      <c r="S7178">
        <f ca="1"/>
        <v>0.25457784611103351</v>
      </c>
      <c r="T7178">
        <f ca="1"/>
        <v>2.872812254603016E-2</v>
      </c>
      <c r="U7178">
        <f ca="1"/>
        <v>0</v>
      </c>
      <c r="V7178">
        <f ca="1"/>
        <v>0</v>
      </c>
      <c r="W7178">
        <f ca="1"/>
        <v>0</v>
      </c>
    </row>
    <row r="7179" spans="18:23">
      <c r="R7179">
        <v>7161</v>
      </c>
      <c r="S7179">
        <f ca="1"/>
        <v>0.42812999330045937</v>
      </c>
      <c r="T7179">
        <f ca="1"/>
        <v>3.0043895176851288E-2</v>
      </c>
      <c r="U7179">
        <f ca="1"/>
        <v>0</v>
      </c>
      <c r="V7179">
        <f ca="1"/>
        <v>0</v>
      </c>
      <c r="W7179">
        <f ca="1"/>
        <v>0</v>
      </c>
    </row>
    <row r="7180" spans="18:23">
      <c r="R7180">
        <v>7162</v>
      </c>
      <c r="S7180">
        <f ca="1"/>
        <v>1.6619580745131763</v>
      </c>
      <c r="T7180">
        <f ca="1"/>
        <v>4.1307058705776695E-2</v>
      </c>
      <c r="U7180">
        <f ca="1"/>
        <v>5.5404647371694177E-3</v>
      </c>
      <c r="V7180">
        <f ca="1"/>
        <v>5.6548948882471899E-3</v>
      </c>
      <c r="W7180">
        <f ca="1"/>
        <v>5.6548948882471899E-3</v>
      </c>
    </row>
    <row r="7181" spans="18:23">
      <c r="R7181">
        <v>7163</v>
      </c>
      <c r="S7181">
        <f ca="1"/>
        <v>1.916621297157606</v>
      </c>
      <c r="T7181">
        <f ca="1"/>
        <v>4.4112626631621979E-2</v>
      </c>
      <c r="U7181">
        <f ca="1"/>
        <v>6.9432487000920598E-3</v>
      </c>
      <c r="V7181">
        <f ca="1"/>
        <v>7.0963911688508869E-3</v>
      </c>
      <c r="W7181">
        <f ca="1"/>
        <v>7.0963911688508869E-3</v>
      </c>
    </row>
    <row r="7182" spans="18:23">
      <c r="R7182">
        <v>7164</v>
      </c>
      <c r="S7182">
        <f ca="1"/>
        <v>-0.21552649415806155</v>
      </c>
      <c r="T7182">
        <f ca="1"/>
        <v>2.5446341340704989E-2</v>
      </c>
      <c r="U7182">
        <f ca="1"/>
        <v>0</v>
      </c>
      <c r="V7182">
        <f ca="1"/>
        <v>0</v>
      </c>
      <c r="W7182">
        <f ca="1"/>
        <v>0</v>
      </c>
    </row>
    <row r="7183" spans="18:23">
      <c r="R7183">
        <v>7165</v>
      </c>
      <c r="S7183">
        <f ca="1"/>
        <v>2.8370218417988697</v>
      </c>
      <c r="T7183">
        <f ca="1"/>
        <v>5.5937998917275321E-2</v>
      </c>
      <c r="U7183">
        <f ca="1"/>
        <v>1.2855934842918731E-2</v>
      </c>
      <c r="V7183">
        <f ca="1"/>
        <v>1.3215502477580606E-2</v>
      </c>
      <c r="W7183">
        <f ca="1"/>
        <v>1.3215502477580606E-2</v>
      </c>
    </row>
    <row r="7184" spans="18:23">
      <c r="R7184">
        <v>7166</v>
      </c>
      <c r="S7184">
        <f ca="1"/>
        <v>-1.8264178725835463</v>
      </c>
      <c r="T7184">
        <f ca="1"/>
        <v>1.6791983331740593E-2</v>
      </c>
      <c r="U7184">
        <f ca="1"/>
        <v>0</v>
      </c>
      <c r="V7184">
        <f ca="1"/>
        <v>0</v>
      </c>
      <c r="W7184">
        <f ca="1"/>
        <v>0</v>
      </c>
    </row>
    <row r="7185" spans="18:23">
      <c r="R7185">
        <v>7167</v>
      </c>
      <c r="S7185">
        <f ca="1"/>
        <v>-1.9199896844984956</v>
      </c>
      <c r="T7185">
        <f ca="1"/>
        <v>1.6391395843539061E-2</v>
      </c>
      <c r="U7185">
        <f ca="1"/>
        <v>0</v>
      </c>
      <c r="V7185">
        <f ca="1"/>
        <v>0</v>
      </c>
      <c r="W7185">
        <f ca="1"/>
        <v>0</v>
      </c>
    </row>
    <row r="7186" spans="18:23">
      <c r="R7186">
        <v>7168</v>
      </c>
      <c r="S7186">
        <f ca="1"/>
        <v>1.750136871451216</v>
      </c>
      <c r="T7186">
        <f ca="1"/>
        <v>4.2257710519298511E-2</v>
      </c>
      <c r="U7186">
        <f ca="1"/>
        <v>6.0157906439303258E-3</v>
      </c>
      <c r="V7186">
        <f ca="1"/>
        <v>6.1428974137182823E-3</v>
      </c>
      <c r="W7186">
        <f ca="1"/>
        <v>6.1428974137182823E-3</v>
      </c>
    </row>
    <row r="7187" spans="18:23">
      <c r="R7187">
        <v>7169</v>
      </c>
      <c r="S7187">
        <f ca="1"/>
        <v>-3.7630731413600897</v>
      </c>
      <c r="T7187">
        <f ca="1"/>
        <v>1.0187606229721414E-2</v>
      </c>
      <c r="U7187">
        <f ca="1"/>
        <v>0</v>
      </c>
      <c r="V7187">
        <f ca="1"/>
        <v>0</v>
      </c>
      <c r="W7187">
        <f ca="1"/>
        <v>0</v>
      </c>
    </row>
    <row r="7188" spans="18:23">
      <c r="R7188">
        <v>7170</v>
      </c>
      <c r="S7188">
        <f ca="1"/>
        <v>0.22877978848292518</v>
      </c>
      <c r="T7188">
        <f ca="1"/>
        <v>2.85375183923786E-2</v>
      </c>
      <c r="U7188">
        <f ca="1"/>
        <v>0</v>
      </c>
      <c r="V7188">
        <f ca="1"/>
        <v>0</v>
      </c>
      <c r="W7188">
        <f ca="1"/>
        <v>0</v>
      </c>
    </row>
    <row r="7189" spans="18:23">
      <c r="R7189">
        <v>7171</v>
      </c>
      <c r="S7189">
        <f ca="1"/>
        <v>0.89275749072778932</v>
      </c>
      <c r="T7189">
        <f ca="1"/>
        <v>3.3870715879401901E-2</v>
      </c>
      <c r="U7189">
        <f ca="1"/>
        <v>1.8222933239820209E-3</v>
      </c>
      <c r="V7189">
        <f ca="1"/>
        <v>1.8531545136947838E-3</v>
      </c>
      <c r="W7189">
        <f ca="1"/>
        <v>1.8531545136947838E-3</v>
      </c>
    </row>
    <row r="7190" spans="18:23">
      <c r="R7190">
        <v>7172</v>
      </c>
      <c r="S7190">
        <f ca="1"/>
        <v>-5.2053523448673342</v>
      </c>
      <c r="T7190">
        <f ca="1"/>
        <v>7.0217311204702768E-3</v>
      </c>
      <c r="U7190">
        <f ca="1"/>
        <v>0</v>
      </c>
      <c r="V7190">
        <f ca="1"/>
        <v>0</v>
      </c>
      <c r="W7190">
        <f ca="1"/>
        <v>0</v>
      </c>
    </row>
    <row r="7191" spans="18:23">
      <c r="R7191">
        <v>7173</v>
      </c>
      <c r="S7191">
        <f ca="1"/>
        <v>1.0788880753049446</v>
      </c>
      <c r="T7191">
        <f ca="1"/>
        <v>3.5537180037356467E-2</v>
      </c>
      <c r="U7191">
        <f ca="1"/>
        <v>2.6555254029593037E-3</v>
      </c>
      <c r="V7191">
        <f ca="1"/>
        <v>2.7027103451286727E-3</v>
      </c>
      <c r="W7191">
        <f ca="1"/>
        <v>2.7027103451286727E-3</v>
      </c>
    </row>
    <row r="7192" spans="18:23">
      <c r="R7192">
        <v>7174</v>
      </c>
      <c r="S7192">
        <f ca="1"/>
        <v>0.80790173746254079</v>
      </c>
      <c r="T7192">
        <f ca="1"/>
        <v>3.3137144259215177E-2</v>
      </c>
      <c r="U7192">
        <f ca="1"/>
        <v>1.455507513888659E-3</v>
      </c>
      <c r="V7192">
        <f ca="1"/>
        <v>1.4796231951177091E-3</v>
      </c>
      <c r="W7192">
        <f ca="1"/>
        <v>1.4796231951177091E-3</v>
      </c>
    </row>
    <row r="7193" spans="18:23">
      <c r="R7193">
        <v>7175</v>
      </c>
      <c r="S7193">
        <f ca="1"/>
        <v>-4.4141170175138686</v>
      </c>
      <c r="T7193">
        <f ca="1"/>
        <v>8.6121859546780324E-3</v>
      </c>
      <c r="U7193">
        <f ca="1"/>
        <v>0</v>
      </c>
      <c r="V7193">
        <f ca="1"/>
        <v>0</v>
      </c>
      <c r="W7193">
        <f ca="1"/>
        <v>0</v>
      </c>
    </row>
    <row r="7194" spans="18:23">
      <c r="R7194">
        <v>7176</v>
      </c>
      <c r="S7194">
        <f ca="1"/>
        <v>-0.87398019316580799</v>
      </c>
      <c r="T7194">
        <f ca="1"/>
        <v>2.147020645004849E-2</v>
      </c>
      <c r="U7194">
        <f ca="1"/>
        <v>0</v>
      </c>
      <c r="V7194">
        <f ca="1"/>
        <v>0</v>
      </c>
      <c r="W7194">
        <f ca="1"/>
        <v>0</v>
      </c>
    </row>
    <row r="7195" spans="18:23">
      <c r="R7195">
        <v>7177</v>
      </c>
      <c r="S7195">
        <f ca="1"/>
        <v>0.73328648947790642</v>
      </c>
      <c r="T7195">
        <f ca="1"/>
        <v>3.2505239905853543E-2</v>
      </c>
      <c r="U7195">
        <f ca="1"/>
        <v>1.1395553372078419E-3</v>
      </c>
      <c r="V7195">
        <f ca="1"/>
        <v>1.1580760970188102E-3</v>
      </c>
      <c r="W7195">
        <f ca="1"/>
        <v>1.1580760970188102E-3</v>
      </c>
    </row>
    <row r="7196" spans="18:23">
      <c r="R7196">
        <v>7178</v>
      </c>
      <c r="S7196">
        <f ca="1"/>
        <v>0.22004612327223194</v>
      </c>
      <c r="T7196">
        <f ca="1"/>
        <v>2.8473278279407398E-2</v>
      </c>
      <c r="U7196">
        <f ca="1"/>
        <v>0</v>
      </c>
      <c r="V7196">
        <f ca="1"/>
        <v>0</v>
      </c>
      <c r="W7196">
        <f ca="1"/>
        <v>0</v>
      </c>
    </row>
    <row r="7197" spans="18:23">
      <c r="R7197">
        <v>7179</v>
      </c>
      <c r="S7197">
        <f ca="1"/>
        <v>1.9089041066552448</v>
      </c>
      <c r="T7197">
        <f ca="1"/>
        <v>4.4024871478992117E-2</v>
      </c>
      <c r="U7197">
        <f ca="1"/>
        <v>6.8993711237771288E-3</v>
      </c>
      <c r="V7197">
        <f ca="1"/>
        <v>7.0512430872822071E-3</v>
      </c>
      <c r="W7197">
        <f ca="1"/>
        <v>7.0512430872822071E-3</v>
      </c>
    </row>
    <row r="7198" spans="18:23">
      <c r="R7198">
        <v>7180</v>
      </c>
      <c r="S7198">
        <f ca="1"/>
        <v>2.9927975047268247</v>
      </c>
      <c r="T7198">
        <f ca="1"/>
        <v>5.8232282192584688E-2</v>
      </c>
      <c r="U7198">
        <f ca="1"/>
        <v>1.4003076480573414E-2</v>
      </c>
      <c r="V7198">
        <f ca="1"/>
        <v>1.4410792031163962E-2</v>
      </c>
      <c r="W7198">
        <f ca="1"/>
        <v>1.4410792031163962E-2</v>
      </c>
    </row>
    <row r="7199" spans="18:23">
      <c r="R7199">
        <v>7181</v>
      </c>
      <c r="S7199">
        <f ca="1"/>
        <v>0.99471690086986897</v>
      </c>
      <c r="T7199">
        <f ca="1"/>
        <v>3.4773658273625462E-2</v>
      </c>
      <c r="U7199">
        <f ca="1"/>
        <v>2.2737645210938011E-3</v>
      </c>
      <c r="V7199">
        <f ca="1"/>
        <v>2.3132980763194057E-3</v>
      </c>
      <c r="W7199">
        <f ca="1"/>
        <v>2.3132980763194057E-3</v>
      </c>
    </row>
    <row r="7200" spans="18:23">
      <c r="R7200">
        <v>7182</v>
      </c>
      <c r="S7200">
        <f ca="1"/>
        <v>1.535292762207956</v>
      </c>
      <c r="T7200">
        <f ca="1"/>
        <v>3.9978787374600248E-2</v>
      </c>
      <c r="U7200">
        <f ca="1"/>
        <v>4.8763290715811945E-3</v>
      </c>
      <c r="V7200">
        <f ca="1"/>
        <v>4.9738039331418578E-3</v>
      </c>
      <c r="W7200">
        <f ca="1"/>
        <v>4.9738039331418578E-3</v>
      </c>
    </row>
    <row r="7201" spans="18:23">
      <c r="R7201">
        <v>7183</v>
      </c>
      <c r="S7201">
        <f ca="1"/>
        <v>1.004458914855378</v>
      </c>
      <c r="T7201">
        <f ca="1"/>
        <v>3.4861182430597965E-2</v>
      </c>
      <c r="U7201">
        <f ca="1"/>
        <v>2.3175265995800526E-3</v>
      </c>
      <c r="V7201">
        <f ca="1"/>
        <v>2.3579224583679145E-3</v>
      </c>
      <c r="W7201">
        <f ca="1"/>
        <v>2.3579224583679145E-3</v>
      </c>
    </row>
    <row r="7202" spans="18:23">
      <c r="R7202">
        <v>7184</v>
      </c>
      <c r="S7202">
        <f ca="1"/>
        <v>-0.78190282937232347</v>
      </c>
      <c r="T7202">
        <f ca="1"/>
        <v>2.198643429798635E-2</v>
      </c>
      <c r="U7202">
        <f ca="1"/>
        <v>0</v>
      </c>
      <c r="V7202">
        <f ca="1"/>
        <v>0</v>
      </c>
      <c r="W7202">
        <f ca="1"/>
        <v>0</v>
      </c>
    </row>
    <row r="7203" spans="18:23">
      <c r="R7203">
        <v>7185</v>
      </c>
      <c r="S7203">
        <f ca="1"/>
        <v>0.65051188046123976</v>
      </c>
      <c r="T7203">
        <f ca="1"/>
        <v>3.1818324025188034E-2</v>
      </c>
      <c r="U7203">
        <f ca="1"/>
        <v>7.9609739687508743E-4</v>
      </c>
      <c r="V7203">
        <f ca="1"/>
        <v>8.087626393397775E-4</v>
      </c>
      <c r="W7203">
        <f ca="1"/>
        <v>8.087626393397775E-4</v>
      </c>
    </row>
    <row r="7204" spans="18:23">
      <c r="R7204">
        <v>7186</v>
      </c>
      <c r="S7204">
        <f ca="1"/>
        <v>4.5563608935150581</v>
      </c>
      <c r="T7204">
        <f ca="1"/>
        <v>8.7173280331630035E-2</v>
      </c>
      <c r="U7204">
        <f ca="1"/>
        <v>2.8473575550096088E-2</v>
      </c>
      <c r="V7204">
        <f ca="1"/>
        <v>2.9714643041832273E-2</v>
      </c>
      <c r="W7204">
        <f ca="1"/>
        <v>2.9714643041832273E-2</v>
      </c>
    </row>
    <row r="7205" spans="18:23">
      <c r="R7205">
        <v>7187</v>
      </c>
      <c r="S7205">
        <f ca="1"/>
        <v>1.2472390422070858</v>
      </c>
      <c r="T7205">
        <f ca="1"/>
        <v>3.7114967912895223E-2</v>
      </c>
      <c r="U7205">
        <f ca="1"/>
        <v>3.444419340728682E-3</v>
      </c>
      <c r="V7205">
        <f ca="1"/>
        <v>3.5083390973835319E-3</v>
      </c>
      <c r="W7205">
        <f ca="1"/>
        <v>3.5083390973835319E-3</v>
      </c>
    </row>
    <row r="7206" spans="18:23">
      <c r="R7206">
        <v>7188</v>
      </c>
      <c r="S7206">
        <f ca="1"/>
        <v>-2.2985864991150464</v>
      </c>
      <c r="T7206">
        <f ca="1"/>
        <v>1.486581643004401E-2</v>
      </c>
      <c r="U7206">
        <f ca="1"/>
        <v>0</v>
      </c>
      <c r="V7206">
        <f ca="1"/>
        <v>0</v>
      </c>
      <c r="W7206">
        <f ca="1"/>
        <v>0</v>
      </c>
    </row>
    <row r="7207" spans="18:23">
      <c r="R7207">
        <v>7189</v>
      </c>
      <c r="S7207">
        <f ca="1"/>
        <v>0.67463910719999887</v>
      </c>
      <c r="T7207">
        <f ca="1"/>
        <v>3.2017034212467294E-2</v>
      </c>
      <c r="U7207">
        <f ca="1"/>
        <v>8.9545249051471709E-4</v>
      </c>
      <c r="V7207">
        <f ca="1"/>
        <v>9.0978735702694144E-4</v>
      </c>
      <c r="W7207">
        <f ca="1"/>
        <v>9.0978735702694144E-4</v>
      </c>
    </row>
    <row r="7208" spans="18:23">
      <c r="R7208">
        <v>7190</v>
      </c>
      <c r="S7208">
        <f ca="1"/>
        <v>1.9099757847898233</v>
      </c>
      <c r="T7208">
        <f ca="1"/>
        <v>4.4037047498692049E-2</v>
      </c>
      <c r="U7208">
        <f ca="1"/>
        <v>6.9054591336270947E-3</v>
      </c>
      <c r="V7208">
        <f ca="1"/>
        <v>7.0575071495610009E-3</v>
      </c>
      <c r="W7208">
        <f ca="1"/>
        <v>7.0575071495610009E-3</v>
      </c>
    </row>
    <row r="7209" spans="18:23">
      <c r="R7209">
        <v>7191</v>
      </c>
      <c r="S7209">
        <f ca="1"/>
        <v>-0.25304548466190735</v>
      </c>
      <c r="T7209">
        <f ca="1"/>
        <v>2.520117618497664E-2</v>
      </c>
      <c r="U7209">
        <f ca="1"/>
        <v>0</v>
      </c>
      <c r="V7209">
        <f ca="1"/>
        <v>0</v>
      </c>
      <c r="W7209">
        <f ca="1"/>
        <v>0</v>
      </c>
    </row>
    <row r="7210" spans="18:23">
      <c r="R7210">
        <v>7192</v>
      </c>
      <c r="S7210">
        <f ca="1"/>
        <v>-0.28085229528904548</v>
      </c>
      <c r="T7210">
        <f ca="1"/>
        <v>2.5020999881709347E-2</v>
      </c>
      <c r="U7210">
        <f ca="1"/>
        <v>0</v>
      </c>
      <c r="V7210">
        <f ca="1"/>
        <v>0</v>
      </c>
      <c r="W7210">
        <f ca="1"/>
        <v>0</v>
      </c>
    </row>
    <row r="7211" spans="18:23">
      <c r="R7211">
        <v>7193</v>
      </c>
      <c r="S7211">
        <f ca="1"/>
        <v>5.2972955310907253</v>
      </c>
      <c r="T7211">
        <f ca="1"/>
        <v>0.10553965797812503</v>
      </c>
      <c r="U7211">
        <f ca="1"/>
        <v>3.7656764373343588E-2</v>
      </c>
      <c r="V7211">
        <f ca="1"/>
        <v>3.9643905389606354E-2</v>
      </c>
      <c r="W7211">
        <f ca="1"/>
        <v>3.9643905389606354E-2</v>
      </c>
    </row>
    <row r="7212" spans="18:23">
      <c r="R7212">
        <v>7194</v>
      </c>
      <c r="S7212">
        <f ca="1"/>
        <v>0.24510968707942057</v>
      </c>
      <c r="T7212">
        <f ca="1"/>
        <v>2.8658021386584447E-2</v>
      </c>
      <c r="U7212">
        <f ca="1"/>
        <v>0</v>
      </c>
      <c r="V7212">
        <f ca="1"/>
        <v>0</v>
      </c>
      <c r="W7212">
        <f ca="1"/>
        <v>0</v>
      </c>
    </row>
    <row r="7213" spans="18:23">
      <c r="R7213">
        <v>7195</v>
      </c>
      <c r="S7213">
        <f ca="1"/>
        <v>2.4498936415963235</v>
      </c>
      <c r="T7213">
        <f ca="1"/>
        <v>5.0620180567433795E-2</v>
      </c>
      <c r="U7213">
        <f ca="1"/>
        <v>1.0197025667997968E-2</v>
      </c>
      <c r="V7213">
        <f ca="1"/>
        <v>1.0455113308280375E-2</v>
      </c>
      <c r="W7213">
        <f ca="1"/>
        <v>1.0455113308280375E-2</v>
      </c>
    </row>
    <row r="7214" spans="18:23">
      <c r="R7214">
        <v>7196</v>
      </c>
      <c r="S7214">
        <f ca="1"/>
        <v>-0.54763033375045278</v>
      </c>
      <c r="T7214">
        <f ca="1"/>
        <v>2.3356532967046893E-2</v>
      </c>
      <c r="U7214">
        <f ca="1"/>
        <v>0</v>
      </c>
      <c r="V7214">
        <f ca="1"/>
        <v>0</v>
      </c>
      <c r="W7214">
        <f ca="1"/>
        <v>0</v>
      </c>
    </row>
    <row r="7215" spans="18:23">
      <c r="R7215">
        <v>7197</v>
      </c>
      <c r="S7215">
        <f ca="1"/>
        <v>-1.6341837452706762</v>
      </c>
      <c r="T7215">
        <f ca="1"/>
        <v>1.764593073452933E-2</v>
      </c>
      <c r="U7215">
        <f ca="1"/>
        <v>0</v>
      </c>
      <c r="V7215">
        <f ca="1"/>
        <v>0</v>
      </c>
      <c r="W7215">
        <f ca="1"/>
        <v>0</v>
      </c>
    </row>
    <row r="7216" spans="18:23">
      <c r="R7216">
        <v>7198</v>
      </c>
      <c r="S7216">
        <f ca="1"/>
        <v>0.14934352781659274</v>
      </c>
      <c r="T7216">
        <f ca="1"/>
        <v>2.7958523887327068E-2</v>
      </c>
      <c r="U7216">
        <f ca="1"/>
        <v>0</v>
      </c>
      <c r="V7216">
        <f ca="1"/>
        <v>0</v>
      </c>
      <c r="W7216">
        <f ca="1"/>
        <v>0</v>
      </c>
    </row>
    <row r="7217" spans="18:23">
      <c r="R7217">
        <v>7199</v>
      </c>
      <c r="S7217">
        <f ca="1"/>
        <v>-0.60703362058710364</v>
      </c>
      <c r="T7217">
        <f ca="1"/>
        <v>2.3001247505122276E-2</v>
      </c>
      <c r="U7217">
        <f ca="1"/>
        <v>0</v>
      </c>
      <c r="V7217">
        <f ca="1"/>
        <v>0</v>
      </c>
      <c r="W7217">
        <f ca="1"/>
        <v>0</v>
      </c>
    </row>
    <row r="7218" spans="18:23">
      <c r="R7218">
        <v>7200</v>
      </c>
      <c r="S7218">
        <f ca="1"/>
        <v>-1.0607326866679978</v>
      </c>
      <c r="T7218">
        <f ca="1"/>
        <v>2.0460108858211912E-2</v>
      </c>
      <c r="U7218">
        <f ca="1"/>
        <v>0</v>
      </c>
      <c r="V7218">
        <f ca="1"/>
        <v>0</v>
      </c>
      <c r="W7218">
        <f ca="1"/>
        <v>0</v>
      </c>
    </row>
    <row r="7219" spans="18:23">
      <c r="R7219">
        <v>7201</v>
      </c>
      <c r="S7219">
        <f ca="1"/>
        <v>1.4990034973410493</v>
      </c>
      <c r="T7219">
        <f ca="1"/>
        <v>3.9606173660574805E-2</v>
      </c>
      <c r="U7219">
        <f ca="1"/>
        <v>4.6900222145684727E-3</v>
      </c>
      <c r="V7219">
        <f ca="1"/>
        <v>4.7828991317195486E-3</v>
      </c>
      <c r="W7219">
        <f ca="1"/>
        <v>4.7828991317195486E-3</v>
      </c>
    </row>
    <row r="7220" spans="18:23">
      <c r="R7220">
        <v>7202</v>
      </c>
      <c r="S7220">
        <f ca="1"/>
        <v>0.22492757275048209</v>
      </c>
      <c r="T7220">
        <f ca="1"/>
        <v>2.8509165732990401E-2</v>
      </c>
      <c r="U7220">
        <f ca="1"/>
        <v>0</v>
      </c>
      <c r="V7220">
        <f ca="1"/>
        <v>0</v>
      </c>
      <c r="W7220">
        <f ca="1"/>
        <v>0</v>
      </c>
    </row>
    <row r="7221" spans="18:23">
      <c r="R7221">
        <v>7203</v>
      </c>
      <c r="S7221">
        <f ca="1"/>
        <v>-0.65450842220945404</v>
      </c>
      <c r="T7221">
        <f ca="1"/>
        <v>2.2721194667975016E-2</v>
      </c>
      <c r="U7221">
        <f ca="1"/>
        <v>0</v>
      </c>
      <c r="V7221">
        <f ca="1"/>
        <v>0</v>
      </c>
      <c r="W7221">
        <f ca="1"/>
        <v>0</v>
      </c>
    </row>
    <row r="7222" spans="18:23">
      <c r="R7222">
        <v>7204</v>
      </c>
      <c r="S7222">
        <f ca="1"/>
        <v>-2.2648724909551419</v>
      </c>
      <c r="T7222">
        <f ca="1"/>
        <v>1.4995705442840242E-2</v>
      </c>
      <c r="U7222">
        <f ca="1"/>
        <v>0</v>
      </c>
      <c r="V7222">
        <f ca="1"/>
        <v>0</v>
      </c>
      <c r="W7222">
        <f ca="1"/>
        <v>0</v>
      </c>
    </row>
    <row r="7223" spans="18:23">
      <c r="R7223">
        <v>7205</v>
      </c>
      <c r="S7223">
        <f ca="1"/>
        <v>-2.0362384220904621</v>
      </c>
      <c r="T7223">
        <f ca="1"/>
        <v>1.5907012024539237E-2</v>
      </c>
      <c r="U7223">
        <f ca="1"/>
        <v>0</v>
      </c>
      <c r="V7223">
        <f ca="1"/>
        <v>0</v>
      </c>
      <c r="W7223">
        <f ca="1"/>
        <v>0</v>
      </c>
    </row>
    <row r="7224" spans="18:23">
      <c r="R7224">
        <v>7206</v>
      </c>
      <c r="S7224">
        <f ca="1"/>
        <v>2.9388167797138816</v>
      </c>
      <c r="T7224">
        <f ca="1"/>
        <v>5.742678467636305E-2</v>
      </c>
      <c r="U7224">
        <f ca="1"/>
        <v>1.3600327722462596E-2</v>
      </c>
      <c r="V7224">
        <f ca="1"/>
        <v>1.399083926828551E-2</v>
      </c>
      <c r="W7224">
        <f ca="1"/>
        <v>1.399083926828551E-2</v>
      </c>
    </row>
    <row r="7225" spans="18:23">
      <c r="R7225">
        <v>7207</v>
      </c>
      <c r="S7225">
        <f ca="1"/>
        <v>-2.4724307019979266</v>
      </c>
      <c r="T7225">
        <f ca="1"/>
        <v>1.4213696676649071E-2</v>
      </c>
      <c r="U7225">
        <f ca="1"/>
        <v>0</v>
      </c>
      <c r="V7225">
        <f ca="1"/>
        <v>0</v>
      </c>
      <c r="W7225">
        <f ca="1"/>
        <v>0</v>
      </c>
    </row>
    <row r="7226" spans="18:23">
      <c r="R7226">
        <v>7208</v>
      </c>
      <c r="S7226">
        <f ca="1"/>
        <v>-1.8009830310794723</v>
      </c>
      <c r="T7226">
        <f ca="1"/>
        <v>1.6902553966705432E-2</v>
      </c>
      <c r="U7226">
        <f ca="1"/>
        <v>0</v>
      </c>
      <c r="V7226">
        <f ca="1"/>
        <v>0</v>
      </c>
      <c r="W7226">
        <f ca="1"/>
        <v>0</v>
      </c>
    </row>
    <row r="7227" spans="18:23">
      <c r="R7227">
        <v>7209</v>
      </c>
      <c r="S7227">
        <f ca="1"/>
        <v>1.9748004944323472</v>
      </c>
      <c r="T7227">
        <f ca="1"/>
        <v>4.4779859529619555E-2</v>
      </c>
      <c r="U7227">
        <f ca="1"/>
        <v>7.2768651490908477E-3</v>
      </c>
      <c r="V7227">
        <f ca="1"/>
        <v>7.4397936486869844E-3</v>
      </c>
      <c r="W7227">
        <f ca="1"/>
        <v>7.4397936486869844E-3</v>
      </c>
    </row>
    <row r="7228" spans="18:23">
      <c r="R7228">
        <v>7210</v>
      </c>
      <c r="S7228">
        <f ca="1"/>
        <v>1.5579730928431774</v>
      </c>
      <c r="T7228">
        <f ca="1"/>
        <v>4.0213444243332293E-2</v>
      </c>
      <c r="U7228">
        <f ca="1"/>
        <v>4.9936575059472167E-3</v>
      </c>
      <c r="V7228">
        <f ca="1"/>
        <v>5.0940635897900703E-3</v>
      </c>
      <c r="W7228">
        <f ca="1"/>
        <v>5.0940635897900703E-3</v>
      </c>
    </row>
    <row r="7229" spans="18:23">
      <c r="R7229">
        <v>7211</v>
      </c>
      <c r="S7229">
        <f ca="1"/>
        <v>-0.63190566205492227</v>
      </c>
      <c r="T7229">
        <f ca="1"/>
        <v>2.2854100047868944E-2</v>
      </c>
      <c r="U7229">
        <f ca="1"/>
        <v>0</v>
      </c>
      <c r="V7229">
        <f ca="1"/>
        <v>0</v>
      </c>
      <c r="W7229">
        <f ca="1"/>
        <v>0</v>
      </c>
    </row>
    <row r="7230" spans="18:23">
      <c r="R7230">
        <v>7212</v>
      </c>
      <c r="S7230">
        <f ca="1"/>
        <v>2.0943767877140544</v>
      </c>
      <c r="T7230">
        <f ca="1"/>
        <v>4.6183086687398525E-2</v>
      </c>
      <c r="U7230">
        <f ca="1"/>
        <v>7.9784787279803329E-3</v>
      </c>
      <c r="V7230">
        <f ca="1"/>
        <v>8.1627141153442738E-3</v>
      </c>
      <c r="W7230">
        <f ca="1"/>
        <v>8.1627141153442738E-3</v>
      </c>
    </row>
    <row r="7231" spans="18:23">
      <c r="R7231">
        <v>7213</v>
      </c>
      <c r="S7231">
        <f ca="1"/>
        <v>-0.91348342833723017</v>
      </c>
      <c r="T7231">
        <f ca="1"/>
        <v>2.1252465486705306E-2</v>
      </c>
      <c r="U7231">
        <f ca="1"/>
        <v>0</v>
      </c>
      <c r="V7231">
        <f ca="1"/>
        <v>0</v>
      </c>
      <c r="W7231">
        <f ca="1"/>
        <v>0</v>
      </c>
    </row>
    <row r="7232" spans="18:23">
      <c r="R7232">
        <v>7214</v>
      </c>
      <c r="S7232">
        <f ca="1"/>
        <v>-0.73759589392990099</v>
      </c>
      <c r="T7232">
        <f ca="1"/>
        <v>2.2239244338144191E-2</v>
      </c>
      <c r="U7232">
        <f ca="1"/>
        <v>0</v>
      </c>
      <c r="V7232">
        <f ca="1"/>
        <v>0</v>
      </c>
      <c r="W7232">
        <f ca="1"/>
        <v>0</v>
      </c>
    </row>
    <row r="7233" spans="18:23">
      <c r="R7233">
        <v>7215</v>
      </c>
      <c r="S7233">
        <f ca="1"/>
        <v>2.1748139611842738</v>
      </c>
      <c r="T7233">
        <f ca="1"/>
        <v>4.7151671030950665E-2</v>
      </c>
      <c r="U7233">
        <f ca="1"/>
        <v>8.4627708997564027E-3</v>
      </c>
      <c r="V7233">
        <f ca="1"/>
        <v>8.6622877944942112E-3</v>
      </c>
      <c r="W7233">
        <f ca="1"/>
        <v>8.6622877944942112E-3</v>
      </c>
    </row>
    <row r="7234" spans="18:23">
      <c r="R7234">
        <v>7216</v>
      </c>
      <c r="S7234">
        <f ca="1"/>
        <v>0.61635949429213799</v>
      </c>
      <c r="T7234">
        <f ca="1"/>
        <v>3.153915389272581E-2</v>
      </c>
      <c r="U7234">
        <f ca="1"/>
        <v>6.5651233064397546E-4</v>
      </c>
      <c r="V7234">
        <f ca="1"/>
        <v>6.6686525235830167E-4</v>
      </c>
      <c r="W7234">
        <f ca="1"/>
        <v>6.6686525235830167E-4</v>
      </c>
    </row>
    <row r="7235" spans="18:23">
      <c r="R7235">
        <v>7217</v>
      </c>
      <c r="S7235">
        <f ca="1"/>
        <v>4.5556149042382481</v>
      </c>
      <c r="T7235">
        <f ca="1"/>
        <v>8.7156501682185653E-2</v>
      </c>
      <c r="U7235">
        <f ca="1"/>
        <v>2.8465186225373897E-2</v>
      </c>
      <c r="V7235">
        <f ca="1"/>
        <v>2.9705649250941664E-2</v>
      </c>
      <c r="W7235">
        <f ca="1"/>
        <v>2.9705649250941664E-2</v>
      </c>
    </row>
    <row r="7236" spans="18:23">
      <c r="R7236">
        <v>7218</v>
      </c>
      <c r="S7236">
        <f ca="1"/>
        <v>-1.3517600283234634</v>
      </c>
      <c r="T7236">
        <f ca="1"/>
        <v>1.8979911177477413E-2</v>
      </c>
      <c r="U7236">
        <f ca="1"/>
        <v>0</v>
      </c>
      <c r="V7236">
        <f ca="1"/>
        <v>0</v>
      </c>
      <c r="W7236">
        <f ca="1"/>
        <v>0</v>
      </c>
    </row>
    <row r="7237" spans="18:23">
      <c r="R7237">
        <v>7219</v>
      </c>
      <c r="S7237">
        <f ca="1"/>
        <v>-0.12040974964951637</v>
      </c>
      <c r="T7237">
        <f ca="1"/>
        <v>2.6078615810741973E-2</v>
      </c>
      <c r="U7237">
        <f ca="1"/>
        <v>0</v>
      </c>
      <c r="V7237">
        <f ca="1"/>
        <v>0</v>
      </c>
      <c r="W7237">
        <f ca="1"/>
        <v>0</v>
      </c>
    </row>
    <row r="7238" spans="18:23">
      <c r="R7238">
        <v>7220</v>
      </c>
      <c r="S7238">
        <f ca="1"/>
        <v>-0.79956411972936547</v>
      </c>
      <c r="T7238">
        <f ca="1"/>
        <v>2.1886464035014798E-2</v>
      </c>
      <c r="U7238">
        <f ca="1"/>
        <v>0</v>
      </c>
      <c r="V7238">
        <f ca="1"/>
        <v>0</v>
      </c>
      <c r="W7238">
        <f ca="1"/>
        <v>0</v>
      </c>
    </row>
    <row r="7239" spans="18:23">
      <c r="R7239">
        <v>7221</v>
      </c>
      <c r="S7239">
        <f ca="1"/>
        <v>0.70430422827559513</v>
      </c>
      <c r="T7239">
        <f ca="1"/>
        <v>3.2263055853547981E-2</v>
      </c>
      <c r="U7239">
        <f ca="1"/>
        <v>1.0184633110550609E-3</v>
      </c>
      <c r="V7239">
        <f ca="1"/>
        <v>1.0348926803997404E-3</v>
      </c>
      <c r="W7239">
        <f ca="1"/>
        <v>1.0348926803997404E-3</v>
      </c>
    </row>
    <row r="7240" spans="18:23">
      <c r="R7240">
        <v>7222</v>
      </c>
      <c r="S7240">
        <f ca="1"/>
        <v>0.16815163056331242</v>
      </c>
      <c r="T7240">
        <f ca="1"/>
        <v>2.8094541872363644E-2</v>
      </c>
      <c r="U7240">
        <f ca="1"/>
        <v>0</v>
      </c>
      <c r="V7240">
        <f ca="1"/>
        <v>0</v>
      </c>
      <c r="W7240">
        <f ca="1"/>
        <v>0</v>
      </c>
    </row>
    <row r="7241" spans="18:23">
      <c r="R7241">
        <v>7223</v>
      </c>
      <c r="S7241">
        <f ca="1"/>
        <v>3.1015828673130561</v>
      </c>
      <c r="T7241">
        <f ca="1"/>
        <v>5.9890061958127079E-2</v>
      </c>
      <c r="U7241">
        <f ca="1"/>
        <v>1.483196636334461E-2</v>
      </c>
      <c r="V7241">
        <f ca="1"/>
        <v>1.5276110055575394E-2</v>
      </c>
      <c r="W7241">
        <f ca="1"/>
        <v>1.5276110055575394E-2</v>
      </c>
    </row>
    <row r="7242" spans="18:23">
      <c r="R7242">
        <v>7224</v>
      </c>
      <c r="S7242">
        <f ca="1"/>
        <v>-0.72130644408612621</v>
      </c>
      <c r="T7242">
        <f ca="1"/>
        <v>2.2332919040328948E-2</v>
      </c>
      <c r="U7242">
        <f ca="1"/>
        <v>0</v>
      </c>
      <c r="V7242">
        <f ca="1"/>
        <v>0</v>
      </c>
      <c r="W7242">
        <f ca="1"/>
        <v>0</v>
      </c>
    </row>
    <row r="7243" spans="18:23">
      <c r="R7243">
        <v>7225</v>
      </c>
      <c r="S7243">
        <f ca="1"/>
        <v>-0.7841900644281824</v>
      </c>
      <c r="T7243">
        <f ca="1"/>
        <v>2.197346189969691E-2</v>
      </c>
      <c r="U7243">
        <f ca="1"/>
        <v>0</v>
      </c>
      <c r="V7243">
        <f ca="1"/>
        <v>0</v>
      </c>
      <c r="W7243">
        <f ca="1"/>
        <v>0</v>
      </c>
    </row>
    <row r="7244" spans="18:23">
      <c r="R7244">
        <v>7226</v>
      </c>
      <c r="S7244">
        <f ca="1"/>
        <v>-1.5954953679932162</v>
      </c>
      <c r="T7244">
        <f ca="1"/>
        <v>1.7822973223161488E-2</v>
      </c>
      <c r="U7244">
        <f ca="1"/>
        <v>0</v>
      </c>
      <c r="V7244">
        <f ca="1"/>
        <v>0</v>
      </c>
      <c r="W7244">
        <f ca="1"/>
        <v>0</v>
      </c>
    </row>
    <row r="7245" spans="18:23">
      <c r="R7245">
        <v>7227</v>
      </c>
      <c r="S7245">
        <f ca="1"/>
        <v>1.1777528295080408</v>
      </c>
      <c r="T7245">
        <f ca="1"/>
        <v>3.6455425219776266E-2</v>
      </c>
      <c r="U7245">
        <f ca="1"/>
        <v>3.1146479941692035E-3</v>
      </c>
      <c r="V7245">
        <f ca="1"/>
        <v>3.1714209026878844E-3</v>
      </c>
      <c r="W7245">
        <f ca="1"/>
        <v>3.1714209026878844E-3</v>
      </c>
    </row>
    <row r="7246" spans="18:23">
      <c r="R7246">
        <v>7228</v>
      </c>
      <c r="S7246">
        <f ca="1"/>
        <v>1.7776728728149029</v>
      </c>
      <c r="T7246">
        <f ca="1"/>
        <v>4.2559034348781215E-2</v>
      </c>
      <c r="U7246">
        <f ca="1"/>
        <v>6.1664525586716777E-3</v>
      </c>
      <c r="V7246">
        <f ca="1"/>
        <v>6.2976716917989969E-3</v>
      </c>
      <c r="W7246">
        <f ca="1"/>
        <v>6.2976716917989969E-3</v>
      </c>
    </row>
    <row r="7247" spans="18:23">
      <c r="R7247">
        <v>7229</v>
      </c>
      <c r="S7247">
        <f ca="1"/>
        <v>-1.8925680106884544</v>
      </c>
      <c r="T7247">
        <f ca="1"/>
        <v>1.65077897180653E-2</v>
      </c>
      <c r="U7247">
        <f ca="1"/>
        <v>0</v>
      </c>
      <c r="V7247">
        <f ca="1"/>
        <v>0</v>
      </c>
      <c r="W7247">
        <f ca="1"/>
        <v>0</v>
      </c>
    </row>
    <row r="7248" spans="18:23">
      <c r="R7248">
        <v>7230</v>
      </c>
      <c r="S7248">
        <f ca="1"/>
        <v>2.692738005515984</v>
      </c>
      <c r="T7248">
        <f ca="1"/>
        <v>5.3893683121318377E-2</v>
      </c>
      <c r="U7248">
        <f ca="1"/>
        <v>1.1833776944940259E-2</v>
      </c>
      <c r="V7248">
        <f ca="1"/>
        <v>1.2152659857339747E-2</v>
      </c>
      <c r="W7248">
        <f ca="1"/>
        <v>1.2152659857339747E-2</v>
      </c>
    </row>
    <row r="7249" spans="18:23">
      <c r="R7249">
        <v>7231</v>
      </c>
      <c r="S7249">
        <f ca="1"/>
        <v>1.2478386987594037</v>
      </c>
      <c r="T7249">
        <f ca="1"/>
        <v>3.7120711300134911E-2</v>
      </c>
      <c r="U7249">
        <f ca="1"/>
        <v>3.4472910343485257E-3</v>
      </c>
      <c r="V7249">
        <f ca="1"/>
        <v>3.5112739819753236E-3</v>
      </c>
      <c r="W7249">
        <f ca="1"/>
        <v>3.5112739819753236E-3</v>
      </c>
    </row>
    <row r="7250" spans="18:23">
      <c r="R7250">
        <v>7232</v>
      </c>
      <c r="S7250">
        <f ca="1"/>
        <v>1.306728543910568</v>
      </c>
      <c r="T7250">
        <f ca="1"/>
        <v>3.7689097375030588E-2</v>
      </c>
      <c r="U7250">
        <f ca="1"/>
        <v>3.7314840717963642E-3</v>
      </c>
      <c r="V7250">
        <f ca="1"/>
        <v>3.8018022050640187E-3</v>
      </c>
      <c r="W7250">
        <f ca="1"/>
        <v>3.8018022050640187E-3</v>
      </c>
    </row>
    <row r="7251" spans="18:23">
      <c r="R7251">
        <v>7233</v>
      </c>
      <c r="S7251">
        <f ca="1"/>
        <v>0.94867116246184069</v>
      </c>
      <c r="T7251">
        <f ca="1"/>
        <v>3.4362938924500472E-2</v>
      </c>
      <c r="U7251">
        <f ca="1"/>
        <v>2.0684048465313062E-3</v>
      </c>
      <c r="V7251">
        <f ca="1"/>
        <v>2.1039430812375545E-3</v>
      </c>
      <c r="W7251">
        <f ca="1"/>
        <v>2.1039430812375545E-3</v>
      </c>
    </row>
    <row r="7252" spans="18:23">
      <c r="R7252">
        <v>7234</v>
      </c>
      <c r="S7252">
        <f ca="1"/>
        <v>2.8685019953512509</v>
      </c>
      <c r="T7252">
        <f ca="1"/>
        <v>5.6394237162243656E-2</v>
      </c>
      <c r="U7252">
        <f ca="1"/>
        <v>1.3084053965402898E-2</v>
      </c>
      <c r="V7252">
        <f ca="1"/>
        <v>1.3452986586587161E-2</v>
      </c>
      <c r="W7252">
        <f ca="1"/>
        <v>1.3452986586587161E-2</v>
      </c>
    </row>
    <row r="7253" spans="18:23">
      <c r="R7253">
        <v>7235</v>
      </c>
      <c r="S7253">
        <f ca="1"/>
        <v>-1.5190745395413128</v>
      </c>
      <c r="T7253">
        <f ca="1"/>
        <v>1.817792044397833E-2</v>
      </c>
      <c r="U7253">
        <f ca="1"/>
        <v>0</v>
      </c>
      <c r="V7253">
        <f ca="1"/>
        <v>0</v>
      </c>
      <c r="W7253">
        <f ca="1"/>
        <v>0</v>
      </c>
    </row>
    <row r="7254" spans="18:23">
      <c r="R7254">
        <v>7236</v>
      </c>
      <c r="S7254">
        <f ca="1"/>
        <v>-0.59291486795280379</v>
      </c>
      <c r="T7254">
        <f ca="1"/>
        <v>2.3085197735075291E-2</v>
      </c>
      <c r="U7254">
        <f ca="1"/>
        <v>0</v>
      </c>
      <c r="V7254">
        <f ca="1"/>
        <v>0</v>
      </c>
      <c r="W7254">
        <f ca="1"/>
        <v>0</v>
      </c>
    </row>
    <row r="7255" spans="18:23">
      <c r="R7255">
        <v>7237</v>
      </c>
      <c r="S7255">
        <f ca="1"/>
        <v>-9.9725579619877672E-2</v>
      </c>
      <c r="T7255">
        <f ca="1"/>
        <v>2.6218177094191525E-2</v>
      </c>
      <c r="U7255">
        <f ca="1"/>
        <v>0</v>
      </c>
      <c r="V7255">
        <f ca="1"/>
        <v>0</v>
      </c>
      <c r="W7255">
        <f ca="1"/>
        <v>0</v>
      </c>
    </row>
    <row r="7256" spans="18:23">
      <c r="R7256">
        <v>7238</v>
      </c>
      <c r="S7256">
        <f ca="1"/>
        <v>-1.9186556557703212</v>
      </c>
      <c r="T7256">
        <f ca="1"/>
        <v>1.6397039215769137E-2</v>
      </c>
      <c r="U7256">
        <f ca="1"/>
        <v>0</v>
      </c>
      <c r="V7256">
        <f ca="1"/>
        <v>0</v>
      </c>
      <c r="W7256">
        <f ca="1"/>
        <v>0</v>
      </c>
    </row>
    <row r="7257" spans="18:23">
      <c r="R7257">
        <v>7239</v>
      </c>
      <c r="S7257">
        <f ca="1"/>
        <v>2.1111995385512818</v>
      </c>
      <c r="T7257">
        <f ca="1"/>
        <v>4.6383998628576506E-2</v>
      </c>
      <c r="U7257">
        <f ca="1"/>
        <v>8.0789346985693233E-3</v>
      </c>
      <c r="V7257">
        <f ca="1"/>
        <v>8.2663013465587212E-3</v>
      </c>
      <c r="W7257">
        <f ca="1"/>
        <v>8.2663013465587212E-3</v>
      </c>
    </row>
    <row r="7258" spans="18:23">
      <c r="R7258">
        <v>7240</v>
      </c>
      <c r="S7258">
        <f ca="1"/>
        <v>-2.1163619081072071</v>
      </c>
      <c r="T7258">
        <f ca="1"/>
        <v>1.5581513131059408E-2</v>
      </c>
      <c r="U7258">
        <f ca="1"/>
        <v>0</v>
      </c>
      <c r="V7258">
        <f ca="1"/>
        <v>0</v>
      </c>
      <c r="W7258">
        <f ca="1"/>
        <v>0</v>
      </c>
    </row>
    <row r="7259" spans="18:23">
      <c r="R7259">
        <v>7241</v>
      </c>
      <c r="S7259">
        <f ca="1"/>
        <v>4.1591067504810999</v>
      </c>
      <c r="T7259">
        <f ca="1"/>
        <v>7.868018932712853E-2</v>
      </c>
      <c r="U7259">
        <f ca="1"/>
        <v>2.4227030047845335E-2</v>
      </c>
      <c r="V7259">
        <f ca="1"/>
        <v>2.5180123703344586E-2</v>
      </c>
      <c r="W7259">
        <f ca="1"/>
        <v>2.5180123703344586E-2</v>
      </c>
    </row>
    <row r="7260" spans="18:23">
      <c r="R7260">
        <v>7242</v>
      </c>
      <c r="S7260">
        <f ca="1"/>
        <v>2.1760996145599463</v>
      </c>
      <c r="T7260">
        <f ca="1"/>
        <v>4.7167316041072126E-2</v>
      </c>
      <c r="U7260">
        <f ca="1"/>
        <v>8.4705934048171332E-3</v>
      </c>
      <c r="V7260">
        <f ca="1"/>
        <v>8.6703609829073477E-3</v>
      </c>
      <c r="W7260">
        <f ca="1"/>
        <v>8.6703609829073477E-3</v>
      </c>
    </row>
    <row r="7261" spans="18:23">
      <c r="R7261">
        <v>7243</v>
      </c>
      <c r="S7261">
        <f ca="1"/>
        <v>-1.6647546232486716</v>
      </c>
      <c r="T7261">
        <f ca="1"/>
        <v>1.7507279582655324E-2</v>
      </c>
      <c r="U7261">
        <f ca="1"/>
        <v>0</v>
      </c>
      <c r="V7261">
        <f ca="1"/>
        <v>0</v>
      </c>
      <c r="W7261">
        <f ca="1"/>
        <v>0</v>
      </c>
    </row>
    <row r="7262" spans="18:23">
      <c r="R7262">
        <v>7244</v>
      </c>
      <c r="S7262">
        <f ca="1"/>
        <v>0.86363898064456179</v>
      </c>
      <c r="T7262">
        <f ca="1"/>
        <v>3.3617176279684816E-2</v>
      </c>
      <c r="U7262">
        <f ca="1"/>
        <v>1.6955235241234781E-3</v>
      </c>
      <c r="V7262">
        <f ca="1"/>
        <v>1.7240228807218836E-3</v>
      </c>
      <c r="W7262">
        <f ca="1"/>
        <v>1.7240228807218836E-3</v>
      </c>
    </row>
    <row r="7263" spans="18:23">
      <c r="R7263">
        <v>7245</v>
      </c>
      <c r="S7263">
        <f ca="1"/>
        <v>-1.2271057581453508</v>
      </c>
      <c r="T7263">
        <f ca="1"/>
        <v>1.9600333661082797E-2</v>
      </c>
      <c r="U7263">
        <f ca="1"/>
        <v>0</v>
      </c>
      <c r="V7263">
        <f ca="1"/>
        <v>0</v>
      </c>
      <c r="W7263">
        <f ca="1"/>
        <v>0</v>
      </c>
    </row>
    <row r="7264" spans="18:23">
      <c r="R7264">
        <v>7246</v>
      </c>
      <c r="S7264">
        <f ca="1"/>
        <v>-0.5331299102750775</v>
      </c>
      <c r="T7264">
        <f ca="1"/>
        <v>2.3444088708673344E-2</v>
      </c>
      <c r="U7264">
        <f ca="1"/>
        <v>0</v>
      </c>
      <c r="V7264">
        <f ca="1"/>
        <v>0</v>
      </c>
      <c r="W7264">
        <f ca="1"/>
        <v>0</v>
      </c>
    </row>
    <row r="7265" spans="18:23">
      <c r="R7265">
        <v>7247</v>
      </c>
      <c r="S7265">
        <f ca="1"/>
        <v>-0.45565730358999701</v>
      </c>
      <c r="T7265">
        <f ca="1"/>
        <v>2.3917471577377059E-2</v>
      </c>
      <c r="U7265">
        <f ca="1"/>
        <v>0</v>
      </c>
      <c r="V7265">
        <f ca="1"/>
        <v>0</v>
      </c>
      <c r="W7265">
        <f ca="1"/>
        <v>0</v>
      </c>
    </row>
    <row r="7266" spans="18:23">
      <c r="R7266">
        <v>7248</v>
      </c>
      <c r="S7266">
        <f ca="1"/>
        <v>1.7155272186832531</v>
      </c>
      <c r="T7266">
        <f ca="1"/>
        <v>4.1882004440357355E-2</v>
      </c>
      <c r="U7266">
        <f ca="1"/>
        <v>5.8279376044597479E-3</v>
      </c>
      <c r="V7266">
        <f ca="1"/>
        <v>5.9499804587738016E-3</v>
      </c>
      <c r="W7266">
        <f ca="1"/>
        <v>5.9499804587738016E-3</v>
      </c>
    </row>
    <row r="7267" spans="18:23">
      <c r="R7267">
        <v>7249</v>
      </c>
      <c r="S7267">
        <f ca="1"/>
        <v>-3.7300043145221977</v>
      </c>
      <c r="T7267">
        <f ca="1"/>
        <v>1.0274908994654207E-2</v>
      </c>
      <c r="U7267">
        <f ca="1"/>
        <v>0</v>
      </c>
      <c r="V7267">
        <f ca="1"/>
        <v>0</v>
      </c>
      <c r="W7267">
        <f ca="1"/>
        <v>0</v>
      </c>
    </row>
    <row r="7268" spans="18:23">
      <c r="R7268">
        <v>7250</v>
      </c>
      <c r="S7268">
        <f ca="1"/>
        <v>-2.310745263644888</v>
      </c>
      <c r="T7268">
        <f ca="1"/>
        <v>1.4819249250382621E-2</v>
      </c>
      <c r="U7268">
        <f ca="1"/>
        <v>0</v>
      </c>
      <c r="V7268">
        <f ca="1"/>
        <v>0</v>
      </c>
      <c r="W7268">
        <f ca="1"/>
        <v>0</v>
      </c>
    </row>
    <row r="7269" spans="18:23">
      <c r="R7269">
        <v>7251</v>
      </c>
      <c r="S7269">
        <f ca="1"/>
        <v>-1.1546099618549952</v>
      </c>
      <c r="T7269">
        <f ca="1"/>
        <v>1.9970440867054698E-2</v>
      </c>
      <c r="U7269">
        <f ca="1"/>
        <v>0</v>
      </c>
      <c r="V7269">
        <f ca="1"/>
        <v>0</v>
      </c>
      <c r="W7269">
        <f ca="1"/>
        <v>0</v>
      </c>
    </row>
    <row r="7270" spans="18:23">
      <c r="R7270">
        <v>7252</v>
      </c>
      <c r="S7270">
        <f ca="1"/>
        <v>0.64157389581714508</v>
      </c>
      <c r="T7270">
        <f ca="1"/>
        <v>3.174502486279341E-2</v>
      </c>
      <c r="U7270">
        <f ca="1"/>
        <v>7.5944781567777522E-4</v>
      </c>
      <c r="V7270">
        <f ca="1"/>
        <v>7.7150216057311782E-4</v>
      </c>
      <c r="W7270">
        <f ca="1"/>
        <v>7.7150216057311782E-4</v>
      </c>
    </row>
    <row r="7271" spans="18:23">
      <c r="R7271">
        <v>7253</v>
      </c>
      <c r="S7271">
        <f ca="1"/>
        <v>1.5519728111324755</v>
      </c>
      <c r="T7271">
        <f ca="1"/>
        <v>4.0151230035911319E-2</v>
      </c>
      <c r="U7271">
        <f ca="1"/>
        <v>4.9625504022367296E-3</v>
      </c>
      <c r="V7271">
        <f ca="1"/>
        <v>5.0621766536192358E-3</v>
      </c>
      <c r="W7271">
        <f ca="1"/>
        <v>5.0621766536192358E-3</v>
      </c>
    </row>
    <row r="7272" spans="18:23">
      <c r="R7272">
        <v>7254</v>
      </c>
      <c r="S7272">
        <f ca="1"/>
        <v>-0.12879008757757671</v>
      </c>
      <c r="T7272">
        <f ca="1"/>
        <v>2.6022283260875426E-2</v>
      </c>
      <c r="U7272">
        <f ca="1"/>
        <v>0</v>
      </c>
      <c r="V7272">
        <f ca="1"/>
        <v>0</v>
      </c>
      <c r="W7272">
        <f ca="1"/>
        <v>0</v>
      </c>
    </row>
    <row r="7273" spans="18:23">
      <c r="R7273">
        <v>7255</v>
      </c>
      <c r="S7273">
        <f ca="1"/>
        <v>-2.0831134955113075</v>
      </c>
      <c r="T7273">
        <f ca="1"/>
        <v>1.57157672695994E-2</v>
      </c>
      <c r="U7273">
        <f ca="1"/>
        <v>0</v>
      </c>
      <c r="V7273">
        <f ca="1"/>
        <v>0</v>
      </c>
      <c r="W7273">
        <f ca="1"/>
        <v>0</v>
      </c>
    </row>
    <row r="7274" spans="18:23">
      <c r="R7274">
        <v>7256</v>
      </c>
      <c r="S7274">
        <f ca="1"/>
        <v>-1.0191250867434545</v>
      </c>
      <c r="T7274">
        <f ca="1"/>
        <v>2.068095859135478E-2</v>
      </c>
      <c r="U7274">
        <f ca="1"/>
        <v>0</v>
      </c>
      <c r="V7274">
        <f ca="1"/>
        <v>0</v>
      </c>
      <c r="W7274">
        <f ca="1"/>
        <v>0</v>
      </c>
    </row>
    <row r="7275" spans="18:23">
      <c r="R7275">
        <v>7257</v>
      </c>
      <c r="S7275">
        <f ca="1"/>
        <v>-0.97163926736553596</v>
      </c>
      <c r="T7275">
        <f ca="1"/>
        <v>2.0935923772224686E-2</v>
      </c>
      <c r="U7275">
        <f ca="1"/>
        <v>0</v>
      </c>
      <c r="V7275">
        <f ca="1"/>
        <v>0</v>
      </c>
      <c r="W7275">
        <f ca="1"/>
        <v>0</v>
      </c>
    </row>
    <row r="7276" spans="18:23">
      <c r="R7276">
        <v>7258</v>
      </c>
      <c r="S7276">
        <f ca="1"/>
        <v>0.19216740893377754</v>
      </c>
      <c r="T7276">
        <f ca="1"/>
        <v>2.8269183510891353E-2</v>
      </c>
      <c r="U7276">
        <f ca="1"/>
        <v>0</v>
      </c>
      <c r="V7276">
        <f ca="1"/>
        <v>0</v>
      </c>
      <c r="W7276">
        <f ca="1"/>
        <v>0</v>
      </c>
    </row>
    <row r="7277" spans="18:23">
      <c r="R7277">
        <v>7259</v>
      </c>
      <c r="S7277">
        <f ca="1"/>
        <v>2.4654721629615302</v>
      </c>
      <c r="T7277">
        <f ca="1"/>
        <v>5.0824075268854199E-2</v>
      </c>
      <c r="U7277">
        <f ca="1"/>
        <v>1.029897301870817E-2</v>
      </c>
      <c r="V7277">
        <f ca="1"/>
        <v>1.0560690908655532E-2</v>
      </c>
      <c r="W7277">
        <f ca="1"/>
        <v>1.0560690908655532E-2</v>
      </c>
    </row>
    <row r="7278" spans="18:23">
      <c r="R7278">
        <v>7260</v>
      </c>
      <c r="S7278">
        <f ca="1"/>
        <v>-2.1562988056201235</v>
      </c>
      <c r="T7278">
        <f ca="1"/>
        <v>1.5421766778214316E-2</v>
      </c>
      <c r="U7278">
        <f ca="1"/>
        <v>0</v>
      </c>
      <c r="V7278">
        <f ca="1"/>
        <v>0</v>
      </c>
      <c r="W7278">
        <f ca="1"/>
        <v>0</v>
      </c>
    </row>
    <row r="7279" spans="18:23">
      <c r="R7279">
        <v>7261</v>
      </c>
      <c r="S7279">
        <f ca="1"/>
        <v>-3.1675706180286407</v>
      </c>
      <c r="T7279">
        <f ca="1"/>
        <v>1.1879733586854166E-2</v>
      </c>
      <c r="U7279">
        <f ca="1"/>
        <v>0</v>
      </c>
      <c r="V7279">
        <f ca="1"/>
        <v>0</v>
      </c>
      <c r="W7279">
        <f ca="1"/>
        <v>0</v>
      </c>
    </row>
    <row r="7280" spans="18:23">
      <c r="R7280">
        <v>7262</v>
      </c>
      <c r="S7280">
        <f ca="1"/>
        <v>-1.2264819313041098</v>
      </c>
      <c r="T7280">
        <f ca="1"/>
        <v>1.9603488994827337E-2</v>
      </c>
      <c r="U7280">
        <f ca="1"/>
        <v>0</v>
      </c>
      <c r="V7280">
        <f ca="1"/>
        <v>0</v>
      </c>
      <c r="W7280">
        <f ca="1"/>
        <v>0</v>
      </c>
    </row>
    <row r="7281" spans="18:23">
      <c r="R7281">
        <v>7263</v>
      </c>
      <c r="S7281">
        <f ca="1"/>
        <v>-2.6462110431363075</v>
      </c>
      <c r="T7281">
        <f ca="1"/>
        <v>1.3590407454384506E-2</v>
      </c>
      <c r="U7281">
        <f ca="1"/>
        <v>0</v>
      </c>
      <c r="V7281">
        <f ca="1"/>
        <v>0</v>
      </c>
      <c r="W7281">
        <f ca="1"/>
        <v>0</v>
      </c>
    </row>
    <row r="7282" spans="18:23">
      <c r="R7282">
        <v>7264</v>
      </c>
      <c r="S7282">
        <f ca="1"/>
        <v>1.9995848334876782</v>
      </c>
      <c r="T7282">
        <f ca="1"/>
        <v>4.5067157364847177E-2</v>
      </c>
      <c r="U7282">
        <f ca="1"/>
        <v>7.4205140667046587E-3</v>
      </c>
      <c r="V7282">
        <f ca="1"/>
        <v>7.5877248042907795E-3</v>
      </c>
      <c r="W7282">
        <f ca="1"/>
        <v>7.5877248042907795E-3</v>
      </c>
    </row>
    <row r="7283" spans="18:23">
      <c r="R7283">
        <v>7265</v>
      </c>
      <c r="S7283">
        <f ca="1"/>
        <v>-0.8739475897709803</v>
      </c>
      <c r="T7283">
        <f ca="1"/>
        <v>2.1470387077475776E-2</v>
      </c>
      <c r="U7283">
        <f ca="1"/>
        <v>0</v>
      </c>
      <c r="V7283">
        <f ca="1"/>
        <v>0</v>
      </c>
      <c r="W7283">
        <f ca="1"/>
        <v>0</v>
      </c>
    </row>
    <row r="7284" spans="18:23">
      <c r="R7284">
        <v>7266</v>
      </c>
      <c r="S7284">
        <f ca="1"/>
        <v>-1.5791866428198824</v>
      </c>
      <c r="T7284">
        <f ca="1"/>
        <v>1.7898135015438483E-2</v>
      </c>
      <c r="U7284">
        <f ca="1"/>
        <v>0</v>
      </c>
      <c r="V7284">
        <f ca="1"/>
        <v>0</v>
      </c>
      <c r="W7284">
        <f ca="1"/>
        <v>0</v>
      </c>
    </row>
    <row r="7285" spans="18:23">
      <c r="R7285">
        <v>7267</v>
      </c>
      <c r="S7285">
        <f ca="1"/>
        <v>0.78798947627947369</v>
      </c>
      <c r="T7285">
        <f ca="1"/>
        <v>3.2967318628788329E-2</v>
      </c>
      <c r="U7285">
        <f ca="1"/>
        <v>1.370594698675235E-3</v>
      </c>
      <c r="V7285">
        <f ca="1"/>
        <v>1.3931871147463124E-3</v>
      </c>
      <c r="W7285">
        <f ca="1"/>
        <v>1.3931871147463124E-3</v>
      </c>
    </row>
    <row r="7286" spans="18:23">
      <c r="R7286">
        <v>7268</v>
      </c>
      <c r="S7286">
        <f ca="1"/>
        <v>-0.79332322806136624</v>
      </c>
      <c r="T7286">
        <f ca="1"/>
        <v>2.1921738043074502E-2</v>
      </c>
      <c r="U7286">
        <f ca="1"/>
        <v>0</v>
      </c>
      <c r="V7286">
        <f ca="1"/>
        <v>0</v>
      </c>
      <c r="W7286">
        <f ca="1"/>
        <v>0</v>
      </c>
    </row>
    <row r="7287" spans="18:23">
      <c r="R7287">
        <v>7269</v>
      </c>
      <c r="S7287">
        <f ca="1"/>
        <v>-6.992542516305951E-2</v>
      </c>
      <c r="T7287">
        <f ca="1"/>
        <v>2.642056039247714E-2</v>
      </c>
      <c r="U7287">
        <f ca="1"/>
        <v>0</v>
      </c>
      <c r="V7287">
        <f ca="1"/>
        <v>0</v>
      </c>
      <c r="W7287">
        <f ca="1"/>
        <v>0</v>
      </c>
    </row>
    <row r="7288" spans="18:23">
      <c r="R7288">
        <v>7270</v>
      </c>
      <c r="S7288">
        <f ca="1"/>
        <v>-0.84283304449455132</v>
      </c>
      <c r="T7288">
        <f ca="1"/>
        <v>2.1643460642231202E-2</v>
      </c>
      <c r="U7288">
        <f ca="1"/>
        <v>0</v>
      </c>
      <c r="V7288">
        <f ca="1"/>
        <v>0</v>
      </c>
      <c r="W7288">
        <f ca="1"/>
        <v>0</v>
      </c>
    </row>
    <row r="7289" spans="18:23">
      <c r="R7289">
        <v>7271</v>
      </c>
      <c r="S7289">
        <f ca="1"/>
        <v>0.26166181760709245</v>
      </c>
      <c r="T7289">
        <f ca="1"/>
        <v>2.8780683575862134E-2</v>
      </c>
      <c r="U7289">
        <f ca="1"/>
        <v>0</v>
      </c>
      <c r="V7289">
        <f ca="1"/>
        <v>0</v>
      </c>
      <c r="W7289">
        <f ca="1"/>
        <v>0</v>
      </c>
    </row>
    <row r="7290" spans="18:23">
      <c r="R7290">
        <v>7272</v>
      </c>
      <c r="S7290">
        <f ca="1"/>
        <v>1.7717353382616505</v>
      </c>
      <c r="T7290">
        <f ca="1"/>
        <v>4.2493879297531609E-2</v>
      </c>
      <c r="U7290">
        <f ca="1"/>
        <v>6.1338750330468747E-3</v>
      </c>
      <c r="V7290">
        <f ca="1"/>
        <v>6.2642011056870932E-3</v>
      </c>
      <c r="W7290">
        <f ca="1"/>
        <v>6.2642011056870932E-3</v>
      </c>
    </row>
    <row r="7291" spans="18:23">
      <c r="R7291">
        <v>7273</v>
      </c>
      <c r="S7291">
        <f ca="1"/>
        <v>0.37056385021352806</v>
      </c>
      <c r="T7291">
        <f ca="1"/>
        <v>2.9600914649782813E-2</v>
      </c>
      <c r="U7291">
        <f ca="1"/>
        <v>0</v>
      </c>
      <c r="V7291">
        <f ca="1"/>
        <v>0</v>
      </c>
      <c r="W7291">
        <f ca="1"/>
        <v>0</v>
      </c>
    </row>
    <row r="7292" spans="18:23">
      <c r="R7292">
        <v>7274</v>
      </c>
      <c r="S7292">
        <f ca="1"/>
        <v>-0.88968369855460239</v>
      </c>
      <c r="T7292">
        <f ca="1"/>
        <v>2.1383383197706465E-2</v>
      </c>
      <c r="U7292">
        <f ca="1"/>
        <v>0</v>
      </c>
      <c r="V7292">
        <f ca="1"/>
        <v>0</v>
      </c>
      <c r="W7292">
        <f ca="1"/>
        <v>0</v>
      </c>
    </row>
    <row r="7293" spans="18:23">
      <c r="R7293">
        <v>7275</v>
      </c>
      <c r="S7293">
        <f ca="1"/>
        <v>1.6137508891752568</v>
      </c>
      <c r="T7293">
        <f ca="1"/>
        <v>4.0796412015608845E-2</v>
      </c>
      <c r="U7293">
        <f ca="1"/>
        <v>5.2851413920854927E-3</v>
      </c>
      <c r="V7293">
        <f ca="1"/>
        <v>5.3929487949816272E-3</v>
      </c>
      <c r="W7293">
        <f ca="1"/>
        <v>5.3929487949816272E-3</v>
      </c>
    </row>
    <row r="7294" spans="18:23">
      <c r="R7294">
        <v>7276</v>
      </c>
      <c r="S7294">
        <f ca="1"/>
        <v>-3.6815814147476713E-3</v>
      </c>
      <c r="T7294">
        <f ca="1"/>
        <v>2.6876059411114525E-2</v>
      </c>
      <c r="U7294">
        <f ca="1"/>
        <v>0</v>
      </c>
      <c r="V7294">
        <f ca="1"/>
        <v>0</v>
      </c>
      <c r="W7294">
        <f ca="1"/>
        <v>0</v>
      </c>
    </row>
    <row r="7295" spans="18:23">
      <c r="R7295">
        <v>7277</v>
      </c>
      <c r="S7295">
        <f ca="1"/>
        <v>3.0048865966783493</v>
      </c>
      <c r="T7295">
        <f ca="1"/>
        <v>5.8414217869563675E-2</v>
      </c>
      <c r="U7295">
        <f ca="1"/>
        <v>1.4094044319062908E-2</v>
      </c>
      <c r="V7295">
        <f ca="1"/>
        <v>1.4505690606821421E-2</v>
      </c>
      <c r="W7295">
        <f ca="1"/>
        <v>1.4505690606821421E-2</v>
      </c>
    </row>
    <row r="7296" spans="18:23">
      <c r="R7296">
        <v>7278</v>
      </c>
      <c r="S7296">
        <f ca="1"/>
        <v>-0.27680563356674237</v>
      </c>
      <c r="T7296">
        <f ca="1"/>
        <v>2.5047140216809316E-2</v>
      </c>
      <c r="U7296">
        <f ca="1"/>
        <v>0</v>
      </c>
      <c r="V7296">
        <f ca="1"/>
        <v>0</v>
      </c>
      <c r="W7296">
        <f ca="1"/>
        <v>0</v>
      </c>
    </row>
    <row r="7297" spans="18:23">
      <c r="R7297">
        <v>7279</v>
      </c>
      <c r="S7297">
        <f ca="1"/>
        <v>1.6253776444748909</v>
      </c>
      <c r="T7297">
        <f ca="1"/>
        <v>4.0918990701676962E-2</v>
      </c>
      <c r="U7297">
        <f ca="1"/>
        <v>5.3464307351195513E-3</v>
      </c>
      <c r="V7297">
        <f ca="1"/>
        <v>5.4558160098883103E-3</v>
      </c>
      <c r="W7297">
        <f ca="1"/>
        <v>5.4558160098883103E-3</v>
      </c>
    </row>
    <row r="7298" spans="18:23">
      <c r="R7298">
        <v>7280</v>
      </c>
      <c r="S7298">
        <f ca="1"/>
        <v>0.34585000969346635</v>
      </c>
      <c r="T7298">
        <f ca="1"/>
        <v>2.9412747345647999E-2</v>
      </c>
      <c r="U7298">
        <f ca="1"/>
        <v>0</v>
      </c>
      <c r="V7298">
        <f ca="1"/>
        <v>0</v>
      </c>
      <c r="W7298">
        <f ca="1"/>
        <v>0</v>
      </c>
    </row>
    <row r="7299" spans="18:23">
      <c r="R7299">
        <v>7281</v>
      </c>
      <c r="S7299">
        <f ca="1"/>
        <v>-2.1600055078146059</v>
      </c>
      <c r="T7299">
        <f ca="1"/>
        <v>1.5407023401113624E-2</v>
      </c>
      <c r="U7299">
        <f ca="1"/>
        <v>0</v>
      </c>
      <c r="V7299">
        <f ca="1"/>
        <v>0</v>
      </c>
      <c r="W7299">
        <f ca="1"/>
        <v>0</v>
      </c>
    </row>
    <row r="7300" spans="18:23">
      <c r="R7300">
        <v>7282</v>
      </c>
      <c r="S7300">
        <f ca="1"/>
        <v>2.0938635104531875</v>
      </c>
      <c r="T7300">
        <f ca="1"/>
        <v>4.6176970383632228E-2</v>
      </c>
      <c r="U7300">
        <f ca="1"/>
        <v>7.9754205760971843E-3</v>
      </c>
      <c r="V7300">
        <f ca="1"/>
        <v>8.1595609559669095E-3</v>
      </c>
      <c r="W7300">
        <f ca="1"/>
        <v>8.1595609559669095E-3</v>
      </c>
    </row>
    <row r="7301" spans="18:23">
      <c r="R7301">
        <v>7283</v>
      </c>
      <c r="S7301">
        <f ca="1"/>
        <v>0.86899807116245809</v>
      </c>
      <c r="T7301">
        <f ca="1"/>
        <v>3.3663695825453734E-2</v>
      </c>
      <c r="U7301">
        <f ca="1"/>
        <v>1.7187832970079371E-3</v>
      </c>
      <c r="V7301">
        <f ca="1"/>
        <v>1.7477135960581101E-3</v>
      </c>
      <c r="W7301">
        <f ca="1"/>
        <v>1.7477135960581101E-3</v>
      </c>
    </row>
    <row r="7302" spans="18:23">
      <c r="R7302">
        <v>7284</v>
      </c>
      <c r="S7302">
        <f ca="1"/>
        <v>-0.2678053383047822</v>
      </c>
      <c r="T7302">
        <f ca="1"/>
        <v>2.5105377637626419E-2</v>
      </c>
      <c r="U7302">
        <f ca="1"/>
        <v>0</v>
      </c>
      <c r="V7302">
        <f ca="1"/>
        <v>0</v>
      </c>
      <c r="W7302">
        <f ca="1"/>
        <v>0</v>
      </c>
    </row>
    <row r="7303" spans="18:23">
      <c r="R7303">
        <v>7285</v>
      </c>
      <c r="S7303">
        <f ca="1"/>
        <v>1.9803943400669743</v>
      </c>
      <c r="T7303">
        <f ca="1"/>
        <v>4.4844542432596959E-2</v>
      </c>
      <c r="U7303">
        <f ca="1"/>
        <v>7.30920660057955E-3</v>
      </c>
      <c r="V7303">
        <f ca="1"/>
        <v>7.4730956133537037E-3</v>
      </c>
      <c r="W7303">
        <f ca="1"/>
        <v>7.4730956133537037E-3</v>
      </c>
    </row>
    <row r="7304" spans="18:23">
      <c r="R7304">
        <v>7286</v>
      </c>
      <c r="S7304">
        <f ca="1"/>
        <v>1.7013016915579897</v>
      </c>
      <c r="T7304">
        <f ca="1"/>
        <v>4.1728549169749891E-2</v>
      </c>
      <c r="U7304">
        <f ca="1"/>
        <v>5.751209969156016E-3</v>
      </c>
      <c r="V7304">
        <f ca="1"/>
        <v>5.8712047931477581E-3</v>
      </c>
      <c r="W7304">
        <f ca="1"/>
        <v>5.8712047931477581E-3</v>
      </c>
    </row>
    <row r="7305" spans="18:23">
      <c r="R7305">
        <v>7287</v>
      </c>
      <c r="S7305">
        <f ca="1"/>
        <v>-0.67802982582484395</v>
      </c>
      <c r="T7305">
        <f ca="1"/>
        <v>2.2583708206468683E-2</v>
      </c>
      <c r="U7305">
        <f ca="1"/>
        <v>0</v>
      </c>
      <c r="V7305">
        <f ca="1"/>
        <v>0</v>
      </c>
      <c r="W7305">
        <f ca="1"/>
        <v>0</v>
      </c>
    </row>
    <row r="7306" spans="18:23">
      <c r="R7306">
        <v>7288</v>
      </c>
      <c r="S7306">
        <f ca="1"/>
        <v>0.44446697691537368</v>
      </c>
      <c r="T7306">
        <f ca="1"/>
        <v>3.0170814180671385E-2</v>
      </c>
      <c r="U7306">
        <f ca="1"/>
        <v>0</v>
      </c>
      <c r="V7306">
        <f ca="1"/>
        <v>0</v>
      </c>
      <c r="W7306">
        <f ca="1"/>
        <v>0</v>
      </c>
    </row>
    <row r="7307" spans="18:23">
      <c r="R7307">
        <v>7289</v>
      </c>
      <c r="S7307">
        <f ca="1"/>
        <v>5.6293983153983533E-2</v>
      </c>
      <c r="T7307">
        <f ca="1"/>
        <v>2.7295226962362688E-2</v>
      </c>
      <c r="U7307">
        <f ca="1"/>
        <v>0</v>
      </c>
      <c r="V7307">
        <f ca="1"/>
        <v>0</v>
      </c>
      <c r="W7307">
        <f ca="1"/>
        <v>0</v>
      </c>
    </row>
    <row r="7308" spans="18:23">
      <c r="R7308">
        <v>7290</v>
      </c>
      <c r="S7308">
        <f ca="1"/>
        <v>-3.0624749465934329</v>
      </c>
      <c r="T7308">
        <f ca="1"/>
        <v>1.2206303671111318E-2</v>
      </c>
      <c r="U7308">
        <f ca="1"/>
        <v>0</v>
      </c>
      <c r="V7308">
        <f ca="1"/>
        <v>0</v>
      </c>
      <c r="W7308">
        <f ca="1"/>
        <v>0</v>
      </c>
    </row>
    <row r="7309" spans="18:23">
      <c r="R7309">
        <v>7291</v>
      </c>
      <c r="S7309">
        <f ca="1"/>
        <v>0.66101489728103313</v>
      </c>
      <c r="T7309">
        <f ca="1"/>
        <v>3.190467412145722E-2</v>
      </c>
      <c r="U7309">
        <f ca="1"/>
        <v>8.3927244500968043E-4</v>
      </c>
      <c r="V7309">
        <f ca="1"/>
        <v>8.5266080193825667E-4</v>
      </c>
      <c r="W7309">
        <f ca="1"/>
        <v>8.5266080193825667E-4</v>
      </c>
    </row>
    <row r="7310" spans="18:23">
      <c r="R7310">
        <v>7292</v>
      </c>
      <c r="S7310">
        <f ca="1"/>
        <v>-3.956885108626667</v>
      </c>
      <c r="T7310">
        <f ca="1"/>
        <v>9.6906465825935609E-3</v>
      </c>
      <c r="U7310">
        <f ca="1"/>
        <v>0</v>
      </c>
      <c r="V7310">
        <f ca="1"/>
        <v>0</v>
      </c>
      <c r="W7310">
        <f ca="1"/>
        <v>0</v>
      </c>
    </row>
    <row r="7311" spans="18:23">
      <c r="R7311">
        <v>7293</v>
      </c>
      <c r="S7311">
        <f ca="1"/>
        <v>1.3577146963808397</v>
      </c>
      <c r="T7311">
        <f ca="1"/>
        <v>3.8188224069328612E-2</v>
      </c>
      <c r="U7311">
        <f ca="1"/>
        <v>3.9810474189453764E-3</v>
      </c>
      <c r="V7311">
        <f ca="1"/>
        <v>4.0570619843780312E-3</v>
      </c>
      <c r="W7311">
        <f ca="1"/>
        <v>4.0570619843780312E-3</v>
      </c>
    </row>
    <row r="7312" spans="18:23">
      <c r="R7312">
        <v>7294</v>
      </c>
      <c r="S7312">
        <f ca="1"/>
        <v>0.12350055818152857</v>
      </c>
      <c r="T7312">
        <f ca="1"/>
        <v>2.7772703975643739E-2</v>
      </c>
      <c r="U7312">
        <f ca="1"/>
        <v>0</v>
      </c>
      <c r="V7312">
        <f ca="1"/>
        <v>0</v>
      </c>
      <c r="W7312">
        <f ca="1"/>
        <v>0</v>
      </c>
    </row>
    <row r="7313" spans="18:23">
      <c r="R7313">
        <v>7295</v>
      </c>
      <c r="S7313">
        <f ca="1"/>
        <v>1.6868652682128993</v>
      </c>
      <c r="T7313">
        <f ca="1"/>
        <v>4.1573393708196925E-2</v>
      </c>
      <c r="U7313">
        <f ca="1"/>
        <v>5.6736322383795328E-3</v>
      </c>
      <c r="V7313">
        <f ca="1"/>
        <v>5.7915683117803676E-3</v>
      </c>
      <c r="W7313">
        <f ca="1"/>
        <v>5.7915683117803676E-3</v>
      </c>
    </row>
    <row r="7314" spans="18:23">
      <c r="R7314">
        <v>7296</v>
      </c>
      <c r="S7314">
        <f ca="1"/>
        <v>1.3754550552547158</v>
      </c>
      <c r="T7314">
        <f ca="1"/>
        <v>3.8363438187818392E-2</v>
      </c>
      <c r="U7314">
        <f ca="1"/>
        <v>4.0686544781902666E-3</v>
      </c>
      <c r="V7314">
        <f ca="1"/>
        <v>4.1466982654810884E-3</v>
      </c>
      <c r="W7314">
        <f ca="1"/>
        <v>4.1466982654810884E-3</v>
      </c>
    </row>
    <row r="7315" spans="18:23">
      <c r="R7315">
        <v>7297</v>
      </c>
      <c r="S7315">
        <f ca="1"/>
        <v>1.4858437661524084</v>
      </c>
      <c r="T7315">
        <f ca="1"/>
        <v>3.947191090015973E-2</v>
      </c>
      <c r="U7315">
        <f ca="1"/>
        <v>4.6228908343609355E-3</v>
      </c>
      <c r="V7315">
        <f ca="1"/>
        <v>4.7141280019184651E-3</v>
      </c>
      <c r="W7315">
        <f ca="1"/>
        <v>4.7141280019184651E-3</v>
      </c>
    </row>
    <row r="7316" spans="18:23">
      <c r="R7316">
        <v>7298</v>
      </c>
      <c r="S7316">
        <f ca="1"/>
        <v>0.18646296584906169</v>
      </c>
      <c r="T7316">
        <f ca="1"/>
        <v>2.8227603006890617E-2</v>
      </c>
      <c r="U7316">
        <f ca="1"/>
        <v>0</v>
      </c>
      <c r="V7316">
        <f ca="1"/>
        <v>0</v>
      </c>
      <c r="W7316">
        <f ca="1"/>
        <v>0</v>
      </c>
    </row>
    <row r="7317" spans="18:23">
      <c r="R7317">
        <v>7299</v>
      </c>
      <c r="S7317">
        <f ca="1"/>
        <v>-1.8620624964203152</v>
      </c>
      <c r="T7317">
        <f ca="1"/>
        <v>1.6638244653637276E-2</v>
      </c>
      <c r="U7317">
        <f ca="1"/>
        <v>0</v>
      </c>
      <c r="V7317">
        <f ca="1"/>
        <v>0</v>
      </c>
      <c r="W7317">
        <f ca="1"/>
        <v>0</v>
      </c>
    </row>
    <row r="7318" spans="18:23">
      <c r="R7318">
        <v>7300</v>
      </c>
      <c r="S7318">
        <f ca="1"/>
        <v>-1.1022961328840102</v>
      </c>
      <c r="T7318">
        <f ca="1"/>
        <v>2.0241848176012506E-2</v>
      </c>
      <c r="U7318">
        <f ca="1"/>
        <v>0</v>
      </c>
      <c r="V7318">
        <f ca="1"/>
        <v>0</v>
      </c>
      <c r="W7318">
        <f ca="1"/>
        <v>0</v>
      </c>
    </row>
    <row r="7319" spans="18:23">
      <c r="R7319">
        <v>7301</v>
      </c>
      <c r="S7319">
        <f ca="1"/>
        <v>-1.3977317575700028</v>
      </c>
      <c r="T7319">
        <f ca="1"/>
        <v>1.8756093443793774E-2</v>
      </c>
      <c r="U7319">
        <f ca="1"/>
        <v>0</v>
      </c>
      <c r="V7319">
        <f ca="1"/>
        <v>0</v>
      </c>
      <c r="W7319">
        <f ca="1"/>
        <v>0</v>
      </c>
    </row>
    <row r="7320" spans="18:23">
      <c r="R7320">
        <v>7302</v>
      </c>
      <c r="S7320">
        <f ca="1"/>
        <v>3.816407455945241</v>
      </c>
      <c r="T7320">
        <f ca="1"/>
        <v>7.2021315988569798E-2</v>
      </c>
      <c r="U7320">
        <f ca="1"/>
        <v>2.0897593378565969E-2</v>
      </c>
      <c r="V7320">
        <f ca="1"/>
        <v>2.1650129466625142E-2</v>
      </c>
      <c r="W7320">
        <f ca="1"/>
        <v>2.1650129466625142E-2</v>
      </c>
    </row>
    <row r="7321" spans="18:23">
      <c r="R7321">
        <v>7303</v>
      </c>
      <c r="S7321">
        <f ca="1"/>
        <v>-2.0729774174705091</v>
      </c>
      <c r="T7321">
        <f ca="1"/>
        <v>1.5756925474973749E-2</v>
      </c>
      <c r="U7321">
        <f ca="1"/>
        <v>0</v>
      </c>
      <c r="V7321">
        <f ca="1"/>
        <v>0</v>
      </c>
      <c r="W7321">
        <f ca="1"/>
        <v>0</v>
      </c>
    </row>
    <row r="7322" spans="18:23">
      <c r="R7322">
        <v>7304</v>
      </c>
      <c r="S7322">
        <f ca="1"/>
        <v>3.0373109183819937</v>
      </c>
      <c r="T7322">
        <f ca="1"/>
        <v>5.8905001831212021E-2</v>
      </c>
      <c r="U7322">
        <f ca="1"/>
        <v>1.4339436299887081E-2</v>
      </c>
      <c r="V7322">
        <f ca="1"/>
        <v>1.4761768560638778E-2</v>
      </c>
      <c r="W7322">
        <f ca="1"/>
        <v>1.4761768560638778E-2</v>
      </c>
    </row>
    <row r="7323" spans="18:23">
      <c r="R7323">
        <v>7305</v>
      </c>
      <c r="S7323">
        <f ca="1"/>
        <v>0.67196275624992108</v>
      </c>
      <c r="T7323">
        <f ca="1"/>
        <v>3.1994930916728205E-2</v>
      </c>
      <c r="U7323">
        <f ca="1"/>
        <v>8.8440084264517285E-4</v>
      </c>
      <c r="V7323">
        <f ca="1"/>
        <v>8.9854901457673707E-4</v>
      </c>
      <c r="W7323">
        <f ca="1"/>
        <v>8.9854901457673707E-4</v>
      </c>
    </row>
    <row r="7324" spans="18:23">
      <c r="R7324">
        <v>7306</v>
      </c>
      <c r="S7324">
        <f ca="1"/>
        <v>-2.3962666718538879</v>
      </c>
      <c r="T7324">
        <f ca="1"/>
        <v>1.4495804030545949E-2</v>
      </c>
      <c r="U7324">
        <f ca="1"/>
        <v>0</v>
      </c>
      <c r="V7324">
        <f ca="1"/>
        <v>0</v>
      </c>
      <c r="W7324">
        <f ca="1"/>
        <v>0</v>
      </c>
    </row>
    <row r="7325" spans="18:23">
      <c r="R7325">
        <v>7307</v>
      </c>
      <c r="S7325">
        <f ca="1"/>
        <v>-0.77553818448823231</v>
      </c>
      <c r="T7325">
        <f ca="1"/>
        <v>2.2022572661199103E-2</v>
      </c>
      <c r="U7325">
        <f ca="1"/>
        <v>0</v>
      </c>
      <c r="V7325">
        <f ca="1"/>
        <v>0</v>
      </c>
      <c r="W7325">
        <f ca="1"/>
        <v>0</v>
      </c>
    </row>
    <row r="7326" spans="18:23">
      <c r="R7326">
        <v>7308</v>
      </c>
      <c r="S7326">
        <f ca="1"/>
        <v>0.6559534139139912</v>
      </c>
      <c r="T7326">
        <f ca="1"/>
        <v>3.18630321408283E-2</v>
      </c>
      <c r="U7326">
        <f ca="1"/>
        <v>8.1845145469522027E-4</v>
      </c>
      <c r="V7326">
        <f ca="1"/>
        <v>8.3149062719855096E-4</v>
      </c>
      <c r="W7326">
        <f ca="1"/>
        <v>8.3149062719855096E-4</v>
      </c>
    </row>
    <row r="7327" spans="18:23">
      <c r="R7327">
        <v>7309</v>
      </c>
      <c r="S7327">
        <f ca="1"/>
        <v>-2.9867635569525044</v>
      </c>
      <c r="T7327">
        <f ca="1"/>
        <v>1.2447115263956594E-2</v>
      </c>
      <c r="U7327">
        <f ca="1"/>
        <v>0</v>
      </c>
      <c r="V7327">
        <f ca="1"/>
        <v>0</v>
      </c>
      <c r="W7327">
        <f ca="1"/>
        <v>0</v>
      </c>
    </row>
    <row r="7328" spans="18:23">
      <c r="R7328">
        <v>7310</v>
      </c>
      <c r="S7328">
        <f ca="1"/>
        <v>0.62377922193035706</v>
      </c>
      <c r="T7328">
        <f ca="1"/>
        <v>3.1599595587987965E-2</v>
      </c>
      <c r="U7328">
        <f ca="1"/>
        <v>6.8673317827505284E-4</v>
      </c>
      <c r="V7328">
        <f ca="1"/>
        <v>6.975834236302254E-4</v>
      </c>
      <c r="W7328">
        <f ca="1"/>
        <v>6.975834236302254E-4</v>
      </c>
    </row>
    <row r="7329" spans="18:23">
      <c r="R7329">
        <v>7311</v>
      </c>
      <c r="S7329">
        <f ca="1"/>
        <v>0.24003511231088948</v>
      </c>
      <c r="T7329">
        <f ca="1"/>
        <v>2.8620520254745537E-2</v>
      </c>
      <c r="U7329">
        <f ca="1"/>
        <v>0</v>
      </c>
      <c r="V7329">
        <f ca="1"/>
        <v>0</v>
      </c>
      <c r="W7329">
        <f ca="1"/>
        <v>0</v>
      </c>
    </row>
    <row r="7330" spans="18:23">
      <c r="R7330">
        <v>7312</v>
      </c>
      <c r="S7330">
        <f ca="1"/>
        <v>-1.7600087544131851</v>
      </c>
      <c r="T7330">
        <f ca="1"/>
        <v>1.7082211052707009E-2</v>
      </c>
      <c r="U7330">
        <f ca="1"/>
        <v>0</v>
      </c>
      <c r="V7330">
        <f ca="1"/>
        <v>0</v>
      </c>
      <c r="W7330">
        <f ca="1"/>
        <v>0</v>
      </c>
    </row>
    <row r="7331" spans="18:23">
      <c r="R7331">
        <v>7313</v>
      </c>
      <c r="S7331">
        <f ca="1"/>
        <v>1.252034926895532</v>
      </c>
      <c r="T7331">
        <f ca="1"/>
        <v>3.7160926788898756E-2</v>
      </c>
      <c r="U7331">
        <f ca="1"/>
        <v>3.4673987787304482E-3</v>
      </c>
      <c r="V7331">
        <f ca="1"/>
        <v>3.5318246548126076E-3</v>
      </c>
      <c r="W7331">
        <f ca="1"/>
        <v>3.5318246548126076E-3</v>
      </c>
    </row>
    <row r="7332" spans="18:23">
      <c r="R7332">
        <v>7314</v>
      </c>
      <c r="S7332">
        <f ca="1"/>
        <v>-1.2367784689893695</v>
      </c>
      <c r="T7332">
        <f ca="1"/>
        <v>1.9551473755277077E-2</v>
      </c>
      <c r="U7332">
        <f ca="1"/>
        <v>0</v>
      </c>
      <c r="V7332">
        <f ca="1"/>
        <v>0</v>
      </c>
      <c r="W7332">
        <f ca="1"/>
        <v>0</v>
      </c>
    </row>
    <row r="7333" spans="18:23">
      <c r="R7333">
        <v>7315</v>
      </c>
      <c r="S7333">
        <f ca="1"/>
        <v>-2.666521983371561</v>
      </c>
      <c r="T7333">
        <f ca="1"/>
        <v>1.3519366667521926E-2</v>
      </c>
      <c r="U7333">
        <f ca="1"/>
        <v>0</v>
      </c>
      <c r="V7333">
        <f ca="1"/>
        <v>0</v>
      </c>
      <c r="W7333">
        <f ca="1"/>
        <v>0</v>
      </c>
    </row>
    <row r="7334" spans="18:23">
      <c r="R7334">
        <v>7316</v>
      </c>
      <c r="S7334">
        <f ca="1"/>
        <v>8.464127371828592E-2</v>
      </c>
      <c r="T7334">
        <f ca="1"/>
        <v>2.7495614365892703E-2</v>
      </c>
      <c r="U7334">
        <f ca="1"/>
        <v>0</v>
      </c>
      <c r="V7334">
        <f ca="1"/>
        <v>0</v>
      </c>
      <c r="W7334">
        <f ca="1"/>
        <v>0</v>
      </c>
    </row>
    <row r="7335" spans="18:23">
      <c r="R7335">
        <v>7317</v>
      </c>
      <c r="S7335">
        <f ca="1"/>
        <v>-2.1084104393269234</v>
      </c>
      <c r="T7335">
        <f ca="1"/>
        <v>1.5613515743167434E-2</v>
      </c>
      <c r="U7335">
        <f ca="1"/>
        <v>0</v>
      </c>
      <c r="V7335">
        <f ca="1"/>
        <v>0</v>
      </c>
      <c r="W7335">
        <f ca="1"/>
        <v>0</v>
      </c>
    </row>
    <row r="7336" spans="18:23">
      <c r="R7336">
        <v>7318</v>
      </c>
      <c r="S7336">
        <f ca="1"/>
        <v>-1.5143915863203476</v>
      </c>
      <c r="T7336">
        <f ca="1"/>
        <v>1.8199899511630067E-2</v>
      </c>
      <c r="U7336">
        <f ca="1"/>
        <v>0</v>
      </c>
      <c r="V7336">
        <f ca="1"/>
        <v>0</v>
      </c>
      <c r="W7336">
        <f ca="1"/>
        <v>0</v>
      </c>
    </row>
    <row r="7337" spans="18:23">
      <c r="R7337">
        <v>7319</v>
      </c>
      <c r="S7337">
        <f ca="1"/>
        <v>0.7791300191472964</v>
      </c>
      <c r="T7337">
        <f ca="1"/>
        <v>3.2892039039232338E-2</v>
      </c>
      <c r="U7337">
        <f ca="1"/>
        <v>1.3329549038972391E-3</v>
      </c>
      <c r="V7337">
        <f ca="1"/>
        <v>1.354876706265501E-3</v>
      </c>
      <c r="W7337">
        <f ca="1"/>
        <v>1.354876706265501E-3</v>
      </c>
    </row>
    <row r="7338" spans="18:23">
      <c r="R7338">
        <v>7320</v>
      </c>
      <c r="S7338">
        <f ca="1"/>
        <v>0.91698552409742651</v>
      </c>
      <c r="T7338">
        <f ca="1"/>
        <v>3.4083130115579008E-2</v>
      </c>
      <c r="U7338">
        <f ca="1"/>
        <v>1.9285004420705743E-3</v>
      </c>
      <c r="V7338">
        <f ca="1"/>
        <v>1.9613651078180957E-3</v>
      </c>
      <c r="W7338">
        <f ca="1"/>
        <v>1.9613651078180957E-3</v>
      </c>
    </row>
    <row r="7339" spans="18:23">
      <c r="R7339">
        <v>7321</v>
      </c>
      <c r="S7339">
        <f ca="1"/>
        <v>0.86933007727096734</v>
      </c>
      <c r="T7339">
        <f ca="1"/>
        <v>3.3666579918696322E-2</v>
      </c>
      <c r="U7339">
        <f ca="1"/>
        <v>1.7202253436292315E-3</v>
      </c>
      <c r="V7339">
        <f ca="1"/>
        <v>1.7491823956339617E-3</v>
      </c>
      <c r="W7339">
        <f ca="1"/>
        <v>1.7491823956339617E-3</v>
      </c>
    </row>
    <row r="7340" spans="18:23">
      <c r="R7340">
        <v>7322</v>
      </c>
      <c r="S7340">
        <f ca="1"/>
        <v>0.59739387474253414</v>
      </c>
      <c r="T7340">
        <f ca="1"/>
        <v>3.1385183347563295E-2</v>
      </c>
      <c r="U7340">
        <f ca="1"/>
        <v>5.7952705806271765E-4</v>
      </c>
      <c r="V7340">
        <f ca="1"/>
        <v>5.8862133954880379E-4</v>
      </c>
      <c r="W7340">
        <f ca="1"/>
        <v>5.8862133954880379E-4</v>
      </c>
    </row>
    <row r="7341" spans="18:23">
      <c r="R7341">
        <v>7323</v>
      </c>
      <c r="S7341">
        <f ca="1"/>
        <v>1.415574477383291</v>
      </c>
      <c r="T7341">
        <f ca="1"/>
        <v>3.8762651424639909E-2</v>
      </c>
      <c r="U7341">
        <f ca="1"/>
        <v>4.2682610966010247E-3</v>
      </c>
      <c r="V7341">
        <f ca="1"/>
        <v>4.350985655139473E-3</v>
      </c>
      <c r="W7341">
        <f ca="1"/>
        <v>4.350985655139473E-3</v>
      </c>
    </row>
    <row r="7342" spans="18:23">
      <c r="R7342">
        <v>7324</v>
      </c>
      <c r="S7342">
        <f ca="1"/>
        <v>2.7707355596495242</v>
      </c>
      <c r="T7342">
        <f ca="1"/>
        <v>5.498935211916902E-2</v>
      </c>
      <c r="U7342">
        <f ca="1"/>
        <v>1.238161144386558E-2</v>
      </c>
      <c r="V7342">
        <f ca="1"/>
        <v>1.2722039839610308E-2</v>
      </c>
      <c r="W7342">
        <f ca="1"/>
        <v>1.2722039839610308E-2</v>
      </c>
    </row>
    <row r="7343" spans="18:23">
      <c r="R7343">
        <v>7325</v>
      </c>
      <c r="S7343">
        <f ca="1"/>
        <v>0.82729261643409735</v>
      </c>
      <c r="T7343">
        <f ca="1"/>
        <v>3.3303363909801521E-2</v>
      </c>
      <c r="U7343">
        <f ca="1"/>
        <v>1.538617339181831E-3</v>
      </c>
      <c r="V7343">
        <f ca="1"/>
        <v>1.5642379057641824E-3</v>
      </c>
      <c r="W7343">
        <f ca="1"/>
        <v>1.5642379057641824E-3</v>
      </c>
    </row>
    <row r="7344" spans="18:23">
      <c r="R7344">
        <v>7326</v>
      </c>
      <c r="S7344">
        <f ca="1"/>
        <v>-0.12907556167458448</v>
      </c>
      <c r="T7344">
        <f ca="1"/>
        <v>2.6020366451442963E-2</v>
      </c>
      <c r="U7344">
        <f ca="1"/>
        <v>0</v>
      </c>
      <c r="V7344">
        <f ca="1"/>
        <v>0</v>
      </c>
      <c r="W7344">
        <f ca="1"/>
        <v>0</v>
      </c>
    </row>
    <row r="7345" spans="18:23">
      <c r="R7345">
        <v>7327</v>
      </c>
      <c r="S7345">
        <f ca="1"/>
        <v>-0.27085064382713608</v>
      </c>
      <c r="T7345">
        <f ca="1"/>
        <v>2.5085657505051671E-2</v>
      </c>
      <c r="U7345">
        <f ca="1"/>
        <v>0</v>
      </c>
      <c r="V7345">
        <f ca="1"/>
        <v>0</v>
      </c>
      <c r="W7345">
        <f ca="1"/>
        <v>0</v>
      </c>
    </row>
    <row r="7346" spans="18:23">
      <c r="R7346">
        <v>7328</v>
      </c>
      <c r="S7346">
        <f ca="1"/>
        <v>0.28572842225765599</v>
      </c>
      <c r="T7346">
        <f ca="1"/>
        <v>2.8959970226946824E-2</v>
      </c>
      <c r="U7346">
        <f ca="1"/>
        <v>0</v>
      </c>
      <c r="V7346">
        <f ca="1"/>
        <v>0</v>
      </c>
      <c r="W7346">
        <f ca="1"/>
        <v>0</v>
      </c>
    </row>
    <row r="7347" spans="18:23">
      <c r="R7347">
        <v>7329</v>
      </c>
      <c r="S7347">
        <f ca="1"/>
        <v>-0.55339189346979878</v>
      </c>
      <c r="T7347">
        <f ca="1"/>
        <v>2.3321834644674206E-2</v>
      </c>
      <c r="U7347">
        <f ca="1"/>
        <v>0</v>
      </c>
      <c r="V7347">
        <f ca="1"/>
        <v>0</v>
      </c>
      <c r="W7347">
        <f ca="1"/>
        <v>0</v>
      </c>
    </row>
    <row r="7348" spans="18:23">
      <c r="R7348">
        <v>7330</v>
      </c>
      <c r="S7348">
        <f ca="1"/>
        <v>8.3347522891452253E-2</v>
      </c>
      <c r="T7348">
        <f ca="1"/>
        <v>2.7486436865655602E-2</v>
      </c>
      <c r="U7348">
        <f ca="1"/>
        <v>0</v>
      </c>
      <c r="V7348">
        <f ca="1"/>
        <v>0</v>
      </c>
      <c r="W7348">
        <f ca="1"/>
        <v>0</v>
      </c>
    </row>
    <row r="7349" spans="18:23">
      <c r="R7349">
        <v>7331</v>
      </c>
      <c r="S7349">
        <f ca="1"/>
        <v>-3.4393398003679962</v>
      </c>
      <c r="T7349">
        <f ca="1"/>
        <v>1.1075187523653478E-2</v>
      </c>
      <c r="U7349">
        <f ca="1"/>
        <v>0</v>
      </c>
      <c r="V7349">
        <f ca="1"/>
        <v>0</v>
      </c>
      <c r="W7349">
        <f ca="1"/>
        <v>0</v>
      </c>
    </row>
    <row r="7350" spans="18:23">
      <c r="R7350">
        <v>7332</v>
      </c>
      <c r="S7350">
        <f ca="1"/>
        <v>0.52578453630730537</v>
      </c>
      <c r="T7350">
        <f ca="1"/>
        <v>3.0810576348417953E-2</v>
      </c>
      <c r="U7350">
        <f ca="1"/>
        <v>2.9222355849004705E-4</v>
      </c>
      <c r="V7350">
        <f ca="1"/>
        <v>2.9672534661987908E-4</v>
      </c>
      <c r="W7350">
        <f ca="1"/>
        <v>2.9672534661987908E-4</v>
      </c>
    </row>
    <row r="7351" spans="18:23">
      <c r="R7351">
        <v>7333</v>
      </c>
      <c r="S7351">
        <f ca="1"/>
        <v>1.7048205484990417</v>
      </c>
      <c r="T7351">
        <f ca="1"/>
        <v>4.1766455776149278E-2</v>
      </c>
      <c r="U7351">
        <f ca="1"/>
        <v>5.7701632723557092E-3</v>
      </c>
      <c r="V7351">
        <f ca="1"/>
        <v>5.890662906923712E-3</v>
      </c>
      <c r="W7351">
        <f ca="1"/>
        <v>5.890662906923712E-3</v>
      </c>
    </row>
    <row r="7352" spans="18:23">
      <c r="R7352">
        <v>7334</v>
      </c>
      <c r="S7352">
        <f ca="1"/>
        <v>0.92738509395824076</v>
      </c>
      <c r="T7352">
        <f ca="1"/>
        <v>3.4174714306938615E-2</v>
      </c>
      <c r="U7352">
        <f ca="1"/>
        <v>1.974292537750378E-3</v>
      </c>
      <c r="V7352">
        <f ca="1"/>
        <v>2.0080279794683479E-3</v>
      </c>
      <c r="W7352">
        <f ca="1"/>
        <v>2.0080279794683479E-3</v>
      </c>
    </row>
    <row r="7353" spans="18:23">
      <c r="R7353">
        <v>7335</v>
      </c>
      <c r="S7353">
        <f ca="1"/>
        <v>-0.11356966836354702</v>
      </c>
      <c r="T7353">
        <f ca="1"/>
        <v>2.6124685145965457E-2</v>
      </c>
      <c r="U7353">
        <f ca="1"/>
        <v>0</v>
      </c>
      <c r="V7353">
        <f ca="1"/>
        <v>0</v>
      </c>
      <c r="W7353">
        <f ca="1"/>
        <v>0</v>
      </c>
    </row>
    <row r="7354" spans="18:23">
      <c r="R7354">
        <v>7336</v>
      </c>
      <c r="S7354">
        <f ca="1"/>
        <v>-1.6759282965876556</v>
      </c>
      <c r="T7354">
        <f ca="1"/>
        <v>1.7456874825209332E-2</v>
      </c>
      <c r="U7354">
        <f ca="1"/>
        <v>0</v>
      </c>
      <c r="V7354">
        <f ca="1"/>
        <v>0</v>
      </c>
      <c r="W7354">
        <f ca="1"/>
        <v>0</v>
      </c>
    </row>
    <row r="7355" spans="18:23">
      <c r="R7355">
        <v>7337</v>
      </c>
      <c r="S7355">
        <f ca="1"/>
        <v>-3.084406716319354</v>
      </c>
      <c r="T7355">
        <f ca="1"/>
        <v>1.2137420621057365E-2</v>
      </c>
      <c r="U7355">
        <f ca="1"/>
        <v>0</v>
      </c>
      <c r="V7355">
        <f ca="1"/>
        <v>0</v>
      </c>
      <c r="W7355">
        <f ca="1"/>
        <v>0</v>
      </c>
    </row>
    <row r="7356" spans="18:23">
      <c r="R7356">
        <v>7338</v>
      </c>
      <c r="S7356">
        <f ca="1"/>
        <v>-0.73852529480243811</v>
      </c>
      <c r="T7356">
        <f ca="1"/>
        <v>2.2233911555872576E-2</v>
      </c>
      <c r="U7356">
        <f ca="1"/>
        <v>0</v>
      </c>
      <c r="V7356">
        <f ca="1"/>
        <v>0</v>
      </c>
      <c r="W7356">
        <f ca="1"/>
        <v>0</v>
      </c>
    </row>
    <row r="7357" spans="18:23">
      <c r="R7357">
        <v>7339</v>
      </c>
      <c r="S7357">
        <f ca="1"/>
        <v>-1.1420155964267213</v>
      </c>
      <c r="T7357">
        <f ca="1"/>
        <v>2.0035446748066812E-2</v>
      </c>
      <c r="U7357">
        <f ca="1"/>
        <v>0</v>
      </c>
      <c r="V7357">
        <f ca="1"/>
        <v>0</v>
      </c>
      <c r="W7357">
        <f ca="1"/>
        <v>0</v>
      </c>
    </row>
    <row r="7358" spans="18:23">
      <c r="R7358">
        <v>7340</v>
      </c>
      <c r="S7358">
        <f ca="1"/>
        <v>0.84707112717567756</v>
      </c>
      <c r="T7358">
        <f ca="1"/>
        <v>3.3473765333714989E-2</v>
      </c>
      <c r="U7358">
        <f ca="1"/>
        <v>1.6238180511385647E-3</v>
      </c>
      <c r="V7358">
        <f ca="1"/>
        <v>1.650995703332796E-3</v>
      </c>
      <c r="W7358">
        <f ca="1"/>
        <v>1.650995703332796E-3</v>
      </c>
    </row>
    <row r="7359" spans="18:23">
      <c r="R7359">
        <v>7341</v>
      </c>
      <c r="S7359">
        <f ca="1"/>
        <v>4.7207536573473705</v>
      </c>
      <c r="T7359">
        <f ca="1"/>
        <v>9.0950678360133194E-2</v>
      </c>
      <c r="U7359">
        <f ca="1"/>
        <v>3.0362274564347667E-2</v>
      </c>
      <c r="V7359">
        <f ca="1"/>
        <v>3.1743009298439685E-2</v>
      </c>
      <c r="W7359">
        <f ca="1"/>
        <v>3.1743009298439685E-2</v>
      </c>
    </row>
    <row r="7360" spans="18:23">
      <c r="R7360">
        <v>7342</v>
      </c>
      <c r="S7360">
        <f ca="1"/>
        <v>1.1098670634821786</v>
      </c>
      <c r="T7360">
        <f ca="1"/>
        <v>3.582239348081899E-2</v>
      </c>
      <c r="U7360">
        <f ca="1"/>
        <v>2.7981321246905652E-3</v>
      </c>
      <c r="V7360">
        <f ca="1"/>
        <v>2.8482500196815581E-3</v>
      </c>
      <c r="W7360">
        <f ca="1"/>
        <v>2.8482500196815581E-3</v>
      </c>
    </row>
    <row r="7361" spans="18:23">
      <c r="R7361">
        <v>7343</v>
      </c>
      <c r="S7361">
        <f ca="1"/>
        <v>0.76753538762802664</v>
      </c>
      <c r="T7361">
        <f ca="1"/>
        <v>3.2793778065422011E-2</v>
      </c>
      <c r="U7361">
        <f ca="1"/>
        <v>1.2838244169920757E-3</v>
      </c>
      <c r="V7361">
        <f ca="1"/>
        <v>1.3048751434949798E-3</v>
      </c>
      <c r="W7361">
        <f ca="1"/>
        <v>1.3048751434949798E-3</v>
      </c>
    </row>
    <row r="7362" spans="18:23">
      <c r="R7362">
        <v>7344</v>
      </c>
      <c r="S7362">
        <f ca="1"/>
        <v>0.6121585647758524</v>
      </c>
      <c r="T7362">
        <f ca="1"/>
        <v>3.1504984056834724E-2</v>
      </c>
      <c r="U7362">
        <f ca="1"/>
        <v>6.3942741269843242E-4</v>
      </c>
      <c r="V7362">
        <f ca="1"/>
        <v>6.4949998791971597E-4</v>
      </c>
      <c r="W7362">
        <f ca="1"/>
        <v>6.4949998791971597E-4</v>
      </c>
    </row>
    <row r="7363" spans="18:23">
      <c r="R7363">
        <v>7345</v>
      </c>
      <c r="S7363">
        <f ca="1"/>
        <v>-0.20582840805171315</v>
      </c>
      <c r="T7363">
        <f ca="1"/>
        <v>2.5510099787337492E-2</v>
      </c>
      <c r="U7363">
        <f ca="1"/>
        <v>0</v>
      </c>
      <c r="V7363">
        <f ca="1"/>
        <v>0</v>
      </c>
      <c r="W7363">
        <f ca="1"/>
        <v>0</v>
      </c>
    </row>
    <row r="7364" spans="18:23">
      <c r="R7364">
        <v>7346</v>
      </c>
      <c r="S7364">
        <f ca="1"/>
        <v>1.8915546117201756</v>
      </c>
      <c r="T7364">
        <f ca="1"/>
        <v>4.3828220554544162E-2</v>
      </c>
      <c r="U7364">
        <f ca="1"/>
        <v>6.8010456615531512E-3</v>
      </c>
      <c r="V7364">
        <f ca="1"/>
        <v>6.9500845261811894E-3</v>
      </c>
      <c r="W7364">
        <f ca="1"/>
        <v>6.9500845261811894E-3</v>
      </c>
    </row>
    <row r="7365" spans="18:23">
      <c r="R7365">
        <v>7347</v>
      </c>
      <c r="S7365">
        <f ca="1"/>
        <v>1.9053699251329679</v>
      </c>
      <c r="T7365">
        <f ca="1"/>
        <v>4.3984741238567472E-2</v>
      </c>
      <c r="U7365">
        <f ca="1"/>
        <v>6.8793060035648064E-3</v>
      </c>
      <c r="V7365">
        <f ca="1"/>
        <v>7.0305982507986673E-3</v>
      </c>
      <c r="W7365">
        <f ca="1"/>
        <v>7.0305982507986673E-3</v>
      </c>
    </row>
    <row r="7366" spans="18:23">
      <c r="R7366">
        <v>7348</v>
      </c>
      <c r="S7366">
        <f ca="1"/>
        <v>1.444282227657919</v>
      </c>
      <c r="T7366">
        <f ca="1"/>
        <v>3.9050858746949711E-2</v>
      </c>
      <c r="U7366">
        <f ca="1"/>
        <v>4.4123647577559259E-3</v>
      </c>
      <c r="V7366">
        <f ca="1"/>
        <v>4.4985180742034983E-3</v>
      </c>
      <c r="W7366">
        <f ca="1"/>
        <v>4.4985180742034983E-3</v>
      </c>
    </row>
    <row r="7367" spans="18:23">
      <c r="R7367">
        <v>7349</v>
      </c>
      <c r="S7367">
        <f ca="1"/>
        <v>2.5488056023830907</v>
      </c>
      <c r="T7367">
        <f ca="1"/>
        <v>5.1928787939504936E-2</v>
      </c>
      <c r="U7367">
        <f ca="1"/>
        <v>1.0851329354033538E-2</v>
      </c>
      <c r="V7367">
        <f ca="1"/>
        <v>1.1133077544477205E-2</v>
      </c>
      <c r="W7367">
        <f ca="1"/>
        <v>1.1133077544477205E-2</v>
      </c>
    </row>
    <row r="7368" spans="18:23">
      <c r="R7368">
        <v>7350</v>
      </c>
      <c r="S7368">
        <f ca="1"/>
        <v>-0.43223009060375023</v>
      </c>
      <c r="T7368">
        <f ca="1"/>
        <v>2.4062492964883234E-2</v>
      </c>
      <c r="U7368">
        <f ca="1"/>
        <v>0</v>
      </c>
      <c r="V7368">
        <f ca="1"/>
        <v>0</v>
      </c>
      <c r="W7368">
        <f ca="1"/>
        <v>0</v>
      </c>
    </row>
    <row r="7369" spans="18:23">
      <c r="R7369">
        <v>7351</v>
      </c>
      <c r="S7369">
        <f ca="1"/>
        <v>-0.32951632503053757</v>
      </c>
      <c r="T7369">
        <f ca="1"/>
        <v>2.4708772016730794E-2</v>
      </c>
      <c r="U7369">
        <f ca="1"/>
        <v>0</v>
      </c>
      <c r="V7369">
        <f ca="1"/>
        <v>0</v>
      </c>
      <c r="W7369">
        <f ca="1"/>
        <v>0</v>
      </c>
    </row>
    <row r="7370" spans="18:23">
      <c r="R7370">
        <v>7352</v>
      </c>
      <c r="S7370">
        <f ca="1"/>
        <v>0.47939669218988862</v>
      </c>
      <c r="T7370">
        <f ca="1"/>
        <v>3.0443978239837282E-2</v>
      </c>
      <c r="U7370">
        <f ca="1"/>
        <v>1.0892450419971132E-4</v>
      </c>
      <c r="V7370">
        <f ca="1"/>
        <v>1.1058255181753185E-4</v>
      </c>
      <c r="W7370">
        <f ca="1"/>
        <v>1.1058255181753185E-4</v>
      </c>
    </row>
    <row r="7371" spans="18:23">
      <c r="R7371">
        <v>7353</v>
      </c>
      <c r="S7371">
        <f ca="1"/>
        <v>-2.9731490378700309</v>
      </c>
      <c r="T7371">
        <f ca="1"/>
        <v>1.2490919581208262E-2</v>
      </c>
      <c r="U7371">
        <f ca="1"/>
        <v>0</v>
      </c>
      <c r="V7371">
        <f ca="1"/>
        <v>0</v>
      </c>
      <c r="W7371">
        <f ca="1"/>
        <v>0</v>
      </c>
    </row>
    <row r="7372" spans="18:23">
      <c r="R7372">
        <v>7354</v>
      </c>
      <c r="S7372">
        <f ca="1"/>
        <v>-2.8769488414958651</v>
      </c>
      <c r="T7372">
        <f ca="1"/>
        <v>1.2804865360546199E-2</v>
      </c>
      <c r="U7372">
        <f ca="1"/>
        <v>0</v>
      </c>
      <c r="V7372">
        <f ca="1"/>
        <v>0</v>
      </c>
      <c r="W7372">
        <f ca="1"/>
        <v>0</v>
      </c>
    </row>
    <row r="7373" spans="18:23">
      <c r="R7373">
        <v>7355</v>
      </c>
      <c r="S7373">
        <f ca="1"/>
        <v>-0.86829178016798869</v>
      </c>
      <c r="T7373">
        <f ca="1"/>
        <v>2.1501744071721212E-2</v>
      </c>
      <c r="U7373">
        <f ca="1"/>
        <v>0</v>
      </c>
      <c r="V7373">
        <f ca="1"/>
        <v>0</v>
      </c>
      <c r="W7373">
        <f ca="1"/>
        <v>0</v>
      </c>
    </row>
    <row r="7374" spans="18:23">
      <c r="R7374">
        <v>7356</v>
      </c>
      <c r="S7374">
        <f ca="1"/>
        <v>-0.12679605021029161</v>
      </c>
      <c r="T7374">
        <f ca="1"/>
        <v>2.6035676118531838E-2</v>
      </c>
      <c r="U7374">
        <f ca="1"/>
        <v>0</v>
      </c>
      <c r="V7374">
        <f ca="1"/>
        <v>0</v>
      </c>
      <c r="W7374">
        <f ca="1"/>
        <v>0</v>
      </c>
    </row>
    <row r="7375" spans="18:23">
      <c r="R7375">
        <v>7357</v>
      </c>
      <c r="S7375">
        <f ca="1"/>
        <v>1.4998889415075274</v>
      </c>
      <c r="T7375">
        <f ca="1"/>
        <v>3.9615223825805387E-2</v>
      </c>
      <c r="U7375">
        <f ca="1"/>
        <v>4.694547297183764E-3</v>
      </c>
      <c r="V7375">
        <f ca="1"/>
        <v>4.7875350681531462E-3</v>
      </c>
      <c r="W7375">
        <f ca="1"/>
        <v>4.7875350681531462E-3</v>
      </c>
    </row>
    <row r="7376" spans="18:23">
      <c r="R7376">
        <v>7358</v>
      </c>
      <c r="S7376">
        <f ca="1"/>
        <v>1.0903428386168932</v>
      </c>
      <c r="T7376">
        <f ca="1"/>
        <v>3.5642374747387615E-2</v>
      </c>
      <c r="U7376">
        <f ca="1"/>
        <v>2.7081227579748776E-3</v>
      </c>
      <c r="V7376">
        <f ca="1"/>
        <v>2.7563847210757123E-3</v>
      </c>
      <c r="W7376">
        <f ca="1"/>
        <v>2.7563847210757123E-3</v>
      </c>
    </row>
    <row r="7377" spans="18:23">
      <c r="R7377">
        <v>7359</v>
      </c>
      <c r="S7377">
        <f ca="1"/>
        <v>-2.3975116186466123</v>
      </c>
      <c r="T7377">
        <f ca="1"/>
        <v>1.4491148103462121E-2</v>
      </c>
      <c r="U7377">
        <f ca="1"/>
        <v>0</v>
      </c>
      <c r="V7377">
        <f ca="1"/>
        <v>0</v>
      </c>
      <c r="W7377">
        <f ca="1"/>
        <v>0</v>
      </c>
    </row>
    <row r="7378" spans="18:23">
      <c r="R7378">
        <v>7360</v>
      </c>
      <c r="S7378">
        <f ca="1"/>
        <v>0.15290821983714653</v>
      </c>
      <c r="T7378">
        <f ca="1"/>
        <v>2.7984252645830827E-2</v>
      </c>
      <c r="U7378">
        <f ca="1"/>
        <v>0</v>
      </c>
      <c r="V7378">
        <f ca="1"/>
        <v>0</v>
      </c>
      <c r="W7378">
        <f ca="1"/>
        <v>0</v>
      </c>
    </row>
    <row r="7379" spans="18:23">
      <c r="R7379">
        <v>7361</v>
      </c>
      <c r="S7379">
        <f ca="1"/>
        <v>1.6029263067568951</v>
      </c>
      <c r="T7379">
        <f ca="1"/>
        <v>4.0682620583547532E-2</v>
      </c>
      <c r="U7379">
        <f ca="1"/>
        <v>5.2282456760548365E-3</v>
      </c>
      <c r="V7379">
        <f ca="1"/>
        <v>5.3345950436330929E-3</v>
      </c>
      <c r="W7379">
        <f ca="1"/>
        <v>5.3345950436330929E-3</v>
      </c>
    </row>
    <row r="7380" spans="18:23">
      <c r="R7380">
        <v>7362</v>
      </c>
      <c r="S7380">
        <f ca="1"/>
        <v>1.3724380585646532</v>
      </c>
      <c r="T7380">
        <f ca="1"/>
        <v>3.8333583939291795E-2</v>
      </c>
      <c r="U7380">
        <f ca="1"/>
        <v>4.0537273539269676E-3</v>
      </c>
      <c r="V7380">
        <f ca="1"/>
        <v>4.1314243028213486E-3</v>
      </c>
      <c r="W7380">
        <f ca="1"/>
        <v>4.1314243028213486E-3</v>
      </c>
    </row>
    <row r="7381" spans="18:23">
      <c r="R7381">
        <v>7363</v>
      </c>
      <c r="S7381">
        <f ca="1"/>
        <v>6.8379545556053797E-3</v>
      </c>
      <c r="T7381">
        <f ca="1"/>
        <v>2.6949111824220863E-2</v>
      </c>
      <c r="U7381">
        <f ca="1"/>
        <v>0</v>
      </c>
      <c r="V7381">
        <f ca="1"/>
        <v>0</v>
      </c>
      <c r="W7381">
        <f ca="1"/>
        <v>0</v>
      </c>
    </row>
    <row r="7382" spans="18:23">
      <c r="R7382">
        <v>7364</v>
      </c>
      <c r="S7382">
        <f ca="1"/>
        <v>1.4834059402328599</v>
      </c>
      <c r="T7382">
        <f ca="1"/>
        <v>3.9447088882616291E-2</v>
      </c>
      <c r="U7382">
        <f ca="1"/>
        <v>4.6104798255892157E-3</v>
      </c>
      <c r="V7382">
        <f ca="1"/>
        <v>4.7014148293249795E-3</v>
      </c>
      <c r="W7382">
        <f ca="1"/>
        <v>4.7014148293249795E-3</v>
      </c>
    </row>
    <row r="7383" spans="18:23">
      <c r="R7383">
        <v>7365</v>
      </c>
      <c r="S7383">
        <f ca="1"/>
        <v>2.0696019100423886</v>
      </c>
      <c r="T7383">
        <f ca="1"/>
        <v>4.5888786966172351E-2</v>
      </c>
      <c r="U7383">
        <f ca="1"/>
        <v>7.831328867367246E-3</v>
      </c>
      <c r="V7383">
        <f ca="1"/>
        <v>8.0110139583955721E-3</v>
      </c>
      <c r="W7383">
        <f ca="1"/>
        <v>8.0110139583955721E-3</v>
      </c>
    </row>
    <row r="7384" spans="18:23">
      <c r="R7384">
        <v>7366</v>
      </c>
      <c r="S7384">
        <f ca="1"/>
        <v>8.4906292747768952E-2</v>
      </c>
      <c r="T7384">
        <f ca="1"/>
        <v>2.7497494713589751E-2</v>
      </c>
      <c r="U7384">
        <f ca="1"/>
        <v>0</v>
      </c>
      <c r="V7384">
        <f ca="1"/>
        <v>0</v>
      </c>
      <c r="W7384">
        <f ca="1"/>
        <v>0</v>
      </c>
    </row>
    <row r="7385" spans="18:23">
      <c r="R7385">
        <v>7367</v>
      </c>
      <c r="S7385">
        <f ca="1"/>
        <v>0.79779524392543977</v>
      </c>
      <c r="T7385">
        <f ca="1"/>
        <v>3.3050839997588122E-2</v>
      </c>
      <c r="U7385">
        <f ca="1"/>
        <v>1.4123553830751312E-3</v>
      </c>
      <c r="V7385">
        <f ca="1"/>
        <v>1.4356951489680055E-3</v>
      </c>
      <c r="W7385">
        <f ca="1"/>
        <v>1.4356951489680055E-3</v>
      </c>
    </row>
    <row r="7386" spans="18:23">
      <c r="R7386">
        <v>7368</v>
      </c>
      <c r="S7386">
        <f ca="1"/>
        <v>-0.53918260817113939</v>
      </c>
      <c r="T7386">
        <f ca="1"/>
        <v>2.3407501769531436E-2</v>
      </c>
      <c r="U7386">
        <f ca="1"/>
        <v>0</v>
      </c>
      <c r="V7386">
        <f ca="1"/>
        <v>0</v>
      </c>
      <c r="W7386">
        <f ca="1"/>
        <v>0</v>
      </c>
    </row>
    <row r="7387" spans="18:23">
      <c r="R7387">
        <v>7369</v>
      </c>
      <c r="S7387">
        <f ca="1"/>
        <v>-1.8167443017698983</v>
      </c>
      <c r="T7387">
        <f ca="1"/>
        <v>1.6833950897419781E-2</v>
      </c>
      <c r="U7387">
        <f ca="1"/>
        <v>0</v>
      </c>
      <c r="V7387">
        <f ca="1"/>
        <v>0</v>
      </c>
      <c r="W7387">
        <f ca="1"/>
        <v>0</v>
      </c>
    </row>
    <row r="7388" spans="18:23">
      <c r="R7388">
        <v>7370</v>
      </c>
      <c r="S7388">
        <f ca="1"/>
        <v>1.2275282641697269</v>
      </c>
      <c r="T7388">
        <f ca="1"/>
        <v>3.6926675980034178E-2</v>
      </c>
      <c r="U7388">
        <f ca="1"/>
        <v>3.3502733742981593E-3</v>
      </c>
      <c r="V7388">
        <f ca="1"/>
        <v>3.4121306039667809E-3</v>
      </c>
      <c r="W7388">
        <f ca="1"/>
        <v>3.4121306039667809E-3</v>
      </c>
    </row>
    <row r="7389" spans="18:23">
      <c r="R7389">
        <v>7371</v>
      </c>
      <c r="S7389">
        <f ca="1"/>
        <v>-0.82852851205395373</v>
      </c>
      <c r="T7389">
        <f ca="1"/>
        <v>2.1723496564774965E-2</v>
      </c>
      <c r="U7389">
        <f ca="1"/>
        <v>0</v>
      </c>
      <c r="V7389">
        <f ca="1"/>
        <v>0</v>
      </c>
      <c r="W7389">
        <f ca="1"/>
        <v>0</v>
      </c>
    </row>
    <row r="7390" spans="18:23">
      <c r="R7390">
        <v>7372</v>
      </c>
      <c r="S7390">
        <f ca="1"/>
        <v>-1.3625700131251246</v>
      </c>
      <c r="T7390">
        <f ca="1"/>
        <v>1.8927042734660612E-2</v>
      </c>
      <c r="U7390">
        <f ca="1"/>
        <v>0</v>
      </c>
      <c r="V7390">
        <f ca="1"/>
        <v>0</v>
      </c>
      <c r="W7390">
        <f ca="1"/>
        <v>0</v>
      </c>
    </row>
    <row r="7391" spans="18:23">
      <c r="R7391">
        <v>7373</v>
      </c>
      <c r="S7391">
        <f ca="1"/>
        <v>-1.2653380738764082</v>
      </c>
      <c r="T7391">
        <f ca="1"/>
        <v>1.9407919772230508E-2</v>
      </c>
      <c r="U7391">
        <f ca="1"/>
        <v>0</v>
      </c>
      <c r="V7391">
        <f ca="1"/>
        <v>0</v>
      </c>
      <c r="W7391">
        <f ca="1"/>
        <v>0</v>
      </c>
    </row>
    <row r="7392" spans="18:23">
      <c r="R7392">
        <v>7374</v>
      </c>
      <c r="S7392">
        <f ca="1"/>
        <v>1.079646945103774</v>
      </c>
      <c r="T7392">
        <f ca="1"/>
        <v>3.554413949793539E-2</v>
      </c>
      <c r="U7392">
        <f ca="1"/>
        <v>2.6590051332487652E-3</v>
      </c>
      <c r="V7392">
        <f ca="1"/>
        <v>2.7062611579397253E-3</v>
      </c>
      <c r="W7392">
        <f ca="1"/>
        <v>2.7062611579397253E-3</v>
      </c>
    </row>
    <row r="7393" spans="18:23">
      <c r="R7393">
        <v>7375</v>
      </c>
      <c r="S7393">
        <f ca="1"/>
        <v>-0.39035961180822815</v>
      </c>
      <c r="T7393">
        <f ca="1"/>
        <v>2.4323877312335186E-2</v>
      </c>
      <c r="U7393">
        <f ca="1"/>
        <v>0</v>
      </c>
      <c r="V7393">
        <f ca="1"/>
        <v>0</v>
      </c>
      <c r="W7393">
        <f ca="1"/>
        <v>0</v>
      </c>
    </row>
    <row r="7394" spans="18:23">
      <c r="R7394">
        <v>7376</v>
      </c>
      <c r="S7394">
        <f ca="1"/>
        <v>-0.79608186026974748</v>
      </c>
      <c r="T7394">
        <f ca="1"/>
        <v>2.1906139032625494E-2</v>
      </c>
      <c r="U7394">
        <f ca="1"/>
        <v>0</v>
      </c>
      <c r="V7394">
        <f ca="1"/>
        <v>0</v>
      </c>
      <c r="W7394">
        <f ca="1"/>
        <v>0</v>
      </c>
    </row>
    <row r="7395" spans="18:23">
      <c r="R7395">
        <v>7377</v>
      </c>
      <c r="S7395">
        <f ca="1"/>
        <v>-1.8049937691191851</v>
      </c>
      <c r="T7395">
        <f ca="1"/>
        <v>1.6885070210458299E-2</v>
      </c>
      <c r="U7395">
        <f ca="1"/>
        <v>0</v>
      </c>
      <c r="V7395">
        <f ca="1"/>
        <v>0</v>
      </c>
      <c r="W7395">
        <f ca="1"/>
        <v>0</v>
      </c>
    </row>
    <row r="7396" spans="18:23">
      <c r="R7396">
        <v>7378</v>
      </c>
      <c r="S7396">
        <f ca="1"/>
        <v>0.96660396466857756</v>
      </c>
      <c r="T7396">
        <f ca="1"/>
        <v>3.4522316231678528E-2</v>
      </c>
      <c r="U7396">
        <f ca="1"/>
        <v>2.1480935001203343E-3</v>
      </c>
      <c r="V7396">
        <f ca="1"/>
        <v>2.1851720816735182E-3</v>
      </c>
      <c r="W7396">
        <f ca="1"/>
        <v>2.1851720816735182E-3</v>
      </c>
    </row>
    <row r="7397" spans="18:23">
      <c r="R7397">
        <v>7379</v>
      </c>
      <c r="S7397">
        <f ca="1"/>
        <v>-0.69105623463992272</v>
      </c>
      <c r="T7397">
        <f ca="1"/>
        <v>2.2507924980211615E-2</v>
      </c>
      <c r="U7397">
        <f ca="1"/>
        <v>0</v>
      </c>
      <c r="V7397">
        <f ca="1"/>
        <v>0</v>
      </c>
      <c r="W7397">
        <f ca="1"/>
        <v>0</v>
      </c>
    </row>
    <row r="7398" spans="18:23">
      <c r="R7398">
        <v>7380</v>
      </c>
      <c r="S7398">
        <f ca="1"/>
        <v>0.4602901448128448</v>
      </c>
      <c r="T7398">
        <f ca="1"/>
        <v>3.0294252556706536E-2</v>
      </c>
      <c r="U7398">
        <f ca="1"/>
        <v>3.4061662634338186E-5</v>
      </c>
      <c r="V7398">
        <f ca="1"/>
        <v>3.4577598939511178E-5</v>
      </c>
      <c r="W7398">
        <f ca="1"/>
        <v>3.4577598939511178E-5</v>
      </c>
    </row>
    <row r="7399" spans="18:23">
      <c r="R7399">
        <v>7381</v>
      </c>
      <c r="S7399">
        <f ca="1"/>
        <v>0.20640112101793159</v>
      </c>
      <c r="T7399">
        <f ca="1"/>
        <v>2.8373202362983702E-2</v>
      </c>
      <c r="U7399">
        <f ca="1"/>
        <v>0</v>
      </c>
      <c r="V7399">
        <f ca="1"/>
        <v>0</v>
      </c>
      <c r="W7399">
        <f ca="1"/>
        <v>0</v>
      </c>
    </row>
    <row r="7400" spans="18:23">
      <c r="R7400">
        <v>7382</v>
      </c>
      <c r="S7400">
        <f ca="1"/>
        <v>-2.6621412021362056</v>
      </c>
      <c r="T7400">
        <f ca="1"/>
        <v>1.3534657679425501E-2</v>
      </c>
      <c r="U7400">
        <f ca="1"/>
        <v>0</v>
      </c>
      <c r="V7400">
        <f ca="1"/>
        <v>0</v>
      </c>
      <c r="W7400">
        <f ca="1"/>
        <v>0</v>
      </c>
    </row>
    <row r="7401" spans="18:23">
      <c r="R7401">
        <v>7383</v>
      </c>
      <c r="S7401">
        <f ca="1"/>
        <v>0.29753212162999504</v>
      </c>
      <c r="T7401">
        <f ca="1"/>
        <v>2.9048310885173477E-2</v>
      </c>
      <c r="U7401">
        <f ca="1"/>
        <v>0</v>
      </c>
      <c r="V7401">
        <f ca="1"/>
        <v>0</v>
      </c>
      <c r="W7401">
        <f ca="1"/>
        <v>0</v>
      </c>
    </row>
    <row r="7402" spans="18:23">
      <c r="R7402">
        <v>7384</v>
      </c>
      <c r="S7402">
        <f ca="1"/>
        <v>1.079319239584049</v>
      </c>
      <c r="T7402">
        <f ca="1"/>
        <v>3.5541134001447143E-2</v>
      </c>
      <c r="U7402">
        <f ca="1"/>
        <v>2.6575023850046418E-3</v>
      </c>
      <c r="V7402">
        <f ca="1"/>
        <v>2.7047277091919496E-3</v>
      </c>
      <c r="W7402">
        <f ca="1"/>
        <v>2.7047277091919496E-3</v>
      </c>
    </row>
    <row r="7403" spans="18:23">
      <c r="R7403">
        <v>7385</v>
      </c>
      <c r="S7403">
        <f ca="1"/>
        <v>-0.7866459738685726</v>
      </c>
      <c r="T7403">
        <f ca="1"/>
        <v>2.1959541360531337E-2</v>
      </c>
      <c r="U7403">
        <f ca="1"/>
        <v>0</v>
      </c>
      <c r="V7403">
        <f ca="1"/>
        <v>0</v>
      </c>
      <c r="W7403">
        <f ca="1"/>
        <v>0</v>
      </c>
    </row>
    <row r="7404" spans="18:23">
      <c r="R7404">
        <v>7386</v>
      </c>
      <c r="S7404">
        <f ca="1"/>
        <v>4.9548942857444676</v>
      </c>
      <c r="T7404">
        <f ca="1"/>
        <v>9.6615040314980458E-2</v>
      </c>
      <c r="U7404">
        <f ca="1"/>
        <v>3.3194455541771299E-2</v>
      </c>
      <c r="V7404">
        <f ca="1"/>
        <v>3.4797997371972332E-2</v>
      </c>
      <c r="W7404">
        <f ca="1"/>
        <v>3.4797997371972332E-2</v>
      </c>
    </row>
    <row r="7405" spans="18:23">
      <c r="R7405">
        <v>7387</v>
      </c>
      <c r="S7405">
        <f ca="1"/>
        <v>2.3652512135457933</v>
      </c>
      <c r="T7405">
        <f ca="1"/>
        <v>4.9526575371443365E-2</v>
      </c>
      <c r="U7405">
        <f ca="1"/>
        <v>9.650223070002753E-3</v>
      </c>
      <c r="V7405">
        <f ca="1"/>
        <v>9.8891943201166212E-3</v>
      </c>
      <c r="W7405">
        <f ca="1"/>
        <v>9.8891943201166212E-3</v>
      </c>
    </row>
    <row r="7406" spans="18:23">
      <c r="R7406">
        <v>7388</v>
      </c>
      <c r="S7406">
        <f ca="1"/>
        <v>-1.8863345477354845</v>
      </c>
      <c r="T7406">
        <f ca="1"/>
        <v>1.6534363321973174E-2</v>
      </c>
      <c r="U7406">
        <f ca="1"/>
        <v>0</v>
      </c>
      <c r="V7406">
        <f ca="1"/>
        <v>0</v>
      </c>
      <c r="W7406">
        <f ca="1"/>
        <v>0</v>
      </c>
    </row>
    <row r="7407" spans="18:23">
      <c r="R7407">
        <v>7389</v>
      </c>
      <c r="S7407">
        <f ca="1"/>
        <v>1.7602887206736015</v>
      </c>
      <c r="T7407">
        <f ca="1"/>
        <v>4.2368552148877768E-2</v>
      </c>
      <c r="U7407">
        <f ca="1"/>
        <v>6.0712114587199544E-3</v>
      </c>
      <c r="V7407">
        <f ca="1"/>
        <v>6.1998256783677751E-3</v>
      </c>
      <c r="W7407">
        <f ca="1"/>
        <v>6.1998256783677751E-3</v>
      </c>
    </row>
    <row r="7408" spans="18:23">
      <c r="R7408">
        <v>7390</v>
      </c>
      <c r="S7408">
        <f ca="1"/>
        <v>-1.3711459678410793</v>
      </c>
      <c r="T7408">
        <f ca="1"/>
        <v>1.8885205051467381E-2</v>
      </c>
      <c r="U7408">
        <f ca="1"/>
        <v>0</v>
      </c>
      <c r="V7408">
        <f ca="1"/>
        <v>0</v>
      </c>
      <c r="W7408">
        <f ca="1"/>
        <v>0</v>
      </c>
    </row>
    <row r="7409" spans="18:23">
      <c r="R7409">
        <v>7391</v>
      </c>
      <c r="S7409">
        <f ca="1"/>
        <v>0.87384507401289313</v>
      </c>
      <c r="T7409">
        <f ca="1"/>
        <v>3.3705825636461816E-2</v>
      </c>
      <c r="U7409">
        <f ca="1"/>
        <v>1.7398482025119781E-3</v>
      </c>
      <c r="V7409">
        <f ca="1"/>
        <v>1.7691697125858683E-3</v>
      </c>
      <c r="W7409">
        <f ca="1"/>
        <v>1.7691697125858683E-3</v>
      </c>
    </row>
    <row r="7410" spans="18:23">
      <c r="R7410">
        <v>7392</v>
      </c>
      <c r="S7410">
        <f ca="1"/>
        <v>-4.0084959449514184</v>
      </c>
      <c r="T7410">
        <f ca="1"/>
        <v>9.562446642695354E-3</v>
      </c>
      <c r="U7410">
        <f ca="1"/>
        <v>0</v>
      </c>
      <c r="V7410">
        <f ca="1"/>
        <v>0</v>
      </c>
      <c r="W7410">
        <f ca="1"/>
        <v>0</v>
      </c>
    </row>
    <row r="7411" spans="18:23">
      <c r="R7411">
        <v>7393</v>
      </c>
      <c r="S7411">
        <f ca="1"/>
        <v>-0.99664583153265973</v>
      </c>
      <c r="T7411">
        <f ca="1"/>
        <v>2.0801266888003205E-2</v>
      </c>
      <c r="U7411">
        <f ca="1"/>
        <v>0</v>
      </c>
      <c r="V7411">
        <f ca="1"/>
        <v>0</v>
      </c>
      <c r="W7411">
        <f ca="1"/>
        <v>0</v>
      </c>
    </row>
    <row r="7412" spans="18:23">
      <c r="R7412">
        <v>7394</v>
      </c>
      <c r="S7412">
        <f ca="1"/>
        <v>2.163834689311428</v>
      </c>
      <c r="T7412">
        <f ca="1"/>
        <v>4.7018276382537291E-2</v>
      </c>
      <c r="U7412">
        <f ca="1"/>
        <v>8.396073575549716E-3</v>
      </c>
      <c r="V7412">
        <f ca="1"/>
        <v>8.5934580295013736E-3</v>
      </c>
      <c r="W7412">
        <f ca="1"/>
        <v>8.5934580295013736E-3</v>
      </c>
    </row>
    <row r="7413" spans="18:23">
      <c r="R7413">
        <v>7395</v>
      </c>
      <c r="S7413">
        <f ca="1"/>
        <v>-1.3384386930031718</v>
      </c>
      <c r="T7413">
        <f ca="1"/>
        <v>1.9045265060770315E-2</v>
      </c>
      <c r="U7413">
        <f ca="1"/>
        <v>0</v>
      </c>
      <c r="V7413">
        <f ca="1"/>
        <v>0</v>
      </c>
      <c r="W7413">
        <f ca="1"/>
        <v>0</v>
      </c>
    </row>
    <row r="7414" spans="18:23">
      <c r="R7414">
        <v>7396</v>
      </c>
      <c r="S7414">
        <f ca="1"/>
        <v>-1.1407831047497454</v>
      </c>
      <c r="T7414">
        <f ca="1"/>
        <v>2.0041819615910034E-2</v>
      </c>
      <c r="U7414">
        <f ca="1"/>
        <v>0</v>
      </c>
      <c r="V7414">
        <f ca="1"/>
        <v>0</v>
      </c>
      <c r="W7414">
        <f ca="1"/>
        <v>0</v>
      </c>
    </row>
    <row r="7415" spans="18:23">
      <c r="R7415">
        <v>7397</v>
      </c>
      <c r="S7415">
        <f ca="1"/>
        <v>0.92380481812491777</v>
      </c>
      <c r="T7415">
        <f ca="1"/>
        <v>3.4143156732868538E-2</v>
      </c>
      <c r="U7415">
        <f ca="1"/>
        <v>1.9585137507153391E-3</v>
      </c>
      <c r="V7415">
        <f ca="1"/>
        <v>1.9919486716924151E-3</v>
      </c>
      <c r="W7415">
        <f ca="1"/>
        <v>1.9919486716924151E-3</v>
      </c>
    </row>
    <row r="7416" spans="18:23">
      <c r="R7416">
        <v>7398</v>
      </c>
      <c r="S7416">
        <f ca="1"/>
        <v>-3.313521358288622</v>
      </c>
      <c r="T7416">
        <f ca="1"/>
        <v>1.1440653680170056E-2</v>
      </c>
      <c r="U7416">
        <f ca="1"/>
        <v>0</v>
      </c>
      <c r="V7416">
        <f ca="1"/>
        <v>0</v>
      </c>
      <c r="W7416">
        <f ca="1"/>
        <v>0</v>
      </c>
    </row>
    <row r="7417" spans="18:23">
      <c r="R7417">
        <v>7399</v>
      </c>
      <c r="S7417">
        <f ca="1"/>
        <v>-1.0032798387185695</v>
      </c>
      <c r="T7417">
        <f ca="1"/>
        <v>2.0765689268602436E-2</v>
      </c>
      <c r="U7417">
        <f ca="1"/>
        <v>0</v>
      </c>
      <c r="V7417">
        <f ca="1"/>
        <v>0</v>
      </c>
      <c r="W7417">
        <f ca="1"/>
        <v>0</v>
      </c>
    </row>
    <row r="7418" spans="18:23">
      <c r="R7418">
        <v>7400</v>
      </c>
      <c r="S7418">
        <f ca="1"/>
        <v>-2.1351993341523468</v>
      </c>
      <c r="T7418">
        <f ca="1"/>
        <v>1.5505958873499006E-2</v>
      </c>
      <c r="U7418">
        <f ca="1"/>
        <v>0</v>
      </c>
      <c r="V7418">
        <f ca="1"/>
        <v>0</v>
      </c>
      <c r="W7418">
        <f ca="1"/>
        <v>0</v>
      </c>
    </row>
    <row r="7419" spans="18:23">
      <c r="R7419">
        <v>7401</v>
      </c>
      <c r="S7419">
        <f ca="1"/>
        <v>-1.7298747278290771</v>
      </c>
      <c r="T7419">
        <f ca="1"/>
        <v>1.7215555103370125E-2</v>
      </c>
      <c r="U7419">
        <f ca="1"/>
        <v>0</v>
      </c>
      <c r="V7419">
        <f ca="1"/>
        <v>0</v>
      </c>
      <c r="W7419">
        <f ca="1"/>
        <v>0</v>
      </c>
    </row>
    <row r="7420" spans="18:23">
      <c r="R7420">
        <v>7402</v>
      </c>
      <c r="S7420">
        <f ca="1"/>
        <v>1.9436433504269723</v>
      </c>
      <c r="T7420">
        <f ca="1"/>
        <v>4.4421285722332192E-2</v>
      </c>
      <c r="U7420">
        <f ca="1"/>
        <v>7.0975782454471663E-3</v>
      </c>
      <c r="V7420">
        <f ca="1"/>
        <v>7.2552200210359756E-3</v>
      </c>
      <c r="W7420">
        <f ca="1"/>
        <v>7.2552200210359756E-3</v>
      </c>
    </row>
    <row r="7421" spans="18:23">
      <c r="R7421">
        <v>7403</v>
      </c>
      <c r="S7421">
        <f ca="1"/>
        <v>-0.61541414660994409</v>
      </c>
      <c r="T7421">
        <f ca="1"/>
        <v>2.2951561280126223E-2</v>
      </c>
      <c r="U7421">
        <f ca="1"/>
        <v>0</v>
      </c>
      <c r="V7421">
        <f ca="1"/>
        <v>0</v>
      </c>
      <c r="W7421">
        <f ca="1"/>
        <v>0</v>
      </c>
    </row>
    <row r="7422" spans="18:23">
      <c r="R7422">
        <v>7404</v>
      </c>
      <c r="S7422">
        <f ca="1"/>
        <v>1.3243353776739231</v>
      </c>
      <c r="T7422">
        <f ca="1"/>
        <v>3.7860716920680895E-2</v>
      </c>
      <c r="U7422">
        <f ca="1"/>
        <v>3.8172938446215179E-3</v>
      </c>
      <c r="V7422">
        <f ca="1"/>
        <v>3.8895565854486541E-3</v>
      </c>
      <c r="W7422">
        <f ca="1"/>
        <v>3.8895565854486541E-3</v>
      </c>
    </row>
    <row r="7423" spans="18:23">
      <c r="R7423">
        <v>7405</v>
      </c>
      <c r="S7423">
        <f ca="1"/>
        <v>1.8851240153468791</v>
      </c>
      <c r="T7423">
        <f ca="1"/>
        <v>4.3755555158469565E-2</v>
      </c>
      <c r="U7423">
        <f ca="1"/>
        <v>6.764712963515853E-3</v>
      </c>
      <c r="V7423">
        <f ca="1"/>
        <v>6.9127098491190185E-3</v>
      </c>
      <c r="W7423">
        <f ca="1"/>
        <v>6.9127098491190185E-3</v>
      </c>
    </row>
    <row r="7424" spans="18:23">
      <c r="R7424">
        <v>7406</v>
      </c>
      <c r="S7424">
        <f ca="1"/>
        <v>-0.6095076666414555</v>
      </c>
      <c r="T7424">
        <f ca="1"/>
        <v>2.2986568271653275E-2</v>
      </c>
      <c r="U7424">
        <f ca="1"/>
        <v>0</v>
      </c>
      <c r="V7424">
        <f ca="1"/>
        <v>0</v>
      </c>
      <c r="W7424">
        <f ca="1"/>
        <v>0</v>
      </c>
    </row>
    <row r="7425" spans="18:23">
      <c r="R7425">
        <v>7407</v>
      </c>
      <c r="S7425">
        <f ca="1"/>
        <v>1.1392260470135023</v>
      </c>
      <c r="T7425">
        <f ca="1"/>
        <v>3.6094804408899131E-2</v>
      </c>
      <c r="U7425">
        <f ca="1"/>
        <v>2.9343375887306358E-3</v>
      </c>
      <c r="V7425">
        <f ca="1"/>
        <v>2.9872947593980927E-3</v>
      </c>
      <c r="W7425">
        <f ca="1"/>
        <v>2.9872947593980927E-3</v>
      </c>
    </row>
    <row r="7426" spans="18:23">
      <c r="R7426">
        <v>7408</v>
      </c>
      <c r="S7426">
        <f ca="1"/>
        <v>-1.2102743837362984</v>
      </c>
      <c r="T7426">
        <f ca="1"/>
        <v>1.9685645501311574E-2</v>
      </c>
      <c r="U7426">
        <f ca="1"/>
        <v>0</v>
      </c>
      <c r="V7426">
        <f ca="1"/>
        <v>0</v>
      </c>
      <c r="W7426">
        <f ca="1"/>
        <v>0</v>
      </c>
    </row>
    <row r="7427" spans="18:23">
      <c r="R7427">
        <v>7409</v>
      </c>
      <c r="S7427">
        <f ca="1"/>
        <v>3.752131046242368</v>
      </c>
      <c r="T7427">
        <f ca="1"/>
        <v>7.0836641811199821E-2</v>
      </c>
      <c r="U7427">
        <f ca="1"/>
        <v>2.0305256289880981E-2</v>
      </c>
      <c r="V7427">
        <f ca="1"/>
        <v>2.1024434373226434E-2</v>
      </c>
      <c r="W7427">
        <f ca="1"/>
        <v>2.1024434373226434E-2</v>
      </c>
    </row>
    <row r="7428" spans="18:23">
      <c r="R7428">
        <v>7410</v>
      </c>
      <c r="S7428">
        <f ca="1"/>
        <v>4.3826868640713963</v>
      </c>
      <c r="T7428">
        <f ca="1"/>
        <v>8.3352904312556514E-2</v>
      </c>
      <c r="U7428">
        <f ca="1"/>
        <v>2.6563387540559327E-2</v>
      </c>
      <c r="V7428">
        <f ca="1"/>
        <v>2.7670455290502126E-2</v>
      </c>
      <c r="W7428">
        <f ca="1"/>
        <v>2.7670455290502126E-2</v>
      </c>
    </row>
    <row r="7429" spans="18:23">
      <c r="R7429">
        <v>7411</v>
      </c>
      <c r="S7429">
        <f ca="1"/>
        <v>0.12737198843067044</v>
      </c>
      <c r="T7429">
        <f ca="1"/>
        <v>2.7800462052397685E-2</v>
      </c>
      <c r="U7429">
        <f ca="1"/>
        <v>0</v>
      </c>
      <c r="V7429">
        <f ca="1"/>
        <v>0</v>
      </c>
      <c r="W7429">
        <f ca="1"/>
        <v>0</v>
      </c>
    </row>
    <row r="7430" spans="18:23">
      <c r="R7430">
        <v>7412</v>
      </c>
      <c r="S7430">
        <f ca="1"/>
        <v>3.3368295469447187</v>
      </c>
      <c r="T7430">
        <f ca="1"/>
        <v>6.3638144439538871E-2</v>
      </c>
      <c r="U7430">
        <f ca="1"/>
        <v>1.6706007604050506E-2</v>
      </c>
      <c r="V7430">
        <f ca="1"/>
        <v>1.7237577266507809E-2</v>
      </c>
      <c r="W7430">
        <f ca="1"/>
        <v>1.7237577266507809E-2</v>
      </c>
    </row>
    <row r="7431" spans="18:23">
      <c r="R7431">
        <v>7413</v>
      </c>
      <c r="S7431">
        <f ca="1"/>
        <v>-0.96565092285771814</v>
      </c>
      <c r="T7431">
        <f ca="1"/>
        <v>2.0968299334083899E-2</v>
      </c>
      <c r="U7431">
        <f ca="1"/>
        <v>0</v>
      </c>
      <c r="V7431">
        <f ca="1"/>
        <v>0</v>
      </c>
      <c r="W7431">
        <f ca="1"/>
        <v>0</v>
      </c>
    </row>
    <row r="7432" spans="18:23">
      <c r="R7432">
        <v>7414</v>
      </c>
      <c r="S7432">
        <f ca="1"/>
        <v>2.8801823075136661</v>
      </c>
      <c r="T7432">
        <f ca="1"/>
        <v>5.6564463454120854E-2</v>
      </c>
      <c r="U7432">
        <f ca="1"/>
        <v>1.3169167111341498E-2</v>
      </c>
      <c r="V7432">
        <f ca="1"/>
        <v>1.354162054723684E-2</v>
      </c>
      <c r="W7432">
        <f ca="1"/>
        <v>1.354162054723684E-2</v>
      </c>
    </row>
    <row r="7433" spans="18:23">
      <c r="R7433">
        <v>7415</v>
      </c>
      <c r="S7433">
        <f ca="1"/>
        <v>-2.4321798622458326</v>
      </c>
      <c r="T7433">
        <f ca="1"/>
        <v>1.4362092646562777E-2</v>
      </c>
      <c r="U7433">
        <f ca="1"/>
        <v>0</v>
      </c>
      <c r="V7433">
        <f ca="1"/>
        <v>0</v>
      </c>
      <c r="W7433">
        <f ca="1"/>
        <v>0</v>
      </c>
    </row>
    <row r="7434" spans="18:23">
      <c r="R7434">
        <v>7416</v>
      </c>
      <c r="S7434">
        <f ca="1"/>
        <v>-1.3643689128996528</v>
      </c>
      <c r="T7434">
        <f ca="1"/>
        <v>1.8918259150571458E-2</v>
      </c>
      <c r="U7434">
        <f ca="1"/>
        <v>0</v>
      </c>
      <c r="V7434">
        <f ca="1"/>
        <v>0</v>
      </c>
      <c r="W7434">
        <f ca="1"/>
        <v>0</v>
      </c>
    </row>
    <row r="7435" spans="18:23">
      <c r="R7435">
        <v>7417</v>
      </c>
      <c r="S7435">
        <f ca="1"/>
        <v>1.1398498201427598</v>
      </c>
      <c r="T7435">
        <f ca="1"/>
        <v>3.6100614582818387E-2</v>
      </c>
      <c r="U7435">
        <f ca="1"/>
        <v>2.9372426756902638E-3</v>
      </c>
      <c r="V7435">
        <f ca="1"/>
        <v>2.9902608085759139E-3</v>
      </c>
      <c r="W7435">
        <f ca="1"/>
        <v>2.9902608085759139E-3</v>
      </c>
    </row>
    <row r="7436" spans="18:23">
      <c r="R7436">
        <v>7418</v>
      </c>
      <c r="S7436">
        <f ca="1"/>
        <v>-2.766990116640188</v>
      </c>
      <c r="T7436">
        <f ca="1"/>
        <v>1.3173387281531028E-2</v>
      </c>
      <c r="U7436">
        <f ca="1"/>
        <v>0</v>
      </c>
      <c r="V7436">
        <f ca="1"/>
        <v>0</v>
      </c>
      <c r="W7436">
        <f ca="1"/>
        <v>0</v>
      </c>
    </row>
    <row r="7437" spans="18:23">
      <c r="R7437">
        <v>7419</v>
      </c>
      <c r="S7437">
        <f ca="1"/>
        <v>-2.2385005827980722</v>
      </c>
      <c r="T7437">
        <f ca="1"/>
        <v>1.5098098331064473E-2</v>
      </c>
      <c r="U7437">
        <f ca="1"/>
        <v>0</v>
      </c>
      <c r="V7437">
        <f ca="1"/>
        <v>0</v>
      </c>
      <c r="W7437">
        <f ca="1"/>
        <v>0</v>
      </c>
    </row>
    <row r="7438" spans="18:23">
      <c r="R7438">
        <v>7420</v>
      </c>
      <c r="S7438">
        <f ca="1"/>
        <v>2.8618138246936269</v>
      </c>
      <c r="T7438">
        <f ca="1"/>
        <v>5.629699598687693E-2</v>
      </c>
      <c r="U7438">
        <f ca="1"/>
        <v>1.3035433377719535E-2</v>
      </c>
      <c r="V7438">
        <f ca="1"/>
        <v>1.3402361247995875E-2</v>
      </c>
      <c r="W7438">
        <f ca="1"/>
        <v>1.3402361247995875E-2</v>
      </c>
    </row>
    <row r="7439" spans="18:23">
      <c r="R7439">
        <v>7421</v>
      </c>
      <c r="S7439">
        <f ca="1"/>
        <v>-1.3722868225759044</v>
      </c>
      <c r="T7439">
        <f ca="1"/>
        <v>1.8879646380644544E-2</v>
      </c>
      <c r="U7439">
        <f ca="1"/>
        <v>0</v>
      </c>
      <c r="V7439">
        <f ca="1"/>
        <v>0</v>
      </c>
      <c r="W7439">
        <f ca="1"/>
        <v>0</v>
      </c>
    </row>
    <row r="7440" spans="18:23">
      <c r="R7440">
        <v>7422</v>
      </c>
      <c r="S7440">
        <f ca="1"/>
        <v>2.6848220942178416</v>
      </c>
      <c r="T7440">
        <f ca="1"/>
        <v>5.3783712130173619E-2</v>
      </c>
      <c r="U7440">
        <f ca="1"/>
        <v>1.177879144936788E-2</v>
      </c>
      <c r="V7440">
        <f ca="1"/>
        <v>1.2095545013644956E-2</v>
      </c>
      <c r="W7440">
        <f ca="1"/>
        <v>1.2095545013644956E-2</v>
      </c>
    </row>
    <row r="7441" spans="18:23">
      <c r="R7441">
        <v>7423</v>
      </c>
      <c r="S7441">
        <f ca="1"/>
        <v>1.0536656946625684</v>
      </c>
      <c r="T7441">
        <f ca="1"/>
        <v>3.5306643712028581E-2</v>
      </c>
      <c r="U7441">
        <f ca="1"/>
        <v>2.5402572402953606E-3</v>
      </c>
      <c r="V7441">
        <f ca="1"/>
        <v>2.5851012189553649E-3</v>
      </c>
      <c r="W7441">
        <f ca="1"/>
        <v>2.5851012189553649E-3</v>
      </c>
    </row>
    <row r="7442" spans="18:23">
      <c r="R7442">
        <v>7424</v>
      </c>
      <c r="S7442">
        <f ca="1"/>
        <v>1.9866068629091151</v>
      </c>
      <c r="T7442">
        <f ca="1"/>
        <v>4.4916488749881266E-2</v>
      </c>
      <c r="U7442">
        <f ca="1"/>
        <v>7.3451797592217032E-3</v>
      </c>
      <c r="V7442">
        <f ca="1"/>
        <v>7.5101396012321716E-3</v>
      </c>
      <c r="W7442">
        <f ca="1"/>
        <v>7.5101396012321716E-3</v>
      </c>
    </row>
    <row r="7443" spans="18:23">
      <c r="R7443">
        <v>7425</v>
      </c>
      <c r="S7443">
        <f ca="1"/>
        <v>-0.97340821033551195</v>
      </c>
      <c r="T7443">
        <f ca="1"/>
        <v>2.0926369674664092E-2</v>
      </c>
      <c r="U7443">
        <f ca="1"/>
        <v>0</v>
      </c>
      <c r="V7443">
        <f ca="1"/>
        <v>0</v>
      </c>
      <c r="W7443">
        <f ca="1"/>
        <v>0</v>
      </c>
    </row>
    <row r="7444" spans="18:23">
      <c r="R7444">
        <v>7426</v>
      </c>
      <c r="S7444">
        <f ca="1"/>
        <v>3.793441686971917E-2</v>
      </c>
      <c r="T7444">
        <f ca="1"/>
        <v>2.7166222826669986E-2</v>
      </c>
      <c r="U7444">
        <f ca="1"/>
        <v>0</v>
      </c>
      <c r="V7444">
        <f ca="1"/>
        <v>0</v>
      </c>
      <c r="W7444">
        <f ca="1"/>
        <v>0</v>
      </c>
    </row>
    <row r="7445" spans="18:23">
      <c r="R7445">
        <v>7427</v>
      </c>
      <c r="S7445">
        <f ca="1"/>
        <v>-0.90527772647377835</v>
      </c>
      <c r="T7445">
        <f ca="1"/>
        <v>2.1297512680616214E-2</v>
      </c>
      <c r="U7445">
        <f ca="1"/>
        <v>0</v>
      </c>
      <c r="V7445">
        <f ca="1"/>
        <v>0</v>
      </c>
      <c r="W7445">
        <f ca="1"/>
        <v>0</v>
      </c>
    </row>
    <row r="7446" spans="18:23">
      <c r="R7446">
        <v>7428</v>
      </c>
      <c r="S7446">
        <f ca="1"/>
        <v>1.5602908040628349</v>
      </c>
      <c r="T7446">
        <f ca="1"/>
        <v>4.0237501344418336E-2</v>
      </c>
      <c r="U7446">
        <f ca="1"/>
        <v>5.0056860564902383E-3</v>
      </c>
      <c r="V7446">
        <f ca="1"/>
        <v>5.1063942062041191E-3</v>
      </c>
      <c r="W7446">
        <f ca="1"/>
        <v>5.1063942062041191E-3</v>
      </c>
    </row>
    <row r="7447" spans="18:23">
      <c r="R7447">
        <v>7429</v>
      </c>
      <c r="S7447">
        <f ca="1"/>
        <v>-0.95661814367265974</v>
      </c>
      <c r="T7447">
        <f ca="1"/>
        <v>2.1017229157805909E-2</v>
      </c>
      <c r="U7447">
        <f ca="1"/>
        <v>0</v>
      </c>
      <c r="V7447">
        <f ca="1"/>
        <v>0</v>
      </c>
      <c r="W7447">
        <f ca="1"/>
        <v>0</v>
      </c>
    </row>
    <row r="7448" spans="18:23">
      <c r="R7448">
        <v>7430</v>
      </c>
      <c r="S7448">
        <f ca="1"/>
        <v>-3.441445710895314</v>
      </c>
      <c r="T7448">
        <f ca="1"/>
        <v>1.1069170858583848E-2</v>
      </c>
      <c r="U7448">
        <f ca="1"/>
        <v>0</v>
      </c>
      <c r="V7448">
        <f ca="1"/>
        <v>0</v>
      </c>
      <c r="W7448">
        <f ca="1"/>
        <v>0</v>
      </c>
    </row>
    <row r="7449" spans="18:23">
      <c r="R7449">
        <v>7431</v>
      </c>
      <c r="S7449">
        <f ca="1"/>
        <v>0.51114126254892089</v>
      </c>
      <c r="T7449">
        <f ca="1"/>
        <v>3.0694377829065648E-2</v>
      </c>
      <c r="U7449">
        <f ca="1"/>
        <v>2.3412429881389425E-4</v>
      </c>
      <c r="V7449">
        <f ca="1"/>
        <v>2.3771744865727363E-4</v>
      </c>
      <c r="W7449">
        <f ca="1"/>
        <v>2.3771744865727363E-4</v>
      </c>
    </row>
    <row r="7450" spans="18:23">
      <c r="R7450">
        <v>7432</v>
      </c>
      <c r="S7450">
        <f ca="1"/>
        <v>-1.4787706322008813</v>
      </c>
      <c r="T7450">
        <f ca="1"/>
        <v>1.8367955816562861E-2</v>
      </c>
      <c r="U7450">
        <f ca="1"/>
        <v>0</v>
      </c>
      <c r="V7450">
        <f ca="1"/>
        <v>0</v>
      </c>
      <c r="W7450">
        <f ca="1"/>
        <v>0</v>
      </c>
    </row>
    <row r="7451" spans="18:23">
      <c r="R7451">
        <v>7433</v>
      </c>
      <c r="S7451">
        <f ca="1"/>
        <v>3.5273199779465569</v>
      </c>
      <c r="T7451">
        <f ca="1"/>
        <v>6.6844345861903381E-2</v>
      </c>
      <c r="U7451">
        <f ca="1"/>
        <v>1.8309108315232761E-2</v>
      </c>
      <c r="V7451">
        <f ca="1"/>
        <v>1.8921038499555995E-2</v>
      </c>
      <c r="W7451">
        <f ca="1"/>
        <v>1.8921038499555995E-2</v>
      </c>
    </row>
    <row r="7452" spans="18:23">
      <c r="R7452">
        <v>7434</v>
      </c>
      <c r="S7452">
        <f ca="1"/>
        <v>-2.5920345840953134</v>
      </c>
      <c r="T7452">
        <f ca="1"/>
        <v>1.3781729527529197E-2</v>
      </c>
      <c r="U7452">
        <f ca="1"/>
        <v>0</v>
      </c>
      <c r="V7452">
        <f ca="1"/>
        <v>0</v>
      </c>
      <c r="W7452">
        <f ca="1"/>
        <v>0</v>
      </c>
    </row>
    <row r="7453" spans="18:23">
      <c r="R7453">
        <v>7435</v>
      </c>
      <c r="S7453">
        <f ca="1"/>
        <v>1.0820203337909211</v>
      </c>
      <c r="T7453">
        <f ca="1"/>
        <v>3.5565914223544819E-2</v>
      </c>
      <c r="U7453">
        <f ca="1"/>
        <v>2.6698924960534796E-3</v>
      </c>
      <c r="V7453">
        <f ca="1"/>
        <v>2.717371079803842E-3</v>
      </c>
      <c r="W7453">
        <f ca="1"/>
        <v>2.717371079803842E-3</v>
      </c>
    </row>
    <row r="7454" spans="18:23">
      <c r="R7454">
        <v>7436</v>
      </c>
      <c r="S7454">
        <f ca="1"/>
        <v>-1.9648007626689841</v>
      </c>
      <c r="T7454">
        <f ca="1"/>
        <v>1.6202954706319841E-2</v>
      </c>
      <c r="U7454">
        <f ca="1"/>
        <v>0</v>
      </c>
      <c r="V7454">
        <f ca="1"/>
        <v>0</v>
      </c>
      <c r="W7454">
        <f ca="1"/>
        <v>0</v>
      </c>
    </row>
    <row r="7455" spans="18:23">
      <c r="R7455">
        <v>7437</v>
      </c>
      <c r="S7455">
        <f ca="1"/>
        <v>1.7360771327573534</v>
      </c>
      <c r="T7455">
        <f ca="1"/>
        <v>4.2104679849346821E-2</v>
      </c>
      <c r="U7455">
        <f ca="1"/>
        <v>5.9392753089544809E-3</v>
      </c>
      <c r="V7455">
        <f ca="1"/>
        <v>6.0643109516648102E-3</v>
      </c>
      <c r="W7455">
        <f ca="1"/>
        <v>6.0643109516648102E-3</v>
      </c>
    </row>
    <row r="7456" spans="18:23">
      <c r="R7456">
        <v>7438</v>
      </c>
      <c r="S7456">
        <f ca="1"/>
        <v>3.3621913871093994</v>
      </c>
      <c r="T7456">
        <f ca="1"/>
        <v>6.4055977642188844E-2</v>
      </c>
      <c r="U7456">
        <f ca="1"/>
        <v>1.6914924205375492E-2</v>
      </c>
      <c r="V7456">
        <f ca="1"/>
        <v>1.7456675208734916E-2</v>
      </c>
      <c r="W7456">
        <f ca="1"/>
        <v>1.7456675208734916E-2</v>
      </c>
    </row>
    <row r="7457" spans="18:23">
      <c r="R7457">
        <v>7439</v>
      </c>
      <c r="S7457">
        <f ca="1"/>
        <v>-1.5301650288837623</v>
      </c>
      <c r="T7457">
        <f ca="1"/>
        <v>1.8125973924144622E-2</v>
      </c>
      <c r="U7457">
        <f ca="1"/>
        <v>0</v>
      </c>
      <c r="V7457">
        <f ca="1"/>
        <v>0</v>
      </c>
      <c r="W7457">
        <f ca="1"/>
        <v>0</v>
      </c>
    </row>
    <row r="7458" spans="18:23">
      <c r="R7458">
        <v>7440</v>
      </c>
      <c r="S7458">
        <f ca="1"/>
        <v>2.0959504792236934</v>
      </c>
      <c r="T7458">
        <f ca="1"/>
        <v>4.6201844127296852E-2</v>
      </c>
      <c r="U7458">
        <f ca="1"/>
        <v>7.9878574479294966E-3</v>
      </c>
      <c r="V7458">
        <f ca="1"/>
        <v>8.1723843202896503E-3</v>
      </c>
      <c r="W7458">
        <f ca="1"/>
        <v>8.1723843202896503E-3</v>
      </c>
    </row>
    <row r="7459" spans="18:23">
      <c r="R7459">
        <v>7441</v>
      </c>
      <c r="S7459">
        <f ca="1"/>
        <v>0.23543239205304245</v>
      </c>
      <c r="T7459">
        <f ca="1"/>
        <v>2.8586548572350157E-2</v>
      </c>
      <c r="U7459">
        <f ca="1"/>
        <v>0</v>
      </c>
      <c r="V7459">
        <f ca="1"/>
        <v>0</v>
      </c>
      <c r="W7459">
        <f ca="1"/>
        <v>0</v>
      </c>
    </row>
    <row r="7460" spans="18:23">
      <c r="R7460">
        <v>7442</v>
      </c>
      <c r="S7460">
        <f ca="1"/>
        <v>-1.0466473579351119</v>
      </c>
      <c r="T7460">
        <f ca="1"/>
        <v>2.0534607305802269E-2</v>
      </c>
      <c r="U7460">
        <f ca="1"/>
        <v>0</v>
      </c>
      <c r="V7460">
        <f ca="1"/>
        <v>0</v>
      </c>
      <c r="W7460">
        <f ca="1"/>
        <v>0</v>
      </c>
    </row>
    <row r="7461" spans="18:23">
      <c r="R7461">
        <v>7443</v>
      </c>
      <c r="S7461">
        <f ca="1"/>
        <v>0.39338659464463288</v>
      </c>
      <c r="T7461">
        <f ca="1"/>
        <v>2.977575241952532E-2</v>
      </c>
      <c r="U7461">
        <f ca="1"/>
        <v>0</v>
      </c>
      <c r="V7461">
        <f ca="1"/>
        <v>0</v>
      </c>
      <c r="W7461">
        <f ca="1"/>
        <v>0</v>
      </c>
    </row>
    <row r="7462" spans="18:23">
      <c r="R7462">
        <v>7444</v>
      </c>
      <c r="S7462">
        <f ca="1"/>
        <v>-3.2904971409664729</v>
      </c>
      <c r="T7462">
        <f ca="1"/>
        <v>1.1508826188770825E-2</v>
      </c>
      <c r="U7462">
        <f ca="1"/>
        <v>0</v>
      </c>
      <c r="V7462">
        <f ca="1"/>
        <v>0</v>
      </c>
      <c r="W7462">
        <f ca="1"/>
        <v>0</v>
      </c>
    </row>
    <row r="7463" spans="18:23">
      <c r="R7463">
        <v>7445</v>
      </c>
      <c r="S7463">
        <f ca="1"/>
        <v>-0.98337958887263177</v>
      </c>
      <c r="T7463">
        <f ca="1"/>
        <v>2.0872595553143969E-2</v>
      </c>
      <c r="U7463">
        <f ca="1"/>
        <v>0</v>
      </c>
      <c r="V7463">
        <f ca="1"/>
        <v>0</v>
      </c>
      <c r="W7463">
        <f ca="1"/>
        <v>0</v>
      </c>
    </row>
    <row r="7464" spans="18:23">
      <c r="R7464">
        <v>7446</v>
      </c>
      <c r="S7464">
        <f ca="1"/>
        <v>-2.694141442469359</v>
      </c>
      <c r="T7464">
        <f ca="1"/>
        <v>1.3423358609858861E-2</v>
      </c>
      <c r="U7464">
        <f ca="1"/>
        <v>0</v>
      </c>
      <c r="V7464">
        <f ca="1"/>
        <v>0</v>
      </c>
      <c r="W7464">
        <f ca="1"/>
        <v>0</v>
      </c>
    </row>
    <row r="7465" spans="18:23">
      <c r="R7465">
        <v>7447</v>
      </c>
      <c r="S7465">
        <f ca="1"/>
        <v>2.2094249074694954</v>
      </c>
      <c r="T7465">
        <f ca="1"/>
        <v>4.7574664981006994E-2</v>
      </c>
      <c r="U7465">
        <f ca="1"/>
        <v>8.6742678747845671E-3</v>
      </c>
      <c r="V7465">
        <f ca="1"/>
        <v>8.8806055688337611E-3</v>
      </c>
      <c r="W7465">
        <f ca="1"/>
        <v>8.8806055688337611E-3</v>
      </c>
    </row>
    <row r="7466" spans="18:23">
      <c r="R7466">
        <v>7448</v>
      </c>
      <c r="S7466">
        <f ca="1"/>
        <v>-0.19987199470587452</v>
      </c>
      <c r="T7466">
        <f ca="1"/>
        <v>2.5549338396426237E-2</v>
      </c>
      <c r="U7466">
        <f ca="1"/>
        <v>0</v>
      </c>
      <c r="V7466">
        <f ca="1"/>
        <v>0</v>
      </c>
      <c r="W7466">
        <f ca="1"/>
        <v>0</v>
      </c>
    </row>
    <row r="7467" spans="18:23">
      <c r="R7467">
        <v>7449</v>
      </c>
      <c r="S7467">
        <f ca="1"/>
        <v>1.269142936805171</v>
      </c>
      <c r="T7467">
        <f ca="1"/>
        <v>3.7325336628759753E-2</v>
      </c>
      <c r="U7467">
        <f ca="1"/>
        <v>3.5496036986609469E-3</v>
      </c>
      <c r="V7467">
        <f ca="1"/>
        <v>3.6158487751365518E-3</v>
      </c>
      <c r="W7467">
        <f ca="1"/>
        <v>3.6158487751365518E-3</v>
      </c>
    </row>
    <row r="7468" spans="18:23">
      <c r="R7468">
        <v>7450</v>
      </c>
      <c r="S7468">
        <f ca="1"/>
        <v>-0.67726829841178238</v>
      </c>
      <c r="T7468">
        <f ca="1"/>
        <v>2.2588146400567093E-2</v>
      </c>
      <c r="U7468">
        <f ca="1"/>
        <v>0</v>
      </c>
      <c r="V7468">
        <f ca="1"/>
        <v>0</v>
      </c>
      <c r="W7468">
        <f ca="1"/>
        <v>0</v>
      </c>
    </row>
    <row r="7469" spans="18:23">
      <c r="R7469">
        <v>7451</v>
      </c>
      <c r="S7469">
        <f ca="1"/>
        <v>-0.96428722343334294</v>
      </c>
      <c r="T7469">
        <f ca="1"/>
        <v>2.0975679074806984E-2</v>
      </c>
      <c r="U7469">
        <f ca="1"/>
        <v>0</v>
      </c>
      <c r="V7469">
        <f ca="1"/>
        <v>0</v>
      </c>
      <c r="W7469">
        <f ca="1"/>
        <v>0</v>
      </c>
    </row>
    <row r="7470" spans="18:23">
      <c r="R7470">
        <v>7452</v>
      </c>
      <c r="S7470">
        <f ca="1"/>
        <v>-0.96984593865376734</v>
      </c>
      <c r="T7470">
        <f ca="1"/>
        <v>2.0945614030301072E-2</v>
      </c>
      <c r="U7470">
        <f ca="1"/>
        <v>0</v>
      </c>
      <c r="V7470">
        <f ca="1"/>
        <v>0</v>
      </c>
      <c r="W7470">
        <f ca="1"/>
        <v>0</v>
      </c>
    </row>
    <row r="7471" spans="18:23">
      <c r="R7471">
        <v>7453</v>
      </c>
      <c r="S7471">
        <f ca="1"/>
        <v>-0.78069514412490071</v>
      </c>
      <c r="T7471">
        <f ca="1"/>
        <v>2.1993286956022234E-2</v>
      </c>
      <c r="U7471">
        <f ca="1"/>
        <v>0</v>
      </c>
      <c r="V7471">
        <f ca="1"/>
        <v>0</v>
      </c>
      <c r="W7471">
        <f ca="1"/>
        <v>0</v>
      </c>
    </row>
    <row r="7472" spans="18:23">
      <c r="R7472">
        <v>7454</v>
      </c>
      <c r="S7472">
        <f ca="1"/>
        <v>-0.97336469710253015</v>
      </c>
      <c r="T7472">
        <f ca="1"/>
        <v>2.0926604638221477E-2</v>
      </c>
      <c r="U7472">
        <f ca="1"/>
        <v>0</v>
      </c>
      <c r="V7472">
        <f ca="1"/>
        <v>0</v>
      </c>
      <c r="W7472">
        <f ca="1"/>
        <v>0</v>
      </c>
    </row>
    <row r="7473" spans="18:23">
      <c r="R7473">
        <v>7455</v>
      </c>
      <c r="S7473">
        <f ca="1"/>
        <v>0.66490532339752206</v>
      </c>
      <c r="T7473">
        <f ca="1"/>
        <v>3.1936718534255566E-2</v>
      </c>
      <c r="U7473">
        <f ca="1"/>
        <v>8.5529465140885344E-4</v>
      </c>
      <c r="V7473">
        <f ca="1"/>
        <v>8.6895230368180289E-4</v>
      </c>
      <c r="W7473">
        <f ca="1"/>
        <v>8.6895230368180289E-4</v>
      </c>
    </row>
    <row r="7474" spans="18:23">
      <c r="R7474">
        <v>7456</v>
      </c>
      <c r="S7474">
        <f ca="1"/>
        <v>0.85697717935911766</v>
      </c>
      <c r="T7474">
        <f ca="1"/>
        <v>3.355943817686053E-2</v>
      </c>
      <c r="U7474">
        <f ca="1"/>
        <v>1.6666544727113354E-3</v>
      </c>
      <c r="V7474">
        <f ca="1"/>
        <v>1.6946204665809074E-3</v>
      </c>
      <c r="W7474">
        <f ca="1"/>
        <v>1.6946204665809074E-3</v>
      </c>
    </row>
    <row r="7475" spans="18:23">
      <c r="R7475">
        <v>7457</v>
      </c>
      <c r="S7475">
        <f ca="1"/>
        <v>-2.9095616234215855</v>
      </c>
      <c r="T7475">
        <f ca="1"/>
        <v>1.2697560447693837E-2</v>
      </c>
      <c r="U7475">
        <f ca="1"/>
        <v>0</v>
      </c>
      <c r="V7475">
        <f ca="1"/>
        <v>0</v>
      </c>
      <c r="W7475">
        <f ca="1"/>
        <v>0</v>
      </c>
    </row>
    <row r="7476" spans="18:23">
      <c r="R7476">
        <v>7458</v>
      </c>
      <c r="S7476">
        <f ca="1"/>
        <v>0.45479979276827903</v>
      </c>
      <c r="T7476">
        <f ca="1"/>
        <v>3.0251364569957015E-2</v>
      </c>
      <c r="U7476">
        <f ca="1"/>
        <v>1.2617669259577802E-5</v>
      </c>
      <c r="V7476">
        <f ca="1"/>
        <v>1.2808520115975117E-5</v>
      </c>
      <c r="W7476">
        <f ca="1"/>
        <v>1.2808520115975117E-5</v>
      </c>
    </row>
    <row r="7477" spans="18:23">
      <c r="R7477">
        <v>7459</v>
      </c>
      <c r="S7477">
        <f ca="1"/>
        <v>-1.7633845403070925</v>
      </c>
      <c r="T7477">
        <f ca="1"/>
        <v>1.7067337570294449E-2</v>
      </c>
      <c r="U7477">
        <f ca="1"/>
        <v>0</v>
      </c>
      <c r="V7477">
        <f ca="1"/>
        <v>0</v>
      </c>
      <c r="W7477">
        <f ca="1"/>
        <v>0</v>
      </c>
    </row>
    <row r="7478" spans="18:23">
      <c r="R7478">
        <v>7460</v>
      </c>
      <c r="S7478">
        <f ca="1"/>
        <v>-2.124259973646049</v>
      </c>
      <c r="T7478">
        <f ca="1"/>
        <v>1.554979038910307E-2</v>
      </c>
      <c r="U7478">
        <f ca="1"/>
        <v>0</v>
      </c>
      <c r="V7478">
        <f ca="1"/>
        <v>0</v>
      </c>
      <c r="W7478">
        <f ca="1"/>
        <v>0</v>
      </c>
    </row>
    <row r="7479" spans="18:23">
      <c r="R7479">
        <v>7461</v>
      </c>
      <c r="S7479">
        <f ca="1"/>
        <v>0.50466808469840441</v>
      </c>
      <c r="T7479">
        <f ca="1"/>
        <v>3.0643151109660628E-2</v>
      </c>
      <c r="U7479">
        <f ca="1"/>
        <v>2.0851093911138444E-4</v>
      </c>
      <c r="V7479">
        <f ca="1"/>
        <v>2.1170565521898814E-4</v>
      </c>
      <c r="W7479">
        <f ca="1"/>
        <v>2.1170565521898814E-4</v>
      </c>
    </row>
    <row r="7480" spans="18:23">
      <c r="R7480">
        <v>7462</v>
      </c>
      <c r="S7480">
        <f ca="1"/>
        <v>2.4014047975715833</v>
      </c>
      <c r="T7480">
        <f ca="1"/>
        <v>4.999076968753495E-2</v>
      </c>
      <c r="U7480">
        <f ca="1"/>
        <v>9.8823202280485453E-3</v>
      </c>
      <c r="V7480">
        <f ca="1"/>
        <v>1.0129332625297966E-2</v>
      </c>
      <c r="W7480">
        <f ca="1"/>
        <v>1.0129332625297966E-2</v>
      </c>
    </row>
    <row r="7481" spans="18:23">
      <c r="R7481">
        <v>7463</v>
      </c>
      <c r="S7481">
        <f ca="1"/>
        <v>0.89550863897832811</v>
      </c>
      <c r="T7481">
        <f ca="1"/>
        <v>3.3894769217563063E-2</v>
      </c>
      <c r="U7481">
        <f ca="1"/>
        <v>1.8343199930626018E-3</v>
      </c>
      <c r="V7481">
        <f ca="1"/>
        <v>1.8654069194806112E-3</v>
      </c>
      <c r="W7481">
        <f ca="1"/>
        <v>1.8654069194806112E-3</v>
      </c>
    </row>
    <row r="7482" spans="18:23">
      <c r="R7482">
        <v>7464</v>
      </c>
      <c r="S7482">
        <f ca="1"/>
        <v>0.31556306257878264</v>
      </c>
      <c r="T7482">
        <f ca="1"/>
        <v>2.9183777664057234E-2</v>
      </c>
      <c r="U7482">
        <f ca="1"/>
        <v>0</v>
      </c>
      <c r="V7482">
        <f ca="1"/>
        <v>0</v>
      </c>
      <c r="W7482">
        <f ca="1"/>
        <v>0</v>
      </c>
    </row>
    <row r="7483" spans="18:23">
      <c r="R7483">
        <v>7465</v>
      </c>
      <c r="S7483">
        <f ca="1"/>
        <v>0.42949982369715578</v>
      </c>
      <c r="T7483">
        <f ca="1"/>
        <v>3.0054516597757763E-2</v>
      </c>
      <c r="U7483">
        <f ca="1"/>
        <v>0</v>
      </c>
      <c r="V7483">
        <f ca="1"/>
        <v>0</v>
      </c>
      <c r="W7483">
        <f ca="1"/>
        <v>0</v>
      </c>
    </row>
    <row r="7484" spans="18:23">
      <c r="R7484">
        <v>7466</v>
      </c>
      <c r="S7484">
        <f ca="1"/>
        <v>2.1937365257641215</v>
      </c>
      <c r="T7484">
        <f ca="1"/>
        <v>4.7382462957900648E-2</v>
      </c>
      <c r="U7484">
        <f ca="1"/>
        <v>8.5781668632313943E-3</v>
      </c>
      <c r="V7484">
        <f ca="1"/>
        <v>8.7813942000532705E-3</v>
      </c>
      <c r="W7484">
        <f ca="1"/>
        <v>8.7813942000532705E-3</v>
      </c>
    </row>
    <row r="7485" spans="18:23">
      <c r="R7485">
        <v>7467</v>
      </c>
      <c r="S7485">
        <f ca="1"/>
        <v>2.590559442643249</v>
      </c>
      <c r="T7485">
        <f ca="1"/>
        <v>5.2491296445549625E-2</v>
      </c>
      <c r="U7485">
        <f ca="1"/>
        <v>1.1132583607055883E-2</v>
      </c>
      <c r="V7485">
        <f ca="1"/>
        <v>1.1424765480217302E-2</v>
      </c>
      <c r="W7485">
        <f ca="1"/>
        <v>1.1424765480217302E-2</v>
      </c>
    </row>
    <row r="7486" spans="18:23">
      <c r="R7486">
        <v>7468</v>
      </c>
      <c r="S7486">
        <f ca="1"/>
        <v>1.1298269454500001</v>
      </c>
      <c r="T7486">
        <f ca="1"/>
        <v>3.6007369006001919E-2</v>
      </c>
      <c r="U7486">
        <f ca="1"/>
        <v>2.8906198872820296E-3</v>
      </c>
      <c r="V7486">
        <f ca="1"/>
        <v>2.9426616957507552E-3</v>
      </c>
      <c r="W7486">
        <f ca="1"/>
        <v>2.9426616957507552E-3</v>
      </c>
    </row>
    <row r="7487" spans="18:23">
      <c r="R7487">
        <v>7469</v>
      </c>
      <c r="S7487">
        <f ca="1"/>
        <v>0.1109016713033338</v>
      </c>
      <c r="T7487">
        <f ca="1"/>
        <v>2.7682561928657683E-2</v>
      </c>
      <c r="U7487">
        <f ca="1"/>
        <v>0</v>
      </c>
      <c r="V7487">
        <f ca="1"/>
        <v>0</v>
      </c>
      <c r="W7487">
        <f ca="1"/>
        <v>0</v>
      </c>
    </row>
    <row r="7488" spans="18:23">
      <c r="R7488">
        <v>7470</v>
      </c>
      <c r="S7488">
        <f ca="1"/>
        <v>0.51449664933068662</v>
      </c>
      <c r="T7488">
        <f ca="1"/>
        <v>3.0720965008871785E-2</v>
      </c>
      <c r="U7488">
        <f ca="1"/>
        <v>2.4741788871696264E-4</v>
      </c>
      <c r="V7488">
        <f ca="1"/>
        <v>2.5121834686788402E-4</v>
      </c>
      <c r="W7488">
        <f ca="1"/>
        <v>2.5121834686788402E-4</v>
      </c>
    </row>
    <row r="7489" spans="18:23">
      <c r="R7489">
        <v>7471</v>
      </c>
      <c r="S7489">
        <f ca="1"/>
        <v>-2.5279749241282339</v>
      </c>
      <c r="T7489">
        <f ca="1"/>
        <v>1.4011431921089489E-2</v>
      </c>
      <c r="U7489">
        <f ca="1"/>
        <v>0</v>
      </c>
      <c r="V7489">
        <f ca="1"/>
        <v>0</v>
      </c>
      <c r="W7489">
        <f ca="1"/>
        <v>0</v>
      </c>
    </row>
    <row r="7490" spans="18:23">
      <c r="R7490">
        <v>7472</v>
      </c>
      <c r="S7490">
        <f ca="1"/>
        <v>1.7222159862337643</v>
      </c>
      <c r="T7490">
        <f ca="1"/>
        <v>4.1954353222904223E-2</v>
      </c>
      <c r="U7490">
        <f ca="1"/>
        <v>5.8641119957331816E-3</v>
      </c>
      <c r="V7490">
        <f ca="1"/>
        <v>5.9871245087370116E-3</v>
      </c>
      <c r="W7490">
        <f ca="1"/>
        <v>5.9871245087370116E-3</v>
      </c>
    </row>
    <row r="7491" spans="18:23">
      <c r="R7491">
        <v>7473</v>
      </c>
      <c r="S7491">
        <f ca="1"/>
        <v>-1.6552012072922109</v>
      </c>
      <c r="T7491">
        <f ca="1"/>
        <v>1.7550490709161606E-2</v>
      </c>
      <c r="U7491">
        <f ca="1"/>
        <v>0</v>
      </c>
      <c r="V7491">
        <f ca="1"/>
        <v>0</v>
      </c>
      <c r="W7491">
        <f ca="1"/>
        <v>0</v>
      </c>
    </row>
    <row r="7492" spans="18:23">
      <c r="R7492">
        <v>7474</v>
      </c>
      <c r="S7492">
        <f ca="1"/>
        <v>2.1210107148289477</v>
      </c>
      <c r="T7492">
        <f ca="1"/>
        <v>4.650157551262718E-2</v>
      </c>
      <c r="U7492">
        <f ca="1"/>
        <v>8.1377231405946604E-3</v>
      </c>
      <c r="V7492">
        <f ca="1"/>
        <v>8.3269316141562685E-3</v>
      </c>
      <c r="W7492">
        <f ca="1"/>
        <v>8.3269316141562685E-3</v>
      </c>
    </row>
    <row r="7493" spans="18:23">
      <c r="R7493">
        <v>7475</v>
      </c>
      <c r="S7493">
        <f ca="1"/>
        <v>-4.5922152768508901</v>
      </c>
      <c r="T7493">
        <f ca="1"/>
        <v>8.2253606374050776E-3</v>
      </c>
      <c r="U7493">
        <f ca="1"/>
        <v>0</v>
      </c>
      <c r="V7493">
        <f ca="1"/>
        <v>0</v>
      </c>
      <c r="W7493">
        <f ca="1"/>
        <v>0</v>
      </c>
    </row>
    <row r="7494" spans="18:23">
      <c r="R7494">
        <v>7476</v>
      </c>
      <c r="S7494">
        <f ca="1"/>
        <v>1.3881896480975888</v>
      </c>
      <c r="T7494">
        <f ca="1"/>
        <v>3.8489707889296461E-2</v>
      </c>
      <c r="U7494">
        <f ca="1"/>
        <v>4.1317893289293008E-3</v>
      </c>
      <c r="V7494">
        <f ca="1"/>
        <v>4.2113050110946012E-3</v>
      </c>
      <c r="W7494">
        <f ca="1"/>
        <v>4.2113050110946012E-3</v>
      </c>
    </row>
    <row r="7495" spans="18:23">
      <c r="R7495">
        <v>7477</v>
      </c>
      <c r="S7495">
        <f ca="1"/>
        <v>2.3040190375576732</v>
      </c>
      <c r="T7495">
        <f ca="1"/>
        <v>4.8750195324265264E-2</v>
      </c>
      <c r="U7495">
        <f ca="1"/>
        <v>9.2620330464137021E-3</v>
      </c>
      <c r="V7495">
        <f ca="1"/>
        <v>9.4877960064699354E-3</v>
      </c>
      <c r="W7495">
        <f ca="1"/>
        <v>9.4877960064699354E-3</v>
      </c>
    </row>
    <row r="7496" spans="18:23">
      <c r="R7496">
        <v>7478</v>
      </c>
      <c r="S7496">
        <f ca="1"/>
        <v>-0.28014830600226709</v>
      </c>
      <c r="T7496">
        <f ca="1"/>
        <v>2.5025545500201991E-2</v>
      </c>
      <c r="U7496">
        <f ca="1"/>
        <v>0</v>
      </c>
      <c r="V7496">
        <f ca="1"/>
        <v>0</v>
      </c>
      <c r="W7496">
        <f ca="1"/>
        <v>0</v>
      </c>
    </row>
    <row r="7497" spans="18:23">
      <c r="R7497">
        <v>7479</v>
      </c>
      <c r="S7497">
        <f ca="1"/>
        <v>2.9868187893381566</v>
      </c>
      <c r="T7497">
        <f ca="1"/>
        <v>5.8142514603956329E-2</v>
      </c>
      <c r="U7497">
        <f ca="1"/>
        <v>1.3958192686259235E-2</v>
      </c>
      <c r="V7497">
        <f ca="1"/>
        <v>1.4363974897312068E-2</v>
      </c>
      <c r="W7497">
        <f ca="1"/>
        <v>1.4363974897312068E-2</v>
      </c>
    </row>
    <row r="7498" spans="18:23">
      <c r="R7498">
        <v>7480</v>
      </c>
      <c r="S7498">
        <f ca="1"/>
        <v>-2.6397455227763214</v>
      </c>
      <c r="T7498">
        <f ca="1"/>
        <v>1.361309989010886E-2</v>
      </c>
      <c r="U7498">
        <f ca="1"/>
        <v>0</v>
      </c>
      <c r="V7498">
        <f ca="1"/>
        <v>0</v>
      </c>
      <c r="W7498">
        <f ca="1"/>
        <v>0</v>
      </c>
    </row>
    <row r="7499" spans="18:23">
      <c r="R7499">
        <v>7481</v>
      </c>
      <c r="S7499">
        <f ca="1"/>
        <v>-0.18204749019989708</v>
      </c>
      <c r="T7499">
        <f ca="1"/>
        <v>2.5667120437981722E-2</v>
      </c>
      <c r="U7499">
        <f ca="1"/>
        <v>0</v>
      </c>
      <c r="V7499">
        <f ca="1"/>
        <v>0</v>
      </c>
      <c r="W7499">
        <f ca="1"/>
        <v>0</v>
      </c>
    </row>
    <row r="7500" spans="18:23">
      <c r="R7500">
        <v>7482</v>
      </c>
      <c r="S7500">
        <f ca="1"/>
        <v>-2.7959487863049359</v>
      </c>
      <c r="T7500">
        <f ca="1"/>
        <v>1.3075317030576827E-2</v>
      </c>
      <c r="U7500">
        <f ca="1"/>
        <v>0</v>
      </c>
      <c r="V7500">
        <f ca="1"/>
        <v>0</v>
      </c>
      <c r="W7500">
        <f ca="1"/>
        <v>0</v>
      </c>
    </row>
    <row r="7501" spans="18:23">
      <c r="R7501">
        <v>7483</v>
      </c>
      <c r="S7501">
        <f ca="1"/>
        <v>-8.2504714575468291E-2</v>
      </c>
      <c r="T7501">
        <f ca="1"/>
        <v>2.6334940179088807E-2</v>
      </c>
      <c r="U7501">
        <f ca="1"/>
        <v>0</v>
      </c>
      <c r="V7501">
        <f ca="1"/>
        <v>0</v>
      </c>
      <c r="W7501">
        <f ca="1"/>
        <v>0</v>
      </c>
    </row>
    <row r="7502" spans="18:23">
      <c r="R7502">
        <v>7484</v>
      </c>
      <c r="S7502">
        <f ca="1"/>
        <v>-0.88726244422933631</v>
      </c>
      <c r="T7502">
        <f ca="1"/>
        <v>2.1396747162687794E-2</v>
      </c>
      <c r="U7502">
        <f ca="1"/>
        <v>0</v>
      </c>
      <c r="V7502">
        <f ca="1"/>
        <v>0</v>
      </c>
      <c r="W7502">
        <f ca="1"/>
        <v>0</v>
      </c>
    </row>
    <row r="7503" spans="18:23">
      <c r="R7503">
        <v>7485</v>
      </c>
      <c r="S7503">
        <f ca="1"/>
        <v>0.27986396023433391</v>
      </c>
      <c r="T7503">
        <f ca="1"/>
        <v>2.8916179661002663E-2</v>
      </c>
      <c r="U7503">
        <f ca="1"/>
        <v>0</v>
      </c>
      <c r="V7503">
        <f ca="1"/>
        <v>0</v>
      </c>
      <c r="W7503">
        <f ca="1"/>
        <v>0</v>
      </c>
    </row>
    <row r="7504" spans="18:23">
      <c r="R7504">
        <v>7486</v>
      </c>
      <c r="S7504">
        <f ca="1"/>
        <v>1.4301608621058606</v>
      </c>
      <c r="T7504">
        <f ca="1"/>
        <v>3.8908822528953266E-2</v>
      </c>
      <c r="U7504">
        <f ca="1"/>
        <v>4.3413466487577032E-3</v>
      </c>
      <c r="V7504">
        <f ca="1"/>
        <v>4.4258049919042924E-3</v>
      </c>
      <c r="W7504">
        <f ca="1"/>
        <v>4.4258049919042924E-3</v>
      </c>
    </row>
    <row r="7505" spans="18:23">
      <c r="R7505">
        <v>7487</v>
      </c>
      <c r="S7505">
        <f ca="1"/>
        <v>-0.52054176040041977</v>
      </c>
      <c r="T7505">
        <f ca="1"/>
        <v>2.3520363954915361E-2</v>
      </c>
      <c r="U7505">
        <f ca="1"/>
        <v>0</v>
      </c>
      <c r="V7505">
        <f ca="1"/>
        <v>0</v>
      </c>
      <c r="W7505">
        <f ca="1"/>
        <v>0</v>
      </c>
    </row>
    <row r="7506" spans="18:23">
      <c r="R7506">
        <v>7488</v>
      </c>
      <c r="S7506">
        <f ca="1"/>
        <v>-3.111416418425982</v>
      </c>
      <c r="T7506">
        <f ca="1"/>
        <v>1.2053122772577723E-2</v>
      </c>
      <c r="U7506">
        <f ca="1"/>
        <v>0</v>
      </c>
      <c r="V7506">
        <f ca="1"/>
        <v>0</v>
      </c>
      <c r="W7506">
        <f ca="1"/>
        <v>0</v>
      </c>
    </row>
    <row r="7507" spans="18:23">
      <c r="R7507">
        <v>7489</v>
      </c>
      <c r="S7507">
        <f ca="1"/>
        <v>-1.7186753166114883</v>
      </c>
      <c r="T7507">
        <f ca="1"/>
        <v>1.7265377742158871E-2</v>
      </c>
      <c r="U7507">
        <f ca="1"/>
        <v>0</v>
      </c>
      <c r="V7507">
        <f ca="1"/>
        <v>0</v>
      </c>
      <c r="W7507">
        <f ca="1"/>
        <v>0</v>
      </c>
    </row>
    <row r="7508" spans="18:23">
      <c r="R7508">
        <v>7490</v>
      </c>
      <c r="S7508">
        <f ca="1"/>
        <v>0.34449890640057229</v>
      </c>
      <c r="T7508">
        <f ca="1"/>
        <v>2.9402494810486245E-2</v>
      </c>
      <c r="U7508">
        <f ca="1"/>
        <v>0</v>
      </c>
      <c r="V7508">
        <f ca="1"/>
        <v>0</v>
      </c>
      <c r="W7508">
        <f ca="1"/>
        <v>0</v>
      </c>
    </row>
    <row r="7509" spans="18:23">
      <c r="R7509">
        <v>7491</v>
      </c>
      <c r="S7509">
        <f ca="1"/>
        <v>-1.6192166006129192</v>
      </c>
      <c r="T7509">
        <f ca="1"/>
        <v>1.7714212581951508E-2</v>
      </c>
      <c r="U7509">
        <f ca="1"/>
        <v>0</v>
      </c>
      <c r="V7509">
        <f ca="1"/>
        <v>0</v>
      </c>
      <c r="W7509">
        <f ca="1"/>
        <v>0</v>
      </c>
    </row>
    <row r="7510" spans="18:23">
      <c r="R7510">
        <v>7492</v>
      </c>
      <c r="S7510">
        <f ca="1"/>
        <v>-2.5503900255110441</v>
      </c>
      <c r="T7510">
        <f ca="1"/>
        <v>1.3930624602942508E-2</v>
      </c>
      <c r="U7510">
        <f ca="1"/>
        <v>0</v>
      </c>
      <c r="V7510">
        <f ca="1"/>
        <v>0</v>
      </c>
      <c r="W7510">
        <f ca="1"/>
        <v>0</v>
      </c>
    </row>
    <row r="7511" spans="18:23">
      <c r="R7511">
        <v>7493</v>
      </c>
      <c r="S7511">
        <f ca="1"/>
        <v>-0.21722833835717642</v>
      </c>
      <c r="T7511">
        <f ca="1"/>
        <v>2.543516929719691E-2</v>
      </c>
      <c r="U7511">
        <f ca="1"/>
        <v>0</v>
      </c>
      <c r="V7511">
        <f ca="1"/>
        <v>0</v>
      </c>
      <c r="W7511">
        <f ca="1"/>
        <v>0</v>
      </c>
    </row>
    <row r="7512" spans="18:23">
      <c r="R7512">
        <v>7494</v>
      </c>
      <c r="S7512">
        <f ca="1"/>
        <v>8.478035191941044E-2</v>
      </c>
      <c r="T7512">
        <f ca="1"/>
        <v>2.749660112947119E-2</v>
      </c>
      <c r="U7512">
        <f ca="1"/>
        <v>0</v>
      </c>
      <c r="V7512">
        <f ca="1"/>
        <v>0</v>
      </c>
      <c r="W7512">
        <f ca="1"/>
        <v>0</v>
      </c>
    </row>
    <row r="7513" spans="18:23">
      <c r="R7513">
        <v>7495</v>
      </c>
      <c r="S7513">
        <f ca="1"/>
        <v>1.8493909374977231</v>
      </c>
      <c r="T7513">
        <f ca="1"/>
        <v>4.3353962479100693E-2</v>
      </c>
      <c r="U7513">
        <f ca="1"/>
        <v>6.5639166238314166E-3</v>
      </c>
      <c r="V7513">
        <f ca="1"/>
        <v>6.7062025213441828E-3</v>
      </c>
      <c r="W7513">
        <f ca="1"/>
        <v>6.7062025213441828E-3</v>
      </c>
    </row>
    <row r="7514" spans="18:23">
      <c r="R7514">
        <v>7496</v>
      </c>
      <c r="S7514">
        <f ca="1"/>
        <v>-8.3528562625071134E-2</v>
      </c>
      <c r="T7514">
        <f ca="1"/>
        <v>2.6327983638844154E-2</v>
      </c>
      <c r="U7514">
        <f ca="1"/>
        <v>0</v>
      </c>
      <c r="V7514">
        <f ca="1"/>
        <v>0</v>
      </c>
      <c r="W7514">
        <f ca="1"/>
        <v>0</v>
      </c>
    </row>
    <row r="7515" spans="18:23">
      <c r="R7515">
        <v>7497</v>
      </c>
      <c r="S7515">
        <f ca="1"/>
        <v>1.3787636724630099</v>
      </c>
      <c r="T7515">
        <f ca="1"/>
        <v>3.8396204855321185E-2</v>
      </c>
      <c r="U7515">
        <f ca="1"/>
        <v>4.0850378119416629E-3</v>
      </c>
      <c r="V7515">
        <f ca="1"/>
        <v>4.1634627862761854E-3</v>
      </c>
      <c r="W7515">
        <f ca="1"/>
        <v>4.1634627862761854E-3</v>
      </c>
    </row>
    <row r="7516" spans="18:23">
      <c r="R7516">
        <v>7498</v>
      </c>
      <c r="S7516">
        <f ca="1"/>
        <v>0.19848093844020154</v>
      </c>
      <c r="T7516">
        <f ca="1"/>
        <v>2.831527514585477E-2</v>
      </c>
      <c r="U7516">
        <f ca="1"/>
        <v>0</v>
      </c>
      <c r="V7516">
        <f ca="1"/>
        <v>0</v>
      </c>
      <c r="W7516">
        <f ca="1"/>
        <v>0</v>
      </c>
    </row>
    <row r="7517" spans="18:23">
      <c r="R7517">
        <v>7499</v>
      </c>
      <c r="S7517">
        <f ca="1"/>
        <v>-1.2877749013444155</v>
      </c>
      <c r="T7517">
        <f ca="1"/>
        <v>1.9295881427084979E-2</v>
      </c>
      <c r="U7517">
        <f ca="1"/>
        <v>0</v>
      </c>
      <c r="V7517">
        <f ca="1"/>
        <v>0</v>
      </c>
      <c r="W7517">
        <f ca="1"/>
        <v>0</v>
      </c>
    </row>
    <row r="7518" spans="18:23">
      <c r="R7518">
        <v>7500</v>
      </c>
      <c r="S7518">
        <f ca="1"/>
        <v>2.0489298955961677</v>
      </c>
      <c r="T7518">
        <f ca="1"/>
        <v>4.5644660749430674E-2</v>
      </c>
      <c r="U7518">
        <f ca="1"/>
        <v>7.7092657589964073E-3</v>
      </c>
      <c r="V7518">
        <f ca="1"/>
        <v>7.8852091690947024E-3</v>
      </c>
      <c r="W7518">
        <f ca="1"/>
        <v>7.8852091690947024E-3</v>
      </c>
    </row>
    <row r="7519" spans="18:23">
      <c r="R7519">
        <v>7501</v>
      </c>
      <c r="S7519">
        <f ca="1"/>
        <v>0.85174057310886142</v>
      </c>
      <c r="T7519">
        <f ca="1"/>
        <v>3.3514121918747343E-2</v>
      </c>
      <c r="U7519">
        <f ca="1"/>
        <v>1.6439963436547418E-3</v>
      </c>
      <c r="V7519">
        <f ca="1"/>
        <v>1.6715448906023517E-3</v>
      </c>
      <c r="W7519">
        <f ca="1"/>
        <v>1.6715448906023517E-3</v>
      </c>
    </row>
    <row r="7520" spans="18:23">
      <c r="R7520">
        <v>7502</v>
      </c>
      <c r="S7520">
        <f ca="1"/>
        <v>-2.1278510986893182</v>
      </c>
      <c r="T7520">
        <f ca="1"/>
        <v>1.5535387928716079E-2</v>
      </c>
      <c r="U7520">
        <f ca="1"/>
        <v>0</v>
      </c>
      <c r="V7520">
        <f ca="1"/>
        <v>0</v>
      </c>
      <c r="W7520">
        <f ca="1"/>
        <v>0</v>
      </c>
    </row>
    <row r="7521" spans="18:23">
      <c r="R7521">
        <v>7503</v>
      </c>
      <c r="S7521">
        <f ca="1"/>
        <v>2.7623314856689754</v>
      </c>
      <c r="T7521">
        <f ca="1"/>
        <v>5.4870233271854217E-2</v>
      </c>
      <c r="U7521">
        <f ca="1"/>
        <v>1.2322052020208179E-2</v>
      </c>
      <c r="V7521">
        <f ca="1"/>
        <v>1.266010895457655E-2</v>
      </c>
      <c r="W7521">
        <f ca="1"/>
        <v>1.266010895457655E-2</v>
      </c>
    </row>
    <row r="7522" spans="18:23">
      <c r="R7522">
        <v>7504</v>
      </c>
      <c r="S7522">
        <f ca="1"/>
        <v>-1.1968629410749945</v>
      </c>
      <c r="T7522">
        <f ca="1"/>
        <v>1.9753888746576673E-2</v>
      </c>
      <c r="U7522">
        <f ca="1"/>
        <v>0</v>
      </c>
      <c r="V7522">
        <f ca="1"/>
        <v>0</v>
      </c>
      <c r="W7522">
        <f ca="1"/>
        <v>0</v>
      </c>
    </row>
    <row r="7523" spans="18:23">
      <c r="R7523">
        <v>7505</v>
      </c>
      <c r="S7523">
        <f ca="1"/>
        <v>1.5641337311927073</v>
      </c>
      <c r="T7523">
        <f ca="1"/>
        <v>4.0277421417194773E-2</v>
      </c>
      <c r="U7523">
        <f ca="1"/>
        <v>5.0256460928784566E-3</v>
      </c>
      <c r="V7523">
        <f ca="1"/>
        <v>5.1268561256667278E-3</v>
      </c>
      <c r="W7523">
        <f ca="1"/>
        <v>5.1268561256667278E-3</v>
      </c>
    </row>
    <row r="7524" spans="18:23">
      <c r="R7524">
        <v>7506</v>
      </c>
      <c r="S7524">
        <f ca="1"/>
        <v>-0.17896512135401871</v>
      </c>
      <c r="T7524">
        <f ca="1"/>
        <v>2.5687543332942923E-2</v>
      </c>
      <c r="U7524">
        <f ca="1"/>
        <v>0</v>
      </c>
      <c r="V7524">
        <f ca="1"/>
        <v>0</v>
      </c>
      <c r="W7524">
        <f ca="1"/>
        <v>0</v>
      </c>
    </row>
    <row r="7525" spans="18:23">
      <c r="R7525">
        <v>7507</v>
      </c>
      <c r="S7525">
        <f ca="1"/>
        <v>0.26054533005321467</v>
      </c>
      <c r="T7525">
        <f ca="1"/>
        <v>2.877239318018399E-2</v>
      </c>
      <c r="U7525">
        <f ca="1"/>
        <v>0</v>
      </c>
      <c r="V7525">
        <f ca="1"/>
        <v>0</v>
      </c>
      <c r="W7525">
        <f ca="1"/>
        <v>0</v>
      </c>
    </row>
    <row r="7526" spans="18:23">
      <c r="R7526">
        <v>7508</v>
      </c>
      <c r="S7526">
        <f ca="1"/>
        <v>-3.3775145783676508</v>
      </c>
      <c r="T7526">
        <f ca="1"/>
        <v>1.125328936223963E-2</v>
      </c>
      <c r="U7526">
        <f ca="1"/>
        <v>0</v>
      </c>
      <c r="V7526">
        <f ca="1"/>
        <v>0</v>
      </c>
      <c r="W7526">
        <f ca="1"/>
        <v>0</v>
      </c>
    </row>
    <row r="7527" spans="18:23">
      <c r="R7527">
        <v>7509</v>
      </c>
      <c r="S7527">
        <f ca="1"/>
        <v>0.93263769447414091</v>
      </c>
      <c r="T7527">
        <f ca="1"/>
        <v>3.4221065021934179E-2</v>
      </c>
      <c r="U7527">
        <f ca="1"/>
        <v>1.9974678952481596E-3</v>
      </c>
      <c r="V7527">
        <f ca="1"/>
        <v>2.0316456346094161E-3</v>
      </c>
      <c r="W7527">
        <f ca="1"/>
        <v>2.0316456346094161E-3</v>
      </c>
    </row>
    <row r="7528" spans="18:23">
      <c r="R7528">
        <v>7510</v>
      </c>
      <c r="S7528">
        <f ca="1"/>
        <v>-1.7436923859608866</v>
      </c>
      <c r="T7528">
        <f ca="1"/>
        <v>1.7154282787273541E-2</v>
      </c>
      <c r="U7528">
        <f ca="1"/>
        <v>0</v>
      </c>
      <c r="V7528">
        <f ca="1"/>
        <v>0</v>
      </c>
      <c r="W7528">
        <f ca="1"/>
        <v>0</v>
      </c>
    </row>
    <row r="7529" spans="18:23">
      <c r="R7529">
        <v>7511</v>
      </c>
      <c r="S7529">
        <f ca="1"/>
        <v>-0.42070855179112321</v>
      </c>
      <c r="T7529">
        <f ca="1"/>
        <v>2.4134136939104038E-2</v>
      </c>
      <c r="U7529">
        <f ca="1"/>
        <v>0</v>
      </c>
      <c r="V7529">
        <f ca="1"/>
        <v>0</v>
      </c>
      <c r="W7529">
        <f ca="1"/>
        <v>0</v>
      </c>
    </row>
    <row r="7530" spans="18:23">
      <c r="R7530">
        <v>7512</v>
      </c>
      <c r="S7530">
        <f ca="1"/>
        <v>-5.3805480411561808</v>
      </c>
      <c r="T7530">
        <f ca="1"/>
        <v>6.7113674731317449E-3</v>
      </c>
      <c r="U7530">
        <f ca="1"/>
        <v>0</v>
      </c>
      <c r="V7530">
        <f ca="1"/>
        <v>0</v>
      </c>
      <c r="W7530">
        <f ca="1"/>
        <v>0</v>
      </c>
    </row>
    <row r="7531" spans="18:23">
      <c r="R7531">
        <v>7513</v>
      </c>
      <c r="S7531">
        <f ca="1"/>
        <v>0.46900402022388898</v>
      </c>
      <c r="T7531">
        <f ca="1"/>
        <v>3.0362446022320157E-2</v>
      </c>
      <c r="U7531">
        <f ca="1"/>
        <v>6.8158395441149031E-5</v>
      </c>
      <c r="V7531">
        <f ca="1"/>
        <v>6.9193123242423956E-5</v>
      </c>
      <c r="W7531">
        <f ca="1"/>
        <v>6.9193123242423956E-5</v>
      </c>
    </row>
    <row r="7532" spans="18:23">
      <c r="R7532">
        <v>7514</v>
      </c>
      <c r="S7532">
        <f ca="1"/>
        <v>0.41792883496107236</v>
      </c>
      <c r="T7532">
        <f ca="1"/>
        <v>2.9964915184929337E-2</v>
      </c>
      <c r="U7532">
        <f ca="1"/>
        <v>0</v>
      </c>
      <c r="V7532">
        <f ca="1"/>
        <v>0</v>
      </c>
      <c r="W7532">
        <f ca="1"/>
        <v>0</v>
      </c>
    </row>
    <row r="7533" spans="18:23">
      <c r="R7533">
        <v>7515</v>
      </c>
      <c r="S7533">
        <f ca="1"/>
        <v>-1.2518497291121307</v>
      </c>
      <c r="T7533">
        <f ca="1"/>
        <v>1.9475586701996544E-2</v>
      </c>
      <c r="U7533">
        <f ca="1"/>
        <v>0</v>
      </c>
      <c r="V7533">
        <f ca="1"/>
        <v>0</v>
      </c>
      <c r="W7533">
        <f ca="1"/>
        <v>0</v>
      </c>
    </row>
    <row r="7534" spans="18:23">
      <c r="R7534">
        <v>7516</v>
      </c>
      <c r="S7534">
        <f ca="1"/>
        <v>1.4806068231691476</v>
      </c>
      <c r="T7534">
        <f ca="1"/>
        <v>3.9418607437906761E-2</v>
      </c>
      <c r="U7534">
        <f ca="1"/>
        <v>4.5962391032344507E-3</v>
      </c>
      <c r="V7534">
        <f ca="1"/>
        <v>4.6868277756850277E-3</v>
      </c>
      <c r="W7534">
        <f ca="1"/>
        <v>4.6868277756850277E-3</v>
      </c>
    </row>
    <row r="7535" spans="18:23">
      <c r="R7535">
        <v>7517</v>
      </c>
      <c r="S7535">
        <f ca="1"/>
        <v>-1.1369989487636984</v>
      </c>
      <c r="T7535">
        <f ca="1"/>
        <v>2.0061399091526964E-2</v>
      </c>
      <c r="U7535">
        <f ca="1"/>
        <v>0</v>
      </c>
      <c r="V7535">
        <f ca="1"/>
        <v>0</v>
      </c>
      <c r="W7535">
        <f ca="1"/>
        <v>0</v>
      </c>
    </row>
    <row r="7536" spans="18:23">
      <c r="R7536">
        <v>7518</v>
      </c>
      <c r="S7536">
        <f ca="1"/>
        <v>-2.0645216612496853</v>
      </c>
      <c r="T7536">
        <f ca="1"/>
        <v>1.5791343079536307E-2</v>
      </c>
      <c r="U7536">
        <f ca="1"/>
        <v>0</v>
      </c>
      <c r="V7536">
        <f ca="1"/>
        <v>0</v>
      </c>
      <c r="W7536">
        <f ca="1"/>
        <v>0</v>
      </c>
    </row>
    <row r="7537" spans="18:23">
      <c r="R7537">
        <v>7519</v>
      </c>
      <c r="S7537">
        <f ca="1"/>
        <v>-1.7542819924083952</v>
      </c>
      <c r="T7537">
        <f ca="1"/>
        <v>1.7107472426547869E-2</v>
      </c>
      <c r="U7537">
        <f ca="1"/>
        <v>0</v>
      </c>
      <c r="V7537">
        <f ca="1"/>
        <v>0</v>
      </c>
      <c r="W7537">
        <f ca="1"/>
        <v>0</v>
      </c>
    </row>
    <row r="7538" spans="18:23">
      <c r="R7538">
        <v>7520</v>
      </c>
      <c r="S7538">
        <f ca="1"/>
        <v>0.7198212969892922</v>
      </c>
      <c r="T7538">
        <f ca="1"/>
        <v>3.2392495629755866E-2</v>
      </c>
      <c r="U7538">
        <f ca="1"/>
        <v>1.0831831991590032E-3</v>
      </c>
      <c r="V7538">
        <f ca="1"/>
        <v>1.1007267026814946E-3</v>
      </c>
      <c r="W7538">
        <f ca="1"/>
        <v>1.1007267026814946E-3</v>
      </c>
    </row>
    <row r="7539" spans="18:23">
      <c r="R7539">
        <v>7521</v>
      </c>
      <c r="S7539">
        <f ca="1"/>
        <v>-1.6285532990923381</v>
      </c>
      <c r="T7539">
        <f ca="1"/>
        <v>1.7671586544562135E-2</v>
      </c>
      <c r="U7539">
        <f ca="1"/>
        <v>0</v>
      </c>
      <c r="V7539">
        <f ca="1"/>
        <v>0</v>
      </c>
      <c r="W7539">
        <f ca="1"/>
        <v>0</v>
      </c>
    </row>
    <row r="7540" spans="18:23">
      <c r="R7540">
        <v>7522</v>
      </c>
      <c r="S7540">
        <f ca="1"/>
        <v>4.3436769869244882</v>
      </c>
      <c r="T7540">
        <f ca="1"/>
        <v>8.2518081761890003E-2</v>
      </c>
      <c r="U7540">
        <f ca="1"/>
        <v>2.6145976265226072E-2</v>
      </c>
      <c r="V7540">
        <f ca="1"/>
        <v>2.7224734168825253E-2</v>
      </c>
      <c r="W7540">
        <f ca="1"/>
        <v>2.7224734168825253E-2</v>
      </c>
    </row>
    <row r="7541" spans="18:23">
      <c r="R7541">
        <v>7523</v>
      </c>
      <c r="S7541">
        <f ca="1"/>
        <v>-5.1403004779889221</v>
      </c>
      <c r="T7541">
        <f ca="1"/>
        <v>7.1405914359997718E-3</v>
      </c>
      <c r="U7541">
        <f ca="1"/>
        <v>0</v>
      </c>
      <c r="V7541">
        <f ca="1"/>
        <v>0</v>
      </c>
      <c r="W7541">
        <f ca="1"/>
        <v>0</v>
      </c>
    </row>
    <row r="7542" spans="18:23">
      <c r="R7542">
        <v>7524</v>
      </c>
      <c r="S7542">
        <f ca="1"/>
        <v>-2.4368625057533313</v>
      </c>
      <c r="T7542">
        <f ca="1"/>
        <v>1.4344749444126529E-2</v>
      </c>
      <c r="U7542">
        <f ca="1"/>
        <v>0</v>
      </c>
      <c r="V7542">
        <f ca="1"/>
        <v>0</v>
      </c>
      <c r="W7542">
        <f ca="1"/>
        <v>0</v>
      </c>
    </row>
    <row r="7543" spans="18:23">
      <c r="R7543">
        <v>7525</v>
      </c>
      <c r="S7543">
        <f ca="1"/>
        <v>-0.75480310279420471</v>
      </c>
      <c r="T7543">
        <f ca="1"/>
        <v>2.2140718648739881E-2</v>
      </c>
      <c r="U7543">
        <f ca="1"/>
        <v>0</v>
      </c>
      <c r="V7543">
        <f ca="1"/>
        <v>0</v>
      </c>
      <c r="W7543">
        <f ca="1"/>
        <v>0</v>
      </c>
    </row>
    <row r="7544" spans="18:23">
      <c r="R7544">
        <v>7526</v>
      </c>
      <c r="S7544">
        <f ca="1"/>
        <v>-1.1560848003816531</v>
      </c>
      <c r="T7544">
        <f ca="1"/>
        <v>1.9962842289222613E-2</v>
      </c>
      <c r="U7544">
        <f ca="1"/>
        <v>0</v>
      </c>
      <c r="V7544">
        <f ca="1"/>
        <v>0</v>
      </c>
      <c r="W7544">
        <f ca="1"/>
        <v>0</v>
      </c>
    </row>
    <row r="7545" spans="18:23">
      <c r="R7545">
        <v>7527</v>
      </c>
      <c r="S7545">
        <f ca="1"/>
        <v>0.13982767276606931</v>
      </c>
      <c r="T7545">
        <f ca="1"/>
        <v>2.7889957416342568E-2</v>
      </c>
      <c r="U7545">
        <f ca="1"/>
        <v>0</v>
      </c>
      <c r="V7545">
        <f ca="1"/>
        <v>0</v>
      </c>
      <c r="W7545">
        <f ca="1"/>
        <v>0</v>
      </c>
    </row>
    <row r="7546" spans="18:23">
      <c r="R7546">
        <v>7528</v>
      </c>
      <c r="S7546">
        <f ca="1"/>
        <v>-0.96937213004655376</v>
      </c>
      <c r="T7546">
        <f ca="1"/>
        <v>2.0948175005759184E-2</v>
      </c>
      <c r="U7546">
        <f ca="1"/>
        <v>0</v>
      </c>
      <c r="V7546">
        <f ca="1"/>
        <v>0</v>
      </c>
      <c r="W7546">
        <f ca="1"/>
        <v>0</v>
      </c>
    </row>
    <row r="7547" spans="18:23">
      <c r="R7547">
        <v>7529</v>
      </c>
      <c r="S7547">
        <f ca="1"/>
        <v>-0.97644728172915152</v>
      </c>
      <c r="T7547">
        <f ca="1"/>
        <v>2.0909965765839547E-2</v>
      </c>
      <c r="U7547">
        <f ca="1"/>
        <v>0</v>
      </c>
      <c r="V7547">
        <f ca="1"/>
        <v>0</v>
      </c>
      <c r="W7547">
        <f ca="1"/>
        <v>0</v>
      </c>
    </row>
    <row r="7548" spans="18:23">
      <c r="R7548">
        <v>7530</v>
      </c>
      <c r="S7548">
        <f ca="1"/>
        <v>-1.2603866303316045</v>
      </c>
      <c r="T7548">
        <f ca="1"/>
        <v>1.9432732305989575E-2</v>
      </c>
      <c r="U7548">
        <f ca="1"/>
        <v>0</v>
      </c>
      <c r="V7548">
        <f ca="1"/>
        <v>0</v>
      </c>
      <c r="W7548">
        <f ca="1"/>
        <v>0</v>
      </c>
    </row>
    <row r="7549" spans="18:23">
      <c r="R7549">
        <v>7531</v>
      </c>
      <c r="S7549">
        <f ca="1"/>
        <v>0.47984692546173413</v>
      </c>
      <c r="T7549">
        <f ca="1"/>
        <v>3.0447515337424739E-2</v>
      </c>
      <c r="U7549">
        <f ca="1"/>
        <v>1.1069305299343975E-4</v>
      </c>
      <c r="V7549">
        <f ca="1"/>
        <v>1.1237821720782181E-4</v>
      </c>
      <c r="W7549">
        <f ca="1"/>
        <v>1.1237821720782181E-4</v>
      </c>
    </row>
    <row r="7550" spans="18:23">
      <c r="R7550">
        <v>7532</v>
      </c>
      <c r="S7550">
        <f ca="1"/>
        <v>-0.3114820167295726</v>
      </c>
      <c r="T7550">
        <f ca="1"/>
        <v>2.4824022928591455E-2</v>
      </c>
      <c r="U7550">
        <f ca="1"/>
        <v>0</v>
      </c>
      <c r="V7550">
        <f ca="1"/>
        <v>0</v>
      </c>
      <c r="W7550">
        <f ca="1"/>
        <v>0</v>
      </c>
    </row>
    <row r="7551" spans="18:23">
      <c r="R7551">
        <v>7533</v>
      </c>
      <c r="S7551">
        <f ca="1"/>
        <v>1.1783857534617304</v>
      </c>
      <c r="T7551">
        <f ca="1"/>
        <v>3.6461379537304474E-2</v>
      </c>
      <c r="U7551">
        <f ca="1"/>
        <v>3.1176251529333072E-3</v>
      </c>
      <c r="V7551">
        <f ca="1"/>
        <v>3.1744616099113813E-3</v>
      </c>
      <c r="W7551">
        <f ca="1"/>
        <v>3.1744616099113813E-3</v>
      </c>
    </row>
    <row r="7552" spans="18:23">
      <c r="R7552">
        <v>7534</v>
      </c>
      <c r="S7552">
        <f ca="1"/>
        <v>-1.8741311752942826</v>
      </c>
      <c r="T7552">
        <f ca="1"/>
        <v>1.6586510898293091E-2</v>
      </c>
      <c r="U7552">
        <f ca="1"/>
        <v>0</v>
      </c>
      <c r="V7552">
        <f ca="1"/>
        <v>0</v>
      </c>
      <c r="W7552">
        <f ca="1"/>
        <v>0</v>
      </c>
    </row>
    <row r="7553" spans="18:23">
      <c r="R7553">
        <v>7535</v>
      </c>
      <c r="S7553">
        <f ca="1"/>
        <v>-0.57755353574289914</v>
      </c>
      <c r="T7553">
        <f ca="1"/>
        <v>2.317688443012348E-2</v>
      </c>
      <c r="U7553">
        <f ca="1"/>
        <v>0</v>
      </c>
      <c r="V7553">
        <f ca="1"/>
        <v>0</v>
      </c>
      <c r="W7553">
        <f ca="1"/>
        <v>0</v>
      </c>
    </row>
    <row r="7554" spans="18:23">
      <c r="R7554">
        <v>7536</v>
      </c>
      <c r="S7554">
        <f ca="1"/>
        <v>-3.4550551066917472</v>
      </c>
      <c r="T7554">
        <f ca="1"/>
        <v>1.103036704397445E-2</v>
      </c>
      <c r="U7554">
        <f ca="1"/>
        <v>0</v>
      </c>
      <c r="V7554">
        <f ca="1"/>
        <v>0</v>
      </c>
      <c r="W7554">
        <f ca="1"/>
        <v>0</v>
      </c>
    </row>
    <row r="7555" spans="18:23">
      <c r="R7555">
        <v>7537</v>
      </c>
      <c r="S7555">
        <f ca="1"/>
        <v>-5.8306504461375877</v>
      </c>
      <c r="T7555">
        <f ca="1"/>
        <v>5.9754501099437713E-3</v>
      </c>
      <c r="U7555">
        <f ca="1"/>
        <v>0</v>
      </c>
      <c r="V7555">
        <f ca="1"/>
        <v>0</v>
      </c>
      <c r="W7555">
        <f ca="1"/>
        <v>0</v>
      </c>
    </row>
    <row r="7556" spans="18:23">
      <c r="R7556">
        <v>7538</v>
      </c>
      <c r="S7556">
        <f ca="1"/>
        <v>3.0434377310741527</v>
      </c>
      <c r="T7556">
        <f ca="1"/>
        <v>5.8998201194709617E-2</v>
      </c>
      <c r="U7556">
        <f ca="1"/>
        <v>1.4386035981635879E-2</v>
      </c>
      <c r="V7556">
        <f ca="1"/>
        <v>1.4810411104255322E-2</v>
      </c>
      <c r="W7556">
        <f ca="1"/>
        <v>1.4810411104255322E-2</v>
      </c>
    </row>
    <row r="7557" spans="18:23">
      <c r="R7557">
        <v>7539</v>
      </c>
      <c r="S7557">
        <f ca="1"/>
        <v>0.4713178795012562</v>
      </c>
      <c r="T7557">
        <f ca="1"/>
        <v>3.0380579712067594E-2</v>
      </c>
      <c r="U7557">
        <f ca="1"/>
        <v>7.7225240314867175E-5</v>
      </c>
      <c r="V7557">
        <f ca="1"/>
        <v>7.8398314099451883E-5</v>
      </c>
      <c r="W7557">
        <f ca="1"/>
        <v>7.8398314099451883E-5</v>
      </c>
    </row>
    <row r="7558" spans="18:23">
      <c r="R7558">
        <v>7540</v>
      </c>
      <c r="S7558">
        <f ca="1"/>
        <v>2.0493311001934185</v>
      </c>
      <c r="T7558">
        <f ca="1"/>
        <v>4.564938639548647E-2</v>
      </c>
      <c r="U7558">
        <f ca="1"/>
        <v>7.7116285820243054E-3</v>
      </c>
      <c r="V7558">
        <f ca="1"/>
        <v>7.8876441384639565E-3</v>
      </c>
      <c r="W7558">
        <f ca="1"/>
        <v>7.8876441384639565E-3</v>
      </c>
    </row>
    <row r="7559" spans="18:23">
      <c r="R7559">
        <v>7541</v>
      </c>
      <c r="S7559">
        <f ca="1"/>
        <v>1.7147038610378036</v>
      </c>
      <c r="T7559">
        <f ca="1"/>
        <v>4.1873107254291955E-2</v>
      </c>
      <c r="U7559">
        <f ca="1"/>
        <v>5.8234890114270479E-3</v>
      </c>
      <c r="V7559">
        <f ca="1"/>
        <v>5.9454128014118854E-3</v>
      </c>
      <c r="W7559">
        <f ca="1"/>
        <v>5.9454128014118854E-3</v>
      </c>
    </row>
    <row r="7560" spans="18:23">
      <c r="R7560">
        <v>7542</v>
      </c>
      <c r="S7560">
        <f ca="1"/>
        <v>1.6155561001959631</v>
      </c>
      <c r="T7560">
        <f ca="1"/>
        <v>4.0815419906252787E-2</v>
      </c>
      <c r="U7560">
        <f ca="1"/>
        <v>5.2946453374074637E-3</v>
      </c>
      <c r="V7560">
        <f ca="1"/>
        <v>5.402696923757948E-3</v>
      </c>
      <c r="W7560">
        <f ca="1"/>
        <v>5.402696923757948E-3</v>
      </c>
    </row>
    <row r="7561" spans="18:23">
      <c r="R7561">
        <v>7543</v>
      </c>
      <c r="S7561">
        <f ca="1"/>
        <v>-0.4711413332979702</v>
      </c>
      <c r="T7561">
        <f ca="1"/>
        <v>2.3822100920545767E-2</v>
      </c>
      <c r="U7561">
        <f ca="1"/>
        <v>0</v>
      </c>
      <c r="V7561">
        <f ca="1"/>
        <v>0</v>
      </c>
      <c r="W7561">
        <f ca="1"/>
        <v>0</v>
      </c>
    </row>
    <row r="7562" spans="18:23">
      <c r="R7562">
        <v>7544</v>
      </c>
      <c r="S7562">
        <f ca="1"/>
        <v>1.1537397373971725</v>
      </c>
      <c r="T7562">
        <f ca="1"/>
        <v>3.6230235650297225E-2</v>
      </c>
      <c r="U7562">
        <f ca="1"/>
        <v>3.002053209429683E-3</v>
      </c>
      <c r="V7562">
        <f ca="1"/>
        <v>3.0564357570358673E-3</v>
      </c>
      <c r="W7562">
        <f ca="1"/>
        <v>3.0564357570358673E-3</v>
      </c>
    </row>
    <row r="7563" spans="18:23">
      <c r="R7563">
        <v>7545</v>
      </c>
      <c r="S7563">
        <f ca="1"/>
        <v>1.7405040912116612</v>
      </c>
      <c r="T7563">
        <f ca="1"/>
        <v>4.2152804403256201E-2</v>
      </c>
      <c r="U7563">
        <f ca="1"/>
        <v>5.963337585909171E-3</v>
      </c>
      <c r="V7563">
        <f ca="1"/>
        <v>6.0890232873338787E-3</v>
      </c>
      <c r="W7563">
        <f ca="1"/>
        <v>6.0890232873338787E-3</v>
      </c>
    </row>
    <row r="7564" spans="18:23">
      <c r="R7564">
        <v>7546</v>
      </c>
      <c r="S7564">
        <f ca="1"/>
        <v>4.4351510111862602</v>
      </c>
      <c r="T7564">
        <f ca="1"/>
        <v>8.4488984991215182E-2</v>
      </c>
      <c r="U7564">
        <f ca="1"/>
        <v>2.7131427879888662E-2</v>
      </c>
      <c r="V7564">
        <f ca="1"/>
        <v>2.8277581281355737E-2</v>
      </c>
      <c r="W7564">
        <f ca="1"/>
        <v>2.8277581281355737E-2</v>
      </c>
    </row>
    <row r="7565" spans="18:23">
      <c r="R7565">
        <v>7547</v>
      </c>
      <c r="S7565">
        <f ca="1"/>
        <v>-1.7176481104065471</v>
      </c>
      <c r="T7565">
        <f ca="1"/>
        <v>1.7269954670385553E-2</v>
      </c>
      <c r="U7565">
        <f ca="1"/>
        <v>0</v>
      </c>
      <c r="V7565">
        <f ca="1"/>
        <v>0</v>
      </c>
      <c r="W7565">
        <f ca="1"/>
        <v>0</v>
      </c>
    </row>
    <row r="7566" spans="18:23">
      <c r="R7566">
        <v>7548</v>
      </c>
      <c r="S7566">
        <f ca="1"/>
        <v>0.34083739652664208</v>
      </c>
      <c r="T7566">
        <f ca="1"/>
        <v>2.9374728250945222E-2</v>
      </c>
      <c r="U7566">
        <f ca="1"/>
        <v>0</v>
      </c>
      <c r="V7566">
        <f ca="1"/>
        <v>0</v>
      </c>
      <c r="W7566">
        <f ca="1"/>
        <v>0</v>
      </c>
    </row>
    <row r="7567" spans="18:23">
      <c r="R7567">
        <v>7549</v>
      </c>
      <c r="S7567">
        <f ca="1"/>
        <v>4.0953061252122253E-2</v>
      </c>
      <c r="T7567">
        <f ca="1"/>
        <v>2.7187391477981996E-2</v>
      </c>
      <c r="U7567">
        <f ca="1"/>
        <v>0</v>
      </c>
      <c r="V7567">
        <f ca="1"/>
        <v>0</v>
      </c>
      <c r="W7567">
        <f ca="1"/>
        <v>0</v>
      </c>
    </row>
    <row r="7568" spans="18:23">
      <c r="R7568">
        <v>7550</v>
      </c>
      <c r="S7568">
        <f ca="1"/>
        <v>-0.43554134766824953</v>
      </c>
      <c r="T7568">
        <f ca="1"/>
        <v>2.4041942066125584E-2</v>
      </c>
      <c r="U7568">
        <f ca="1"/>
        <v>0</v>
      </c>
      <c r="V7568">
        <f ca="1"/>
        <v>0</v>
      </c>
      <c r="W7568">
        <f ca="1"/>
        <v>0</v>
      </c>
    </row>
    <row r="7569" spans="18:23">
      <c r="R7569">
        <v>7551</v>
      </c>
      <c r="S7569">
        <f ca="1"/>
        <v>1.3780635111510595</v>
      </c>
      <c r="T7569">
        <f ca="1"/>
        <v>3.8389268521205104E-2</v>
      </c>
      <c r="U7569">
        <f ca="1"/>
        <v>4.0815696448836224E-3</v>
      </c>
      <c r="V7569">
        <f ca="1"/>
        <v>4.1599138814263411E-3</v>
      </c>
      <c r="W7569">
        <f ca="1"/>
        <v>4.1599138814263411E-3</v>
      </c>
    </row>
    <row r="7570" spans="18:23">
      <c r="R7570">
        <v>7552</v>
      </c>
      <c r="S7570">
        <f ca="1"/>
        <v>-1.3399002426610662</v>
      </c>
      <c r="T7570">
        <f ca="1"/>
        <v>1.9038083786210441E-2</v>
      </c>
      <c r="U7570">
        <f ca="1"/>
        <v>0</v>
      </c>
      <c r="V7570">
        <f ca="1"/>
        <v>0</v>
      </c>
      <c r="W7570">
        <f ca="1"/>
        <v>0</v>
      </c>
    </row>
    <row r="7571" spans="18:23">
      <c r="R7571">
        <v>7553</v>
      </c>
      <c r="S7571">
        <f ca="1"/>
        <v>0.45133561874221806</v>
      </c>
      <c r="T7571">
        <f ca="1"/>
        <v>3.0224335356655464E-2</v>
      </c>
      <c r="U7571">
        <f ca="1"/>
        <v>0</v>
      </c>
      <c r="V7571">
        <f ca="1"/>
        <v>0</v>
      </c>
      <c r="W7571">
        <f ca="1"/>
        <v>0</v>
      </c>
    </row>
    <row r="7572" spans="18:23">
      <c r="R7572">
        <v>7554</v>
      </c>
      <c r="S7572">
        <f ca="1"/>
        <v>-4.2947480109417517</v>
      </c>
      <c r="T7572">
        <f ca="1"/>
        <v>8.8815833990305553E-3</v>
      </c>
      <c r="U7572">
        <f ca="1"/>
        <v>0</v>
      </c>
      <c r="V7572">
        <f ca="1"/>
        <v>0</v>
      </c>
      <c r="W7572">
        <f ca="1"/>
        <v>0</v>
      </c>
    </row>
    <row r="7573" spans="18:23">
      <c r="R7573">
        <v>7555</v>
      </c>
      <c r="S7573">
        <f ca="1"/>
        <v>-1.8415826029152389</v>
      </c>
      <c r="T7573">
        <f ca="1"/>
        <v>1.6726403533409383E-2</v>
      </c>
      <c r="U7573">
        <f ca="1"/>
        <v>0</v>
      </c>
      <c r="V7573">
        <f ca="1"/>
        <v>0</v>
      </c>
      <c r="W7573">
        <f ca="1"/>
        <v>0</v>
      </c>
    </row>
    <row r="7574" spans="18:23">
      <c r="R7574">
        <v>7556</v>
      </c>
      <c r="S7574">
        <f ca="1"/>
        <v>-0.53705722458545169</v>
      </c>
      <c r="T7574">
        <f ca="1"/>
        <v>2.3420342635352122E-2</v>
      </c>
      <c r="U7574">
        <f ca="1"/>
        <v>0</v>
      </c>
      <c r="V7574">
        <f ca="1"/>
        <v>0</v>
      </c>
      <c r="W7574">
        <f ca="1"/>
        <v>0</v>
      </c>
    </row>
    <row r="7575" spans="18:23">
      <c r="R7575">
        <v>7557</v>
      </c>
      <c r="S7575">
        <f ca="1"/>
        <v>0.23243371980596145</v>
      </c>
      <c r="T7575">
        <f ca="1"/>
        <v>2.856443771726724E-2</v>
      </c>
      <c r="U7575">
        <f ca="1"/>
        <v>0</v>
      </c>
      <c r="V7575">
        <f ca="1"/>
        <v>0</v>
      </c>
      <c r="W7575">
        <f ca="1"/>
        <v>0</v>
      </c>
    </row>
    <row r="7576" spans="18:23">
      <c r="R7576">
        <v>7558</v>
      </c>
      <c r="S7576">
        <f ca="1"/>
        <v>-0.32153994379355383</v>
      </c>
      <c r="T7576">
        <f ca="1"/>
        <v>2.4759680118232694E-2</v>
      </c>
      <c r="U7576">
        <f ca="1"/>
        <v>0</v>
      </c>
      <c r="V7576">
        <f ca="1"/>
        <v>0</v>
      </c>
      <c r="W7576">
        <f ca="1"/>
        <v>0</v>
      </c>
    </row>
    <row r="7577" spans="18:23">
      <c r="R7577">
        <v>7559</v>
      </c>
      <c r="S7577">
        <f ca="1"/>
        <v>1.9977357288194333</v>
      </c>
      <c r="T7577">
        <f ca="1"/>
        <v>4.5045659225132026E-2</v>
      </c>
      <c r="U7577">
        <f ca="1"/>
        <v>7.4097649968470833E-3</v>
      </c>
      <c r="V7577">
        <f ca="1"/>
        <v>7.5766538713402248E-3</v>
      </c>
      <c r="W7577">
        <f ca="1"/>
        <v>7.5766538713402248E-3</v>
      </c>
    </row>
    <row r="7578" spans="18:23">
      <c r="R7578">
        <v>7560</v>
      </c>
      <c r="S7578">
        <f ca="1"/>
        <v>-0.53502249336013985</v>
      </c>
      <c r="T7578">
        <f ca="1"/>
        <v>2.3432642409453065E-2</v>
      </c>
      <c r="U7578">
        <f ca="1"/>
        <v>0</v>
      </c>
      <c r="V7578">
        <f ca="1"/>
        <v>0</v>
      </c>
      <c r="W7578">
        <f ca="1"/>
        <v>0</v>
      </c>
    </row>
    <row r="7579" spans="18:23">
      <c r="R7579">
        <v>7561</v>
      </c>
      <c r="S7579">
        <f ca="1"/>
        <v>2.4735362730004939</v>
      </c>
      <c r="T7579">
        <f ca="1"/>
        <v>5.0929942287760391E-2</v>
      </c>
      <c r="U7579">
        <f ca="1"/>
        <v>1.0351906528161266E-2</v>
      </c>
      <c r="V7579">
        <f ca="1"/>
        <v>1.0615517529185037E-2</v>
      </c>
      <c r="W7579">
        <f ca="1"/>
        <v>1.0615517529185037E-2</v>
      </c>
    </row>
    <row r="7580" spans="18:23">
      <c r="R7580">
        <v>7562</v>
      </c>
      <c r="S7580">
        <f ca="1"/>
        <v>-3.1901906257305024</v>
      </c>
      <c r="T7580">
        <f ca="1"/>
        <v>1.1810595804578975E-2</v>
      </c>
      <c r="U7580">
        <f ca="1"/>
        <v>0</v>
      </c>
      <c r="V7580">
        <f ca="1"/>
        <v>0</v>
      </c>
      <c r="W7580">
        <f ca="1"/>
        <v>0</v>
      </c>
    </row>
    <row r="7581" spans="18:23">
      <c r="R7581">
        <v>7563</v>
      </c>
      <c r="S7581">
        <f ca="1"/>
        <v>-1.9987891485864635</v>
      </c>
      <c r="T7581">
        <f ca="1"/>
        <v>1.6061471616900257E-2</v>
      </c>
      <c r="U7581">
        <f ca="1"/>
        <v>0</v>
      </c>
      <c r="V7581">
        <f ca="1"/>
        <v>0</v>
      </c>
      <c r="W7581">
        <f ca="1"/>
        <v>0</v>
      </c>
    </row>
    <row r="7582" spans="18:23">
      <c r="R7582">
        <v>7564</v>
      </c>
      <c r="S7582">
        <f ca="1"/>
        <v>0.28154477502946773</v>
      </c>
      <c r="T7582">
        <f ca="1"/>
        <v>2.8928723711258243E-2</v>
      </c>
      <c r="U7582">
        <f ca="1"/>
        <v>0</v>
      </c>
      <c r="V7582">
        <f ca="1"/>
        <v>0</v>
      </c>
      <c r="W7582">
        <f ca="1"/>
        <v>0</v>
      </c>
    </row>
    <row r="7583" spans="18:23">
      <c r="R7583">
        <v>7565</v>
      </c>
      <c r="S7583">
        <f ca="1"/>
        <v>2.1114485728906596</v>
      </c>
      <c r="T7583">
        <f ca="1"/>
        <v>4.6386979369298982E-2</v>
      </c>
      <c r="U7583">
        <f ca="1"/>
        <v>8.0804250689305614E-3</v>
      </c>
      <c r="V7583">
        <f ca="1"/>
        <v>8.2678383244143856E-3</v>
      </c>
      <c r="W7583">
        <f ca="1"/>
        <v>8.2678383244143856E-3</v>
      </c>
    </row>
    <row r="7584" spans="18:23">
      <c r="R7584">
        <v>7566</v>
      </c>
      <c r="S7584">
        <f ca="1"/>
        <v>7.6984269472899335E-3</v>
      </c>
      <c r="T7584">
        <f ca="1"/>
        <v>2.695509611155052E-2</v>
      </c>
      <c r="U7584">
        <f ca="1"/>
        <v>0</v>
      </c>
      <c r="V7584">
        <f ca="1"/>
        <v>0</v>
      </c>
      <c r="W7584">
        <f ca="1"/>
        <v>0</v>
      </c>
    </row>
    <row r="7585" spans="18:23">
      <c r="R7585">
        <v>7567</v>
      </c>
      <c r="S7585">
        <f ca="1"/>
        <v>-4.183930083405088E-2</v>
      </c>
      <c r="T7585">
        <f ca="1"/>
        <v>2.6612732936907291E-2</v>
      </c>
      <c r="U7585">
        <f ca="1"/>
        <v>0</v>
      </c>
      <c r="V7585">
        <f ca="1"/>
        <v>0</v>
      </c>
      <c r="W7585">
        <f ca="1"/>
        <v>0</v>
      </c>
    </row>
    <row r="7586" spans="18:23">
      <c r="R7586">
        <v>7568</v>
      </c>
      <c r="S7586">
        <f ca="1"/>
        <v>-1.4865613907309085</v>
      </c>
      <c r="T7586">
        <f ca="1"/>
        <v>1.8331067661416508E-2</v>
      </c>
      <c r="U7586">
        <f ca="1"/>
        <v>0</v>
      </c>
      <c r="V7586">
        <f ca="1"/>
        <v>0</v>
      </c>
      <c r="W7586">
        <f ca="1"/>
        <v>0</v>
      </c>
    </row>
    <row r="7587" spans="18:23">
      <c r="R7587">
        <v>7569</v>
      </c>
      <c r="S7587">
        <f ca="1"/>
        <v>1.0130647355598361</v>
      </c>
      <c r="T7587">
        <f ca="1"/>
        <v>3.4938682041928085E-2</v>
      </c>
      <c r="U7587">
        <f ca="1"/>
        <v>2.3562764052451127E-3</v>
      </c>
      <c r="V7587">
        <f ca="1"/>
        <v>2.3974390013079909E-3</v>
      </c>
      <c r="W7587">
        <f ca="1"/>
        <v>2.3974390013079909E-3</v>
      </c>
    </row>
    <row r="7588" spans="18:23">
      <c r="R7588">
        <v>7570</v>
      </c>
      <c r="S7588">
        <f ca="1"/>
        <v>-1.1825560101422159</v>
      </c>
      <c r="T7588">
        <f ca="1"/>
        <v>1.9826949442406833E-2</v>
      </c>
      <c r="U7588">
        <f ca="1"/>
        <v>0</v>
      </c>
      <c r="V7588">
        <f ca="1"/>
        <v>0</v>
      </c>
      <c r="W7588">
        <f ca="1"/>
        <v>0</v>
      </c>
    </row>
    <row r="7589" spans="18:23">
      <c r="R7589">
        <v>7571</v>
      </c>
      <c r="S7589">
        <f ca="1"/>
        <v>-1.7028481989864002</v>
      </c>
      <c r="T7589">
        <f ca="1"/>
        <v>1.7336033550456115E-2</v>
      </c>
      <c r="U7589">
        <f ca="1"/>
        <v>0</v>
      </c>
      <c r="V7589">
        <f ca="1"/>
        <v>0</v>
      </c>
      <c r="W7589">
        <f ca="1"/>
        <v>0</v>
      </c>
    </row>
    <row r="7590" spans="18:23">
      <c r="R7590">
        <v>7572</v>
      </c>
      <c r="S7590">
        <f ca="1"/>
        <v>1.5796366307051937</v>
      </c>
      <c r="T7590">
        <f ca="1"/>
        <v>4.0438867074183898E-2</v>
      </c>
      <c r="U7590">
        <f ca="1"/>
        <v>5.1063689213730196E-3</v>
      </c>
      <c r="V7590">
        <f ca="1"/>
        <v>5.2096168083945937E-3</v>
      </c>
      <c r="W7590">
        <f ca="1"/>
        <v>5.2096168083945937E-3</v>
      </c>
    </row>
    <row r="7591" spans="18:23">
      <c r="R7591">
        <v>7573</v>
      </c>
      <c r="S7591">
        <f ca="1"/>
        <v>0.80758249706375207</v>
      </c>
      <c r="T7591">
        <f ca="1"/>
        <v>3.3134414666433167E-2</v>
      </c>
      <c r="U7591">
        <f ca="1"/>
        <v>1.4541427174976536E-3</v>
      </c>
      <c r="V7591">
        <f ca="1"/>
        <v>1.4782338013905243E-3</v>
      </c>
      <c r="W7591">
        <f ca="1"/>
        <v>1.4782338013905243E-3</v>
      </c>
    </row>
    <row r="7592" spans="18:23">
      <c r="R7592">
        <v>7574</v>
      </c>
      <c r="S7592">
        <f ca="1"/>
        <v>-0.49052240380652834</v>
      </c>
      <c r="T7592">
        <f ca="1"/>
        <v>2.3703262974456366E-2</v>
      </c>
      <c r="U7592">
        <f ca="1"/>
        <v>0</v>
      </c>
      <c r="V7592">
        <f ca="1"/>
        <v>0</v>
      </c>
      <c r="W7592">
        <f ca="1"/>
        <v>0</v>
      </c>
    </row>
    <row r="7593" spans="18:23">
      <c r="R7593">
        <v>7575</v>
      </c>
      <c r="S7593">
        <f ca="1"/>
        <v>-2.7893061054040782</v>
      </c>
      <c r="T7593">
        <f ca="1"/>
        <v>1.3097748137241013E-2</v>
      </c>
      <c r="U7593">
        <f ca="1"/>
        <v>0</v>
      </c>
      <c r="V7593">
        <f ca="1"/>
        <v>0</v>
      </c>
      <c r="W7593">
        <f ca="1"/>
        <v>0</v>
      </c>
    </row>
    <row r="7594" spans="18:23">
      <c r="R7594">
        <v>7576</v>
      </c>
      <c r="S7594">
        <f ca="1"/>
        <v>2.6377341376604577</v>
      </c>
      <c r="T7594">
        <f ca="1"/>
        <v>5.3134169474854102E-2</v>
      </c>
      <c r="U7594">
        <f ca="1"/>
        <v>1.1454020121708122E-2</v>
      </c>
      <c r="V7594">
        <f ca="1"/>
        <v>1.1758320044865735E-2</v>
      </c>
      <c r="W7594">
        <f ca="1"/>
        <v>1.1758320044865735E-2</v>
      </c>
    </row>
    <row r="7595" spans="18:23">
      <c r="R7595">
        <v>7577</v>
      </c>
      <c r="S7595">
        <f ca="1"/>
        <v>-1.1987606171101939</v>
      </c>
      <c r="T7595">
        <f ca="1"/>
        <v>1.9744218196554305E-2</v>
      </c>
      <c r="U7595">
        <f ca="1"/>
        <v>0</v>
      </c>
      <c r="V7595">
        <f ca="1"/>
        <v>0</v>
      </c>
      <c r="W7595">
        <f ca="1"/>
        <v>0</v>
      </c>
    </row>
    <row r="7596" spans="18:23">
      <c r="R7596">
        <v>7578</v>
      </c>
      <c r="S7596">
        <f ca="1"/>
        <v>-2.8776530170840928</v>
      </c>
      <c r="T7596">
        <f ca="1"/>
        <v>1.2802538880396735E-2</v>
      </c>
      <c r="U7596">
        <f ca="1"/>
        <v>0</v>
      </c>
      <c r="V7596">
        <f ca="1"/>
        <v>0</v>
      </c>
      <c r="W7596">
        <f ca="1"/>
        <v>0</v>
      </c>
    </row>
    <row r="7597" spans="18:23">
      <c r="R7597">
        <v>7579</v>
      </c>
      <c r="S7597">
        <f ca="1"/>
        <v>2.2966391763716549</v>
      </c>
      <c r="T7597">
        <f ca="1"/>
        <v>4.8657449591928741E-2</v>
      </c>
      <c r="U7597">
        <f ca="1"/>
        <v>9.2156601802454406E-3</v>
      </c>
      <c r="V7597">
        <f ca="1"/>
        <v>9.4398654405837591E-3</v>
      </c>
      <c r="W7597">
        <f ca="1"/>
        <v>9.4398654405837591E-3</v>
      </c>
    </row>
    <row r="7598" spans="18:23">
      <c r="R7598">
        <v>7580</v>
      </c>
      <c r="S7598">
        <f ca="1"/>
        <v>1.9411577774957312</v>
      </c>
      <c r="T7598">
        <f ca="1"/>
        <v>4.4392804331311569E-2</v>
      </c>
      <c r="U7598">
        <f ca="1"/>
        <v>7.083337549936855E-3</v>
      </c>
      <c r="V7598">
        <f ca="1"/>
        <v>7.2405621588703447E-3</v>
      </c>
      <c r="W7598">
        <f ca="1"/>
        <v>7.2405621588703447E-3</v>
      </c>
    </row>
    <row r="7599" spans="18:23">
      <c r="R7599">
        <v>7581</v>
      </c>
      <c r="S7599">
        <f ca="1"/>
        <v>-2.5786018259735033</v>
      </c>
      <c r="T7599">
        <f ca="1"/>
        <v>1.3829582026891461E-2</v>
      </c>
      <c r="U7599">
        <f ca="1"/>
        <v>0</v>
      </c>
      <c r="V7599">
        <f ca="1"/>
        <v>0</v>
      </c>
      <c r="W7599">
        <f ca="1"/>
        <v>0</v>
      </c>
    </row>
    <row r="7600" spans="18:23">
      <c r="R7600">
        <v>7582</v>
      </c>
      <c r="S7600">
        <f ca="1"/>
        <v>2.8112949132561877</v>
      </c>
      <c r="T7600">
        <f ca="1"/>
        <v>5.5567883688588338E-2</v>
      </c>
      <c r="U7600">
        <f ca="1"/>
        <v>1.2670877228575239E-2</v>
      </c>
      <c r="V7600">
        <f ca="1"/>
        <v>1.3022924144610166E-2</v>
      </c>
      <c r="W7600">
        <f ca="1"/>
        <v>1.3022924144610166E-2</v>
      </c>
    </row>
    <row r="7601" spans="18:23">
      <c r="R7601">
        <v>7583</v>
      </c>
      <c r="S7601">
        <f ca="1"/>
        <v>0.18152363045267272</v>
      </c>
      <c r="T7601">
        <f ca="1"/>
        <v>2.8191648891203559E-2</v>
      </c>
      <c r="U7601">
        <f ca="1"/>
        <v>0</v>
      </c>
      <c r="V7601">
        <f ca="1"/>
        <v>0</v>
      </c>
      <c r="W7601">
        <f ca="1"/>
        <v>0</v>
      </c>
    </row>
    <row r="7602" spans="18:23">
      <c r="R7602">
        <v>7584</v>
      </c>
      <c r="S7602">
        <f ca="1"/>
        <v>-0.65872248458890226</v>
      </c>
      <c r="T7602">
        <f ca="1"/>
        <v>2.269650138423528E-2</v>
      </c>
      <c r="U7602">
        <f ca="1"/>
        <v>0</v>
      </c>
      <c r="V7602">
        <f ca="1"/>
        <v>0</v>
      </c>
      <c r="W7602">
        <f ca="1"/>
        <v>0</v>
      </c>
    </row>
    <row r="7603" spans="18:23">
      <c r="R7603">
        <v>7585</v>
      </c>
      <c r="S7603">
        <f ca="1"/>
        <v>2.0734578842181421</v>
      </c>
      <c r="T7603">
        <f ca="1"/>
        <v>4.5934468386257608E-2</v>
      </c>
      <c r="U7603">
        <f ca="1"/>
        <v>7.8541695774098745E-3</v>
      </c>
      <c r="V7603">
        <f ca="1"/>
        <v>8.0345581294867952E-3</v>
      </c>
      <c r="W7603">
        <f ca="1"/>
        <v>8.0345581294867952E-3</v>
      </c>
    </row>
    <row r="7604" spans="18:23">
      <c r="R7604">
        <v>7586</v>
      </c>
      <c r="S7604">
        <f ca="1"/>
        <v>0.30871803874212406</v>
      </c>
      <c r="T7604">
        <f ca="1"/>
        <v>2.9132276646065304E-2</v>
      </c>
      <c r="U7604">
        <f ca="1"/>
        <v>0</v>
      </c>
      <c r="V7604">
        <f ca="1"/>
        <v>0</v>
      </c>
      <c r="W7604">
        <f ca="1"/>
        <v>0</v>
      </c>
    </row>
    <row r="7605" spans="18:23">
      <c r="R7605">
        <v>7587</v>
      </c>
      <c r="S7605">
        <f ca="1"/>
        <v>0.23011945977857315</v>
      </c>
      <c r="T7605">
        <f ca="1"/>
        <v>2.8547385102041512E-2</v>
      </c>
      <c r="U7605">
        <f ca="1"/>
        <v>0</v>
      </c>
      <c r="V7605">
        <f ca="1"/>
        <v>0</v>
      </c>
      <c r="W7605">
        <f ca="1"/>
        <v>0</v>
      </c>
    </row>
    <row r="7606" spans="18:23">
      <c r="R7606">
        <v>7588</v>
      </c>
      <c r="S7606">
        <f ca="1"/>
        <v>2.1698980533076377</v>
      </c>
      <c r="T7606">
        <f ca="1"/>
        <v>4.7091897593756593E-2</v>
      </c>
      <c r="U7606">
        <f ca="1"/>
        <v>8.4328841811593669E-3</v>
      </c>
      <c r="V7606">
        <f ca="1"/>
        <v>8.6314444402989503E-3</v>
      </c>
      <c r="W7606">
        <f ca="1"/>
        <v>8.6314444402989503E-3</v>
      </c>
    </row>
    <row r="7607" spans="18:23">
      <c r="R7607">
        <v>7589</v>
      </c>
      <c r="S7607">
        <f ca="1"/>
        <v>0.925233567521897</v>
      </c>
      <c r="T7607">
        <f ca="1"/>
        <v>3.4155746642583307E-2</v>
      </c>
      <c r="U7607">
        <f ca="1"/>
        <v>1.9648087055727237E-3</v>
      </c>
      <c r="V7607">
        <f ca="1"/>
        <v>1.9983634597470659E-3</v>
      </c>
      <c r="W7607">
        <f ca="1"/>
        <v>1.9983634597470659E-3</v>
      </c>
    </row>
    <row r="7608" spans="18:23">
      <c r="R7608">
        <v>7590</v>
      </c>
      <c r="S7608">
        <f ca="1"/>
        <v>-0.29491502992955831</v>
      </c>
      <c r="T7608">
        <f ca="1"/>
        <v>2.493037039057161E-2</v>
      </c>
      <c r="U7608">
        <f ca="1"/>
        <v>0</v>
      </c>
      <c r="V7608">
        <f ca="1"/>
        <v>0</v>
      </c>
      <c r="W7608">
        <f ca="1"/>
        <v>0</v>
      </c>
    </row>
    <row r="7609" spans="18:23">
      <c r="R7609">
        <v>7591</v>
      </c>
      <c r="S7609">
        <f ca="1"/>
        <v>-2.15501942492629</v>
      </c>
      <c r="T7609">
        <f ca="1"/>
        <v>1.5426858778716848E-2</v>
      </c>
      <c r="U7609">
        <f ca="1"/>
        <v>0</v>
      </c>
      <c r="V7609">
        <f ca="1"/>
        <v>0</v>
      </c>
      <c r="W7609">
        <f ca="1"/>
        <v>0</v>
      </c>
    </row>
    <row r="7610" spans="18:23">
      <c r="R7610">
        <v>7592</v>
      </c>
      <c r="S7610">
        <f ca="1"/>
        <v>1.7538686679727256</v>
      </c>
      <c r="T7610">
        <f ca="1"/>
        <v>4.2298421902874486E-2</v>
      </c>
      <c r="U7610">
        <f ca="1"/>
        <v>6.0361463357183134E-3</v>
      </c>
      <c r="V7610">
        <f ca="1"/>
        <v>6.163806067906165E-3</v>
      </c>
      <c r="W7610">
        <f ca="1"/>
        <v>6.163806067906165E-3</v>
      </c>
    </row>
    <row r="7611" spans="18:23">
      <c r="R7611">
        <v>7593</v>
      </c>
      <c r="S7611">
        <f ca="1"/>
        <v>-2.7565941209286252E-2</v>
      </c>
      <c r="T7611">
        <f ca="1"/>
        <v>2.6710930005156692E-2</v>
      </c>
      <c r="U7611">
        <f ca="1"/>
        <v>0</v>
      </c>
      <c r="V7611">
        <f ca="1"/>
        <v>0</v>
      </c>
      <c r="W7611">
        <f ca="1"/>
        <v>0</v>
      </c>
    </row>
    <row r="7612" spans="18:23">
      <c r="R7612">
        <v>7594</v>
      </c>
      <c r="S7612">
        <f ca="1"/>
        <v>4.4030676516169196</v>
      </c>
      <c r="T7612">
        <f ca="1"/>
        <v>8.3792412534219873E-2</v>
      </c>
      <c r="U7612">
        <f ca="1"/>
        <v>2.6783141651391007E-2</v>
      </c>
      <c r="V7612">
        <f ca="1"/>
        <v>2.7905253678498911E-2</v>
      </c>
      <c r="W7612">
        <f ca="1"/>
        <v>2.7905253678498911E-2</v>
      </c>
    </row>
    <row r="7613" spans="18:23">
      <c r="R7613">
        <v>7595</v>
      </c>
      <c r="S7613">
        <f ca="1"/>
        <v>-1.7161428170687165</v>
      </c>
      <c r="T7613">
        <f ca="1"/>
        <v>1.7276664005900604E-2</v>
      </c>
      <c r="U7613">
        <f ca="1"/>
        <v>0</v>
      </c>
      <c r="V7613">
        <f ca="1"/>
        <v>0</v>
      </c>
      <c r="W7613">
        <f ca="1"/>
        <v>0</v>
      </c>
    </row>
    <row r="7614" spans="18:23">
      <c r="R7614">
        <v>7596</v>
      </c>
      <c r="S7614">
        <f ca="1"/>
        <v>-1.1233341121579652</v>
      </c>
      <c r="T7614">
        <f ca="1"/>
        <v>2.0132261250704407E-2</v>
      </c>
      <c r="U7614">
        <f ca="1"/>
        <v>0</v>
      </c>
      <c r="V7614">
        <f ca="1"/>
        <v>0</v>
      </c>
      <c r="W7614">
        <f ca="1"/>
        <v>0</v>
      </c>
    </row>
    <row r="7615" spans="18:23">
      <c r="R7615">
        <v>7597</v>
      </c>
      <c r="S7615">
        <f ca="1"/>
        <v>6.3485129919310888</v>
      </c>
      <c r="T7615">
        <f ca="1"/>
        <v>0.13842661267864254</v>
      </c>
      <c r="U7615">
        <f ca="1"/>
        <v>5.4100241723602338E-2</v>
      </c>
      <c r="V7615">
        <f ca="1"/>
        <v>5.7844698327049353E-2</v>
      </c>
      <c r="W7615">
        <f ca="1"/>
        <v>5.7844698327049353E-2</v>
      </c>
    </row>
    <row r="7616" spans="18:23">
      <c r="R7616">
        <v>7598</v>
      </c>
      <c r="S7616">
        <f ca="1"/>
        <v>3.3438132644079843</v>
      </c>
      <c r="T7616">
        <f ca="1"/>
        <v>6.3752927649533248E-2</v>
      </c>
      <c r="U7616">
        <f ca="1"/>
        <v>1.6763399209047694E-2</v>
      </c>
      <c r="V7616">
        <f ca="1"/>
        <v>1.7297757097515024E-2</v>
      </c>
      <c r="W7616">
        <f ca="1"/>
        <v>1.7297757097515024E-2</v>
      </c>
    </row>
    <row r="7617" spans="18:23">
      <c r="R7617">
        <v>7599</v>
      </c>
      <c r="S7617">
        <f ca="1"/>
        <v>1.4069670998927155</v>
      </c>
      <c r="T7617">
        <f ca="1"/>
        <v>3.8676654097945552E-2</v>
      </c>
      <c r="U7617">
        <f ca="1"/>
        <v>4.2252624332538465E-3</v>
      </c>
      <c r="V7617">
        <f ca="1"/>
        <v>4.306971940055848E-3</v>
      </c>
      <c r="W7617">
        <f ca="1"/>
        <v>4.306971940055848E-3</v>
      </c>
    </row>
    <row r="7618" spans="18:23">
      <c r="R7618">
        <v>7600</v>
      </c>
      <c r="S7618">
        <f ca="1"/>
        <v>2.2540834572797519</v>
      </c>
      <c r="T7618">
        <f ca="1"/>
        <v>4.8126066422522013E-2</v>
      </c>
      <c r="U7618">
        <f ca="1"/>
        <v>8.9499685955420766E-3</v>
      </c>
      <c r="V7618">
        <f ca="1"/>
        <v>9.1653319870963479E-3</v>
      </c>
      <c r="W7618">
        <f ca="1"/>
        <v>9.1653319870963479E-3</v>
      </c>
    </row>
    <row r="7619" spans="18:23">
      <c r="R7619">
        <v>7601</v>
      </c>
      <c r="S7619">
        <f ca="1"/>
        <v>-0.9697048221089235</v>
      </c>
      <c r="T7619">
        <f ca="1"/>
        <v>2.0946376744380803E-2</v>
      </c>
      <c r="U7619">
        <f ca="1"/>
        <v>0</v>
      </c>
      <c r="V7619">
        <f ca="1"/>
        <v>0</v>
      </c>
      <c r="W7619">
        <f ca="1"/>
        <v>0</v>
      </c>
    </row>
    <row r="7620" spans="18:23">
      <c r="R7620">
        <v>7602</v>
      </c>
      <c r="S7620">
        <f ca="1"/>
        <v>-1.2279579607849433</v>
      </c>
      <c r="T7620">
        <f ca="1"/>
        <v>1.9596024016897071E-2</v>
      </c>
      <c r="U7620">
        <f ca="1"/>
        <v>0</v>
      </c>
      <c r="V7620">
        <f ca="1"/>
        <v>0</v>
      </c>
      <c r="W7620">
        <f ca="1"/>
        <v>0</v>
      </c>
    </row>
    <row r="7621" spans="18:23">
      <c r="R7621">
        <v>7603</v>
      </c>
      <c r="S7621">
        <f ca="1"/>
        <v>5.8349926647850818</v>
      </c>
      <c r="T7621">
        <f ca="1"/>
        <v>0.12124736667326579</v>
      </c>
      <c r="U7621">
        <f ca="1"/>
        <v>4.5510618720913963E-2</v>
      </c>
      <c r="V7621">
        <f ca="1"/>
        <v>4.8269640058704891E-2</v>
      </c>
      <c r="W7621">
        <f ca="1"/>
        <v>4.8269640058704891E-2</v>
      </c>
    </row>
    <row r="7622" spans="18:23">
      <c r="R7622">
        <v>7604</v>
      </c>
      <c r="S7622">
        <f ca="1"/>
        <v>0.93770630261698917</v>
      </c>
      <c r="T7622">
        <f ca="1"/>
        <v>3.4265851725663911E-2</v>
      </c>
      <c r="U7622">
        <f ca="1"/>
        <v>2.0198612471130258E-3</v>
      </c>
      <c r="V7622">
        <f ca="1"/>
        <v>2.0544673801130204E-3</v>
      </c>
      <c r="W7622">
        <f ca="1"/>
        <v>2.0544673801130204E-3</v>
      </c>
    </row>
    <row r="7623" spans="18:23">
      <c r="R7623">
        <v>7605</v>
      </c>
      <c r="S7623">
        <f ca="1"/>
        <v>3.120002536408808</v>
      </c>
      <c r="T7623">
        <f ca="1"/>
        <v>6.0175394899919132E-2</v>
      </c>
      <c r="U7623">
        <f ca="1"/>
        <v>1.4974632834240637E-2</v>
      </c>
      <c r="V7623">
        <f ca="1"/>
        <v>1.5425185056381499E-2</v>
      </c>
      <c r="W7623">
        <f ca="1"/>
        <v>1.5425185056381499E-2</v>
      </c>
    </row>
    <row r="7624" spans="18:23">
      <c r="R7624">
        <v>7606</v>
      </c>
      <c r="S7624">
        <f ca="1"/>
        <v>-0.79015783240151771</v>
      </c>
      <c r="T7624">
        <f ca="1"/>
        <v>2.19396508311504E-2</v>
      </c>
      <c r="U7624">
        <f ca="1"/>
        <v>0</v>
      </c>
      <c r="V7624">
        <f ca="1"/>
        <v>0</v>
      </c>
      <c r="W7624">
        <f ca="1"/>
        <v>0</v>
      </c>
    </row>
    <row r="7625" spans="18:23">
      <c r="R7625">
        <v>7607</v>
      </c>
      <c r="S7625">
        <f ca="1"/>
        <v>3.3083952301393968</v>
      </c>
      <c r="T7625">
        <f ca="1"/>
        <v>6.3172932480746388E-2</v>
      </c>
      <c r="U7625">
        <f ca="1"/>
        <v>1.6473401624654264E-2</v>
      </c>
      <c r="V7625">
        <f ca="1"/>
        <v>1.6993738168935513E-2</v>
      </c>
      <c r="W7625">
        <f ca="1"/>
        <v>1.6993738168935513E-2</v>
      </c>
    </row>
    <row r="7626" spans="18:23">
      <c r="R7626">
        <v>7608</v>
      </c>
      <c r="S7626">
        <f ca="1"/>
        <v>-3.0281041299206213</v>
      </c>
      <c r="T7626">
        <f ca="1"/>
        <v>1.2315042372130134E-2</v>
      </c>
      <c r="U7626">
        <f ca="1"/>
        <v>0</v>
      </c>
      <c r="V7626">
        <f ca="1"/>
        <v>0</v>
      </c>
      <c r="W7626">
        <f ca="1"/>
        <v>0</v>
      </c>
    </row>
    <row r="7627" spans="18:23">
      <c r="R7627">
        <v>7609</v>
      </c>
      <c r="S7627">
        <f ca="1"/>
        <v>1.9738415385119896</v>
      </c>
      <c r="T7627">
        <f ca="1"/>
        <v>4.4768780276972592E-2</v>
      </c>
      <c r="U7627">
        <f ca="1"/>
        <v>7.2713255227673662E-3</v>
      </c>
      <c r="V7627">
        <f ca="1"/>
        <v>7.4340897100929242E-3</v>
      </c>
      <c r="W7627">
        <f ca="1"/>
        <v>7.4340897100929242E-3</v>
      </c>
    </row>
    <row r="7628" spans="18:23">
      <c r="R7628">
        <v>7610</v>
      </c>
      <c r="S7628">
        <f ca="1"/>
        <v>2.7479534551852716</v>
      </c>
      <c r="T7628">
        <f ca="1"/>
        <v>5.4667037975949823E-2</v>
      </c>
      <c r="U7628">
        <f ca="1"/>
        <v>1.2220454372255982E-2</v>
      </c>
      <c r="V7628">
        <f ca="1"/>
        <v>1.2554482393881721E-2</v>
      </c>
      <c r="W7628">
        <f ca="1"/>
        <v>1.2554482393881721E-2</v>
      </c>
    </row>
    <row r="7629" spans="18:23">
      <c r="R7629">
        <v>7611</v>
      </c>
      <c r="S7629">
        <f ca="1"/>
        <v>1.5884977021926654</v>
      </c>
      <c r="T7629">
        <f ca="1"/>
        <v>4.0531435876595197E-2</v>
      </c>
      <c r="U7629">
        <f ca="1"/>
        <v>5.1526533225786687E-3</v>
      </c>
      <c r="V7629">
        <f ca="1"/>
        <v>5.2570755414478804E-3</v>
      </c>
      <c r="W7629">
        <f ca="1"/>
        <v>5.2570755414478804E-3</v>
      </c>
    </row>
    <row r="7630" spans="18:23">
      <c r="R7630">
        <v>7612</v>
      </c>
      <c r="S7630">
        <f ca="1"/>
        <v>2.5551511672571778</v>
      </c>
      <c r="T7630">
        <f ca="1"/>
        <v>5.20138854595871E-2</v>
      </c>
      <c r="U7630">
        <f ca="1"/>
        <v>1.089387811407462E-2</v>
      </c>
      <c r="V7630">
        <f ca="1"/>
        <v>1.117719457829271E-2</v>
      </c>
      <c r="W7630">
        <f ca="1"/>
        <v>1.117719457829271E-2</v>
      </c>
    </row>
    <row r="7631" spans="18:23">
      <c r="R7631">
        <v>7613</v>
      </c>
      <c r="S7631">
        <f ca="1"/>
        <v>-1.8256510349922281</v>
      </c>
      <c r="T7631">
        <f ca="1"/>
        <v>1.6795306338178589E-2</v>
      </c>
      <c r="U7631">
        <f ca="1"/>
        <v>0</v>
      </c>
      <c r="V7631">
        <f ca="1"/>
        <v>0</v>
      </c>
      <c r="W7631">
        <f ca="1"/>
        <v>0</v>
      </c>
    </row>
    <row r="7632" spans="18:23">
      <c r="R7632">
        <v>7614</v>
      </c>
      <c r="S7632">
        <f ca="1"/>
        <v>0.94830746343431482</v>
      </c>
      <c r="T7632">
        <f ca="1"/>
        <v>3.4359714183147101E-2</v>
      </c>
      <c r="U7632">
        <f ca="1"/>
        <v>2.0667924758546209E-3</v>
      </c>
      <c r="V7632">
        <f ca="1"/>
        <v>2.1022996752277428E-3</v>
      </c>
      <c r="W7632">
        <f ca="1"/>
        <v>2.1022996752277428E-3</v>
      </c>
    </row>
    <row r="7633" spans="18:23">
      <c r="R7633">
        <v>7615</v>
      </c>
      <c r="S7633">
        <f ca="1"/>
        <v>-3.9448894988756318</v>
      </c>
      <c r="T7633">
        <f ca="1"/>
        <v>9.7206886780868713E-3</v>
      </c>
      <c r="U7633">
        <f ca="1"/>
        <v>0</v>
      </c>
      <c r="V7633">
        <f ca="1"/>
        <v>0</v>
      </c>
      <c r="W7633">
        <f ca="1"/>
        <v>0</v>
      </c>
    </row>
    <row r="7634" spans="18:23">
      <c r="R7634">
        <v>7616</v>
      </c>
      <c r="S7634">
        <f ca="1"/>
        <v>-1.9233663548737263</v>
      </c>
      <c r="T7634">
        <f ca="1"/>
        <v>1.6377120116239732E-2</v>
      </c>
      <c r="U7634">
        <f ca="1"/>
        <v>0</v>
      </c>
      <c r="V7634">
        <f ca="1"/>
        <v>0</v>
      </c>
      <c r="W7634">
        <f ca="1"/>
        <v>0</v>
      </c>
    </row>
    <row r="7635" spans="18:23">
      <c r="R7635">
        <v>7617</v>
      </c>
      <c r="S7635">
        <f ca="1"/>
        <v>-0.98914261802912762</v>
      </c>
      <c r="T7635">
        <f ca="1"/>
        <v>2.0841579450484315E-2</v>
      </c>
      <c r="U7635">
        <f ca="1"/>
        <v>0</v>
      </c>
      <c r="V7635">
        <f ca="1"/>
        <v>0</v>
      </c>
      <c r="W7635">
        <f ca="1"/>
        <v>0</v>
      </c>
    </row>
    <row r="7636" spans="18:23">
      <c r="R7636">
        <v>7618</v>
      </c>
      <c r="S7636">
        <f ca="1"/>
        <v>-0.95006062517049805</v>
      </c>
      <c r="T7636">
        <f ca="1"/>
        <v>2.1052822215066543E-2</v>
      </c>
      <c r="U7636">
        <f ca="1"/>
        <v>0</v>
      </c>
      <c r="V7636">
        <f ca="1"/>
        <v>0</v>
      </c>
      <c r="W7636">
        <f ca="1"/>
        <v>0</v>
      </c>
    </row>
    <row r="7637" spans="18:23">
      <c r="R7637">
        <v>7619</v>
      </c>
      <c r="S7637">
        <f ca="1"/>
        <v>2.5369982914687332</v>
      </c>
      <c r="T7637">
        <f ca="1"/>
        <v>5.1770815767267969E-2</v>
      </c>
      <c r="U7637">
        <f ca="1"/>
        <v>1.0772343267915055E-2</v>
      </c>
      <c r="V7637">
        <f ca="1"/>
        <v>1.1051189767267555E-2</v>
      </c>
      <c r="W7637">
        <f ca="1"/>
        <v>1.1051189767267555E-2</v>
      </c>
    </row>
    <row r="7638" spans="18:23">
      <c r="R7638">
        <v>7620</v>
      </c>
      <c r="S7638">
        <f ca="1"/>
        <v>-1.9288591525973413</v>
      </c>
      <c r="T7638">
        <f ca="1"/>
        <v>1.6353924483216438E-2</v>
      </c>
      <c r="U7638">
        <f ca="1"/>
        <v>0</v>
      </c>
      <c r="V7638">
        <f ca="1"/>
        <v>0</v>
      </c>
      <c r="W7638">
        <f ca="1"/>
        <v>0</v>
      </c>
    </row>
    <row r="7639" spans="18:23">
      <c r="R7639">
        <v>7621</v>
      </c>
      <c r="S7639">
        <f ca="1"/>
        <v>4.2223896978619724</v>
      </c>
      <c r="T7639">
        <f ca="1"/>
        <v>7.9975534835409715E-2</v>
      </c>
      <c r="U7639">
        <f ca="1"/>
        <v>2.4874702801985928E-2</v>
      </c>
      <c r="V7639">
        <f ca="1"/>
        <v>2.5869386632216274E-2</v>
      </c>
      <c r="W7639">
        <f ca="1"/>
        <v>2.5869386632216274E-2</v>
      </c>
    </row>
    <row r="7640" spans="18:23">
      <c r="R7640">
        <v>7622</v>
      </c>
      <c r="S7640">
        <f ca="1"/>
        <v>-1.7369133083627313</v>
      </c>
      <c r="T7640">
        <f ca="1"/>
        <v>1.7184316283891058E-2</v>
      </c>
      <c r="U7640">
        <f ca="1"/>
        <v>0</v>
      </c>
      <c r="V7640">
        <f ca="1"/>
        <v>0</v>
      </c>
      <c r="W7640">
        <f ca="1"/>
        <v>0</v>
      </c>
    </row>
    <row r="7641" spans="18:23">
      <c r="R7641">
        <v>7623</v>
      </c>
      <c r="S7641">
        <f ca="1"/>
        <v>-3.6008131912961341</v>
      </c>
      <c r="T7641">
        <f ca="1"/>
        <v>1.0623208170737345E-2</v>
      </c>
      <c r="U7641">
        <f ca="1"/>
        <v>0</v>
      </c>
      <c r="V7641">
        <f ca="1"/>
        <v>0</v>
      </c>
      <c r="W7641">
        <f ca="1"/>
        <v>0</v>
      </c>
    </row>
    <row r="7642" spans="18:23">
      <c r="R7642">
        <v>7624</v>
      </c>
      <c r="S7642">
        <f ca="1"/>
        <v>-3.590748220549842</v>
      </c>
      <c r="T7642">
        <f ca="1"/>
        <v>1.0650833986952456E-2</v>
      </c>
      <c r="U7642">
        <f ca="1"/>
        <v>0</v>
      </c>
      <c r="V7642">
        <f ca="1"/>
        <v>0</v>
      </c>
      <c r="W7642">
        <f ca="1"/>
        <v>0</v>
      </c>
    </row>
    <row r="7643" spans="18:23">
      <c r="R7643">
        <v>7625</v>
      </c>
      <c r="S7643">
        <f ca="1"/>
        <v>2.2261717771910616</v>
      </c>
      <c r="T7643">
        <f ca="1"/>
        <v>4.7780695191773741E-2</v>
      </c>
      <c r="U7643">
        <f ca="1"/>
        <v>8.7772829801679407E-3</v>
      </c>
      <c r="V7643">
        <f ca="1"/>
        <v>8.9869753215116154E-3</v>
      </c>
      <c r="W7643">
        <f ca="1"/>
        <v>8.9869753215116154E-3</v>
      </c>
    </row>
    <row r="7644" spans="18:23">
      <c r="R7644">
        <v>7626</v>
      </c>
      <c r="S7644">
        <f ca="1"/>
        <v>-1.2119185983166574</v>
      </c>
      <c r="T7644">
        <f ca="1"/>
        <v>1.9677295263289915E-2</v>
      </c>
      <c r="U7644">
        <f ca="1"/>
        <v>0</v>
      </c>
      <c r="V7644">
        <f ca="1"/>
        <v>0</v>
      </c>
      <c r="W7644">
        <f ca="1"/>
        <v>0</v>
      </c>
    </row>
    <row r="7645" spans="18:23">
      <c r="R7645">
        <v>7627</v>
      </c>
      <c r="S7645">
        <f ca="1"/>
        <v>2.234546934356846</v>
      </c>
      <c r="T7645">
        <f ca="1"/>
        <v>4.7884065930022285E-2</v>
      </c>
      <c r="U7645">
        <f ca="1"/>
        <v>8.8289683492922127E-3</v>
      </c>
      <c r="V7645">
        <f ca="1"/>
        <v>9.0403518005580056E-3</v>
      </c>
      <c r="W7645">
        <f ca="1"/>
        <v>9.0403518005580056E-3</v>
      </c>
    </row>
    <row r="7646" spans="18:23">
      <c r="R7646">
        <v>7628</v>
      </c>
      <c r="S7646">
        <f ca="1"/>
        <v>1.4812973037370725</v>
      </c>
      <c r="T7646">
        <f ca="1"/>
        <v>3.9425631272145108E-2</v>
      </c>
      <c r="U7646">
        <f ca="1"/>
        <v>4.5997510203536242E-3</v>
      </c>
      <c r="V7646">
        <f ca="1"/>
        <v>4.6904250641896924E-3</v>
      </c>
      <c r="W7646">
        <f ca="1"/>
        <v>4.6904250641896924E-3</v>
      </c>
    </row>
    <row r="7647" spans="18:23">
      <c r="R7647">
        <v>7629</v>
      </c>
      <c r="S7647">
        <f ca="1"/>
        <v>-2.0494880841400933</v>
      </c>
      <c r="T7647">
        <f ca="1"/>
        <v>1.585272024951153E-2</v>
      </c>
      <c r="U7647">
        <f ca="1"/>
        <v>0</v>
      </c>
      <c r="V7647">
        <f ca="1"/>
        <v>0</v>
      </c>
      <c r="W7647">
        <f ca="1"/>
        <v>0</v>
      </c>
    </row>
    <row r="7648" spans="18:23">
      <c r="R7648">
        <v>7630</v>
      </c>
      <c r="S7648">
        <f ca="1"/>
        <v>1.5147898301729323</v>
      </c>
      <c r="T7648">
        <f ca="1"/>
        <v>3.9767837098457041E-2</v>
      </c>
      <c r="U7648">
        <f ca="1"/>
        <v>4.7708539335095911E-3</v>
      </c>
      <c r="V7648">
        <f ca="1"/>
        <v>4.8657172045337626E-3</v>
      </c>
      <c r="W7648">
        <f ca="1"/>
        <v>4.8657172045337626E-3</v>
      </c>
    </row>
    <row r="7649" spans="18:23">
      <c r="R7649">
        <v>7631</v>
      </c>
      <c r="S7649">
        <f ca="1"/>
        <v>-1.5224842822444349</v>
      </c>
      <c r="T7649">
        <f ca="1"/>
        <v>1.8161933789393701E-2</v>
      </c>
      <c r="U7649">
        <f ca="1"/>
        <v>0</v>
      </c>
      <c r="V7649">
        <f ca="1"/>
        <v>0</v>
      </c>
      <c r="W7649">
        <f ca="1"/>
        <v>0</v>
      </c>
    </row>
    <row r="7650" spans="18:23">
      <c r="R7650">
        <v>7632</v>
      </c>
      <c r="S7650">
        <f ca="1"/>
        <v>1.2026919856643801</v>
      </c>
      <c r="T7650">
        <f ca="1"/>
        <v>3.6690781012467415E-2</v>
      </c>
      <c r="U7650">
        <f ca="1"/>
        <v>3.2323258905147777E-3</v>
      </c>
      <c r="V7650">
        <f ca="1"/>
        <v>3.2916241712196807E-3</v>
      </c>
      <c r="W7650">
        <f ca="1"/>
        <v>3.2916241712196807E-3</v>
      </c>
    </row>
    <row r="7651" spans="18:23">
      <c r="R7651">
        <v>7633</v>
      </c>
      <c r="S7651">
        <f ca="1"/>
        <v>1.0931291888732242</v>
      </c>
      <c r="T7651">
        <f ca="1"/>
        <v>3.56680102183441E-2</v>
      </c>
      <c r="U7651">
        <f ca="1"/>
        <v>2.7209404934531202E-3</v>
      </c>
      <c r="V7651">
        <f ca="1"/>
        <v>2.7694657601151163E-3</v>
      </c>
      <c r="W7651">
        <f ca="1"/>
        <v>2.7694657601151163E-3</v>
      </c>
    </row>
    <row r="7652" spans="18:23">
      <c r="R7652">
        <v>7634</v>
      </c>
      <c r="S7652">
        <f ca="1"/>
        <v>0.30808602528713119</v>
      </c>
      <c r="T7652">
        <f ca="1"/>
        <v>2.9127526049367126E-2</v>
      </c>
      <c r="U7652">
        <f ca="1"/>
        <v>0</v>
      </c>
      <c r="V7652">
        <f ca="1"/>
        <v>0</v>
      </c>
      <c r="W7652">
        <f ca="1"/>
        <v>0</v>
      </c>
    </row>
    <row r="7653" spans="18:23">
      <c r="R7653">
        <v>7635</v>
      </c>
      <c r="S7653">
        <f ca="1"/>
        <v>0.98938400670396387</v>
      </c>
      <c r="T7653">
        <f ca="1"/>
        <v>3.4725839614573852E-2</v>
      </c>
      <c r="U7653">
        <f ca="1"/>
        <v>2.2498551915679961E-3</v>
      </c>
      <c r="V7653">
        <f ca="1"/>
        <v>2.2889192468371995E-3</v>
      </c>
      <c r="W7653">
        <f ca="1"/>
        <v>2.2889192468371995E-3</v>
      </c>
    </row>
    <row r="7654" spans="18:23">
      <c r="R7654">
        <v>7636</v>
      </c>
      <c r="S7654">
        <f ca="1"/>
        <v>0.79698609861818037</v>
      </c>
      <c r="T7654">
        <f ca="1"/>
        <v>3.304394003859594E-2</v>
      </c>
      <c r="U7654">
        <f ca="1"/>
        <v>1.4089054035790402E-3</v>
      </c>
      <c r="V7654">
        <f ca="1"/>
        <v>1.4321832964170002E-3</v>
      </c>
      <c r="W7654">
        <f ca="1"/>
        <v>1.4321832964170002E-3</v>
      </c>
    </row>
    <row r="7655" spans="18:23">
      <c r="R7655">
        <v>7637</v>
      </c>
      <c r="S7655">
        <f ca="1"/>
        <v>-0.33695397940678656</v>
      </c>
      <c r="T7655">
        <f ca="1"/>
        <v>2.4661396571995762E-2</v>
      </c>
      <c r="U7655">
        <f ca="1"/>
        <v>0</v>
      </c>
      <c r="V7655">
        <f ca="1"/>
        <v>0</v>
      </c>
      <c r="W7655">
        <f ca="1"/>
        <v>0</v>
      </c>
    </row>
    <row r="7656" spans="18:23">
      <c r="R7656">
        <v>7638</v>
      </c>
      <c r="S7656">
        <f ca="1"/>
        <v>0.41897166059571078</v>
      </c>
      <c r="T7656">
        <f ca="1"/>
        <v>2.9972979472566698E-2</v>
      </c>
      <c r="U7656">
        <f ca="1"/>
        <v>0</v>
      </c>
      <c r="V7656">
        <f ca="1"/>
        <v>0</v>
      </c>
      <c r="W7656">
        <f ca="1"/>
        <v>0</v>
      </c>
    </row>
    <row r="7657" spans="18:23">
      <c r="R7657">
        <v>7639</v>
      </c>
      <c r="S7657">
        <f ca="1"/>
        <v>0.2699094697058475</v>
      </c>
      <c r="T7657">
        <f ca="1"/>
        <v>2.8841999951919824E-2</v>
      </c>
      <c r="U7657">
        <f ca="1"/>
        <v>0</v>
      </c>
      <c r="V7657">
        <f ca="1"/>
        <v>0</v>
      </c>
      <c r="W7657">
        <f ca="1"/>
        <v>0</v>
      </c>
    </row>
    <row r="7658" spans="18:23">
      <c r="R7658">
        <v>7640</v>
      </c>
      <c r="S7658">
        <f ca="1"/>
        <v>0.77120502983835804</v>
      </c>
      <c r="T7658">
        <f ca="1"/>
        <v>3.2824845374318234E-2</v>
      </c>
      <c r="U7658">
        <f ca="1"/>
        <v>1.2993580714401876E-3</v>
      </c>
      <c r="V7658">
        <f ca="1"/>
        <v>1.3206836853306358E-3</v>
      </c>
      <c r="W7658">
        <f ca="1"/>
        <v>1.3206836853306358E-3</v>
      </c>
    </row>
    <row r="7659" spans="18:23">
      <c r="R7659">
        <v>7641</v>
      </c>
      <c r="S7659">
        <f ca="1"/>
        <v>1.6115692670518635</v>
      </c>
      <c r="T7659">
        <f ca="1"/>
        <v>4.0773452533443819E-2</v>
      </c>
      <c r="U7659">
        <f ca="1"/>
        <v>5.2736616510029796E-3</v>
      </c>
      <c r="V7659">
        <f ca="1"/>
        <v>5.3811743475052857E-3</v>
      </c>
      <c r="W7659">
        <f ca="1"/>
        <v>5.3811743475052857E-3</v>
      </c>
    </row>
    <row r="7660" spans="18:23">
      <c r="R7660">
        <v>7642</v>
      </c>
      <c r="S7660">
        <f ca="1"/>
        <v>-3.6909391328547807</v>
      </c>
      <c r="T7660">
        <f ca="1"/>
        <v>1.0379006758874142E-2</v>
      </c>
      <c r="U7660">
        <f ca="1"/>
        <v>0</v>
      </c>
      <c r="V7660">
        <f ca="1"/>
        <v>0</v>
      </c>
      <c r="W7660">
        <f ca="1"/>
        <v>0</v>
      </c>
    </row>
    <row r="7661" spans="18:23">
      <c r="R7661">
        <v>7643</v>
      </c>
      <c r="S7661">
        <f ca="1"/>
        <v>0.79655214708914635</v>
      </c>
      <c r="T7661">
        <f ca="1"/>
        <v>3.3040240125197358E-2</v>
      </c>
      <c r="U7661">
        <f ca="1"/>
        <v>1.4070554468797493E-3</v>
      </c>
      <c r="V7661">
        <f ca="1"/>
        <v>1.4303001717969361E-3</v>
      </c>
      <c r="W7661">
        <f ca="1"/>
        <v>1.4303001717969361E-3</v>
      </c>
    </row>
    <row r="7662" spans="18:23">
      <c r="R7662">
        <v>7644</v>
      </c>
      <c r="S7662">
        <f ca="1"/>
        <v>0.83351602198006525</v>
      </c>
      <c r="T7662">
        <f ca="1"/>
        <v>3.3356887814463158E-2</v>
      </c>
      <c r="U7662">
        <f ca="1"/>
        <v>1.5653792915126495E-3</v>
      </c>
      <c r="V7662">
        <f ca="1"/>
        <v>1.5914873822196851E-3</v>
      </c>
      <c r="W7662">
        <f ca="1"/>
        <v>1.5914873822196851E-3</v>
      </c>
    </row>
    <row r="7663" spans="18:23">
      <c r="R7663">
        <v>7645</v>
      </c>
      <c r="S7663">
        <f ca="1"/>
        <v>0.98947381575158011</v>
      </c>
      <c r="T7663">
        <f ca="1"/>
        <v>3.4726644364052067E-2</v>
      </c>
      <c r="U7663">
        <f ca="1"/>
        <v>2.2502575663071039E-3</v>
      </c>
      <c r="V7663">
        <f ca="1"/>
        <v>2.2893295134234358E-3</v>
      </c>
      <c r="W7663">
        <f ca="1"/>
        <v>2.2893295134234358E-3</v>
      </c>
    </row>
    <row r="7664" spans="18:23">
      <c r="R7664">
        <v>7646</v>
      </c>
      <c r="S7664">
        <f ca="1"/>
        <v>0.26166343978531437</v>
      </c>
      <c r="T7664">
        <f ca="1"/>
        <v>2.8780695622964148E-2</v>
      </c>
      <c r="U7664">
        <f ca="1"/>
        <v>0</v>
      </c>
      <c r="V7664">
        <f ca="1"/>
        <v>0</v>
      </c>
      <c r="W7664">
        <f ca="1"/>
        <v>0</v>
      </c>
    </row>
    <row r="7665" spans="18:23">
      <c r="R7665">
        <v>7647</v>
      </c>
      <c r="S7665">
        <f ca="1"/>
        <v>-1.2236213375660889</v>
      </c>
      <c r="T7665">
        <f ca="1"/>
        <v>1.9617964464954209E-2</v>
      </c>
      <c r="U7665">
        <f ca="1"/>
        <v>0</v>
      </c>
      <c r="V7665">
        <f ca="1"/>
        <v>0</v>
      </c>
      <c r="W7665">
        <f ca="1"/>
        <v>0</v>
      </c>
    </row>
    <row r="7666" spans="18:23">
      <c r="R7666">
        <v>7648</v>
      </c>
      <c r="S7666">
        <f ca="1"/>
        <v>-1.1949634098978894</v>
      </c>
      <c r="T7666">
        <f ca="1"/>
        <v>1.9763573493896992E-2</v>
      </c>
      <c r="U7666">
        <f ca="1"/>
        <v>0</v>
      </c>
      <c r="V7666">
        <f ca="1"/>
        <v>0</v>
      </c>
      <c r="W7666">
        <f ca="1"/>
        <v>0</v>
      </c>
    </row>
    <row r="7667" spans="18:23">
      <c r="R7667">
        <v>7649</v>
      </c>
      <c r="S7667">
        <f ca="1"/>
        <v>-1.6177597912451662</v>
      </c>
      <c r="T7667">
        <f ca="1"/>
        <v>1.7720872808989124E-2</v>
      </c>
      <c r="U7667">
        <f ca="1"/>
        <v>0</v>
      </c>
      <c r="V7667">
        <f ca="1"/>
        <v>0</v>
      </c>
      <c r="W7667">
        <f ca="1"/>
        <v>0</v>
      </c>
    </row>
    <row r="7668" spans="18:23">
      <c r="R7668">
        <v>7650</v>
      </c>
      <c r="S7668">
        <f ca="1"/>
        <v>-0.81358168055800695</v>
      </c>
      <c r="T7668">
        <f ca="1"/>
        <v>2.1807442460145682E-2</v>
      </c>
      <c r="U7668">
        <f ca="1"/>
        <v>0</v>
      </c>
      <c r="V7668">
        <f ca="1"/>
        <v>0</v>
      </c>
      <c r="W7668">
        <f ca="1"/>
        <v>0</v>
      </c>
    </row>
    <row r="7669" spans="18:23">
      <c r="R7669">
        <v>7651</v>
      </c>
      <c r="S7669">
        <f ca="1"/>
        <v>-3.4595961023663988</v>
      </c>
      <c r="T7669">
        <f ca="1"/>
        <v>1.1017449811934183E-2</v>
      </c>
      <c r="U7669">
        <f ca="1"/>
        <v>0</v>
      </c>
      <c r="V7669">
        <f ca="1"/>
        <v>0</v>
      </c>
      <c r="W7669">
        <f ca="1"/>
        <v>0</v>
      </c>
    </row>
    <row r="7670" spans="18:23">
      <c r="R7670">
        <v>7652</v>
      </c>
      <c r="S7670">
        <f ca="1"/>
        <v>-2.2181365789379055</v>
      </c>
      <c r="T7670">
        <f ca="1"/>
        <v>1.5177642762869641E-2</v>
      </c>
      <c r="U7670">
        <f ca="1"/>
        <v>0</v>
      </c>
      <c r="V7670">
        <f ca="1"/>
        <v>0</v>
      </c>
      <c r="W7670">
        <f ca="1"/>
        <v>0</v>
      </c>
    </row>
    <row r="7671" spans="18:23">
      <c r="R7671">
        <v>7653</v>
      </c>
      <c r="S7671">
        <f ca="1"/>
        <v>-1.3111505162751764</v>
      </c>
      <c r="T7671">
        <f ca="1"/>
        <v>1.9179843125215628E-2</v>
      </c>
      <c r="U7671">
        <f ca="1"/>
        <v>0</v>
      </c>
      <c r="V7671">
        <f ca="1"/>
        <v>0</v>
      </c>
      <c r="W7671">
        <f ca="1"/>
        <v>0</v>
      </c>
    </row>
    <row r="7672" spans="18:23">
      <c r="R7672">
        <v>7654</v>
      </c>
      <c r="S7672">
        <f ca="1"/>
        <v>1.2678902134632903</v>
      </c>
      <c r="T7672">
        <f ca="1"/>
        <v>3.7313273178507404E-2</v>
      </c>
      <c r="U7672">
        <f ca="1"/>
        <v>3.5435719735347725E-3</v>
      </c>
      <c r="V7672">
        <f ca="1"/>
        <v>3.6096831080728756E-3</v>
      </c>
      <c r="W7672">
        <f ca="1"/>
        <v>3.6096831080728756E-3</v>
      </c>
    </row>
    <row r="7673" spans="18:23">
      <c r="R7673">
        <v>7655</v>
      </c>
      <c r="S7673">
        <f ca="1"/>
        <v>8.1171626387148338E-2</v>
      </c>
      <c r="T7673">
        <f ca="1"/>
        <v>2.7471008582870413E-2</v>
      </c>
      <c r="U7673">
        <f ca="1"/>
        <v>0</v>
      </c>
      <c r="V7673">
        <f ca="1"/>
        <v>0</v>
      </c>
      <c r="W7673">
        <f ca="1"/>
        <v>0</v>
      </c>
    </row>
    <row r="7674" spans="18:23">
      <c r="R7674">
        <v>7656</v>
      </c>
      <c r="S7674">
        <f ca="1"/>
        <v>-2.4374986489503474</v>
      </c>
      <c r="T7674">
        <f ca="1"/>
        <v>1.4342394963963941E-2</v>
      </c>
      <c r="U7674">
        <f ca="1"/>
        <v>0</v>
      </c>
      <c r="V7674">
        <f ca="1"/>
        <v>0</v>
      </c>
      <c r="W7674">
        <f ca="1"/>
        <v>0</v>
      </c>
    </row>
    <row r="7675" spans="18:23">
      <c r="R7675">
        <v>7657</v>
      </c>
      <c r="S7675">
        <f ca="1"/>
        <v>-2.5584535777747899</v>
      </c>
      <c r="T7675">
        <f ca="1"/>
        <v>1.3901669302188099E-2</v>
      </c>
      <c r="U7675">
        <f ca="1"/>
        <v>0</v>
      </c>
      <c r="V7675">
        <f ca="1"/>
        <v>0</v>
      </c>
      <c r="W7675">
        <f ca="1"/>
        <v>0</v>
      </c>
    </row>
    <row r="7676" spans="18:23">
      <c r="R7676">
        <v>7658</v>
      </c>
      <c r="S7676">
        <f ca="1"/>
        <v>2.3612118890537457</v>
      </c>
      <c r="T7676">
        <f ca="1"/>
        <v>4.9474980854005583E-2</v>
      </c>
      <c r="U7676">
        <f ca="1"/>
        <v>9.624425811283862E-3</v>
      </c>
      <c r="V7676">
        <f ca="1"/>
        <v>9.8625099526558953E-3</v>
      </c>
      <c r="W7676">
        <f ca="1"/>
        <v>9.8625099526558953E-3</v>
      </c>
    </row>
    <row r="7677" spans="18:23">
      <c r="R7677">
        <v>7659</v>
      </c>
      <c r="S7677">
        <f ca="1"/>
        <v>3.6022527552519819</v>
      </c>
      <c r="T7677">
        <f ca="1"/>
        <v>6.8149388620534684E-2</v>
      </c>
      <c r="U7677">
        <f ca="1"/>
        <v>1.8961629694548413E-2</v>
      </c>
      <c r="V7677">
        <f ca="1"/>
        <v>1.960774143001464E-2</v>
      </c>
      <c r="W7677">
        <f ca="1"/>
        <v>1.960774143001464E-2</v>
      </c>
    </row>
    <row r="7678" spans="18:23">
      <c r="R7678">
        <v>7660</v>
      </c>
      <c r="S7678">
        <f ca="1"/>
        <v>-0.82328011401579482</v>
      </c>
      <c r="T7678">
        <f ca="1"/>
        <v>2.1752936268278397E-2</v>
      </c>
      <c r="U7678">
        <f ca="1"/>
        <v>0</v>
      </c>
      <c r="V7678">
        <f ca="1"/>
        <v>0</v>
      </c>
      <c r="W7678">
        <f ca="1"/>
        <v>0</v>
      </c>
    </row>
    <row r="7679" spans="18:23">
      <c r="R7679">
        <v>7661</v>
      </c>
      <c r="S7679">
        <f ca="1"/>
        <v>0.6669814301186674</v>
      </c>
      <c r="T7679">
        <f ca="1"/>
        <v>3.1953832045504262E-2</v>
      </c>
      <c r="U7679">
        <f ca="1"/>
        <v>8.638514070332011E-4</v>
      </c>
      <c r="V7679">
        <f ca="1"/>
        <v>8.7765308841950679E-4</v>
      </c>
      <c r="W7679">
        <f ca="1"/>
        <v>8.7765308841950679E-4</v>
      </c>
    </row>
    <row r="7680" spans="18:23">
      <c r="R7680">
        <v>7662</v>
      </c>
      <c r="S7680">
        <f ca="1"/>
        <v>0.84392336388355449</v>
      </c>
      <c r="T7680">
        <f ca="1"/>
        <v>3.3446587608999261E-2</v>
      </c>
      <c r="U7680">
        <f ca="1"/>
        <v>1.6102291887807006E-3</v>
      </c>
      <c r="V7680">
        <f ca="1"/>
        <v>1.6371575245972614E-3</v>
      </c>
      <c r="W7680">
        <f ca="1"/>
        <v>1.6371575245972614E-3</v>
      </c>
    </row>
    <row r="7681" spans="18:23">
      <c r="R7681">
        <v>7663</v>
      </c>
      <c r="S7681">
        <f ca="1"/>
        <v>1.8559998566151394</v>
      </c>
      <c r="T7681">
        <f ca="1"/>
        <v>4.3427959191394624E-2</v>
      </c>
      <c r="U7681">
        <f ca="1"/>
        <v>6.6009149799783826E-3</v>
      </c>
      <c r="V7681">
        <f ca="1"/>
        <v>6.7442471131665656E-3</v>
      </c>
      <c r="W7681">
        <f ca="1"/>
        <v>6.7442471131665656E-3</v>
      </c>
    </row>
    <row r="7682" spans="18:23">
      <c r="R7682">
        <v>7664</v>
      </c>
      <c r="S7682">
        <f ca="1"/>
        <v>-3.0954951661355694</v>
      </c>
      <c r="T7682">
        <f ca="1"/>
        <v>1.2102742232996056E-2</v>
      </c>
      <c r="U7682">
        <f ca="1"/>
        <v>0</v>
      </c>
      <c r="V7682">
        <f ca="1"/>
        <v>0</v>
      </c>
      <c r="W7682">
        <f ca="1"/>
        <v>0</v>
      </c>
    </row>
    <row r="7683" spans="18:23">
      <c r="R7683">
        <v>7665</v>
      </c>
      <c r="S7683">
        <f ca="1"/>
        <v>2.0049987412012968</v>
      </c>
      <c r="T7683">
        <f ca="1"/>
        <v>4.5130159784286972E-2</v>
      </c>
      <c r="U7683">
        <f ca="1"/>
        <v>7.4520152764245562E-3</v>
      </c>
      <c r="V7683">
        <f ca="1"/>
        <v>7.6201705964945498E-3</v>
      </c>
      <c r="W7683">
        <f ca="1"/>
        <v>7.6201705964945498E-3</v>
      </c>
    </row>
    <row r="7684" spans="18:23">
      <c r="R7684">
        <v>7666</v>
      </c>
      <c r="S7684">
        <f ca="1"/>
        <v>-0.41538268299246639</v>
      </c>
      <c r="T7684">
        <f ca="1"/>
        <v>2.4167326653532731E-2</v>
      </c>
      <c r="U7684">
        <f ca="1"/>
        <v>0</v>
      </c>
      <c r="V7684">
        <f ca="1"/>
        <v>0</v>
      </c>
      <c r="W7684">
        <f ca="1"/>
        <v>0</v>
      </c>
    </row>
    <row r="7685" spans="18:23">
      <c r="R7685">
        <v>7667</v>
      </c>
      <c r="S7685">
        <f ca="1"/>
        <v>-1.5272398023603438E-2</v>
      </c>
      <c r="T7685">
        <f ca="1"/>
        <v>2.6795796823653423E-2</v>
      </c>
      <c r="U7685">
        <f ca="1"/>
        <v>0</v>
      </c>
      <c r="V7685">
        <f ca="1"/>
        <v>0</v>
      </c>
      <c r="W7685">
        <f ca="1"/>
        <v>0</v>
      </c>
    </row>
    <row r="7686" spans="18:23">
      <c r="R7686">
        <v>7668</v>
      </c>
      <c r="S7686">
        <f ca="1"/>
        <v>-0.96472837938381673</v>
      </c>
      <c r="T7686">
        <f ca="1"/>
        <v>2.0973291448924153E-2</v>
      </c>
      <c r="U7686">
        <f ca="1"/>
        <v>0</v>
      </c>
      <c r="V7686">
        <f ca="1"/>
        <v>0</v>
      </c>
      <c r="W7686">
        <f ca="1"/>
        <v>0</v>
      </c>
    </row>
    <row r="7687" spans="18:23">
      <c r="R7687">
        <v>7669</v>
      </c>
      <c r="S7687">
        <f ca="1"/>
        <v>-0.64854989673440611</v>
      </c>
      <c r="T7687">
        <f ca="1"/>
        <v>2.2756155897717272E-2</v>
      </c>
      <c r="U7687">
        <f ca="1"/>
        <v>0</v>
      </c>
      <c r="V7687">
        <f ca="1"/>
        <v>0</v>
      </c>
      <c r="W7687">
        <f ca="1"/>
        <v>0</v>
      </c>
    </row>
    <row r="7688" spans="18:23">
      <c r="R7688">
        <v>7670</v>
      </c>
      <c r="S7688">
        <f ca="1"/>
        <v>-0.3881984208123242</v>
      </c>
      <c r="T7688">
        <f ca="1"/>
        <v>2.4337445751163506E-2</v>
      </c>
      <c r="U7688">
        <f ca="1"/>
        <v>0</v>
      </c>
      <c r="V7688">
        <f ca="1"/>
        <v>0</v>
      </c>
      <c r="W7688">
        <f ca="1"/>
        <v>0</v>
      </c>
    </row>
    <row r="7689" spans="18:23">
      <c r="R7689">
        <v>7671</v>
      </c>
      <c r="S7689">
        <f ca="1"/>
        <v>-2.6425575700396289</v>
      </c>
      <c r="T7689">
        <f ca="1"/>
        <v>1.3603225621953345E-2</v>
      </c>
      <c r="U7689">
        <f ca="1"/>
        <v>0</v>
      </c>
      <c r="V7689">
        <f ca="1"/>
        <v>0</v>
      </c>
      <c r="W7689">
        <f ca="1"/>
        <v>0</v>
      </c>
    </row>
    <row r="7690" spans="18:23">
      <c r="R7690">
        <v>7672</v>
      </c>
      <c r="S7690">
        <f ca="1"/>
        <v>0.10802156528110494</v>
      </c>
      <c r="T7690">
        <f ca="1"/>
        <v>2.7661996573573096E-2</v>
      </c>
      <c r="U7690">
        <f ca="1"/>
        <v>0</v>
      </c>
      <c r="V7690">
        <f ca="1"/>
        <v>0</v>
      </c>
      <c r="W7690">
        <f ca="1"/>
        <v>0</v>
      </c>
    </row>
    <row r="7691" spans="18:23">
      <c r="R7691">
        <v>7673</v>
      </c>
      <c r="S7691">
        <f ca="1"/>
        <v>1.4956528280124495</v>
      </c>
      <c r="T7691">
        <f ca="1"/>
        <v>3.9571945027839464E-2</v>
      </c>
      <c r="U7691">
        <f ca="1"/>
        <v>4.6729078982008024E-3</v>
      </c>
      <c r="V7691">
        <f ca="1"/>
        <v>4.7653659254346817E-3</v>
      </c>
      <c r="W7691">
        <f ca="1"/>
        <v>4.7653659254346817E-3</v>
      </c>
    </row>
    <row r="7692" spans="18:23">
      <c r="R7692">
        <v>7674</v>
      </c>
      <c r="S7692">
        <f ca="1"/>
        <v>-4.0789121359765774</v>
      </c>
      <c r="T7692">
        <f ca="1"/>
        <v>9.3902658175388665E-3</v>
      </c>
      <c r="U7692">
        <f ca="1"/>
        <v>0</v>
      </c>
      <c r="V7692">
        <f ca="1"/>
        <v>0</v>
      </c>
      <c r="W7692">
        <f ca="1"/>
        <v>0</v>
      </c>
    </row>
    <row r="7693" spans="18:23">
      <c r="R7693">
        <v>7675</v>
      </c>
      <c r="S7693">
        <f ca="1"/>
        <v>0.89811244678951563</v>
      </c>
      <c r="T7693">
        <f ca="1"/>
        <v>3.3917550089223245E-2</v>
      </c>
      <c r="U7693">
        <f ca="1"/>
        <v>1.8457104288926926E-3</v>
      </c>
      <c r="V7693">
        <f ca="1"/>
        <v>1.8770114168537775E-3</v>
      </c>
      <c r="W7693">
        <f ca="1"/>
        <v>1.8770114168537775E-3</v>
      </c>
    </row>
    <row r="7694" spans="18:23">
      <c r="R7694">
        <v>7676</v>
      </c>
      <c r="S7694">
        <f ca="1"/>
        <v>-2.6123939070953668</v>
      </c>
      <c r="T7694">
        <f ca="1"/>
        <v>1.370951748925394E-2</v>
      </c>
      <c r="U7694">
        <f ca="1"/>
        <v>0</v>
      </c>
      <c r="V7694">
        <f ca="1"/>
        <v>0</v>
      </c>
      <c r="W7694">
        <f ca="1"/>
        <v>0</v>
      </c>
    </row>
    <row r="7695" spans="18:23">
      <c r="R7695">
        <v>7677</v>
      </c>
      <c r="S7695">
        <f ca="1"/>
        <v>0.29166450491488705</v>
      </c>
      <c r="T7695">
        <f ca="1"/>
        <v>2.9004363128329293E-2</v>
      </c>
      <c r="U7695">
        <f ca="1"/>
        <v>0</v>
      </c>
      <c r="V7695">
        <f ca="1"/>
        <v>0</v>
      </c>
      <c r="W7695">
        <f ca="1"/>
        <v>0</v>
      </c>
    </row>
    <row r="7696" spans="18:23">
      <c r="R7696">
        <v>7678</v>
      </c>
      <c r="S7696">
        <f ca="1"/>
        <v>2.0545163489082623</v>
      </c>
      <c r="T7696">
        <f ca="1"/>
        <v>4.5710505634081751E-2</v>
      </c>
      <c r="U7696">
        <f ca="1"/>
        <v>7.7421882013219458E-3</v>
      </c>
      <c r="V7696">
        <f ca="1"/>
        <v>7.9191378700202708E-3</v>
      </c>
      <c r="W7696">
        <f ca="1"/>
        <v>7.9191378700202708E-3</v>
      </c>
    </row>
    <row r="7697" spans="18:23">
      <c r="R7697">
        <v>7679</v>
      </c>
      <c r="S7697">
        <f ca="1"/>
        <v>-2.1549121981150061</v>
      </c>
      <c r="T7697">
        <f ca="1"/>
        <v>1.5427285623255129E-2</v>
      </c>
      <c r="U7697">
        <f ca="1"/>
        <v>0</v>
      </c>
      <c r="V7697">
        <f ca="1"/>
        <v>0</v>
      </c>
      <c r="W7697">
        <f ca="1"/>
        <v>0</v>
      </c>
    </row>
    <row r="7698" spans="18:23">
      <c r="R7698">
        <v>7680</v>
      </c>
      <c r="S7698">
        <f ca="1"/>
        <v>2.2746647278159036</v>
      </c>
      <c r="T7698">
        <f ca="1"/>
        <v>4.8382331304792504E-2</v>
      </c>
      <c r="U7698">
        <f ca="1"/>
        <v>9.0781010366773225E-3</v>
      </c>
      <c r="V7698">
        <f ca="1"/>
        <v>9.2977108826647736E-3</v>
      </c>
      <c r="W7698">
        <f ca="1"/>
        <v>9.2977108826647736E-3</v>
      </c>
    </row>
    <row r="7699" spans="18:23">
      <c r="R7699">
        <v>7681</v>
      </c>
      <c r="S7699">
        <f ca="1"/>
        <v>-3.7403803778577216</v>
      </c>
      <c r="T7699">
        <f ca="1"/>
        <v>1.0247435610403099E-2</v>
      </c>
      <c r="U7699">
        <f ca="1"/>
        <v>0</v>
      </c>
      <c r="V7699">
        <f ca="1"/>
        <v>0</v>
      </c>
      <c r="W7699">
        <f ca="1"/>
        <v>0</v>
      </c>
    </row>
    <row r="7700" spans="18:23">
      <c r="R7700">
        <v>7682</v>
      </c>
      <c r="S7700">
        <f ca="1"/>
        <v>-2.0382283191423234</v>
      </c>
      <c r="T7700">
        <f ca="1"/>
        <v>1.5898846378504958E-2</v>
      </c>
      <c r="U7700">
        <f ca="1"/>
        <v>0</v>
      </c>
      <c r="V7700">
        <f ca="1"/>
        <v>0</v>
      </c>
      <c r="W7700">
        <f ca="1"/>
        <v>0</v>
      </c>
    </row>
    <row r="7701" spans="18:23">
      <c r="R7701">
        <v>7683</v>
      </c>
      <c r="S7701">
        <f ca="1"/>
        <v>-0.27613533064216483</v>
      </c>
      <c r="T7701">
        <f ca="1"/>
        <v>2.505147282728935E-2</v>
      </c>
      <c r="U7701">
        <f ca="1"/>
        <v>0</v>
      </c>
      <c r="V7701">
        <f ca="1"/>
        <v>0</v>
      </c>
      <c r="W7701">
        <f ca="1"/>
        <v>0</v>
      </c>
    </row>
    <row r="7702" spans="18:23">
      <c r="R7702">
        <v>7684</v>
      </c>
      <c r="S7702">
        <f ca="1"/>
        <v>0.42176941735949564</v>
      </c>
      <c r="T7702">
        <f ca="1"/>
        <v>2.9994625563068502E-2</v>
      </c>
      <c r="U7702">
        <f ca="1"/>
        <v>0</v>
      </c>
      <c r="V7702">
        <f ca="1"/>
        <v>0</v>
      </c>
      <c r="W7702">
        <f ca="1"/>
        <v>0</v>
      </c>
    </row>
    <row r="7703" spans="18:23">
      <c r="R7703">
        <v>7685</v>
      </c>
      <c r="S7703">
        <f ca="1"/>
        <v>-0.27531491941580449</v>
      </c>
      <c r="T7703">
        <f ca="1"/>
        <v>2.5056776706858425E-2</v>
      </c>
      <c r="U7703">
        <f ca="1"/>
        <v>0</v>
      </c>
      <c r="V7703">
        <f ca="1"/>
        <v>0</v>
      </c>
      <c r="W7703">
        <f ca="1"/>
        <v>0</v>
      </c>
    </row>
    <row r="7704" spans="18:23">
      <c r="R7704">
        <v>7686</v>
      </c>
      <c r="S7704">
        <f ca="1"/>
        <v>-2.2449567333850524</v>
      </c>
      <c r="T7704">
        <f ca="1"/>
        <v>1.5072966911250102E-2</v>
      </c>
      <c r="U7704">
        <f ca="1"/>
        <v>0</v>
      </c>
      <c r="V7704">
        <f ca="1"/>
        <v>0</v>
      </c>
      <c r="W7704">
        <f ca="1"/>
        <v>0</v>
      </c>
    </row>
    <row r="7705" spans="18:23">
      <c r="R7705">
        <v>7687</v>
      </c>
      <c r="S7705">
        <f ca="1"/>
        <v>1.7809224513021058</v>
      </c>
      <c r="T7705">
        <f ca="1"/>
        <v>4.25947356228858E-2</v>
      </c>
      <c r="U7705">
        <f ca="1"/>
        <v>6.1843031957239704E-3</v>
      </c>
      <c r="V7705">
        <f ca="1"/>
        <v>6.3160125755407862E-3</v>
      </c>
      <c r="W7705">
        <f ca="1"/>
        <v>6.3160125755407862E-3</v>
      </c>
    </row>
    <row r="7706" spans="18:23">
      <c r="R7706">
        <v>7688</v>
      </c>
      <c r="S7706">
        <f ca="1"/>
        <v>-1.1247925953869553</v>
      </c>
      <c r="T7706">
        <f ca="1"/>
        <v>2.0124686033266909E-2</v>
      </c>
      <c r="U7706">
        <f ca="1"/>
        <v>0</v>
      </c>
      <c r="V7706">
        <f ca="1"/>
        <v>0</v>
      </c>
      <c r="W7706">
        <f ca="1"/>
        <v>0</v>
      </c>
    </row>
    <row r="7707" spans="18:23">
      <c r="R7707">
        <v>7689</v>
      </c>
      <c r="S7707">
        <f ca="1"/>
        <v>3.352233848819975E-2</v>
      </c>
      <c r="T7707">
        <f ca="1"/>
        <v>2.7135312178734602E-2</v>
      </c>
      <c r="U7707">
        <f ca="1"/>
        <v>0</v>
      </c>
      <c r="V7707">
        <f ca="1"/>
        <v>0</v>
      </c>
      <c r="W7707">
        <f ca="1"/>
        <v>0</v>
      </c>
    </row>
    <row r="7708" spans="18:23">
      <c r="R7708">
        <v>7690</v>
      </c>
      <c r="S7708">
        <f ca="1"/>
        <v>0.46333482161119161</v>
      </c>
      <c r="T7708">
        <f ca="1"/>
        <v>3.0318062308929646E-2</v>
      </c>
      <c r="U7708">
        <f ca="1"/>
        <v>4.5966538745893099E-5</v>
      </c>
      <c r="V7708">
        <f ca="1"/>
        <v>4.6663346938805013E-5</v>
      </c>
      <c r="W7708">
        <f ca="1"/>
        <v>4.6663346938805013E-5</v>
      </c>
    </row>
    <row r="7709" spans="18:23">
      <c r="R7709">
        <v>7691</v>
      </c>
      <c r="S7709">
        <f ca="1"/>
        <v>1.2243698957321463</v>
      </c>
      <c r="T7709">
        <f ca="1"/>
        <v>3.6896593829921692E-2</v>
      </c>
      <c r="U7709">
        <f ca="1"/>
        <v>3.3352322992419164E-3</v>
      </c>
      <c r="V7709">
        <f ca="1"/>
        <v>3.3967616549786988E-3</v>
      </c>
      <c r="W7709">
        <f ca="1"/>
        <v>3.3967616549786988E-3</v>
      </c>
    </row>
    <row r="7710" spans="18:23">
      <c r="R7710">
        <v>7692</v>
      </c>
      <c r="S7710">
        <f ca="1"/>
        <v>-2.1339789490270578</v>
      </c>
      <c r="T7710">
        <f ca="1"/>
        <v>1.551084254835047E-2</v>
      </c>
      <c r="U7710">
        <f ca="1"/>
        <v>0</v>
      </c>
      <c r="V7710">
        <f ca="1"/>
        <v>0</v>
      </c>
      <c r="W7710">
        <f ca="1"/>
        <v>0</v>
      </c>
    </row>
    <row r="7711" spans="18:23">
      <c r="R7711">
        <v>7693</v>
      </c>
      <c r="S7711">
        <f ca="1"/>
        <v>0.282744138123879</v>
      </c>
      <c r="T7711">
        <f ca="1"/>
        <v>2.8937677977120067E-2</v>
      </c>
      <c r="U7711">
        <f ca="1"/>
        <v>0</v>
      </c>
      <c r="V7711">
        <f ca="1"/>
        <v>0</v>
      </c>
      <c r="W7711">
        <f ca="1"/>
        <v>0</v>
      </c>
    </row>
    <row r="7712" spans="18:23">
      <c r="R7712">
        <v>7694</v>
      </c>
      <c r="S7712">
        <f ca="1"/>
        <v>-2.3981488416853076</v>
      </c>
      <c r="T7712">
        <f ca="1"/>
        <v>1.4488765556962399E-2</v>
      </c>
      <c r="U7712">
        <f ca="1"/>
        <v>0</v>
      </c>
      <c r="V7712">
        <f ca="1"/>
        <v>0</v>
      </c>
      <c r="W7712">
        <f ca="1"/>
        <v>0</v>
      </c>
    </row>
    <row r="7713" spans="18:23">
      <c r="R7713">
        <v>7695</v>
      </c>
      <c r="S7713">
        <f ca="1"/>
        <v>-0.389290955935088</v>
      </c>
      <c r="T7713">
        <f ca="1"/>
        <v>2.4330585626403677E-2</v>
      </c>
      <c r="U7713">
        <f ca="1"/>
        <v>0</v>
      </c>
      <c r="V7713">
        <f ca="1"/>
        <v>0</v>
      </c>
      <c r="W7713">
        <f ca="1"/>
        <v>0</v>
      </c>
    </row>
    <row r="7714" spans="18:23">
      <c r="R7714">
        <v>7696</v>
      </c>
      <c r="S7714">
        <f ca="1"/>
        <v>-0.51506071775175488</v>
      </c>
      <c r="T7714">
        <f ca="1"/>
        <v>2.3553652682517492E-2</v>
      </c>
      <c r="U7714">
        <f ca="1"/>
        <v>0</v>
      </c>
      <c r="V7714">
        <f ca="1"/>
        <v>0</v>
      </c>
      <c r="W7714">
        <f ca="1"/>
        <v>0</v>
      </c>
    </row>
    <row r="7715" spans="18:23">
      <c r="R7715">
        <v>7697</v>
      </c>
      <c r="S7715">
        <f ca="1"/>
        <v>-3.1730998162470621</v>
      </c>
      <c r="T7715">
        <f ca="1"/>
        <v>1.1862796375367158E-2</v>
      </c>
      <c r="U7715">
        <f ca="1"/>
        <v>0</v>
      </c>
      <c r="V7715">
        <f ca="1"/>
        <v>0</v>
      </c>
      <c r="W7715">
        <f ca="1"/>
        <v>0</v>
      </c>
    </row>
    <row r="7716" spans="18:23">
      <c r="R7716">
        <v>7698</v>
      </c>
      <c r="S7716">
        <f ca="1"/>
        <v>-1.3004066594950872</v>
      </c>
      <c r="T7716">
        <f ca="1"/>
        <v>1.923308952234061E-2</v>
      </c>
      <c r="U7716">
        <f ca="1"/>
        <v>0</v>
      </c>
      <c r="V7716">
        <f ca="1"/>
        <v>0</v>
      </c>
      <c r="W7716">
        <f ca="1"/>
        <v>0</v>
      </c>
    </row>
    <row r="7717" spans="18:23">
      <c r="R7717">
        <v>7699</v>
      </c>
      <c r="S7717">
        <f ca="1"/>
        <v>1.3861845571396951</v>
      </c>
      <c r="T7717">
        <f ca="1"/>
        <v>3.8469798901769263E-2</v>
      </c>
      <c r="U7717">
        <f ca="1"/>
        <v>4.1218348351657018E-3</v>
      </c>
      <c r="V7717">
        <f ca="1"/>
        <v>4.2011179137732679E-3</v>
      </c>
      <c r="W7717">
        <f ca="1"/>
        <v>4.2011179137732679E-3</v>
      </c>
    </row>
    <row r="7718" spans="18:23">
      <c r="R7718">
        <v>7700</v>
      </c>
      <c r="S7718">
        <f ca="1"/>
        <v>-1.5527417524348872</v>
      </c>
      <c r="T7718">
        <f ca="1"/>
        <v>1.8020685485900394E-2</v>
      </c>
      <c r="U7718">
        <f ca="1"/>
        <v>0</v>
      </c>
      <c r="V7718">
        <f ca="1"/>
        <v>0</v>
      </c>
      <c r="W7718">
        <f ca="1"/>
        <v>0</v>
      </c>
    </row>
    <row r="7719" spans="18:23">
      <c r="R7719">
        <v>7701</v>
      </c>
      <c r="S7719">
        <f ca="1"/>
        <v>0.23534446033863682</v>
      </c>
      <c r="T7719">
        <f ca="1"/>
        <v>2.8585899960076152E-2</v>
      </c>
      <c r="U7719">
        <f ca="1"/>
        <v>0</v>
      </c>
      <c r="V7719">
        <f ca="1"/>
        <v>0</v>
      </c>
      <c r="W7719">
        <f ca="1"/>
        <v>0</v>
      </c>
    </row>
    <row r="7720" spans="18:23">
      <c r="R7720">
        <v>7702</v>
      </c>
      <c r="S7720">
        <f ca="1"/>
        <v>2.9791303094299932</v>
      </c>
      <c r="T7720">
        <f ca="1"/>
        <v>5.802727907775096E-2</v>
      </c>
      <c r="U7720">
        <f ca="1"/>
        <v>1.390057492315655E-2</v>
      </c>
      <c r="V7720">
        <f ca="1"/>
        <v>1.4303881193360148E-2</v>
      </c>
      <c r="W7720">
        <f ca="1"/>
        <v>1.4303881193360148E-2</v>
      </c>
    </row>
    <row r="7721" spans="18:23">
      <c r="R7721">
        <v>7703</v>
      </c>
      <c r="S7721">
        <f ca="1"/>
        <v>-0.74064725475820248</v>
      </c>
      <c r="T7721">
        <f ca="1"/>
        <v>2.2221740815706711E-2</v>
      </c>
      <c r="U7721">
        <f ca="1"/>
        <v>0</v>
      </c>
      <c r="V7721">
        <f ca="1"/>
        <v>0</v>
      </c>
      <c r="W7721">
        <f ca="1"/>
        <v>0</v>
      </c>
    </row>
    <row r="7722" spans="18:23">
      <c r="R7722">
        <v>7704</v>
      </c>
      <c r="S7722">
        <f ca="1"/>
        <v>-0.96241139633139894</v>
      </c>
      <c r="T7722">
        <f ca="1"/>
        <v>2.0985834468689228E-2</v>
      </c>
      <c r="U7722">
        <f ca="1"/>
        <v>0</v>
      </c>
      <c r="V7722">
        <f ca="1"/>
        <v>0</v>
      </c>
      <c r="W7722">
        <f ca="1"/>
        <v>0</v>
      </c>
    </row>
    <row r="7723" spans="18:23">
      <c r="R7723">
        <v>7705</v>
      </c>
      <c r="S7723">
        <f ca="1"/>
        <v>0.17613412597099815</v>
      </c>
      <c r="T7723">
        <f ca="1"/>
        <v>2.8152470175956446E-2</v>
      </c>
      <c r="U7723">
        <f ca="1"/>
        <v>0</v>
      </c>
      <c r="V7723">
        <f ca="1"/>
        <v>0</v>
      </c>
      <c r="W7723">
        <f ca="1"/>
        <v>0</v>
      </c>
    </row>
    <row r="7724" spans="18:23">
      <c r="R7724">
        <v>7706</v>
      </c>
      <c r="S7724">
        <f ca="1"/>
        <v>4.4941378665052474</v>
      </c>
      <c r="T7724">
        <f ca="1"/>
        <v>8.5784813450134056E-2</v>
      </c>
      <c r="U7724">
        <f ca="1"/>
        <v>2.7779342109348099E-2</v>
      </c>
      <c r="V7724">
        <f ca="1"/>
        <v>2.8970864949657039E-2</v>
      </c>
      <c r="W7724">
        <f ca="1"/>
        <v>2.8970864949657039E-2</v>
      </c>
    </row>
    <row r="7725" spans="18:23">
      <c r="R7725">
        <v>7707</v>
      </c>
      <c r="S7725">
        <f ca="1"/>
        <v>-2.2865385377857916</v>
      </c>
      <c r="T7725">
        <f ca="1"/>
        <v>1.4912103576077114E-2</v>
      </c>
      <c r="U7725">
        <f ca="1"/>
        <v>0</v>
      </c>
      <c r="V7725">
        <f ca="1"/>
        <v>0</v>
      </c>
      <c r="W7725">
        <f ca="1"/>
        <v>0</v>
      </c>
    </row>
    <row r="7726" spans="18:23">
      <c r="R7726">
        <v>7708</v>
      </c>
      <c r="S7726">
        <f ca="1"/>
        <v>3.066854743072541</v>
      </c>
      <c r="T7726">
        <f ca="1"/>
        <v>5.9355775118665612E-2</v>
      </c>
      <c r="U7726">
        <f ca="1"/>
        <v>1.4564822943613876E-2</v>
      </c>
      <c r="V7726">
        <f ca="1"/>
        <v>1.499707612125604E-2</v>
      </c>
      <c r="W7726">
        <f ca="1"/>
        <v>1.499707612125604E-2</v>
      </c>
    </row>
    <row r="7727" spans="18:23">
      <c r="R7727">
        <v>7709</v>
      </c>
      <c r="S7727">
        <f ca="1"/>
        <v>-0.83079822864015396</v>
      </c>
      <c r="T7727">
        <f ca="1"/>
        <v>2.1710777446212987E-2</v>
      </c>
      <c r="U7727">
        <f ca="1"/>
        <v>0</v>
      </c>
      <c r="V7727">
        <f ca="1"/>
        <v>0</v>
      </c>
      <c r="W7727">
        <f ca="1"/>
        <v>0</v>
      </c>
    </row>
    <row r="7728" spans="18:23">
      <c r="R7728">
        <v>7710</v>
      </c>
      <c r="S7728">
        <f ca="1"/>
        <v>2.944477582471305</v>
      </c>
      <c r="T7728">
        <f ca="1"/>
        <v>5.7510729239757377E-2</v>
      </c>
      <c r="U7728">
        <f ca="1"/>
        <v>1.3642300004159759E-2</v>
      </c>
      <c r="V7728">
        <f ca="1"/>
        <v>1.4034589315033144E-2</v>
      </c>
      <c r="W7728">
        <f ca="1"/>
        <v>1.4034589315033144E-2</v>
      </c>
    </row>
    <row r="7729" spans="18:23">
      <c r="R7729">
        <v>7711</v>
      </c>
      <c r="S7729">
        <f ca="1"/>
        <v>1.6366410127618016</v>
      </c>
      <c r="T7729">
        <f ca="1"/>
        <v>4.103808947453505E-2</v>
      </c>
      <c r="U7729">
        <f ca="1"/>
        <v>5.4059801215485953E-3</v>
      </c>
      <c r="V7729">
        <f ca="1"/>
        <v>5.5169056695114306E-3</v>
      </c>
      <c r="W7729">
        <f ca="1"/>
        <v>5.5169056695114306E-3</v>
      </c>
    </row>
    <row r="7730" spans="18:23">
      <c r="R7730">
        <v>7712</v>
      </c>
      <c r="S7730">
        <f ca="1"/>
        <v>-0.30483083602589611</v>
      </c>
      <c r="T7730">
        <f ca="1"/>
        <v>2.4866663839103E-2</v>
      </c>
      <c r="U7730">
        <f ca="1"/>
        <v>0</v>
      </c>
      <c r="V7730">
        <f ca="1"/>
        <v>0</v>
      </c>
      <c r="W7730">
        <f ca="1"/>
        <v>0</v>
      </c>
    </row>
    <row r="7731" spans="18:23">
      <c r="R7731">
        <v>7713</v>
      </c>
      <c r="S7731">
        <f ca="1"/>
        <v>-1.102451700182089</v>
      </c>
      <c r="T7731">
        <f ca="1"/>
        <v>2.0241035640070494E-2</v>
      </c>
      <c r="U7731">
        <f ca="1"/>
        <v>0</v>
      </c>
      <c r="V7731">
        <f ca="1"/>
        <v>0</v>
      </c>
      <c r="W7731">
        <f ca="1"/>
        <v>0</v>
      </c>
    </row>
    <row r="7732" spans="18:23">
      <c r="R7732">
        <v>7714</v>
      </c>
      <c r="S7732">
        <f ca="1"/>
        <v>-1.9566737136661436</v>
      </c>
      <c r="T7732">
        <f ca="1"/>
        <v>1.6236969307041698E-2</v>
      </c>
      <c r="U7732">
        <f ca="1"/>
        <v>0</v>
      </c>
      <c r="V7732">
        <f ca="1"/>
        <v>0</v>
      </c>
      <c r="W7732">
        <f ca="1"/>
        <v>0</v>
      </c>
    </row>
    <row r="7733" spans="18:23">
      <c r="R7733">
        <v>7715</v>
      </c>
      <c r="S7733">
        <f ca="1"/>
        <v>1.4968409202441426</v>
      </c>
      <c r="T7733">
        <f ca="1"/>
        <v>3.9584078551796902E-2</v>
      </c>
      <c r="U7733">
        <f ca="1"/>
        <v>4.6789746601795211E-3</v>
      </c>
      <c r="V7733">
        <f ca="1"/>
        <v>4.7715811104247271E-3</v>
      </c>
      <c r="W7733">
        <f ca="1"/>
        <v>4.7715811104247271E-3</v>
      </c>
    </row>
    <row r="7734" spans="18:23">
      <c r="R7734">
        <v>7716</v>
      </c>
      <c r="S7734">
        <f ca="1"/>
        <v>0.16112420925860729</v>
      </c>
      <c r="T7734">
        <f ca="1"/>
        <v>2.8043643127941584E-2</v>
      </c>
      <c r="U7734">
        <f ca="1"/>
        <v>0</v>
      </c>
      <c r="V7734">
        <f ca="1"/>
        <v>0</v>
      </c>
      <c r="W7734">
        <f ca="1"/>
        <v>0</v>
      </c>
    </row>
    <row r="7735" spans="18:23">
      <c r="R7735">
        <v>7717</v>
      </c>
      <c r="S7735">
        <f ca="1"/>
        <v>1.8721879100957715</v>
      </c>
      <c r="T7735">
        <f ca="1"/>
        <v>4.3609742600597474E-2</v>
      </c>
      <c r="U7735">
        <f ca="1"/>
        <v>6.6918066845798076E-3</v>
      </c>
      <c r="V7735">
        <f ca="1"/>
        <v>6.8377206681035493E-3</v>
      </c>
      <c r="W7735">
        <f ca="1"/>
        <v>6.8377206681035493E-3</v>
      </c>
    </row>
    <row r="7736" spans="18:23">
      <c r="R7736">
        <v>7718</v>
      </c>
      <c r="S7736">
        <f ca="1"/>
        <v>-1.2211380380428489</v>
      </c>
      <c r="T7736">
        <f ca="1"/>
        <v>1.9630539379031503E-2</v>
      </c>
      <c r="U7736">
        <f ca="1"/>
        <v>0</v>
      </c>
      <c r="V7736">
        <f ca="1"/>
        <v>0</v>
      </c>
      <c r="W7736">
        <f ca="1"/>
        <v>0</v>
      </c>
    </row>
    <row r="7737" spans="18:23">
      <c r="R7737">
        <v>7719</v>
      </c>
      <c r="S7737">
        <f ca="1"/>
        <v>1.5523427029091033</v>
      </c>
      <c r="T7737">
        <f ca="1"/>
        <v>4.0155062491071369E-2</v>
      </c>
      <c r="U7737">
        <f ca="1"/>
        <v>4.964466629816755E-3</v>
      </c>
      <c r="V7737">
        <f ca="1"/>
        <v>5.06414086369432E-3</v>
      </c>
      <c r="W7737">
        <f ca="1"/>
        <v>5.06414086369432E-3</v>
      </c>
    </row>
    <row r="7738" spans="18:23">
      <c r="R7738">
        <v>7720</v>
      </c>
      <c r="S7738">
        <f ca="1"/>
        <v>-1.483122235986418</v>
      </c>
      <c r="T7738">
        <f ca="1"/>
        <v>1.8347342437451016E-2</v>
      </c>
      <c r="U7738">
        <f ca="1"/>
        <v>0</v>
      </c>
      <c r="V7738">
        <f ca="1"/>
        <v>0</v>
      </c>
      <c r="W7738">
        <f ca="1"/>
        <v>0</v>
      </c>
    </row>
    <row r="7739" spans="18:23">
      <c r="R7739">
        <v>7721</v>
      </c>
      <c r="S7739">
        <f ca="1"/>
        <v>2.2401688196512075</v>
      </c>
      <c r="T7739">
        <f ca="1"/>
        <v>4.795357970444393E-2</v>
      </c>
      <c r="U7739">
        <f ca="1"/>
        <v>8.8637252365030353E-3</v>
      </c>
      <c r="V7739">
        <f ca="1"/>
        <v>9.0762489138065065E-3</v>
      </c>
      <c r="W7739">
        <f ca="1"/>
        <v>9.0762489138065065E-3</v>
      </c>
    </row>
    <row r="7740" spans="18:23">
      <c r="R7740">
        <v>7722</v>
      </c>
      <c r="S7740">
        <f ca="1"/>
        <v>-0.96237919764358004</v>
      </c>
      <c r="T7740">
        <f ca="1"/>
        <v>2.0986008829566756E-2</v>
      </c>
      <c r="U7740">
        <f ca="1"/>
        <v>0</v>
      </c>
      <c r="V7740">
        <f ca="1"/>
        <v>0</v>
      </c>
      <c r="W7740">
        <f ca="1"/>
        <v>0</v>
      </c>
    </row>
    <row r="7741" spans="18:23">
      <c r="R7741">
        <v>7723</v>
      </c>
      <c r="S7741">
        <f ca="1"/>
        <v>-3.2651966516642745</v>
      </c>
      <c r="T7741">
        <f ca="1"/>
        <v>1.1584207066272955E-2</v>
      </c>
      <c r="U7741">
        <f ca="1"/>
        <v>0</v>
      </c>
      <c r="V7741">
        <f ca="1"/>
        <v>0</v>
      </c>
      <c r="W7741">
        <f ca="1"/>
        <v>0</v>
      </c>
    </row>
    <row r="7742" spans="18:23">
      <c r="R7742">
        <v>7724</v>
      </c>
      <c r="S7742">
        <f ca="1"/>
        <v>2.3902127854911157</v>
      </c>
      <c r="T7742">
        <f ca="1"/>
        <v>4.9846606672059326E-2</v>
      </c>
      <c r="U7742">
        <f ca="1"/>
        <v>9.8102387203107336E-3</v>
      </c>
      <c r="V7742">
        <f ca="1"/>
        <v>1.0054742275735901E-2</v>
      </c>
      <c r="W7742">
        <f ca="1"/>
        <v>1.0054742275735901E-2</v>
      </c>
    </row>
    <row r="7743" spans="18:23">
      <c r="R7743">
        <v>7725</v>
      </c>
      <c r="S7743">
        <f ca="1"/>
        <v>-1.1288070556330985</v>
      </c>
      <c r="T7743">
        <f ca="1"/>
        <v>2.010385004129342E-2</v>
      </c>
      <c r="U7743">
        <f ca="1"/>
        <v>0</v>
      </c>
      <c r="V7743">
        <f ca="1"/>
        <v>0</v>
      </c>
      <c r="W7743">
        <f ca="1"/>
        <v>0</v>
      </c>
    </row>
    <row r="7744" spans="18:23">
      <c r="R7744">
        <v>7726</v>
      </c>
      <c r="S7744">
        <f ca="1"/>
        <v>-0.44033951273652255</v>
      </c>
      <c r="T7744">
        <f ca="1"/>
        <v>2.4012194000365951E-2</v>
      </c>
      <c r="U7744">
        <f ca="1"/>
        <v>0</v>
      </c>
      <c r="V7744">
        <f ca="1"/>
        <v>0</v>
      </c>
      <c r="W7744">
        <f ca="1"/>
        <v>0</v>
      </c>
    </row>
    <row r="7745" spans="18:23">
      <c r="R7745">
        <v>7727</v>
      </c>
      <c r="S7745">
        <f ca="1"/>
        <v>-0.47624187625604864</v>
      </c>
      <c r="T7745">
        <f ca="1"/>
        <v>2.3790768529910602E-2</v>
      </c>
      <c r="U7745">
        <f ca="1"/>
        <v>0</v>
      </c>
      <c r="V7745">
        <f ca="1"/>
        <v>0</v>
      </c>
      <c r="W7745">
        <f ca="1"/>
        <v>0</v>
      </c>
    </row>
    <row r="7746" spans="18:23">
      <c r="R7746">
        <v>7728</v>
      </c>
      <c r="S7746">
        <f ca="1"/>
        <v>1.5172785118802954</v>
      </c>
      <c r="T7746">
        <f ca="1"/>
        <v>3.9793383139518426E-2</v>
      </c>
      <c r="U7746">
        <f ca="1"/>
        <v>4.7836269540402834E-3</v>
      </c>
      <c r="V7746">
        <f ca="1"/>
        <v>4.8788053041296095E-3</v>
      </c>
      <c r="W7746">
        <f ca="1"/>
        <v>4.8788053041296095E-3</v>
      </c>
    </row>
    <row r="7747" spans="18:23">
      <c r="R7747">
        <v>7729</v>
      </c>
      <c r="S7747">
        <f ca="1"/>
        <v>-1.4774793201795358</v>
      </c>
      <c r="T7747">
        <f ca="1"/>
        <v>1.8374077166433488E-2</v>
      </c>
      <c r="U7747">
        <f ca="1"/>
        <v>0</v>
      </c>
      <c r="V7747">
        <f ca="1"/>
        <v>0</v>
      </c>
      <c r="W7747">
        <f ca="1"/>
        <v>0</v>
      </c>
    </row>
    <row r="7748" spans="18:23">
      <c r="R7748">
        <v>7730</v>
      </c>
      <c r="S7748">
        <f ca="1"/>
        <v>-0.6534804048070576</v>
      </c>
      <c r="T7748">
        <f ca="1"/>
        <v>2.2727222651517883E-2</v>
      </c>
      <c r="U7748">
        <f ca="1"/>
        <v>0</v>
      </c>
      <c r="V7748">
        <f ca="1"/>
        <v>0</v>
      </c>
      <c r="W7748">
        <f ca="1"/>
        <v>0</v>
      </c>
    </row>
    <row r="7749" spans="18:23">
      <c r="R7749">
        <v>7731</v>
      </c>
      <c r="S7749">
        <f ca="1"/>
        <v>0.11706752628194962</v>
      </c>
      <c r="T7749">
        <f ca="1"/>
        <v>2.7726640543998839E-2</v>
      </c>
      <c r="U7749">
        <f ca="1"/>
        <v>0</v>
      </c>
      <c r="V7749">
        <f ca="1"/>
        <v>0</v>
      </c>
      <c r="W7749">
        <f ca="1"/>
        <v>0</v>
      </c>
    </row>
    <row r="7750" spans="18:23">
      <c r="R7750">
        <v>7732</v>
      </c>
      <c r="S7750">
        <f ca="1"/>
        <v>0.82842105373229724</v>
      </c>
      <c r="T7750">
        <f ca="1"/>
        <v>3.3313062566596455E-2</v>
      </c>
      <c r="U7750">
        <f ca="1"/>
        <v>1.5434666675792977E-3</v>
      </c>
      <c r="V7750">
        <f ca="1"/>
        <v>1.5691754684125604E-3</v>
      </c>
      <c r="W7750">
        <f ca="1"/>
        <v>1.5691754684125604E-3</v>
      </c>
    </row>
    <row r="7751" spans="18:23">
      <c r="R7751">
        <v>7733</v>
      </c>
      <c r="S7751">
        <f ca="1"/>
        <v>-2.6098809916322359</v>
      </c>
      <c r="T7751">
        <f ca="1"/>
        <v>1.3718409985404927E-2</v>
      </c>
      <c r="U7751">
        <f ca="1"/>
        <v>0</v>
      </c>
      <c r="V7751">
        <f ca="1"/>
        <v>0</v>
      </c>
      <c r="W7751">
        <f ca="1"/>
        <v>0</v>
      </c>
    </row>
    <row r="7752" spans="18:23">
      <c r="R7752">
        <v>7734</v>
      </c>
      <c r="S7752">
        <f ca="1"/>
        <v>2.4889343846255376</v>
      </c>
      <c r="T7752">
        <f ca="1"/>
        <v>5.113270427915647E-2</v>
      </c>
      <c r="U7752">
        <f ca="1"/>
        <v>1.0453287523859305E-2</v>
      </c>
      <c r="V7752">
        <f ca="1"/>
        <v>1.0720539953710551E-2</v>
      </c>
      <c r="W7752">
        <f ca="1"/>
        <v>1.0720539953710551E-2</v>
      </c>
    </row>
    <row r="7753" spans="18:23">
      <c r="R7753">
        <v>7735</v>
      </c>
      <c r="S7753">
        <f ca="1"/>
        <v>2.8507403870319266</v>
      </c>
      <c r="T7753">
        <f ca="1"/>
        <v>5.6136364680422858E-2</v>
      </c>
      <c r="U7753">
        <f ca="1"/>
        <v>1.2955117724492499E-2</v>
      </c>
      <c r="V7753">
        <f ca="1"/>
        <v>1.3318744331022458E-2</v>
      </c>
      <c r="W7753">
        <f ca="1"/>
        <v>1.3318744331022458E-2</v>
      </c>
    </row>
    <row r="7754" spans="18:23">
      <c r="R7754">
        <v>7736</v>
      </c>
      <c r="S7754">
        <f ca="1"/>
        <v>1.4261214018187864</v>
      </c>
      <c r="T7754">
        <f ca="1"/>
        <v>3.8868287738080626E-2</v>
      </c>
      <c r="U7754">
        <f ca="1"/>
        <v>4.3210792533213832E-3</v>
      </c>
      <c r="V7754">
        <f ca="1"/>
        <v>4.4050557291999571E-3</v>
      </c>
      <c r="W7754">
        <f ca="1"/>
        <v>4.4050557291999571E-3</v>
      </c>
    </row>
    <row r="7755" spans="18:23">
      <c r="R7755">
        <v>7737</v>
      </c>
      <c r="S7755">
        <f ca="1"/>
        <v>-2.0674643468432499</v>
      </c>
      <c r="T7755">
        <f ca="1"/>
        <v>1.5779356897111636E-2</v>
      </c>
      <c r="U7755">
        <f ca="1"/>
        <v>0</v>
      </c>
      <c r="V7755">
        <f ca="1"/>
        <v>0</v>
      </c>
      <c r="W7755">
        <f ca="1"/>
        <v>0</v>
      </c>
    </row>
    <row r="7756" spans="18:23">
      <c r="R7756">
        <v>7738</v>
      </c>
      <c r="S7756">
        <f ca="1"/>
        <v>-0.93468778987954371</v>
      </c>
      <c r="T7756">
        <f ca="1"/>
        <v>2.1136499731174617E-2</v>
      </c>
      <c r="U7756">
        <f ca="1"/>
        <v>0</v>
      </c>
      <c r="V7756">
        <f ca="1"/>
        <v>0</v>
      </c>
      <c r="W7756">
        <f ca="1"/>
        <v>0</v>
      </c>
    </row>
    <row r="7757" spans="18:23">
      <c r="R7757">
        <v>7739</v>
      </c>
      <c r="S7757">
        <f ca="1"/>
        <v>0.20690418325664164</v>
      </c>
      <c r="T7757">
        <f ca="1"/>
        <v>2.8376885696867707E-2</v>
      </c>
      <c r="U7757">
        <f ca="1"/>
        <v>0</v>
      </c>
      <c r="V7757">
        <f ca="1"/>
        <v>0</v>
      </c>
      <c r="W7757">
        <f ca="1"/>
        <v>0</v>
      </c>
    </row>
    <row r="7758" spans="18:23">
      <c r="R7758">
        <v>7740</v>
      </c>
      <c r="S7758">
        <f ca="1"/>
        <v>1.6393005040835114</v>
      </c>
      <c r="T7758">
        <f ca="1"/>
        <v>4.1066261466936503E-2</v>
      </c>
      <c r="U7758">
        <f ca="1"/>
        <v>5.4200661177493219E-3</v>
      </c>
      <c r="V7758">
        <f ca="1"/>
        <v>5.5313570439291101E-3</v>
      </c>
      <c r="W7758">
        <f ca="1"/>
        <v>5.5313570439291101E-3</v>
      </c>
    </row>
    <row r="7759" spans="18:23">
      <c r="R7759">
        <v>7741</v>
      </c>
      <c r="S7759">
        <f ca="1"/>
        <v>-7.1191808174694213E-2</v>
      </c>
      <c r="T7759">
        <f ca="1"/>
        <v>2.6411928242640326E-2</v>
      </c>
      <c r="U7759">
        <f ca="1"/>
        <v>0</v>
      </c>
      <c r="V7759">
        <f ca="1"/>
        <v>0</v>
      </c>
      <c r="W7759">
        <f ca="1"/>
        <v>0</v>
      </c>
    </row>
    <row r="7760" spans="18:23">
      <c r="R7760">
        <v>7742</v>
      </c>
      <c r="S7760">
        <f ca="1"/>
        <v>1.0196794926149944</v>
      </c>
      <c r="T7760">
        <f ca="1"/>
        <v>3.4998368242484049E-2</v>
      </c>
      <c r="U7760">
        <f ca="1"/>
        <v>2.3861195055230947E-3</v>
      </c>
      <c r="V7760">
        <f ca="1"/>
        <v>2.4278746500855301E-3</v>
      </c>
      <c r="W7760">
        <f ca="1"/>
        <v>2.4278746500855301E-3</v>
      </c>
    </row>
    <row r="7761" spans="18:23">
      <c r="R7761">
        <v>7743</v>
      </c>
      <c r="S7761">
        <f ca="1"/>
        <v>2.4607149550876541</v>
      </c>
      <c r="T7761">
        <f ca="1"/>
        <v>5.0761725060242395E-2</v>
      </c>
      <c r="U7761">
        <f ca="1"/>
        <v>1.0267797914402268E-2</v>
      </c>
      <c r="V7761">
        <f ca="1"/>
        <v>1.0528403481754777E-2</v>
      </c>
      <c r="W7761">
        <f ca="1"/>
        <v>1.0528403481754777E-2</v>
      </c>
    </row>
    <row r="7762" spans="18:23">
      <c r="R7762">
        <v>7744</v>
      </c>
      <c r="S7762">
        <f ca="1"/>
        <v>-2.4548464582394014</v>
      </c>
      <c r="T7762">
        <f ca="1"/>
        <v>1.4278336359880406E-2</v>
      </c>
      <c r="U7762">
        <f ca="1"/>
        <v>0</v>
      </c>
      <c r="V7762">
        <f ca="1"/>
        <v>0</v>
      </c>
      <c r="W7762">
        <f ca="1"/>
        <v>0</v>
      </c>
    </row>
    <row r="7763" spans="18:23">
      <c r="R7763">
        <v>7745</v>
      </c>
      <c r="S7763">
        <f ca="1"/>
        <v>-0.16269850946294606</v>
      </c>
      <c r="T7763">
        <f ca="1"/>
        <v>2.5795590721330221E-2</v>
      </c>
      <c r="U7763">
        <f ca="1"/>
        <v>0</v>
      </c>
      <c r="V7763">
        <f ca="1"/>
        <v>0</v>
      </c>
      <c r="W7763">
        <f ca="1"/>
        <v>0</v>
      </c>
    </row>
    <row r="7764" spans="18:23">
      <c r="R7764">
        <v>7746</v>
      </c>
      <c r="S7764">
        <f ca="1"/>
        <v>1.3997487085511626</v>
      </c>
      <c r="T7764">
        <f ca="1"/>
        <v>3.8604681406048398E-2</v>
      </c>
      <c r="U7764">
        <f ca="1"/>
        <v>4.1892760873052694E-3</v>
      </c>
      <c r="V7764">
        <f ca="1"/>
        <v>4.2701389216414677E-3</v>
      </c>
      <c r="W7764">
        <f ca="1"/>
        <v>4.2701389216414677E-3</v>
      </c>
    </row>
    <row r="7765" spans="18:23">
      <c r="R7765">
        <v>7747</v>
      </c>
      <c r="S7765">
        <f ca="1"/>
        <v>0.73274426792607772</v>
      </c>
      <c r="T7765">
        <f ca="1"/>
        <v>3.2500692302318376E-2</v>
      </c>
      <c r="U7765">
        <f ca="1"/>
        <v>1.1372815354402585E-3</v>
      </c>
      <c r="V7765">
        <f ca="1"/>
        <v>1.1557627540624844E-3</v>
      </c>
      <c r="W7765">
        <f ca="1"/>
        <v>1.1557627540624844E-3</v>
      </c>
    </row>
    <row r="7766" spans="18:23">
      <c r="R7766">
        <v>7748</v>
      </c>
      <c r="S7766">
        <f ca="1"/>
        <v>2.2258594630956363</v>
      </c>
      <c r="T7766">
        <f ca="1"/>
        <v>4.777684476050343E-2</v>
      </c>
      <c r="U7766">
        <f ca="1"/>
        <v>8.7753577645327853E-3</v>
      </c>
      <c r="V7766">
        <f ca="1"/>
        <v>8.9849872173497665E-3</v>
      </c>
      <c r="W7766">
        <f ca="1"/>
        <v>8.9849872173497665E-3</v>
      </c>
    </row>
    <row r="7767" spans="18:23">
      <c r="R7767">
        <v>7749</v>
      </c>
      <c r="S7767">
        <f ca="1"/>
        <v>-2.0261666138577552</v>
      </c>
      <c r="T7767">
        <f ca="1"/>
        <v>1.5948406592126093E-2</v>
      </c>
      <c r="U7767">
        <f ca="1"/>
        <v>0</v>
      </c>
      <c r="V7767">
        <f ca="1"/>
        <v>0</v>
      </c>
      <c r="W7767">
        <f ca="1"/>
        <v>0</v>
      </c>
    </row>
    <row r="7768" spans="18:23">
      <c r="R7768">
        <v>7750</v>
      </c>
      <c r="S7768">
        <f ca="1"/>
        <v>2.2829840587422261</v>
      </c>
      <c r="T7768">
        <f ca="1"/>
        <v>4.8486305184546247E-2</v>
      </c>
      <c r="U7768">
        <f ca="1"/>
        <v>9.1300879765541937E-3</v>
      </c>
      <c r="V7768">
        <f ca="1"/>
        <v>9.3514300925506746E-3</v>
      </c>
      <c r="W7768">
        <f ca="1"/>
        <v>9.3514300925506746E-3</v>
      </c>
    </row>
    <row r="7769" spans="18:23">
      <c r="R7769">
        <v>7751</v>
      </c>
      <c r="S7769">
        <f ca="1"/>
        <v>-1.048938580719271</v>
      </c>
      <c r="T7769">
        <f ca="1"/>
        <v>2.0522470394693897E-2</v>
      </c>
      <c r="U7769">
        <f ca="1"/>
        <v>0</v>
      </c>
      <c r="V7769">
        <f ca="1"/>
        <v>0</v>
      </c>
      <c r="W7769">
        <f ca="1"/>
        <v>0</v>
      </c>
    </row>
    <row r="7770" spans="18:23">
      <c r="R7770">
        <v>7752</v>
      </c>
      <c r="S7770">
        <f ca="1"/>
        <v>-1.9669583486326208</v>
      </c>
      <c r="T7770">
        <f ca="1"/>
        <v>1.6193936414941292E-2</v>
      </c>
      <c r="U7770">
        <f ca="1"/>
        <v>0</v>
      </c>
      <c r="V7770">
        <f ca="1"/>
        <v>0</v>
      </c>
      <c r="W7770">
        <f ca="1"/>
        <v>0</v>
      </c>
    </row>
    <row r="7771" spans="18:23">
      <c r="R7771">
        <v>7753</v>
      </c>
      <c r="S7771">
        <f ca="1"/>
        <v>1.3343116560765558</v>
      </c>
      <c r="T7771">
        <f ca="1"/>
        <v>3.7958305575419383E-2</v>
      </c>
      <c r="U7771">
        <f ca="1"/>
        <v>3.8660881719907621E-3</v>
      </c>
      <c r="V7771">
        <f ca="1"/>
        <v>3.9394632500977323E-3</v>
      </c>
      <c r="W7771">
        <f ca="1"/>
        <v>3.9394632500977323E-3</v>
      </c>
    </row>
    <row r="7772" spans="18:23">
      <c r="R7772">
        <v>7754</v>
      </c>
      <c r="S7772">
        <f ca="1"/>
        <v>1.2787121065493554</v>
      </c>
      <c r="T7772">
        <f ca="1"/>
        <v>3.7417614402542279E-2</v>
      </c>
      <c r="U7772">
        <f ca="1"/>
        <v>3.5957425855522099E-3</v>
      </c>
      <c r="V7772">
        <f ca="1"/>
        <v>3.6630146403307065E-3</v>
      </c>
      <c r="W7772">
        <f ca="1"/>
        <v>3.6630146403307065E-3</v>
      </c>
    </row>
    <row r="7773" spans="18:23">
      <c r="R7773">
        <v>7755</v>
      </c>
      <c r="S7773">
        <f ca="1"/>
        <v>0.61266807168709392</v>
      </c>
      <c r="T7773">
        <f ca="1"/>
        <v>3.1509126348912314E-2</v>
      </c>
      <c r="U7773">
        <f ca="1"/>
        <v>6.4149855873722739E-4</v>
      </c>
      <c r="V7773">
        <f ca="1"/>
        <v>6.5160508830717568E-4</v>
      </c>
      <c r="W7773">
        <f ca="1"/>
        <v>6.5160508830717568E-4</v>
      </c>
    </row>
    <row r="7774" spans="18:23">
      <c r="R7774">
        <v>7756</v>
      </c>
      <c r="S7774">
        <f ca="1"/>
        <v>-0.95155107999681721</v>
      </c>
      <c r="T7774">
        <f ca="1"/>
        <v>2.1044726998800174E-2</v>
      </c>
      <c r="U7774">
        <f ca="1"/>
        <v>0</v>
      </c>
      <c r="V7774">
        <f ca="1"/>
        <v>0</v>
      </c>
      <c r="W7774">
        <f ca="1"/>
        <v>0</v>
      </c>
    </row>
    <row r="7775" spans="18:23">
      <c r="R7775">
        <v>7757</v>
      </c>
      <c r="S7775">
        <f ca="1"/>
        <v>2.1609533708042594</v>
      </c>
      <c r="T7775">
        <f ca="1"/>
        <v>4.6983331839758037E-2</v>
      </c>
      <c r="U7775">
        <f ca="1"/>
        <v>8.3786013041600889E-3</v>
      </c>
      <c r="V7775">
        <f ca="1"/>
        <v>8.5754286068732803E-3</v>
      </c>
      <c r="W7775">
        <f ca="1"/>
        <v>8.5754286068732803E-3</v>
      </c>
    </row>
    <row r="7776" spans="18:23">
      <c r="R7776">
        <v>7758</v>
      </c>
      <c r="S7776">
        <f ca="1"/>
        <v>-1.2847705562881357</v>
      </c>
      <c r="T7776">
        <f ca="1"/>
        <v>1.9310846044184669E-2</v>
      </c>
      <c r="U7776">
        <f ca="1"/>
        <v>0</v>
      </c>
      <c r="V7776">
        <f ca="1"/>
        <v>0</v>
      </c>
      <c r="W7776">
        <f ca="1"/>
        <v>0</v>
      </c>
    </row>
    <row r="7777" spans="18:23">
      <c r="R7777">
        <v>7759</v>
      </c>
      <c r="S7777">
        <f ca="1"/>
        <v>1.046761578667025</v>
      </c>
      <c r="T7777">
        <f ca="1"/>
        <v>3.5243800185922422E-2</v>
      </c>
      <c r="U7777">
        <f ca="1"/>
        <v>2.5088354772422813E-3</v>
      </c>
      <c r="V7777">
        <f ca="1"/>
        <v>2.5530459253719213E-3</v>
      </c>
      <c r="W7777">
        <f ca="1"/>
        <v>2.5530459253719213E-3</v>
      </c>
    </row>
    <row r="7778" spans="18:23">
      <c r="R7778">
        <v>7760</v>
      </c>
      <c r="S7778">
        <f ca="1"/>
        <v>-1.3929993988263394</v>
      </c>
      <c r="T7778">
        <f ca="1"/>
        <v>1.8779010987275288E-2</v>
      </c>
      <c r="U7778">
        <f ca="1"/>
        <v>0</v>
      </c>
      <c r="V7778">
        <f ca="1"/>
        <v>0</v>
      </c>
      <c r="W7778">
        <f ca="1"/>
        <v>0</v>
      </c>
    </row>
    <row r="7779" spans="18:23">
      <c r="R7779">
        <v>7761</v>
      </c>
      <c r="S7779">
        <f ca="1"/>
        <v>-1.8632887130323097</v>
      </c>
      <c r="T7779">
        <f ca="1"/>
        <v>1.663298098160854E-2</v>
      </c>
      <c r="U7779">
        <f ca="1"/>
        <v>0</v>
      </c>
      <c r="V7779">
        <f ca="1"/>
        <v>0</v>
      </c>
      <c r="W7779">
        <f ca="1"/>
        <v>0</v>
      </c>
    </row>
    <row r="7780" spans="18:23">
      <c r="R7780">
        <v>7762</v>
      </c>
      <c r="S7780">
        <f ca="1"/>
        <v>0.69633761839134423</v>
      </c>
      <c r="T7780">
        <f ca="1"/>
        <v>3.2196801325198622E-2</v>
      </c>
      <c r="U7780">
        <f ca="1"/>
        <v>9.8533604688038137E-4</v>
      </c>
      <c r="V7780">
        <f ca="1"/>
        <v>1.0011983813503634E-3</v>
      </c>
      <c r="W7780">
        <f ca="1"/>
        <v>1.0011983813503634E-3</v>
      </c>
    </row>
    <row r="7781" spans="18:23">
      <c r="R7781">
        <v>7763</v>
      </c>
      <c r="S7781">
        <f ca="1"/>
        <v>-0.43052712368962248</v>
      </c>
      <c r="T7781">
        <f ca="1"/>
        <v>2.4073069053478672E-2</v>
      </c>
      <c r="U7781">
        <f ca="1"/>
        <v>0</v>
      </c>
      <c r="V7781">
        <f ca="1"/>
        <v>0</v>
      </c>
      <c r="W7781">
        <f ca="1"/>
        <v>0</v>
      </c>
    </row>
    <row r="7782" spans="18:23">
      <c r="R7782">
        <v>7764</v>
      </c>
      <c r="S7782">
        <f ca="1"/>
        <v>0.20952174878330626</v>
      </c>
      <c r="T7782">
        <f ca="1"/>
        <v>2.8396058772913801E-2</v>
      </c>
      <c r="U7782">
        <f ca="1"/>
        <v>0</v>
      </c>
      <c r="V7782">
        <f ca="1"/>
        <v>0</v>
      </c>
      <c r="W7782">
        <f ca="1"/>
        <v>0</v>
      </c>
    </row>
    <row r="7783" spans="18:23">
      <c r="R7783">
        <v>7765</v>
      </c>
      <c r="S7783">
        <f ca="1"/>
        <v>-3.478507543636256</v>
      </c>
      <c r="T7783">
        <f ca="1"/>
        <v>1.0963817154371015E-2</v>
      </c>
      <c r="U7783">
        <f ca="1"/>
        <v>0</v>
      </c>
      <c r="V7783">
        <f ca="1"/>
        <v>0</v>
      </c>
      <c r="W7783">
        <f ca="1"/>
        <v>0</v>
      </c>
    </row>
    <row r="7784" spans="18:23">
      <c r="R7784">
        <v>7766</v>
      </c>
      <c r="S7784">
        <f ca="1"/>
        <v>-2.3634395780763543E-2</v>
      </c>
      <c r="T7784">
        <f ca="1"/>
        <v>2.6738041623649914E-2</v>
      </c>
      <c r="U7784">
        <f ca="1"/>
        <v>0</v>
      </c>
      <c r="V7784">
        <f ca="1"/>
        <v>0</v>
      </c>
      <c r="W7784">
        <f ca="1"/>
        <v>0</v>
      </c>
    </row>
    <row r="7785" spans="18:23">
      <c r="R7785">
        <v>7767</v>
      </c>
      <c r="S7785">
        <f ca="1"/>
        <v>-2.2741993092857826</v>
      </c>
      <c r="T7785">
        <f ca="1"/>
        <v>1.4959659138300732E-2</v>
      </c>
      <c r="U7785">
        <f ca="1"/>
        <v>0</v>
      </c>
      <c r="V7785">
        <f ca="1"/>
        <v>0</v>
      </c>
      <c r="W7785">
        <f ca="1"/>
        <v>0</v>
      </c>
    </row>
    <row r="7786" spans="18:23">
      <c r="R7786">
        <v>7768</v>
      </c>
      <c r="S7786">
        <f ca="1"/>
        <v>2.2133818660475799E-2</v>
      </c>
      <c r="T7786">
        <f ca="1"/>
        <v>2.705568763379013E-2</v>
      </c>
      <c r="U7786">
        <f ca="1"/>
        <v>0</v>
      </c>
      <c r="V7786">
        <f ca="1"/>
        <v>0</v>
      </c>
      <c r="W7786">
        <f ca="1"/>
        <v>0</v>
      </c>
    </row>
    <row r="7787" spans="18:23">
      <c r="R7787">
        <v>7769</v>
      </c>
      <c r="S7787">
        <f ca="1"/>
        <v>-1.4451226476984274</v>
      </c>
      <c r="T7787">
        <f ca="1"/>
        <v>1.8528128864310604E-2</v>
      </c>
      <c r="U7787">
        <f ca="1"/>
        <v>0</v>
      </c>
      <c r="V7787">
        <f ca="1"/>
        <v>0</v>
      </c>
      <c r="W7787">
        <f ca="1"/>
        <v>0</v>
      </c>
    </row>
    <row r="7788" spans="18:23">
      <c r="R7788">
        <v>7770</v>
      </c>
      <c r="S7788">
        <f ca="1"/>
        <v>0.19747991650609689</v>
      </c>
      <c r="T7788">
        <f ca="1"/>
        <v>2.8307962220891401E-2</v>
      </c>
      <c r="U7788">
        <f ca="1"/>
        <v>0</v>
      </c>
      <c r="V7788">
        <f ca="1"/>
        <v>0</v>
      </c>
      <c r="W7788">
        <f ca="1"/>
        <v>0</v>
      </c>
    </row>
    <row r="7789" spans="18:23">
      <c r="R7789">
        <v>7771</v>
      </c>
      <c r="S7789">
        <f ca="1"/>
        <v>1.4705027269335649</v>
      </c>
      <c r="T7789">
        <f ca="1"/>
        <v>3.9315967697216028E-2</v>
      </c>
      <c r="U7789">
        <f ca="1"/>
        <v>4.5449192328890844E-3</v>
      </c>
      <c r="V7789">
        <f ca="1"/>
        <v>4.6342631817624458E-3</v>
      </c>
      <c r="W7789">
        <f ca="1"/>
        <v>4.6342631817624458E-3</v>
      </c>
    </row>
    <row r="7790" spans="18:23">
      <c r="R7790">
        <v>7772</v>
      </c>
      <c r="S7790">
        <f ca="1"/>
        <v>-1.5483760622615683</v>
      </c>
      <c r="T7790">
        <f ca="1"/>
        <v>1.8040997439028834E-2</v>
      </c>
      <c r="U7790">
        <f ca="1"/>
        <v>0</v>
      </c>
      <c r="V7790">
        <f ca="1"/>
        <v>0</v>
      </c>
      <c r="W7790">
        <f ca="1"/>
        <v>0</v>
      </c>
    </row>
    <row r="7791" spans="18:23">
      <c r="R7791">
        <v>7773</v>
      </c>
      <c r="S7791">
        <f ca="1"/>
        <v>0.33096754755185254</v>
      </c>
      <c r="T7791">
        <f ca="1"/>
        <v>2.9300012136414876E-2</v>
      </c>
      <c r="U7791">
        <f ca="1"/>
        <v>0</v>
      </c>
      <c r="V7791">
        <f ca="1"/>
        <v>0</v>
      </c>
      <c r="W7791">
        <f ca="1"/>
        <v>0</v>
      </c>
    </row>
    <row r="7792" spans="18:23">
      <c r="R7792">
        <v>7774</v>
      </c>
      <c r="S7792">
        <f ca="1"/>
        <v>-1.9911963902228058</v>
      </c>
      <c r="T7792">
        <f ca="1"/>
        <v>1.6092970361632257E-2</v>
      </c>
      <c r="U7792">
        <f ca="1"/>
        <v>0</v>
      </c>
      <c r="V7792">
        <f ca="1"/>
        <v>0</v>
      </c>
      <c r="W7792">
        <f ca="1"/>
        <v>0</v>
      </c>
    </row>
    <row r="7793" spans="18:23">
      <c r="R7793">
        <v>7775</v>
      </c>
      <c r="S7793">
        <f ca="1"/>
        <v>-3.4694584512410538</v>
      </c>
      <c r="T7793">
        <f ca="1"/>
        <v>1.098944763621589E-2</v>
      </c>
      <c r="U7793">
        <f ca="1"/>
        <v>0</v>
      </c>
      <c r="V7793">
        <f ca="1"/>
        <v>0</v>
      </c>
      <c r="W7793">
        <f ca="1"/>
        <v>0</v>
      </c>
    </row>
    <row r="7794" spans="18:23">
      <c r="R7794">
        <v>7776</v>
      </c>
      <c r="S7794">
        <f ca="1"/>
        <v>-2.0400079825504358</v>
      </c>
      <c r="T7794">
        <f ca="1"/>
        <v>1.5891546988054776E-2</v>
      </c>
      <c r="U7794">
        <f ca="1"/>
        <v>0</v>
      </c>
      <c r="V7794">
        <f ca="1"/>
        <v>0</v>
      </c>
      <c r="W7794">
        <f ca="1"/>
        <v>0</v>
      </c>
    </row>
    <row r="7795" spans="18:23">
      <c r="R7795">
        <v>7777</v>
      </c>
      <c r="S7795">
        <f ca="1"/>
        <v>-0.92521635450193018</v>
      </c>
      <c r="T7795">
        <f ca="1"/>
        <v>2.118822020647234E-2</v>
      </c>
      <c r="U7795">
        <f ca="1"/>
        <v>0</v>
      </c>
      <c r="V7795">
        <f ca="1"/>
        <v>0</v>
      </c>
      <c r="W7795">
        <f ca="1"/>
        <v>0</v>
      </c>
    </row>
    <row r="7796" spans="18:23">
      <c r="R7796">
        <v>7778</v>
      </c>
      <c r="S7796">
        <f ca="1"/>
        <v>1.097657657061152</v>
      </c>
      <c r="T7796">
        <f ca="1"/>
        <v>3.5709713169904268E-2</v>
      </c>
      <c r="U7796">
        <f ca="1"/>
        <v>2.7417919692332045E-3</v>
      </c>
      <c r="V7796">
        <f ca="1"/>
        <v>2.790746271629637E-3</v>
      </c>
      <c r="W7796">
        <f ca="1"/>
        <v>2.790746271629637E-3</v>
      </c>
    </row>
    <row r="7797" spans="18:23">
      <c r="R7797">
        <v>7779</v>
      </c>
      <c r="S7797">
        <f ca="1"/>
        <v>0.88400295341871327</v>
      </c>
      <c r="T7797">
        <f ca="1"/>
        <v>3.3794288326161985E-2</v>
      </c>
      <c r="U7797">
        <f ca="1"/>
        <v>1.7840795473620628E-3</v>
      </c>
      <c r="V7797">
        <f ca="1"/>
        <v>1.8142253966722439E-3</v>
      </c>
      <c r="W7797">
        <f ca="1"/>
        <v>1.8142253966722439E-3</v>
      </c>
    </row>
    <row r="7798" spans="18:23">
      <c r="R7798">
        <v>7780</v>
      </c>
      <c r="S7798">
        <f ca="1"/>
        <v>2.0565610763563575</v>
      </c>
      <c r="T7798">
        <f ca="1"/>
        <v>4.5734629608169375E-2</v>
      </c>
      <c r="U7798">
        <f ca="1"/>
        <v>7.7542501883657577E-3</v>
      </c>
      <c r="V7798">
        <f ca="1"/>
        <v>7.9315690684927508E-3</v>
      </c>
      <c r="W7798">
        <f ca="1"/>
        <v>7.9315690684927508E-3</v>
      </c>
    </row>
    <row r="7799" spans="18:23">
      <c r="R7799">
        <v>7781</v>
      </c>
      <c r="S7799">
        <f ca="1"/>
        <v>-2.0443487982393376</v>
      </c>
      <c r="T7799">
        <f ca="1"/>
        <v>1.5873756939002549E-2</v>
      </c>
      <c r="U7799">
        <f ca="1"/>
        <v>0</v>
      </c>
      <c r="V7799">
        <f ca="1"/>
        <v>0</v>
      </c>
      <c r="W7799">
        <f ca="1"/>
        <v>0</v>
      </c>
    </row>
    <row r="7800" spans="18:23">
      <c r="R7800">
        <v>7782</v>
      </c>
      <c r="S7800">
        <f ca="1"/>
        <v>-2.7800226551191622</v>
      </c>
      <c r="T7800">
        <f ca="1"/>
        <v>1.3129161118256303E-2</v>
      </c>
      <c r="U7800">
        <f ca="1"/>
        <v>0</v>
      </c>
      <c r="V7800">
        <f ca="1"/>
        <v>0</v>
      </c>
      <c r="W7800">
        <f ca="1"/>
        <v>0</v>
      </c>
    </row>
    <row r="7801" spans="18:23">
      <c r="R7801">
        <v>7783</v>
      </c>
      <c r="S7801">
        <f ca="1"/>
        <v>-2.6722317993076676</v>
      </c>
      <c r="T7801">
        <f ca="1"/>
        <v>1.3499462620588619E-2</v>
      </c>
      <c r="U7801">
        <f ca="1"/>
        <v>0</v>
      </c>
      <c r="V7801">
        <f ca="1"/>
        <v>0</v>
      </c>
      <c r="W7801">
        <f ca="1"/>
        <v>0</v>
      </c>
    </row>
    <row r="7802" spans="18:23">
      <c r="R7802">
        <v>7784</v>
      </c>
      <c r="S7802">
        <f ca="1"/>
        <v>0.42907724867111174</v>
      </c>
      <c r="T7802">
        <f ca="1"/>
        <v>3.0051239625822464E-2</v>
      </c>
      <c r="U7802">
        <f ca="1"/>
        <v>0</v>
      </c>
      <c r="V7802">
        <f ca="1"/>
        <v>0</v>
      </c>
      <c r="W7802">
        <f ca="1"/>
        <v>0</v>
      </c>
    </row>
    <row r="7803" spans="18:23">
      <c r="R7803">
        <v>7785</v>
      </c>
      <c r="S7803">
        <f ca="1"/>
        <v>1.7229504038882877</v>
      </c>
      <c r="T7803">
        <f ca="1"/>
        <v>4.1962304632320424E-2</v>
      </c>
      <c r="U7803">
        <f ca="1"/>
        <v>5.8680877004412824E-3</v>
      </c>
      <c r="V7803">
        <f ca="1"/>
        <v>5.9912069422888275E-3</v>
      </c>
      <c r="W7803">
        <f ca="1"/>
        <v>5.9912069422888275E-3</v>
      </c>
    </row>
    <row r="7804" spans="18:23">
      <c r="R7804">
        <v>7786</v>
      </c>
      <c r="S7804">
        <f ca="1"/>
        <v>1.5491147837642654</v>
      </c>
      <c r="T7804">
        <f ca="1"/>
        <v>4.012163029349454E-2</v>
      </c>
      <c r="U7804">
        <f ca="1"/>
        <v>4.9477505310283401E-3</v>
      </c>
      <c r="V7804">
        <f ca="1"/>
        <v>5.0470064398235202E-3</v>
      </c>
      <c r="W7804">
        <f ca="1"/>
        <v>5.0470064398235202E-3</v>
      </c>
    </row>
    <row r="7805" spans="18:23">
      <c r="R7805">
        <v>7787</v>
      </c>
      <c r="S7805">
        <f ca="1"/>
        <v>2.1548003697181808</v>
      </c>
      <c r="T7805">
        <f ca="1"/>
        <v>4.6908795354678845E-2</v>
      </c>
      <c r="U7805">
        <f ca="1"/>
        <v>8.3413330616204928E-3</v>
      </c>
      <c r="V7805">
        <f ca="1"/>
        <v>8.5369740044068786E-3</v>
      </c>
      <c r="W7805">
        <f ca="1"/>
        <v>8.5369740044068786E-3</v>
      </c>
    </row>
    <row r="7806" spans="18:23">
      <c r="R7806">
        <v>7788</v>
      </c>
      <c r="S7806">
        <f ca="1"/>
        <v>2.9481413172939646</v>
      </c>
      <c r="T7806">
        <f ca="1"/>
        <v>5.7565124497068264E-2</v>
      </c>
      <c r="U7806">
        <f ca="1"/>
        <v>1.3669497632815202E-2</v>
      </c>
      <c r="V7806">
        <f ca="1"/>
        <v>1.4062940799337894E-2</v>
      </c>
      <c r="W7806">
        <f ca="1"/>
        <v>1.4062940799337894E-2</v>
      </c>
    </row>
    <row r="7807" spans="18:23">
      <c r="R7807">
        <v>7789</v>
      </c>
      <c r="S7807">
        <f ca="1"/>
        <v>-3.1102522442803351</v>
      </c>
      <c r="T7807">
        <f ca="1"/>
        <v>1.2056744081617476E-2</v>
      </c>
      <c r="U7807">
        <f ca="1"/>
        <v>0</v>
      </c>
      <c r="V7807">
        <f ca="1"/>
        <v>0</v>
      </c>
      <c r="W7807">
        <f ca="1"/>
        <v>0</v>
      </c>
    </row>
    <row r="7808" spans="18:23">
      <c r="R7808">
        <v>7790</v>
      </c>
      <c r="S7808">
        <f ca="1"/>
        <v>-1.3948597896796566</v>
      </c>
      <c r="T7808">
        <f ca="1"/>
        <v>1.876999827514509E-2</v>
      </c>
      <c r="U7808">
        <f ca="1"/>
        <v>0</v>
      </c>
      <c r="V7808">
        <f ca="1"/>
        <v>0</v>
      </c>
      <c r="W7808">
        <f ca="1"/>
        <v>0</v>
      </c>
    </row>
    <row r="7809" spans="18:23">
      <c r="R7809">
        <v>7791</v>
      </c>
      <c r="S7809">
        <f ca="1"/>
        <v>0.3919776484463387</v>
      </c>
      <c r="T7809">
        <f ca="1"/>
        <v>2.9764929086140406E-2</v>
      </c>
      <c r="U7809">
        <f ca="1"/>
        <v>0</v>
      </c>
      <c r="V7809">
        <f ca="1"/>
        <v>0</v>
      </c>
      <c r="W7809">
        <f ca="1"/>
        <v>0</v>
      </c>
    </row>
    <row r="7810" spans="18:23">
      <c r="R7810">
        <v>7792</v>
      </c>
      <c r="S7810">
        <f ca="1"/>
        <v>2.6034874946849977</v>
      </c>
      <c r="T7810">
        <f ca="1"/>
        <v>5.2666695724694824E-2</v>
      </c>
      <c r="U7810">
        <f ca="1"/>
        <v>1.1220283246628483E-2</v>
      </c>
      <c r="V7810">
        <f ca="1"/>
        <v>1.1515750868476018E-2</v>
      </c>
      <c r="W7810">
        <f ca="1"/>
        <v>1.1515750868476018E-2</v>
      </c>
    </row>
    <row r="7811" spans="18:23">
      <c r="R7811">
        <v>7793</v>
      </c>
      <c r="S7811">
        <f ca="1"/>
        <v>-1.6985685961963557</v>
      </c>
      <c r="T7811">
        <f ca="1"/>
        <v>1.735518827203324E-2</v>
      </c>
      <c r="U7811">
        <f ca="1"/>
        <v>0</v>
      </c>
      <c r="V7811">
        <f ca="1"/>
        <v>0</v>
      </c>
      <c r="W7811">
        <f ca="1"/>
        <v>0</v>
      </c>
    </row>
    <row r="7812" spans="18:23">
      <c r="R7812">
        <v>7794</v>
      </c>
      <c r="S7812">
        <f ca="1"/>
        <v>-1.3986405344768205</v>
      </c>
      <c r="T7812">
        <f ca="1"/>
        <v>1.8751695683274047E-2</v>
      </c>
      <c r="U7812">
        <f ca="1"/>
        <v>0</v>
      </c>
      <c r="V7812">
        <f ca="1"/>
        <v>0</v>
      </c>
      <c r="W7812">
        <f ca="1"/>
        <v>0</v>
      </c>
    </row>
    <row r="7813" spans="18:23">
      <c r="R7813">
        <v>7795</v>
      </c>
      <c r="S7813">
        <f ca="1"/>
        <v>0.22214965712753426</v>
      </c>
      <c r="T7813">
        <f ca="1"/>
        <v>2.8488737502879204E-2</v>
      </c>
      <c r="U7813">
        <f ca="1"/>
        <v>0</v>
      </c>
      <c r="V7813">
        <f ca="1"/>
        <v>0</v>
      </c>
      <c r="W7813">
        <f ca="1"/>
        <v>0</v>
      </c>
    </row>
    <row r="7814" spans="18:23">
      <c r="R7814">
        <v>7796</v>
      </c>
      <c r="S7814">
        <f ca="1"/>
        <v>-2.5287839484835377</v>
      </c>
      <c r="T7814">
        <f ca="1"/>
        <v>1.4008507219157244E-2</v>
      </c>
      <c r="U7814">
        <f ca="1"/>
        <v>0</v>
      </c>
      <c r="V7814">
        <f ca="1"/>
        <v>0</v>
      </c>
      <c r="W7814">
        <f ca="1"/>
        <v>0</v>
      </c>
    </row>
    <row r="7815" spans="18:23">
      <c r="R7815">
        <v>7797</v>
      </c>
      <c r="S7815">
        <f ca="1"/>
        <v>-1.2793411400490282</v>
      </c>
      <c r="T7815">
        <f ca="1"/>
        <v>1.9337919364515375E-2</v>
      </c>
      <c r="U7815">
        <f ca="1"/>
        <v>0</v>
      </c>
      <c r="V7815">
        <f ca="1"/>
        <v>0</v>
      </c>
      <c r="W7815">
        <f ca="1"/>
        <v>0</v>
      </c>
    </row>
    <row r="7816" spans="18:23">
      <c r="R7816">
        <v>7798</v>
      </c>
      <c r="S7816">
        <f ca="1"/>
        <v>2.0773545747301485</v>
      </c>
      <c r="T7816">
        <f ca="1"/>
        <v>4.5980678367510061E-2</v>
      </c>
      <c r="U7816">
        <f ca="1"/>
        <v>7.8772745680361009E-3</v>
      </c>
      <c r="V7816">
        <f ca="1"/>
        <v>8.0583757821988174E-3</v>
      </c>
      <c r="W7816">
        <f ca="1"/>
        <v>8.0583757821988174E-3</v>
      </c>
    </row>
    <row r="7817" spans="18:23">
      <c r="R7817">
        <v>7799</v>
      </c>
      <c r="S7817">
        <f ca="1"/>
        <v>0.73395119505053108</v>
      </c>
      <c r="T7817">
        <f ca="1"/>
        <v>3.251081564909232E-2</v>
      </c>
      <c r="U7817">
        <f ca="1"/>
        <v>1.1423432088272303E-3</v>
      </c>
      <c r="V7817">
        <f ca="1"/>
        <v>1.1609124635623177E-3</v>
      </c>
      <c r="W7817">
        <f ca="1"/>
        <v>1.1609124635623177E-3</v>
      </c>
    </row>
    <row r="7818" spans="18:23">
      <c r="R7818">
        <v>7800</v>
      </c>
      <c r="S7818">
        <f ca="1"/>
        <v>-0.81518232294325577</v>
      </c>
      <c r="T7818">
        <f ca="1"/>
        <v>2.1798437284473959E-2</v>
      </c>
      <c r="U7818">
        <f ca="1"/>
        <v>0</v>
      </c>
      <c r="V7818">
        <f ca="1"/>
        <v>0</v>
      </c>
      <c r="W7818">
        <f ca="1"/>
        <v>0</v>
      </c>
    </row>
    <row r="7819" spans="18:23">
      <c r="R7819">
        <v>7801</v>
      </c>
      <c r="S7819">
        <f ca="1"/>
        <v>-2.1696929030208993</v>
      </c>
      <c r="T7819">
        <f ca="1"/>
        <v>1.5368558387277494E-2</v>
      </c>
      <c r="U7819">
        <f ca="1"/>
        <v>0</v>
      </c>
      <c r="V7819">
        <f ca="1"/>
        <v>0</v>
      </c>
      <c r="W7819">
        <f ca="1"/>
        <v>0</v>
      </c>
    </row>
    <row r="7820" spans="18:23">
      <c r="R7820">
        <v>7802</v>
      </c>
      <c r="S7820">
        <f ca="1"/>
        <v>0.30054811697268663</v>
      </c>
      <c r="T7820">
        <f ca="1"/>
        <v>2.9070926238624548E-2</v>
      </c>
      <c r="U7820">
        <f ca="1"/>
        <v>0</v>
      </c>
      <c r="V7820">
        <f ca="1"/>
        <v>0</v>
      </c>
      <c r="W7820">
        <f ca="1"/>
        <v>0</v>
      </c>
    </row>
    <row r="7821" spans="18:23">
      <c r="R7821">
        <v>7803</v>
      </c>
      <c r="S7821">
        <f ca="1"/>
        <v>-1.4478569859494654</v>
      </c>
      <c r="T7821">
        <f ca="1"/>
        <v>1.8515060734967524E-2</v>
      </c>
      <c r="U7821">
        <f ca="1"/>
        <v>0</v>
      </c>
      <c r="V7821">
        <f ca="1"/>
        <v>0</v>
      </c>
      <c r="W7821">
        <f ca="1"/>
        <v>0</v>
      </c>
    </row>
    <row r="7822" spans="18:23">
      <c r="R7822">
        <v>7804</v>
      </c>
      <c r="S7822">
        <f ca="1"/>
        <v>3.134367148794746</v>
      </c>
      <c r="T7822">
        <f ca="1"/>
        <v>6.0398855424804436E-2</v>
      </c>
      <c r="U7822">
        <f ca="1"/>
        <v>1.5086363096683288E-2</v>
      </c>
      <c r="V7822">
        <f ca="1"/>
        <v>1.5541962628464629E-2</v>
      </c>
      <c r="W7822">
        <f ca="1"/>
        <v>1.5541962628464629E-2</v>
      </c>
    </row>
    <row r="7823" spans="18:23">
      <c r="R7823">
        <v>7805</v>
      </c>
      <c r="S7823">
        <f ca="1"/>
        <v>-1.5875177238486473</v>
      </c>
      <c r="T7823">
        <f ca="1"/>
        <v>1.7859700161115828E-2</v>
      </c>
      <c r="U7823">
        <f ca="1"/>
        <v>0</v>
      </c>
      <c r="V7823">
        <f ca="1"/>
        <v>0</v>
      </c>
      <c r="W7823">
        <f ca="1"/>
        <v>0</v>
      </c>
    </row>
    <row r="7824" spans="18:23">
      <c r="R7824">
        <v>7806</v>
      </c>
      <c r="S7824">
        <f ca="1"/>
        <v>-0.61027266729095231</v>
      </c>
      <c r="T7824">
        <f ca="1"/>
        <v>2.2982031197215282E-2</v>
      </c>
      <c r="U7824">
        <f ca="1"/>
        <v>0</v>
      </c>
      <c r="V7824">
        <f ca="1"/>
        <v>0</v>
      </c>
      <c r="W7824">
        <f ca="1"/>
        <v>0</v>
      </c>
    </row>
    <row r="7825" spans="18:23">
      <c r="R7825">
        <v>7807</v>
      </c>
      <c r="S7825">
        <f ca="1"/>
        <v>0.68080197003230669</v>
      </c>
      <c r="T7825">
        <f ca="1"/>
        <v>3.2067989797411663E-2</v>
      </c>
      <c r="U7825">
        <f ca="1"/>
        <v>9.2093028298690163E-4</v>
      </c>
      <c r="V7825">
        <f ca="1"/>
        <v>9.3569647444637733E-4</v>
      </c>
      <c r="W7825">
        <f ca="1"/>
        <v>9.3569647444637733E-4</v>
      </c>
    </row>
    <row r="7826" spans="18:23">
      <c r="R7826">
        <v>7808</v>
      </c>
      <c r="S7826">
        <f ca="1"/>
        <v>1.6611392146682342</v>
      </c>
      <c r="T7826">
        <f ca="1"/>
        <v>4.1298331588932854E-2</v>
      </c>
      <c r="U7826">
        <f ca="1"/>
        <v>5.5361011787474976E-3</v>
      </c>
      <c r="V7826">
        <f ca="1"/>
        <v>5.6504170498423963E-3</v>
      </c>
      <c r="W7826">
        <f ca="1"/>
        <v>5.6504170498423963E-3</v>
      </c>
    </row>
    <row r="7827" spans="18:23">
      <c r="R7827">
        <v>7809</v>
      </c>
      <c r="S7827">
        <f ca="1"/>
        <v>1.8742846946726339</v>
      </c>
      <c r="T7827">
        <f ca="1"/>
        <v>4.3633343994593426E-2</v>
      </c>
      <c r="U7827">
        <f ca="1"/>
        <v>6.7036073815777836E-3</v>
      </c>
      <c r="V7827">
        <f ca="1"/>
        <v>6.849857785020323E-3</v>
      </c>
      <c r="W7827">
        <f ca="1"/>
        <v>6.849857785020323E-3</v>
      </c>
    </row>
    <row r="7828" spans="18:23">
      <c r="R7828">
        <v>7810</v>
      </c>
      <c r="S7828">
        <f ca="1"/>
        <v>-0.15747958845346055</v>
      </c>
      <c r="T7828">
        <f ca="1"/>
        <v>2.583035245973726E-2</v>
      </c>
      <c r="U7828">
        <f ca="1"/>
        <v>0</v>
      </c>
      <c r="V7828">
        <f ca="1"/>
        <v>0</v>
      </c>
      <c r="W7828">
        <f ca="1"/>
        <v>0</v>
      </c>
    </row>
    <row r="7829" spans="18:23">
      <c r="R7829">
        <v>7811</v>
      </c>
      <c r="S7829">
        <f ca="1"/>
        <v>-0.98223016983904654</v>
      </c>
      <c r="T7829">
        <f ca="1"/>
        <v>2.0878787141487221E-2</v>
      </c>
      <c r="U7829">
        <f ca="1"/>
        <v>0</v>
      </c>
      <c r="V7829">
        <f ca="1"/>
        <v>0</v>
      </c>
      <c r="W7829">
        <f ca="1"/>
        <v>0</v>
      </c>
    </row>
    <row r="7830" spans="18:23">
      <c r="R7830">
        <v>7812</v>
      </c>
      <c r="S7830">
        <f ca="1"/>
        <v>1.9045472569307755</v>
      </c>
      <c r="T7830">
        <f ca="1"/>
        <v>4.397540518181263E-2</v>
      </c>
      <c r="U7830">
        <f ca="1"/>
        <v>6.8746379751873851E-3</v>
      </c>
      <c r="V7830">
        <f ca="1"/>
        <v>7.025795470405956E-3</v>
      </c>
      <c r="W7830">
        <f ca="1"/>
        <v>7.025795470405956E-3</v>
      </c>
    </row>
    <row r="7831" spans="18:23">
      <c r="R7831">
        <v>7813</v>
      </c>
      <c r="S7831">
        <f ca="1"/>
        <v>1.9134553205539513</v>
      </c>
      <c r="T7831">
        <f ca="1"/>
        <v>4.4076603948279273E-2</v>
      </c>
      <c r="U7831">
        <f ca="1"/>
        <v>6.9252373584207071E-3</v>
      </c>
      <c r="V7831">
        <f ca="1"/>
        <v>7.0778578305681758E-3</v>
      </c>
      <c r="W7831">
        <f ca="1"/>
        <v>7.0778578305681758E-3</v>
      </c>
    </row>
    <row r="7832" spans="18:23">
      <c r="R7832">
        <v>7814</v>
      </c>
      <c r="S7832">
        <f ca="1"/>
        <v>-1.3511121929017238</v>
      </c>
      <c r="T7832">
        <f ca="1"/>
        <v>1.8983084235338812E-2</v>
      </c>
      <c r="U7832">
        <f ca="1"/>
        <v>0</v>
      </c>
      <c r="V7832">
        <f ca="1"/>
        <v>0</v>
      </c>
      <c r="W7832">
        <f ca="1"/>
        <v>0</v>
      </c>
    </row>
    <row r="7833" spans="18:23">
      <c r="R7833">
        <v>7815</v>
      </c>
      <c r="S7833">
        <f ca="1"/>
        <v>1.0429287248059684</v>
      </c>
      <c r="T7833">
        <f ca="1"/>
        <v>3.5208960593037103E-2</v>
      </c>
      <c r="U7833">
        <f ca="1"/>
        <v>2.4914156807996218E-3</v>
      </c>
      <c r="V7833">
        <f ca="1"/>
        <v>2.535275759062696E-3</v>
      </c>
      <c r="W7833">
        <f ca="1"/>
        <v>2.535275759062696E-3</v>
      </c>
    </row>
    <row r="7834" spans="18:23">
      <c r="R7834">
        <v>7816</v>
      </c>
      <c r="S7834">
        <f ca="1"/>
        <v>-1.9629454648021782</v>
      </c>
      <c r="T7834">
        <f ca="1"/>
        <v>1.621071350796522E-2</v>
      </c>
      <c r="U7834">
        <f ca="1"/>
        <v>0</v>
      </c>
      <c r="V7834">
        <f ca="1"/>
        <v>0</v>
      </c>
      <c r="W7834">
        <f ca="1"/>
        <v>0</v>
      </c>
    </row>
    <row r="7835" spans="18:23">
      <c r="R7835">
        <v>7817</v>
      </c>
      <c r="S7835">
        <f ca="1"/>
        <v>-5.0302120175298848</v>
      </c>
      <c r="T7835">
        <f ca="1"/>
        <v>7.346342411010745E-3</v>
      </c>
      <c r="U7835">
        <f ca="1"/>
        <v>0</v>
      </c>
      <c r="V7835">
        <f ca="1"/>
        <v>0</v>
      </c>
      <c r="W7835">
        <f ca="1"/>
        <v>0</v>
      </c>
    </row>
    <row r="7836" spans="18:23">
      <c r="R7836">
        <v>7818</v>
      </c>
      <c r="S7836">
        <f ca="1"/>
        <v>0.83793660244745327</v>
      </c>
      <c r="T7836">
        <f ca="1"/>
        <v>3.3394958909483886E-2</v>
      </c>
      <c r="U7836">
        <f ca="1"/>
        <v>1.5844148390230135E-3</v>
      </c>
      <c r="V7836">
        <f ca="1"/>
        <v>1.6108705732453884E-3</v>
      </c>
      <c r="W7836">
        <f ca="1"/>
        <v>1.6108705732453884E-3</v>
      </c>
    </row>
    <row r="7837" spans="18:23">
      <c r="R7837">
        <v>7819</v>
      </c>
      <c r="S7837">
        <f ca="1"/>
        <v>1.2280710799279562</v>
      </c>
      <c r="T7837">
        <f ca="1"/>
        <v>3.693184854440057E-2</v>
      </c>
      <c r="U7837">
        <f ca="1"/>
        <v>3.3528596564813551E-3</v>
      </c>
      <c r="V7837">
        <f ca="1"/>
        <v>3.4147733089932553E-3</v>
      </c>
      <c r="W7837">
        <f ca="1"/>
        <v>3.4147733089932553E-3</v>
      </c>
    </row>
    <row r="7838" spans="18:23">
      <c r="R7838">
        <v>7820</v>
      </c>
      <c r="S7838">
        <f ca="1"/>
        <v>-1.5180066517262958</v>
      </c>
      <c r="T7838">
        <f ca="1"/>
        <v>1.8182930152895373E-2</v>
      </c>
      <c r="U7838">
        <f ca="1"/>
        <v>0</v>
      </c>
      <c r="V7838">
        <f ca="1"/>
        <v>0</v>
      </c>
      <c r="W7838">
        <f ca="1"/>
        <v>0</v>
      </c>
    </row>
    <row r="7839" spans="18:23">
      <c r="R7839">
        <v>7821</v>
      </c>
      <c r="S7839">
        <f ca="1"/>
        <v>1.3512663637780484</v>
      </c>
      <c r="T7839">
        <f ca="1"/>
        <v>3.8124735074086584E-2</v>
      </c>
      <c r="U7839">
        <f ca="1"/>
        <v>3.9493029213243623E-3</v>
      </c>
      <c r="V7839">
        <f ca="1"/>
        <v>4.0245859851257663E-3</v>
      </c>
      <c r="W7839">
        <f ca="1"/>
        <v>4.0245859851257663E-3</v>
      </c>
    </row>
    <row r="7840" spans="18:23">
      <c r="R7840">
        <v>7822</v>
      </c>
      <c r="S7840">
        <f ca="1"/>
        <v>2.8187406837159004</v>
      </c>
      <c r="T7840">
        <f ca="1"/>
        <v>5.5674748222326702E-2</v>
      </c>
      <c r="U7840">
        <f ca="1"/>
        <v>1.2724309495444421E-2</v>
      </c>
      <c r="V7840">
        <f ca="1"/>
        <v>1.3078520859175335E-2</v>
      </c>
      <c r="W7840">
        <f ca="1"/>
        <v>1.3078520859175335E-2</v>
      </c>
    </row>
    <row r="7841" spans="18:23">
      <c r="R7841">
        <v>7823</v>
      </c>
      <c r="S7841">
        <f ca="1"/>
        <v>-0.57445915804050895</v>
      </c>
      <c r="T7841">
        <f ca="1"/>
        <v>2.3195397762567665E-2</v>
      </c>
      <c r="U7841">
        <f ca="1"/>
        <v>0</v>
      </c>
      <c r="V7841">
        <f ca="1"/>
        <v>0</v>
      </c>
      <c r="W7841">
        <f ca="1"/>
        <v>0</v>
      </c>
    </row>
    <row r="7842" spans="18:23">
      <c r="R7842">
        <v>7824</v>
      </c>
      <c r="S7842">
        <f ca="1"/>
        <v>1.2442297785921521</v>
      </c>
      <c r="T7842">
        <f ca="1"/>
        <v>3.7086159220624131E-2</v>
      </c>
      <c r="U7842">
        <f ca="1"/>
        <v>3.4300149945931356E-3</v>
      </c>
      <c r="V7842">
        <f ca="1"/>
        <v>3.4936180357024401E-3</v>
      </c>
      <c r="W7842">
        <f ca="1"/>
        <v>3.4936180357024401E-3</v>
      </c>
    </row>
    <row r="7843" spans="18:23">
      <c r="R7843">
        <v>7825</v>
      </c>
      <c r="S7843">
        <f ca="1"/>
        <v>-2.6465693144428273</v>
      </c>
      <c r="T7843">
        <f ca="1"/>
        <v>1.3589151114185643E-2</v>
      </c>
      <c r="U7843">
        <f ca="1"/>
        <v>0</v>
      </c>
      <c r="V7843">
        <f ca="1"/>
        <v>0</v>
      </c>
      <c r="W7843">
        <f ca="1"/>
        <v>0</v>
      </c>
    </row>
    <row r="7844" spans="18:23">
      <c r="R7844">
        <v>7826</v>
      </c>
      <c r="S7844">
        <f ca="1"/>
        <v>-2.0402145992616547</v>
      </c>
      <c r="T7844">
        <f ca="1"/>
        <v>1.5890699755043199E-2</v>
      </c>
      <c r="U7844">
        <f ca="1"/>
        <v>0</v>
      </c>
      <c r="V7844">
        <f ca="1"/>
        <v>0</v>
      </c>
      <c r="W7844">
        <f ca="1"/>
        <v>0</v>
      </c>
    </row>
    <row r="7845" spans="18:23">
      <c r="R7845">
        <v>7827</v>
      </c>
      <c r="S7845">
        <f ca="1"/>
        <v>1.5703629010331168</v>
      </c>
      <c r="T7845">
        <f ca="1"/>
        <v>4.0342213767976406E-2</v>
      </c>
      <c r="U7845">
        <f ca="1"/>
        <v>5.0580422682692736E-3</v>
      </c>
      <c r="V7845">
        <f ca="1"/>
        <v>5.160068579486264E-3</v>
      </c>
      <c r="W7845">
        <f ca="1"/>
        <v>5.160068579486264E-3</v>
      </c>
    </row>
    <row r="7846" spans="18:23">
      <c r="R7846">
        <v>7828</v>
      </c>
      <c r="S7846">
        <f ca="1"/>
        <v>-0.66695120947277509</v>
      </c>
      <c r="T7846">
        <f ca="1"/>
        <v>2.2648360585295502E-2</v>
      </c>
      <c r="U7846">
        <f ca="1"/>
        <v>0</v>
      </c>
      <c r="V7846">
        <f ca="1"/>
        <v>0</v>
      </c>
      <c r="W7846">
        <f ca="1"/>
        <v>0</v>
      </c>
    </row>
    <row r="7847" spans="18:23">
      <c r="R7847">
        <v>7829</v>
      </c>
      <c r="S7847">
        <f ca="1"/>
        <v>-1.6377789832816494</v>
      </c>
      <c r="T7847">
        <f ca="1"/>
        <v>1.7629568085722656E-2</v>
      </c>
      <c r="U7847">
        <f ca="1"/>
        <v>0</v>
      </c>
      <c r="V7847">
        <f ca="1"/>
        <v>0</v>
      </c>
      <c r="W7847">
        <f ca="1"/>
        <v>0</v>
      </c>
    </row>
    <row r="7848" spans="18:23">
      <c r="R7848">
        <v>7830</v>
      </c>
      <c r="S7848">
        <f ca="1"/>
        <v>-0.28657976971438798</v>
      </c>
      <c r="T7848">
        <f ca="1"/>
        <v>2.4984048578316792E-2</v>
      </c>
      <c r="U7848">
        <f ca="1"/>
        <v>0</v>
      </c>
      <c r="V7848">
        <f ca="1"/>
        <v>0</v>
      </c>
      <c r="W7848">
        <f ca="1"/>
        <v>0</v>
      </c>
    </row>
    <row r="7849" spans="18:23">
      <c r="R7849">
        <v>7831</v>
      </c>
      <c r="S7849">
        <f ca="1"/>
        <v>-1.695600974834244</v>
      </c>
      <c r="T7849">
        <f ca="1"/>
        <v>1.7368483229011331E-2</v>
      </c>
      <c r="U7849">
        <f ca="1"/>
        <v>0</v>
      </c>
      <c r="V7849">
        <f ca="1"/>
        <v>0</v>
      </c>
      <c r="W7849">
        <f ca="1"/>
        <v>0</v>
      </c>
    </row>
    <row r="7850" spans="18:23">
      <c r="R7850">
        <v>7832</v>
      </c>
      <c r="S7850">
        <f ca="1"/>
        <v>-3.8565811980458808</v>
      </c>
      <c r="T7850">
        <f ca="1"/>
        <v>9.9447355509186524E-3</v>
      </c>
      <c r="U7850">
        <f ca="1"/>
        <v>0</v>
      </c>
      <c r="V7850">
        <f ca="1"/>
        <v>0</v>
      </c>
      <c r="W7850">
        <f ca="1"/>
        <v>0</v>
      </c>
    </row>
    <row r="7851" spans="18:23">
      <c r="R7851">
        <v>7833</v>
      </c>
      <c r="S7851">
        <f ca="1"/>
        <v>-1.6516809226520752</v>
      </c>
      <c r="T7851">
        <f ca="1"/>
        <v>1.756644021140593E-2</v>
      </c>
      <c r="U7851">
        <f ca="1"/>
        <v>0</v>
      </c>
      <c r="V7851">
        <f ca="1"/>
        <v>0</v>
      </c>
      <c r="W7851">
        <f ca="1"/>
        <v>0</v>
      </c>
    </row>
    <row r="7852" spans="18:23">
      <c r="R7852">
        <v>7834</v>
      </c>
      <c r="S7852">
        <f ca="1"/>
        <v>3.2309795194594204</v>
      </c>
      <c r="T7852">
        <f ca="1"/>
        <v>6.1923501065351945E-2</v>
      </c>
      <c r="U7852">
        <f ca="1"/>
        <v>1.5848685916957043E-2</v>
      </c>
      <c r="V7852">
        <f ca="1"/>
        <v>1.6339388976588601E-2</v>
      </c>
      <c r="W7852">
        <f ca="1"/>
        <v>1.6339388976588601E-2</v>
      </c>
    </row>
    <row r="7853" spans="18:23">
      <c r="R7853">
        <v>7835</v>
      </c>
      <c r="S7853">
        <f ca="1"/>
        <v>1.5052265248459464</v>
      </c>
      <c r="T7853">
        <f ca="1"/>
        <v>3.9669823332521163E-2</v>
      </c>
      <c r="U7853">
        <f ca="1"/>
        <v>4.721847050541652E-3</v>
      </c>
      <c r="V7853">
        <f ca="1"/>
        <v>4.8155044696907385E-3</v>
      </c>
      <c r="W7853">
        <f ca="1"/>
        <v>4.8155044696907385E-3</v>
      </c>
    </row>
    <row r="7854" spans="18:23">
      <c r="R7854">
        <v>7836</v>
      </c>
      <c r="S7854">
        <f ca="1"/>
        <v>-2.6683405055064173</v>
      </c>
      <c r="T7854">
        <f ca="1"/>
        <v>1.3513024234750442E-2</v>
      </c>
      <c r="U7854">
        <f ca="1"/>
        <v>0</v>
      </c>
      <c r="V7854">
        <f ca="1"/>
        <v>0</v>
      </c>
      <c r="W7854">
        <f ca="1"/>
        <v>0</v>
      </c>
    </row>
    <row r="7855" spans="18:23">
      <c r="R7855">
        <v>7837</v>
      </c>
      <c r="S7855">
        <f ca="1"/>
        <v>-0.97184876027643519</v>
      </c>
      <c r="T7855">
        <f ca="1"/>
        <v>2.0934792069016672E-2</v>
      </c>
      <c r="U7855">
        <f ca="1"/>
        <v>0</v>
      </c>
      <c r="V7855">
        <f ca="1"/>
        <v>0</v>
      </c>
      <c r="W7855">
        <f ca="1"/>
        <v>0</v>
      </c>
    </row>
    <row r="7856" spans="18:23">
      <c r="R7856">
        <v>7838</v>
      </c>
      <c r="S7856">
        <f ca="1"/>
        <v>2.0769670175536445</v>
      </c>
      <c r="T7856">
        <f ca="1"/>
        <v>4.5976080332564659E-2</v>
      </c>
      <c r="U7856">
        <f ca="1"/>
        <v>7.8749755505633998E-3</v>
      </c>
      <c r="V7856">
        <f ca="1"/>
        <v>8.056005804828242E-3</v>
      </c>
      <c r="W7856">
        <f ca="1"/>
        <v>8.056005804828242E-3</v>
      </c>
    </row>
    <row r="7857" spans="18:23">
      <c r="R7857">
        <v>7839</v>
      </c>
      <c r="S7857">
        <f ca="1"/>
        <v>-1.0937329041170984</v>
      </c>
      <c r="T7857">
        <f ca="1"/>
        <v>2.0286624706515384E-2</v>
      </c>
      <c r="U7857">
        <f ca="1"/>
        <v>0</v>
      </c>
      <c r="V7857">
        <f ca="1"/>
        <v>0</v>
      </c>
      <c r="W7857">
        <f ca="1"/>
        <v>0</v>
      </c>
    </row>
    <row r="7858" spans="18:23">
      <c r="R7858">
        <v>7840</v>
      </c>
      <c r="S7858">
        <f ca="1"/>
        <v>-1.4585217357960925</v>
      </c>
      <c r="T7858">
        <f ca="1"/>
        <v>1.8464179082419058E-2</v>
      </c>
      <c r="U7858">
        <f ca="1"/>
        <v>0</v>
      </c>
      <c r="V7858">
        <f ca="1"/>
        <v>0</v>
      </c>
      <c r="W7858">
        <f ca="1"/>
        <v>0</v>
      </c>
    </row>
    <row r="7859" spans="18:23">
      <c r="R7859">
        <v>7841</v>
      </c>
      <c r="S7859">
        <f ca="1"/>
        <v>-0.442912423395317</v>
      </c>
      <c r="T7859">
        <f ca="1"/>
        <v>2.3996257417053045E-2</v>
      </c>
      <c r="U7859">
        <f ca="1"/>
        <v>0</v>
      </c>
      <c r="V7859">
        <f ca="1"/>
        <v>0</v>
      </c>
      <c r="W7859">
        <f ca="1"/>
        <v>0</v>
      </c>
    </row>
    <row r="7860" spans="18:23">
      <c r="R7860">
        <v>7842</v>
      </c>
      <c r="S7860">
        <f ca="1"/>
        <v>1.9768131223007328</v>
      </c>
      <c r="T7860">
        <f ca="1"/>
        <v>4.4803121248939884E-2</v>
      </c>
      <c r="U7860">
        <f ca="1"/>
        <v>7.2884960087510123E-3</v>
      </c>
      <c r="V7860">
        <f ca="1"/>
        <v>7.4517696939522546E-3</v>
      </c>
      <c r="W7860">
        <f ca="1"/>
        <v>7.4517696939522546E-3</v>
      </c>
    </row>
    <row r="7861" spans="18:23">
      <c r="R7861">
        <v>7843</v>
      </c>
      <c r="S7861">
        <f ca="1"/>
        <v>-0.4045072851640576</v>
      </c>
      <c r="T7861">
        <f ca="1"/>
        <v>2.4235241716024883E-2</v>
      </c>
      <c r="U7861">
        <f ca="1"/>
        <v>0</v>
      </c>
      <c r="V7861">
        <f ca="1"/>
        <v>0</v>
      </c>
      <c r="W7861">
        <f ca="1"/>
        <v>0</v>
      </c>
    </row>
    <row r="7862" spans="18:23">
      <c r="R7862">
        <v>7844</v>
      </c>
      <c r="S7862">
        <f ca="1"/>
        <v>-0.61394450423653557</v>
      </c>
      <c r="T7862">
        <f ca="1"/>
        <v>2.2960266687007722E-2</v>
      </c>
      <c r="U7862">
        <f ca="1"/>
        <v>0</v>
      </c>
      <c r="V7862">
        <f ca="1"/>
        <v>0</v>
      </c>
      <c r="W7862">
        <f ca="1"/>
        <v>0</v>
      </c>
    </row>
    <row r="7863" spans="18:23">
      <c r="R7863">
        <v>7845</v>
      </c>
      <c r="S7863">
        <f ca="1"/>
        <v>-1.4893334944055747</v>
      </c>
      <c r="T7863">
        <f ca="1"/>
        <v>1.8317960014417132E-2</v>
      </c>
      <c r="U7863">
        <f ca="1"/>
        <v>0</v>
      </c>
      <c r="V7863">
        <f ca="1"/>
        <v>0</v>
      </c>
      <c r="W7863">
        <f ca="1"/>
        <v>0</v>
      </c>
    </row>
    <row r="7864" spans="18:23">
      <c r="R7864">
        <v>7846</v>
      </c>
      <c r="S7864">
        <f ca="1"/>
        <v>-1.4721522541613863</v>
      </c>
      <c r="T7864">
        <f ca="1"/>
        <v>1.8399351223491782E-2</v>
      </c>
      <c r="U7864">
        <f ca="1"/>
        <v>0</v>
      </c>
      <c r="V7864">
        <f ca="1"/>
        <v>0</v>
      </c>
      <c r="W7864">
        <f ca="1"/>
        <v>0</v>
      </c>
    </row>
    <row r="7865" spans="18:23">
      <c r="R7865">
        <v>7847</v>
      </c>
      <c r="S7865">
        <f ca="1"/>
        <v>-1.5163562242815993</v>
      </c>
      <c r="T7865">
        <f ca="1"/>
        <v>1.8190675405975375E-2</v>
      </c>
      <c r="U7865">
        <f ca="1"/>
        <v>0</v>
      </c>
      <c r="V7865">
        <f ca="1"/>
        <v>0</v>
      </c>
      <c r="W7865">
        <f ca="1"/>
        <v>0</v>
      </c>
    </row>
    <row r="7866" spans="18:23">
      <c r="R7866">
        <v>7848</v>
      </c>
      <c r="S7866">
        <f ca="1"/>
        <v>0.46955617334292421</v>
      </c>
      <c r="T7866">
        <f ca="1"/>
        <v>3.0366772256754927E-2</v>
      </c>
      <c r="U7866">
        <f ca="1"/>
        <v>7.0321512658533605E-5</v>
      </c>
      <c r="V7866">
        <f ca="1"/>
        <v>7.13892313383597E-5</v>
      </c>
      <c r="W7866">
        <f ca="1"/>
        <v>7.13892313383597E-5</v>
      </c>
    </row>
    <row r="7867" spans="18:23">
      <c r="R7867">
        <v>7849</v>
      </c>
      <c r="S7867">
        <f ca="1"/>
        <v>0.53652322849030998</v>
      </c>
      <c r="T7867">
        <f ca="1"/>
        <v>3.0896070398749455E-2</v>
      </c>
      <c r="U7867">
        <f ca="1"/>
        <v>3.3497058365579771E-4</v>
      </c>
      <c r="V7867">
        <f ca="1"/>
        <v>3.4014522102286752E-4</v>
      </c>
      <c r="W7867">
        <f ca="1"/>
        <v>3.4014522102286752E-4</v>
      </c>
    </row>
    <row r="7868" spans="18:23">
      <c r="R7868">
        <v>7850</v>
      </c>
      <c r="S7868">
        <f ca="1"/>
        <v>-0.57296054026343246</v>
      </c>
      <c r="T7868">
        <f ca="1"/>
        <v>2.3204369147751966E-2</v>
      </c>
      <c r="U7868">
        <f ca="1"/>
        <v>0</v>
      </c>
      <c r="V7868">
        <f ca="1"/>
        <v>0</v>
      </c>
      <c r="W7868">
        <f ca="1"/>
        <v>0</v>
      </c>
    </row>
    <row r="7869" spans="18:23">
      <c r="R7869">
        <v>7851</v>
      </c>
      <c r="S7869">
        <f ca="1"/>
        <v>-0.98110022345116255</v>
      </c>
      <c r="T7869">
        <f ca="1"/>
        <v>2.0884875626555461E-2</v>
      </c>
      <c r="U7869">
        <f ca="1"/>
        <v>0</v>
      </c>
      <c r="V7869">
        <f ca="1"/>
        <v>0</v>
      </c>
      <c r="W7869">
        <f ca="1"/>
        <v>0</v>
      </c>
    </row>
    <row r="7870" spans="18:23">
      <c r="R7870">
        <v>7852</v>
      </c>
      <c r="S7870">
        <f ca="1"/>
        <v>-1.1365963716101966</v>
      </c>
      <c r="T7870">
        <f ca="1"/>
        <v>2.0063483177955244E-2</v>
      </c>
      <c r="U7870">
        <f ca="1"/>
        <v>0</v>
      </c>
      <c r="V7870">
        <f ca="1"/>
        <v>0</v>
      </c>
      <c r="W7870">
        <f ca="1"/>
        <v>0</v>
      </c>
    </row>
    <row r="7871" spans="18:23">
      <c r="R7871">
        <v>7853</v>
      </c>
      <c r="S7871">
        <f ca="1"/>
        <v>2.4643649893909241</v>
      </c>
      <c r="T7871">
        <f ca="1"/>
        <v>5.0809557295819117E-2</v>
      </c>
      <c r="U7871">
        <f ca="1"/>
        <v>1.0291714032190629E-2</v>
      </c>
      <c r="V7871">
        <f ca="1"/>
        <v>1.0553172749086015E-2</v>
      </c>
      <c r="W7871">
        <f ca="1"/>
        <v>1.0553172749086015E-2</v>
      </c>
    </row>
    <row r="7872" spans="18:23">
      <c r="R7872">
        <v>7854</v>
      </c>
      <c r="S7872">
        <f ca="1"/>
        <v>2.7119628235484665</v>
      </c>
      <c r="T7872">
        <f ca="1"/>
        <v>5.4161699034569355E-2</v>
      </c>
      <c r="U7872">
        <f ca="1"/>
        <v>1.1967784901565748E-2</v>
      </c>
      <c r="V7872">
        <f ca="1"/>
        <v>1.2291882683540282E-2</v>
      </c>
      <c r="W7872">
        <f ca="1"/>
        <v>1.2291882683540282E-2</v>
      </c>
    </row>
    <row r="7873" spans="18:23">
      <c r="R7873">
        <v>7855</v>
      </c>
      <c r="S7873">
        <f ca="1"/>
        <v>-2.6786750701704571</v>
      </c>
      <c r="T7873">
        <f ca="1"/>
        <v>1.3477036987374088E-2</v>
      </c>
      <c r="U7873">
        <f ca="1"/>
        <v>0</v>
      </c>
      <c r="V7873">
        <f ca="1"/>
        <v>0</v>
      </c>
      <c r="W7873">
        <f ca="1"/>
        <v>0</v>
      </c>
    </row>
    <row r="7874" spans="18:23">
      <c r="R7874">
        <v>7856</v>
      </c>
      <c r="S7874">
        <f ca="1"/>
        <v>1.6405260651330797</v>
      </c>
      <c r="T7874">
        <f ca="1"/>
        <v>4.1079250344289907E-2</v>
      </c>
      <c r="U7874">
        <f ca="1"/>
        <v>5.4265605564260237E-3</v>
      </c>
      <c r="V7874">
        <f ca="1"/>
        <v>5.5380200762289609E-3</v>
      </c>
      <c r="W7874">
        <f ca="1"/>
        <v>5.5380200762289609E-3</v>
      </c>
    </row>
    <row r="7875" spans="18:23">
      <c r="R7875">
        <v>7857</v>
      </c>
      <c r="S7875">
        <f ca="1"/>
        <v>0.10336519077836359</v>
      </c>
      <c r="T7875">
        <f ca="1"/>
        <v>2.7628780111695686E-2</v>
      </c>
      <c r="U7875">
        <f ca="1"/>
        <v>0</v>
      </c>
      <c r="V7875">
        <f ca="1"/>
        <v>0</v>
      </c>
      <c r="W7875">
        <f ca="1"/>
        <v>0</v>
      </c>
    </row>
    <row r="7876" spans="18:23">
      <c r="R7876">
        <v>7858</v>
      </c>
      <c r="S7876">
        <f ca="1"/>
        <v>-0.69091170531747681</v>
      </c>
      <c r="T7876">
        <f ca="1"/>
        <v>2.2508764406081794E-2</v>
      </c>
      <c r="U7876">
        <f ca="1"/>
        <v>0</v>
      </c>
      <c r="V7876">
        <f ca="1"/>
        <v>0</v>
      </c>
      <c r="W7876">
        <f ca="1"/>
        <v>0</v>
      </c>
    </row>
    <row r="7877" spans="18:23">
      <c r="R7877">
        <v>7859</v>
      </c>
      <c r="S7877">
        <f ca="1"/>
        <v>0.38720004197647584</v>
      </c>
      <c r="T7877">
        <f ca="1"/>
        <v>2.9728257442137741E-2</v>
      </c>
      <c r="U7877">
        <f ca="1"/>
        <v>0</v>
      </c>
      <c r="V7877">
        <f ca="1"/>
        <v>0</v>
      </c>
      <c r="W7877">
        <f ca="1"/>
        <v>0</v>
      </c>
    </row>
    <row r="7878" spans="18:23">
      <c r="R7878">
        <v>7860</v>
      </c>
      <c r="S7878">
        <f ca="1"/>
        <v>4.4691584761724341</v>
      </c>
      <c r="T7878">
        <f ca="1"/>
        <v>8.5233655375302461E-2</v>
      </c>
      <c r="U7878">
        <f ca="1"/>
        <v>2.7503763071932301E-2</v>
      </c>
      <c r="V7878">
        <f ca="1"/>
        <v>2.8675886203530825E-2</v>
      </c>
      <c r="W7878">
        <f ca="1"/>
        <v>2.8675886203530825E-2</v>
      </c>
    </row>
    <row r="7879" spans="18:23">
      <c r="R7879">
        <v>7861</v>
      </c>
      <c r="S7879">
        <f ca="1"/>
        <v>-0.63308929001658265</v>
      </c>
      <c r="T7879">
        <f ca="1"/>
        <v>2.2847121005312335E-2</v>
      </c>
      <c r="U7879">
        <f ca="1"/>
        <v>0</v>
      </c>
      <c r="V7879">
        <f ca="1"/>
        <v>0</v>
      </c>
      <c r="W7879">
        <f ca="1"/>
        <v>0</v>
      </c>
    </row>
    <row r="7880" spans="18:23">
      <c r="R7880">
        <v>7862</v>
      </c>
      <c r="S7880">
        <f ca="1"/>
        <v>-1.1031811489352861</v>
      </c>
      <c r="T7880">
        <f ca="1"/>
        <v>2.0237226126986408E-2</v>
      </c>
      <c r="U7880">
        <f ca="1"/>
        <v>0</v>
      </c>
      <c r="V7880">
        <f ca="1"/>
        <v>0</v>
      </c>
      <c r="W7880">
        <f ca="1"/>
        <v>0</v>
      </c>
    </row>
    <row r="7881" spans="18:23">
      <c r="R7881">
        <v>7863</v>
      </c>
      <c r="S7881">
        <f ca="1"/>
        <v>-1.0680818529902989</v>
      </c>
      <c r="T7881">
        <f ca="1"/>
        <v>2.04213458817528E-2</v>
      </c>
      <c r="U7881">
        <f ca="1"/>
        <v>0</v>
      </c>
      <c r="V7881">
        <f ca="1"/>
        <v>0</v>
      </c>
      <c r="W7881">
        <f ca="1"/>
        <v>0</v>
      </c>
    </row>
    <row r="7882" spans="18:23">
      <c r="R7882">
        <v>7864</v>
      </c>
      <c r="S7882">
        <f ca="1"/>
        <v>1.9646323077657093</v>
      </c>
      <c r="T7882">
        <f ca="1"/>
        <v>4.4662521324080107E-2</v>
      </c>
      <c r="U7882">
        <f ca="1"/>
        <v>7.2181960463211237E-3</v>
      </c>
      <c r="V7882">
        <f ca="1"/>
        <v>7.379387463741228E-3</v>
      </c>
      <c r="W7882">
        <f ca="1"/>
        <v>7.379387463741228E-3</v>
      </c>
    </row>
    <row r="7883" spans="18:23">
      <c r="R7883">
        <v>7865</v>
      </c>
      <c r="S7883">
        <f ca="1"/>
        <v>7.5162785957029257E-2</v>
      </c>
      <c r="T7883">
        <f ca="1"/>
        <v>2.7428447618818089E-2</v>
      </c>
      <c r="U7883">
        <f ca="1"/>
        <v>0</v>
      </c>
      <c r="V7883">
        <f ca="1"/>
        <v>0</v>
      </c>
      <c r="W7883">
        <f ca="1"/>
        <v>0</v>
      </c>
    </row>
    <row r="7884" spans="18:23">
      <c r="R7884">
        <v>7866</v>
      </c>
      <c r="S7884">
        <f ca="1"/>
        <v>1.4219719274333273</v>
      </c>
      <c r="T7884">
        <f ca="1"/>
        <v>3.8826692957316097E-2</v>
      </c>
      <c r="U7884">
        <f ca="1"/>
        <v>4.300281862939119E-3</v>
      </c>
      <c r="V7884">
        <f ca="1"/>
        <v>4.3837647247002452E-3</v>
      </c>
      <c r="W7884">
        <f ca="1"/>
        <v>4.3837647247002452E-3</v>
      </c>
    </row>
    <row r="7885" spans="18:23">
      <c r="R7885">
        <v>7867</v>
      </c>
      <c r="S7885">
        <f ca="1"/>
        <v>-2.8574159260239771</v>
      </c>
      <c r="T7885">
        <f ca="1"/>
        <v>1.2869567679047404E-2</v>
      </c>
      <c r="U7885">
        <f ca="1"/>
        <v>0</v>
      </c>
      <c r="V7885">
        <f ca="1"/>
        <v>0</v>
      </c>
      <c r="W7885">
        <f ca="1"/>
        <v>0</v>
      </c>
    </row>
    <row r="7886" spans="18:23">
      <c r="R7886">
        <v>7868</v>
      </c>
      <c r="S7886">
        <f ca="1"/>
        <v>-0.82825191567287959</v>
      </c>
      <c r="T7886">
        <f ca="1"/>
        <v>2.1725047074687802E-2</v>
      </c>
      <c r="U7886">
        <f ca="1"/>
        <v>0</v>
      </c>
      <c r="V7886">
        <f ca="1"/>
        <v>0</v>
      </c>
      <c r="W7886">
        <f ca="1"/>
        <v>0</v>
      </c>
    </row>
    <row r="7887" spans="18:23">
      <c r="R7887">
        <v>7869</v>
      </c>
      <c r="S7887">
        <f ca="1"/>
        <v>1.2361137483276197</v>
      </c>
      <c r="T7887">
        <f ca="1"/>
        <v>3.7008573166898415E-2</v>
      </c>
      <c r="U7887">
        <f ca="1"/>
        <v>3.3912219677302777E-3</v>
      </c>
      <c r="V7887">
        <f ca="1"/>
        <v>3.4539741108892473E-3</v>
      </c>
      <c r="W7887">
        <f ca="1"/>
        <v>3.4539741108892473E-3</v>
      </c>
    </row>
    <row r="7888" spans="18:23">
      <c r="R7888">
        <v>7870</v>
      </c>
      <c r="S7888">
        <f ca="1"/>
        <v>-7.7200450009304339E-2</v>
      </c>
      <c r="T7888">
        <f ca="1"/>
        <v>2.6371009468173185E-2</v>
      </c>
      <c r="U7888">
        <f ca="1"/>
        <v>0</v>
      </c>
      <c r="V7888">
        <f ca="1"/>
        <v>0</v>
      </c>
      <c r="W7888">
        <f ca="1"/>
        <v>0</v>
      </c>
    </row>
    <row r="7889" spans="18:23">
      <c r="R7889">
        <v>7871</v>
      </c>
      <c r="S7889">
        <f ca="1"/>
        <v>0.7089057921556996</v>
      </c>
      <c r="T7889">
        <f ca="1"/>
        <v>3.2301386985266606E-2</v>
      </c>
      <c r="U7889">
        <f ca="1"/>
        <v>1.0376288769143732E-3</v>
      </c>
      <c r="V7889">
        <f ca="1"/>
        <v>1.0543873028645225E-3</v>
      </c>
      <c r="W7889">
        <f ca="1"/>
        <v>1.0543873028645225E-3</v>
      </c>
    </row>
    <row r="7890" spans="18:23">
      <c r="R7890">
        <v>7872</v>
      </c>
      <c r="S7890">
        <f ca="1"/>
        <v>-1.95913497326763</v>
      </c>
      <c r="T7890">
        <f ca="1"/>
        <v>1.6226660525975857E-2</v>
      </c>
      <c r="U7890">
        <f ca="1"/>
        <v>0</v>
      </c>
      <c r="V7890">
        <f ca="1"/>
        <v>0</v>
      </c>
      <c r="W7890">
        <f ca="1"/>
        <v>0</v>
      </c>
    </row>
    <row r="7891" spans="18:23">
      <c r="R7891">
        <v>7873</v>
      </c>
      <c r="S7891">
        <f ca="1"/>
        <v>0.95992922520945445</v>
      </c>
      <c r="T7891">
        <f ca="1"/>
        <v>3.4462908478979266E-2</v>
      </c>
      <c r="U7891">
        <f ca="1"/>
        <v>2.1183896237707035E-3</v>
      </c>
      <c r="V7891">
        <f ca="1"/>
        <v>2.154892557634118E-3</v>
      </c>
      <c r="W7891">
        <f ca="1"/>
        <v>2.154892557634118E-3</v>
      </c>
    </row>
    <row r="7892" spans="18:23">
      <c r="R7892">
        <v>7874</v>
      </c>
      <c r="S7892">
        <f ca="1"/>
        <v>-0.12785305787395634</v>
      </c>
      <c r="T7892">
        <f ca="1"/>
        <v>2.6028575918290619E-2</v>
      </c>
      <c r="U7892">
        <f ca="1"/>
        <v>0</v>
      </c>
      <c r="V7892">
        <f ca="1"/>
        <v>0</v>
      </c>
      <c r="W7892">
        <f ca="1"/>
        <v>0</v>
      </c>
    </row>
    <row r="7893" spans="18:23">
      <c r="R7893">
        <v>7875</v>
      </c>
      <c r="S7893">
        <f ca="1"/>
        <v>-0.1150832059445763</v>
      </c>
      <c r="T7893">
        <f ca="1"/>
        <v>2.611448415658222E-2</v>
      </c>
      <c r="U7893">
        <f ca="1"/>
        <v>0</v>
      </c>
      <c r="V7893">
        <f ca="1"/>
        <v>0</v>
      </c>
      <c r="W7893">
        <f ca="1"/>
        <v>0</v>
      </c>
    </row>
    <row r="7894" spans="18:23">
      <c r="R7894">
        <v>7876</v>
      </c>
      <c r="S7894">
        <f ca="1"/>
        <v>-0.89388800482225583</v>
      </c>
      <c r="T7894">
        <f ca="1"/>
        <v>2.1360197613964862E-2</v>
      </c>
      <c r="U7894">
        <f ca="1"/>
        <v>0</v>
      </c>
      <c r="V7894">
        <f ca="1"/>
        <v>0</v>
      </c>
      <c r="W7894">
        <f ca="1"/>
        <v>0</v>
      </c>
    </row>
    <row r="7895" spans="18:23">
      <c r="R7895">
        <v>7877</v>
      </c>
      <c r="S7895">
        <f ca="1"/>
        <v>-1.9455504938118167</v>
      </c>
      <c r="T7895">
        <f ca="1"/>
        <v>1.6283639728561273E-2</v>
      </c>
      <c r="U7895">
        <f ca="1"/>
        <v>0</v>
      </c>
      <c r="V7895">
        <f ca="1"/>
        <v>0</v>
      </c>
      <c r="W7895">
        <f ca="1"/>
        <v>0</v>
      </c>
    </row>
    <row r="7896" spans="18:23">
      <c r="R7896">
        <v>7878</v>
      </c>
      <c r="S7896">
        <f ca="1"/>
        <v>-2.3769031730901613</v>
      </c>
      <c r="T7896">
        <f ca="1"/>
        <v>1.4568413689466587E-2</v>
      </c>
      <c r="U7896">
        <f ca="1"/>
        <v>0</v>
      </c>
      <c r="V7896">
        <f ca="1"/>
        <v>0</v>
      </c>
      <c r="W7896">
        <f ca="1"/>
        <v>0</v>
      </c>
    </row>
    <row r="7897" spans="18:23">
      <c r="R7897">
        <v>7879</v>
      </c>
      <c r="S7897">
        <f ca="1"/>
        <v>1.9734328157937884</v>
      </c>
      <c r="T7897">
        <f ca="1"/>
        <v>4.4764058951238618E-2</v>
      </c>
      <c r="U7897">
        <f ca="1"/>
        <v>7.2689648599003794E-3</v>
      </c>
      <c r="V7897">
        <f ca="1"/>
        <v>7.4316590456519113E-3</v>
      </c>
      <c r="W7897">
        <f ca="1"/>
        <v>7.4316590456519113E-3</v>
      </c>
    </row>
    <row r="7898" spans="18:23">
      <c r="R7898">
        <v>7880</v>
      </c>
      <c r="S7898">
        <f ca="1"/>
        <v>3.8164221732230365E-2</v>
      </c>
      <c r="T7898">
        <f ca="1"/>
        <v>2.7167833784509123E-2</v>
      </c>
      <c r="U7898">
        <f ca="1"/>
        <v>0</v>
      </c>
      <c r="V7898">
        <f ca="1"/>
        <v>0</v>
      </c>
      <c r="W7898">
        <f ca="1"/>
        <v>0</v>
      </c>
    </row>
    <row r="7899" spans="18:23">
      <c r="R7899">
        <v>7881</v>
      </c>
      <c r="S7899">
        <f ca="1"/>
        <v>2.017411825370464</v>
      </c>
      <c r="T7899">
        <f ca="1"/>
        <v>4.5274945298922502E-2</v>
      </c>
      <c r="U7899">
        <f ca="1"/>
        <v>7.5244080337423212E-3</v>
      </c>
      <c r="V7899">
        <f ca="1"/>
        <v>7.6947416148095485E-3</v>
      </c>
      <c r="W7899">
        <f ca="1"/>
        <v>7.6947416148095485E-3</v>
      </c>
    </row>
    <row r="7900" spans="18:23">
      <c r="R7900">
        <v>7882</v>
      </c>
      <c r="S7900">
        <f ca="1"/>
        <v>0.31461825874754901</v>
      </c>
      <c r="T7900">
        <f ca="1"/>
        <v>2.9176663677487277E-2</v>
      </c>
      <c r="U7900">
        <f ca="1"/>
        <v>0</v>
      </c>
      <c r="V7900">
        <f ca="1"/>
        <v>0</v>
      </c>
      <c r="W7900">
        <f ca="1"/>
        <v>0</v>
      </c>
    </row>
    <row r="7901" spans="18:23">
      <c r="R7901">
        <v>7883</v>
      </c>
      <c r="S7901">
        <f ca="1"/>
        <v>0.24011210437094802</v>
      </c>
      <c r="T7901">
        <f ca="1"/>
        <v>2.8621088859653046E-2</v>
      </c>
      <c r="U7901">
        <f ca="1"/>
        <v>0</v>
      </c>
      <c r="V7901">
        <f ca="1"/>
        <v>0</v>
      </c>
      <c r="W7901">
        <f ca="1"/>
        <v>0</v>
      </c>
    </row>
    <row r="7902" spans="18:23">
      <c r="R7902">
        <v>7884</v>
      </c>
      <c r="S7902">
        <f ca="1"/>
        <v>1.2018731121989985</v>
      </c>
      <c r="T7902">
        <f ca="1"/>
        <v>3.6683029067193229E-2</v>
      </c>
      <c r="U7902">
        <f ca="1"/>
        <v>3.2284499178776849E-3</v>
      </c>
      <c r="V7902">
        <f ca="1"/>
        <v>3.287664578967427E-3</v>
      </c>
      <c r="W7902">
        <f ca="1"/>
        <v>3.287664578967427E-3</v>
      </c>
    </row>
    <row r="7903" spans="18:23">
      <c r="R7903">
        <v>7885</v>
      </c>
      <c r="S7903">
        <f ca="1"/>
        <v>2.8568869789006346</v>
      </c>
      <c r="T7903">
        <f ca="1"/>
        <v>5.6225470473445512E-2</v>
      </c>
      <c r="U7903">
        <f ca="1"/>
        <v>1.2999670621003826E-2</v>
      </c>
      <c r="V7903">
        <f ca="1"/>
        <v>1.3365126919336711E-2</v>
      </c>
      <c r="W7903">
        <f ca="1"/>
        <v>1.3365126919336711E-2</v>
      </c>
    </row>
    <row r="7904" spans="18:23">
      <c r="R7904">
        <v>7886</v>
      </c>
      <c r="S7904">
        <f ca="1"/>
        <v>1.3307563910611777</v>
      </c>
      <c r="T7904">
        <f ca="1"/>
        <v>3.7923498909189279E-2</v>
      </c>
      <c r="U7904">
        <f ca="1"/>
        <v>3.84868483887571E-3</v>
      </c>
      <c r="V7904">
        <f ca="1"/>
        <v>3.9216626365201684E-3</v>
      </c>
      <c r="W7904">
        <f ca="1"/>
        <v>3.9216626365201684E-3</v>
      </c>
    </row>
    <row r="7905" spans="18:23">
      <c r="R7905">
        <v>7887</v>
      </c>
      <c r="S7905">
        <f ca="1"/>
        <v>0.34134339569512151</v>
      </c>
      <c r="T7905">
        <f ca="1"/>
        <v>2.9378563864448017E-2</v>
      </c>
      <c r="U7905">
        <f ca="1"/>
        <v>0</v>
      </c>
      <c r="V7905">
        <f ca="1"/>
        <v>0</v>
      </c>
      <c r="W7905">
        <f ca="1"/>
        <v>0</v>
      </c>
    </row>
    <row r="7906" spans="18:23">
      <c r="R7906">
        <v>7888</v>
      </c>
      <c r="S7906">
        <f ca="1"/>
        <v>-0.40338544122022263</v>
      </c>
      <c r="T7906">
        <f ca="1"/>
        <v>2.4242258296163763E-2</v>
      </c>
      <c r="U7906">
        <f ca="1"/>
        <v>0</v>
      </c>
      <c r="V7906">
        <f ca="1"/>
        <v>0</v>
      </c>
      <c r="W7906">
        <f ca="1"/>
        <v>0</v>
      </c>
    </row>
    <row r="7907" spans="18:23">
      <c r="R7907">
        <v>7889</v>
      </c>
      <c r="S7907">
        <f ca="1"/>
        <v>-3.1116241668885656</v>
      </c>
      <c r="T7907">
        <f ca="1"/>
        <v>1.2052476659422136E-2</v>
      </c>
      <c r="U7907">
        <f ca="1"/>
        <v>0</v>
      </c>
      <c r="V7907">
        <f ca="1"/>
        <v>0</v>
      </c>
      <c r="W7907">
        <f ca="1"/>
        <v>0</v>
      </c>
    </row>
    <row r="7908" spans="18:23">
      <c r="R7908">
        <v>7890</v>
      </c>
      <c r="S7908">
        <f ca="1"/>
        <v>1.952025045599098</v>
      </c>
      <c r="T7908">
        <f ca="1"/>
        <v>4.4517463677923086E-2</v>
      </c>
      <c r="U7908">
        <f ca="1"/>
        <v>7.1456672232426133E-3</v>
      </c>
      <c r="V7908">
        <f ca="1"/>
        <v>7.3047207137752279E-3</v>
      </c>
      <c r="W7908">
        <f ca="1"/>
        <v>7.3047207137752279E-3</v>
      </c>
    </row>
    <row r="7909" spans="18:23">
      <c r="R7909">
        <v>7891</v>
      </c>
      <c r="S7909">
        <f ca="1"/>
        <v>-0.63594000085635616</v>
      </c>
      <c r="T7909">
        <f ca="1"/>
        <v>2.2830321064450612E-2</v>
      </c>
      <c r="U7909">
        <f ca="1"/>
        <v>0</v>
      </c>
      <c r="V7909">
        <f ca="1"/>
        <v>0</v>
      </c>
      <c r="W7909">
        <f ca="1"/>
        <v>0</v>
      </c>
    </row>
    <row r="7910" spans="18:23">
      <c r="R7910">
        <v>7892</v>
      </c>
      <c r="S7910">
        <f ca="1"/>
        <v>-3.9481037615766912</v>
      </c>
      <c r="T7910">
        <f ca="1"/>
        <v>9.7126296783974983E-3</v>
      </c>
      <c r="U7910">
        <f ca="1"/>
        <v>0</v>
      </c>
      <c r="V7910">
        <f ca="1"/>
        <v>0</v>
      </c>
      <c r="W7910">
        <f ca="1"/>
        <v>0</v>
      </c>
    </row>
    <row r="7911" spans="18:23">
      <c r="R7911">
        <v>7893</v>
      </c>
      <c r="S7911">
        <f ca="1"/>
        <v>-2.421970006911573</v>
      </c>
      <c r="T7911">
        <f ca="1"/>
        <v>1.4399979831996729E-2</v>
      </c>
      <c r="U7911">
        <f ca="1"/>
        <v>0</v>
      </c>
      <c r="V7911">
        <f ca="1"/>
        <v>0</v>
      </c>
      <c r="W7911">
        <f ca="1"/>
        <v>0</v>
      </c>
    </row>
    <row r="7912" spans="18:23">
      <c r="R7912">
        <v>7894</v>
      </c>
      <c r="S7912">
        <f ca="1"/>
        <v>-2.1185913571053736</v>
      </c>
      <c r="T7912">
        <f ca="1"/>
        <v>1.5572551953503346E-2</v>
      </c>
      <c r="U7912">
        <f ca="1"/>
        <v>0</v>
      </c>
      <c r="V7912">
        <f ca="1"/>
        <v>0</v>
      </c>
      <c r="W7912">
        <f ca="1"/>
        <v>0</v>
      </c>
    </row>
    <row r="7913" spans="18:23">
      <c r="R7913">
        <v>7895</v>
      </c>
      <c r="S7913">
        <f ca="1"/>
        <v>-0.83039454707128624</v>
      </c>
      <c r="T7913">
        <f ca="1"/>
        <v>2.1713039066761614E-2</v>
      </c>
      <c r="U7913">
        <f ca="1"/>
        <v>0</v>
      </c>
      <c r="V7913">
        <f ca="1"/>
        <v>0</v>
      </c>
      <c r="W7913">
        <f ca="1"/>
        <v>0</v>
      </c>
    </row>
    <row r="7914" spans="18:23">
      <c r="R7914">
        <v>7896</v>
      </c>
      <c r="S7914">
        <f ca="1"/>
        <v>-2.8136943092674509E-3</v>
      </c>
      <c r="T7914">
        <f ca="1"/>
        <v>2.6882078909252385E-2</v>
      </c>
      <c r="U7914">
        <f ca="1"/>
        <v>0</v>
      </c>
      <c r="V7914">
        <f ca="1"/>
        <v>0</v>
      </c>
      <c r="W7914">
        <f ca="1"/>
        <v>0</v>
      </c>
    </row>
    <row r="7915" spans="18:23">
      <c r="R7915">
        <v>7897</v>
      </c>
      <c r="S7915">
        <f ca="1"/>
        <v>1.2696647359077546</v>
      </c>
      <c r="T7915">
        <f ca="1"/>
        <v>3.7330362589877902E-2</v>
      </c>
      <c r="U7915">
        <f ca="1"/>
        <v>3.5521166792200215E-3</v>
      </c>
      <c r="V7915">
        <f ca="1"/>
        <v>3.61841758101844E-3</v>
      </c>
      <c r="W7915">
        <f ca="1"/>
        <v>3.61841758101844E-3</v>
      </c>
    </row>
    <row r="7916" spans="18:23">
      <c r="R7916">
        <v>7898</v>
      </c>
      <c r="S7916">
        <f ca="1"/>
        <v>1.4468665630317146</v>
      </c>
      <c r="T7916">
        <f ca="1"/>
        <v>3.9076908709317536E-2</v>
      </c>
      <c r="U7916">
        <f ca="1"/>
        <v>4.4253897389398382E-3</v>
      </c>
      <c r="V7916">
        <f ca="1"/>
        <v>4.5118550143556898E-3</v>
      </c>
      <c r="W7916">
        <f ca="1"/>
        <v>4.5118550143556898E-3</v>
      </c>
    </row>
    <row r="7917" spans="18:23">
      <c r="R7917">
        <v>7899</v>
      </c>
      <c r="S7917">
        <f ca="1"/>
        <v>-1.1882006399724121</v>
      </c>
      <c r="T7917">
        <f ca="1"/>
        <v>1.9798091992593587E-2</v>
      </c>
      <c r="U7917">
        <f ca="1"/>
        <v>0</v>
      </c>
      <c r="V7917">
        <f ca="1"/>
        <v>0</v>
      </c>
      <c r="W7917">
        <f ca="1"/>
        <v>0</v>
      </c>
    </row>
    <row r="7918" spans="18:23">
      <c r="R7918">
        <v>7900</v>
      </c>
      <c r="S7918">
        <f ca="1"/>
        <v>0.11798077690949868</v>
      </c>
      <c r="T7918">
        <f ca="1"/>
        <v>2.7733175177416903E-2</v>
      </c>
      <c r="U7918">
        <f ca="1"/>
        <v>0</v>
      </c>
      <c r="V7918">
        <f ca="1"/>
        <v>0</v>
      </c>
      <c r="W7918">
        <f ca="1"/>
        <v>0</v>
      </c>
    </row>
    <row r="7919" spans="18:23">
      <c r="R7919">
        <v>7901</v>
      </c>
      <c r="S7919">
        <f ca="1"/>
        <v>-5.1394395986151684E-2</v>
      </c>
      <c r="T7919">
        <f ca="1"/>
        <v>2.6547198128328297E-2</v>
      </c>
      <c r="U7919">
        <f ca="1"/>
        <v>0</v>
      </c>
      <c r="V7919">
        <f ca="1"/>
        <v>0</v>
      </c>
      <c r="W7919">
        <f ca="1"/>
        <v>0</v>
      </c>
    </row>
    <row r="7920" spans="18:23">
      <c r="R7920">
        <v>7902</v>
      </c>
      <c r="S7920">
        <f ca="1"/>
        <v>0.20198864347814255</v>
      </c>
      <c r="T7920">
        <f ca="1"/>
        <v>2.8340915453822314E-2</v>
      </c>
      <c r="U7920">
        <f ca="1"/>
        <v>0</v>
      </c>
      <c r="V7920">
        <f ca="1"/>
        <v>0</v>
      </c>
      <c r="W7920">
        <f ca="1"/>
        <v>0</v>
      </c>
    </row>
    <row r="7921" spans="18:23">
      <c r="R7921">
        <v>7903</v>
      </c>
      <c r="S7921">
        <f ca="1"/>
        <v>-3.7462087205538808</v>
      </c>
      <c r="T7921">
        <f ca="1"/>
        <v>1.0232035757599312E-2</v>
      </c>
      <c r="U7921">
        <f ca="1"/>
        <v>0</v>
      </c>
      <c r="V7921">
        <f ca="1"/>
        <v>0</v>
      </c>
      <c r="W7921">
        <f ca="1"/>
        <v>0</v>
      </c>
    </row>
    <row r="7922" spans="18:23">
      <c r="R7922">
        <v>7904</v>
      </c>
      <c r="S7922">
        <f ca="1"/>
        <v>-1.4145630696005356</v>
      </c>
      <c r="T7922">
        <f ca="1"/>
        <v>1.867481031138218E-2</v>
      </c>
      <c r="U7922">
        <f ca="1"/>
        <v>0</v>
      </c>
      <c r="V7922">
        <f ca="1"/>
        <v>0</v>
      </c>
      <c r="W7922">
        <f ca="1"/>
        <v>0</v>
      </c>
    </row>
    <row r="7923" spans="18:23">
      <c r="R7923">
        <v>7905</v>
      </c>
      <c r="S7923">
        <f ca="1"/>
        <v>3.9671799205274634</v>
      </c>
      <c r="T7923">
        <f ca="1"/>
        <v>7.4878521004120929E-2</v>
      </c>
      <c r="U7923">
        <f ca="1"/>
        <v>2.2326195886341535E-2</v>
      </c>
      <c r="V7923">
        <f ca="1"/>
        <v>2.3162072150150304E-2</v>
      </c>
      <c r="W7923">
        <f ca="1"/>
        <v>2.3162072150150304E-2</v>
      </c>
    </row>
    <row r="7924" spans="18:23">
      <c r="R7924">
        <v>7906</v>
      </c>
      <c r="S7924">
        <f ca="1"/>
        <v>2.1382065783399971</v>
      </c>
      <c r="T7924">
        <f ca="1"/>
        <v>4.6708369715301117E-2</v>
      </c>
      <c r="U7924">
        <f ca="1"/>
        <v>8.2411202419316286E-3</v>
      </c>
      <c r="V7924">
        <f ca="1"/>
        <v>8.433584887495826E-3</v>
      </c>
      <c r="W7924">
        <f ca="1"/>
        <v>8.433584887495826E-3</v>
      </c>
    </row>
    <row r="7925" spans="18:23">
      <c r="R7925">
        <v>7907</v>
      </c>
      <c r="S7925">
        <f ca="1"/>
        <v>1.5135395397454083</v>
      </c>
      <c r="T7925">
        <f ca="1"/>
        <v>3.9755009196018161E-2</v>
      </c>
      <c r="U7925">
        <f ca="1"/>
        <v>4.7644399822901508E-3</v>
      </c>
      <c r="V7925">
        <f ca="1"/>
        <v>4.8591451599450611E-3</v>
      </c>
      <c r="W7925">
        <f ca="1"/>
        <v>4.8591451599450611E-3</v>
      </c>
    </row>
    <row r="7926" spans="18:23">
      <c r="R7926">
        <v>7908</v>
      </c>
      <c r="S7926">
        <f ca="1"/>
        <v>-0.97460142129753302</v>
      </c>
      <c r="T7926">
        <f ca="1"/>
        <v>2.0919927580082136E-2</v>
      </c>
      <c r="U7926">
        <f ca="1"/>
        <v>0</v>
      </c>
      <c r="V7926">
        <f ca="1"/>
        <v>0</v>
      </c>
      <c r="W7926">
        <f ca="1"/>
        <v>0</v>
      </c>
    </row>
    <row r="7927" spans="18:23">
      <c r="R7927">
        <v>7909</v>
      </c>
      <c r="S7927">
        <f ca="1"/>
        <v>2.7344042226209631</v>
      </c>
      <c r="T7927">
        <f ca="1"/>
        <v>5.4476244247587631E-2</v>
      </c>
      <c r="U7927">
        <f ca="1"/>
        <v>1.2125057508074886E-2</v>
      </c>
      <c r="V7927">
        <f ca="1"/>
        <v>1.2455321305237852E-2</v>
      </c>
      <c r="W7927">
        <f ca="1"/>
        <v>1.2455321305237852E-2</v>
      </c>
    </row>
    <row r="7928" spans="18:23">
      <c r="R7928">
        <v>7910</v>
      </c>
      <c r="S7928">
        <f ca="1"/>
        <v>3.0547601572240861</v>
      </c>
      <c r="T7928">
        <f ca="1"/>
        <v>5.9170823005084507E-2</v>
      </c>
      <c r="U7928">
        <f ca="1"/>
        <v>1.4472346886823324E-2</v>
      </c>
      <c r="V7928">
        <f ca="1"/>
        <v>1.4900517224877528E-2</v>
      </c>
      <c r="W7928">
        <f ca="1"/>
        <v>1.4900517224877528E-2</v>
      </c>
    </row>
    <row r="7929" spans="18:23">
      <c r="R7929">
        <v>7911</v>
      </c>
      <c r="S7929">
        <f ca="1"/>
        <v>1.1009027410276659</v>
      </c>
      <c r="T7929">
        <f ca="1"/>
        <v>3.5739627340615504E-2</v>
      </c>
      <c r="U7929">
        <f ca="1"/>
        <v>2.7567490545888224E-3</v>
      </c>
      <c r="V7929">
        <f ca="1"/>
        <v>2.8060116465301217E-3</v>
      </c>
      <c r="W7929">
        <f ca="1"/>
        <v>2.8060116465301217E-3</v>
      </c>
    </row>
    <row r="7930" spans="18:23">
      <c r="R7930">
        <v>7912</v>
      </c>
      <c r="S7930">
        <f ca="1"/>
        <v>-0.71564823813319511</v>
      </c>
      <c r="T7930">
        <f ca="1"/>
        <v>2.2365549571867149E-2</v>
      </c>
      <c r="U7930">
        <f ca="1"/>
        <v>0</v>
      </c>
      <c r="V7930">
        <f ca="1"/>
        <v>0</v>
      </c>
      <c r="W7930">
        <f ca="1"/>
        <v>0</v>
      </c>
    </row>
    <row r="7931" spans="18:23">
      <c r="R7931">
        <v>7913</v>
      </c>
      <c r="S7931">
        <f ca="1"/>
        <v>-2.1701288582904836</v>
      </c>
      <c r="T7931">
        <f ca="1"/>
        <v>1.5366829632229592E-2</v>
      </c>
      <c r="U7931">
        <f ca="1"/>
        <v>0</v>
      </c>
      <c r="V7931">
        <f ca="1"/>
        <v>0</v>
      </c>
      <c r="W7931">
        <f ca="1"/>
        <v>0</v>
      </c>
    </row>
    <row r="7932" spans="18:23">
      <c r="R7932">
        <v>7914</v>
      </c>
      <c r="S7932">
        <f ca="1"/>
        <v>-1.0283414551216346</v>
      </c>
      <c r="T7932">
        <f ca="1"/>
        <v>2.0631834220042215E-2</v>
      </c>
      <c r="U7932">
        <f ca="1"/>
        <v>0</v>
      </c>
      <c r="V7932">
        <f ca="1"/>
        <v>0</v>
      </c>
      <c r="W7932">
        <f ca="1"/>
        <v>0</v>
      </c>
    </row>
    <row r="7933" spans="18:23">
      <c r="R7933">
        <v>7915</v>
      </c>
      <c r="S7933">
        <f ca="1"/>
        <v>0.32007693085959266</v>
      </c>
      <c r="T7933">
        <f ca="1"/>
        <v>2.9217789193474737E-2</v>
      </c>
      <c r="U7933">
        <f ca="1"/>
        <v>0</v>
      </c>
      <c r="V7933">
        <f ca="1"/>
        <v>0</v>
      </c>
      <c r="W7933">
        <f ca="1"/>
        <v>0</v>
      </c>
    </row>
    <row r="7934" spans="18:23">
      <c r="R7934">
        <v>7916</v>
      </c>
      <c r="S7934">
        <f ca="1"/>
        <v>3.7374983375421187</v>
      </c>
      <c r="T7934">
        <f ca="1"/>
        <v>7.0569682008374324E-2</v>
      </c>
      <c r="U7934">
        <f ca="1"/>
        <v>2.0171776388468232E-2</v>
      </c>
      <c r="V7934">
        <f ca="1"/>
        <v>2.0883534311107347E-2</v>
      </c>
      <c r="W7934">
        <f ca="1"/>
        <v>2.0883534311107347E-2</v>
      </c>
    </row>
    <row r="7935" spans="18:23">
      <c r="R7935">
        <v>7917</v>
      </c>
      <c r="S7935">
        <f ca="1"/>
        <v>1.4248409297950475</v>
      </c>
      <c r="T7935">
        <f ca="1"/>
        <v>3.8855447396313719E-2</v>
      </c>
      <c r="U7935">
        <f ca="1"/>
        <v>4.3146590824379299E-3</v>
      </c>
      <c r="V7935">
        <f ca="1"/>
        <v>4.3984830869432771E-3</v>
      </c>
      <c r="W7935">
        <f ca="1"/>
        <v>4.3984830869432771E-3</v>
      </c>
    </row>
    <row r="7936" spans="18:23">
      <c r="R7936">
        <v>7918</v>
      </c>
      <c r="S7936">
        <f ca="1"/>
        <v>1.8580827314442674</v>
      </c>
      <c r="T7936">
        <f ca="1"/>
        <v>4.3451306247742183E-2</v>
      </c>
      <c r="U7936">
        <f ca="1"/>
        <v>6.6125885081521618E-3</v>
      </c>
      <c r="V7936">
        <f ca="1"/>
        <v>6.7562513123311709E-3</v>
      </c>
      <c r="W7936">
        <f ca="1"/>
        <v>6.7562513123311709E-3</v>
      </c>
    </row>
    <row r="7937" spans="18:23">
      <c r="R7937">
        <v>7919</v>
      </c>
      <c r="S7937">
        <f ca="1"/>
        <v>1.7653426800241621</v>
      </c>
      <c r="T7937">
        <f ca="1"/>
        <v>4.2423841489194619E-2</v>
      </c>
      <c r="U7937">
        <f ca="1"/>
        <v>6.0988561288783799E-3</v>
      </c>
      <c r="V7937">
        <f ca="1"/>
        <v>6.2282245817168501E-3</v>
      </c>
      <c r="W7937">
        <f ca="1"/>
        <v>6.2282245817168501E-3</v>
      </c>
    </row>
    <row r="7938" spans="18:23">
      <c r="R7938">
        <v>7920</v>
      </c>
      <c r="S7938">
        <f ca="1"/>
        <v>-0.34103448119053142</v>
      </c>
      <c r="T7938">
        <f ca="1"/>
        <v>2.4635443698760529E-2</v>
      </c>
      <c r="U7938">
        <f ca="1"/>
        <v>0</v>
      </c>
      <c r="V7938">
        <f ca="1"/>
        <v>0</v>
      </c>
      <c r="W7938">
        <f ca="1"/>
        <v>0</v>
      </c>
    </row>
    <row r="7939" spans="18:23">
      <c r="R7939">
        <v>7921</v>
      </c>
      <c r="S7939">
        <f ca="1"/>
        <v>1.0444997213424265</v>
      </c>
      <c r="T7939">
        <f ca="1"/>
        <v>3.5223236354637762E-2</v>
      </c>
      <c r="U7939">
        <f ca="1"/>
        <v>2.4985535615999512E-3</v>
      </c>
      <c r="V7939">
        <f ca="1"/>
        <v>2.54255713292243E-3</v>
      </c>
      <c r="W7939">
        <f ca="1"/>
        <v>2.54255713292243E-3</v>
      </c>
    </row>
    <row r="7940" spans="18:23">
      <c r="R7940">
        <v>7922</v>
      </c>
      <c r="S7940">
        <f ca="1"/>
        <v>1.113593692451025</v>
      </c>
      <c r="T7940">
        <f ca="1"/>
        <v>3.5856857221105161E-2</v>
      </c>
      <c r="U7940">
        <f ca="1"/>
        <v>2.8153639948336508E-3</v>
      </c>
      <c r="V7940">
        <f ca="1"/>
        <v>2.8658390472277458E-3</v>
      </c>
      <c r="W7940">
        <f ca="1"/>
        <v>2.8658390472277458E-3</v>
      </c>
    </row>
    <row r="7941" spans="18:23">
      <c r="R7941">
        <v>7923</v>
      </c>
      <c r="S7941">
        <f ca="1"/>
        <v>1.4011879138254197</v>
      </c>
      <c r="T7941">
        <f ca="1"/>
        <v>3.8619020647721693E-2</v>
      </c>
      <c r="U7941">
        <f ca="1"/>
        <v>4.1964457081419167E-3</v>
      </c>
      <c r="V7941">
        <f ca="1"/>
        <v>4.2774770198668044E-3</v>
      </c>
      <c r="W7941">
        <f ca="1"/>
        <v>4.2774770198668044E-3</v>
      </c>
    </row>
    <row r="7942" spans="18:23">
      <c r="R7942">
        <v>7924</v>
      </c>
      <c r="S7942">
        <f ca="1"/>
        <v>-0.16517819960514152</v>
      </c>
      <c r="T7942">
        <f ca="1"/>
        <v>2.5779090613442964E-2</v>
      </c>
      <c r="U7942">
        <f ca="1"/>
        <v>0</v>
      </c>
      <c r="V7942">
        <f ca="1"/>
        <v>0</v>
      </c>
      <c r="W7942">
        <f ca="1"/>
        <v>0</v>
      </c>
    </row>
    <row r="7943" spans="18:23">
      <c r="R7943">
        <v>7925</v>
      </c>
      <c r="S7943">
        <f ca="1"/>
        <v>-3.5566311248197788</v>
      </c>
      <c r="T7943">
        <f ca="1"/>
        <v>1.0745012439692257E-2</v>
      </c>
      <c r="U7943">
        <f ca="1"/>
        <v>0</v>
      </c>
      <c r="V7943">
        <f ca="1"/>
        <v>0</v>
      </c>
      <c r="W7943">
        <f ca="1"/>
        <v>0</v>
      </c>
    </row>
    <row r="7944" spans="18:23">
      <c r="R7944">
        <v>7926</v>
      </c>
      <c r="S7944">
        <f ca="1"/>
        <v>-0.89595339420385378</v>
      </c>
      <c r="T7944">
        <f ca="1"/>
        <v>2.1348816774201532E-2</v>
      </c>
      <c r="U7944">
        <f ca="1"/>
        <v>0</v>
      </c>
      <c r="V7944">
        <f ca="1"/>
        <v>0</v>
      </c>
      <c r="W7944">
        <f ca="1"/>
        <v>0</v>
      </c>
    </row>
    <row r="7945" spans="18:23">
      <c r="R7945">
        <v>7927</v>
      </c>
      <c r="S7945">
        <f ca="1"/>
        <v>-0.84147647609002574</v>
      </c>
      <c r="T7945">
        <f ca="1"/>
        <v>2.1651038164820988E-2</v>
      </c>
      <c r="U7945">
        <f ca="1"/>
        <v>0</v>
      </c>
      <c r="V7945">
        <f ca="1"/>
        <v>0</v>
      </c>
      <c r="W7945">
        <f ca="1"/>
        <v>0</v>
      </c>
    </row>
    <row r="7946" spans="18:23">
      <c r="R7946">
        <v>7928</v>
      </c>
      <c r="S7946">
        <f ca="1"/>
        <v>-4.5967402478521526</v>
      </c>
      <c r="T7946">
        <f ca="1"/>
        <v>8.215762210647062E-3</v>
      </c>
      <c r="U7946">
        <f ca="1"/>
        <v>0</v>
      </c>
      <c r="V7946">
        <f ca="1"/>
        <v>0</v>
      </c>
      <c r="W7946">
        <f ca="1"/>
        <v>0</v>
      </c>
    </row>
    <row r="7947" spans="18:23">
      <c r="R7947">
        <v>7929</v>
      </c>
      <c r="S7947">
        <f ca="1"/>
        <v>1.9166184754427968</v>
      </c>
      <c r="T7947">
        <f ca="1"/>
        <v>4.4112594512866955E-2</v>
      </c>
      <c r="U7947">
        <f ca="1"/>
        <v>6.943232640714548E-3</v>
      </c>
      <c r="V7947">
        <f ca="1"/>
        <v>7.0963746437587199E-3</v>
      </c>
      <c r="W7947">
        <f ca="1"/>
        <v>7.0963746437587199E-3</v>
      </c>
    </row>
    <row r="7948" spans="18:23">
      <c r="R7948">
        <v>7930</v>
      </c>
      <c r="S7948">
        <f ca="1"/>
        <v>1.2536749192421432</v>
      </c>
      <c r="T7948">
        <f ca="1"/>
        <v>3.7176655860126709E-2</v>
      </c>
      <c r="U7948">
        <f ca="1"/>
        <v>3.4752633143444248E-3</v>
      </c>
      <c r="V7948">
        <f ca="1"/>
        <v>3.5398626484747777E-3</v>
      </c>
      <c r="W7948">
        <f ca="1"/>
        <v>3.5398626484747777E-3</v>
      </c>
    </row>
    <row r="7949" spans="18:23">
      <c r="R7949">
        <v>7931</v>
      </c>
      <c r="S7949">
        <f ca="1"/>
        <v>0.75823644454736472</v>
      </c>
      <c r="T7949">
        <f ca="1"/>
        <v>3.2715184510562816E-2</v>
      </c>
      <c r="U7949">
        <f ca="1"/>
        <v>1.2445276395624781E-3</v>
      </c>
      <c r="V7949">
        <f ca="1"/>
        <v>1.264885115240869E-3</v>
      </c>
      <c r="W7949">
        <f ca="1"/>
        <v>1.264885115240869E-3</v>
      </c>
    </row>
    <row r="7950" spans="18:23">
      <c r="R7950">
        <v>7932</v>
      </c>
      <c r="S7950">
        <f ca="1"/>
        <v>-1.402197730163828</v>
      </c>
      <c r="T7950">
        <f ca="1"/>
        <v>1.8734491588474587E-2</v>
      </c>
      <c r="U7950">
        <f ca="1"/>
        <v>0</v>
      </c>
      <c r="V7950">
        <f ca="1"/>
        <v>0</v>
      </c>
      <c r="W7950">
        <f ca="1"/>
        <v>0</v>
      </c>
    </row>
    <row r="7951" spans="18:23">
      <c r="R7951">
        <v>7933</v>
      </c>
      <c r="S7951">
        <f ca="1"/>
        <v>-0.33433947839666378</v>
      </c>
      <c r="T7951">
        <f ca="1"/>
        <v>2.4678039732858603E-2</v>
      </c>
      <c r="U7951">
        <f ca="1"/>
        <v>0</v>
      </c>
      <c r="V7951">
        <f ca="1"/>
        <v>0</v>
      </c>
      <c r="W7951">
        <f ca="1"/>
        <v>0</v>
      </c>
    </row>
    <row r="7952" spans="18:23">
      <c r="R7952">
        <v>7934</v>
      </c>
      <c r="S7952">
        <f ca="1"/>
        <v>1.1743331401140118</v>
      </c>
      <c r="T7952">
        <f ca="1"/>
        <v>3.6423270845926448E-2</v>
      </c>
      <c r="U7952">
        <f ca="1"/>
        <v>3.0985708072442941E-3</v>
      </c>
      <c r="V7952">
        <f ca="1"/>
        <v>3.1550008491180639E-3</v>
      </c>
      <c r="W7952">
        <f ca="1"/>
        <v>3.1550008491180639E-3</v>
      </c>
    </row>
    <row r="7953" spans="18:23">
      <c r="R7953">
        <v>7935</v>
      </c>
      <c r="S7953">
        <f ca="1"/>
        <v>-7.5649413505845434E-2</v>
      </c>
      <c r="T7953">
        <f ca="1"/>
        <v>2.6381565933121968E-2</v>
      </c>
      <c r="U7953">
        <f ca="1"/>
        <v>0</v>
      </c>
      <c r="V7953">
        <f ca="1"/>
        <v>0</v>
      </c>
      <c r="W7953">
        <f ca="1"/>
        <v>0</v>
      </c>
    </row>
    <row r="7954" spans="18:23">
      <c r="R7954">
        <v>7936</v>
      </c>
      <c r="S7954">
        <f ca="1"/>
        <v>0.31743505684555523</v>
      </c>
      <c r="T7954">
        <f ca="1"/>
        <v>2.9197878139091221E-2</v>
      </c>
      <c r="U7954">
        <f ca="1"/>
        <v>0</v>
      </c>
      <c r="V7954">
        <f ca="1"/>
        <v>0</v>
      </c>
      <c r="W7954">
        <f ca="1"/>
        <v>0</v>
      </c>
    </row>
    <row r="7955" spans="18:23">
      <c r="R7955">
        <v>7937</v>
      </c>
      <c r="S7955">
        <f ca="1"/>
        <v>2.062367876586102</v>
      </c>
      <c r="T7955">
        <f ca="1"/>
        <v>4.5803208471906082E-2</v>
      </c>
      <c r="U7955">
        <f ca="1"/>
        <v>7.7885396202341112E-3</v>
      </c>
      <c r="V7955">
        <f ca="1"/>
        <v>7.966909672192754E-3</v>
      </c>
      <c r="W7955">
        <f ca="1"/>
        <v>7.966909672192754E-3</v>
      </c>
    </row>
    <row r="7956" spans="18:23">
      <c r="R7956">
        <v>7938</v>
      </c>
      <c r="S7956">
        <f ca="1"/>
        <v>5.065819794742489</v>
      </c>
      <c r="T7956">
        <f ca="1"/>
        <v>9.9420404272663743E-2</v>
      </c>
      <c r="U7956">
        <f ca="1"/>
        <v>3.4597137520612942E-2</v>
      </c>
      <c r="V7956">
        <f ca="1"/>
        <v>3.6316968220101081E-2</v>
      </c>
      <c r="W7956">
        <f ca="1"/>
        <v>3.6316968220101081E-2</v>
      </c>
    </row>
    <row r="7957" spans="18:23">
      <c r="R7957">
        <v>7939</v>
      </c>
      <c r="S7957">
        <f ca="1"/>
        <v>-0.42009932482889906</v>
      </c>
      <c r="T7957">
        <f ca="1"/>
        <v>2.4137931205769594E-2</v>
      </c>
      <c r="U7957">
        <f ca="1"/>
        <v>0</v>
      </c>
      <c r="V7957">
        <f ca="1"/>
        <v>0</v>
      </c>
      <c r="W7957">
        <f ca="1"/>
        <v>0</v>
      </c>
    </row>
    <row r="7958" spans="18:23">
      <c r="R7958">
        <v>7940</v>
      </c>
      <c r="S7958">
        <f ca="1"/>
        <v>1.6469884674473021</v>
      </c>
      <c r="T7958">
        <f ca="1"/>
        <v>4.1147808871431525E-2</v>
      </c>
      <c r="U7958">
        <f ca="1"/>
        <v>5.4608398199968329E-3</v>
      </c>
      <c r="V7958">
        <f ca="1"/>
        <v>5.5731906165921996E-3</v>
      </c>
      <c r="W7958">
        <f ca="1"/>
        <v>5.5731906165921996E-3</v>
      </c>
    </row>
    <row r="7959" spans="18:23">
      <c r="R7959">
        <v>7941</v>
      </c>
      <c r="S7959">
        <f ca="1"/>
        <v>0.8087039587353182</v>
      </c>
      <c r="T7959">
        <f ca="1"/>
        <v>3.3144004463194557E-2</v>
      </c>
      <c r="U7959">
        <f ca="1"/>
        <v>1.4589376158783487E-3</v>
      </c>
      <c r="V7959">
        <f ca="1"/>
        <v>1.4831151333044462E-3</v>
      </c>
      <c r="W7959">
        <f ca="1"/>
        <v>1.4831151333044462E-3</v>
      </c>
    </row>
    <row r="7960" spans="18:23">
      <c r="R7960">
        <v>7942</v>
      </c>
      <c r="S7960">
        <f ca="1"/>
        <v>9.9681514859634959E-2</v>
      </c>
      <c r="T7960">
        <f ca="1"/>
        <v>2.7602530700706538E-2</v>
      </c>
      <c r="U7960">
        <f ca="1"/>
        <v>0</v>
      </c>
      <c r="V7960">
        <f ca="1"/>
        <v>0</v>
      </c>
      <c r="W7960">
        <f ca="1"/>
        <v>0</v>
      </c>
    </row>
    <row r="7961" spans="18:23">
      <c r="R7961">
        <v>7943</v>
      </c>
      <c r="S7961">
        <f ca="1"/>
        <v>-1.3690576454380898</v>
      </c>
      <c r="T7961">
        <f ca="1"/>
        <v>1.889538437917802E-2</v>
      </c>
      <c r="U7961">
        <f ca="1"/>
        <v>0</v>
      </c>
      <c r="V7961">
        <f ca="1"/>
        <v>0</v>
      </c>
      <c r="W7961">
        <f ca="1"/>
        <v>0</v>
      </c>
    </row>
    <row r="7962" spans="18:23">
      <c r="R7962">
        <v>7944</v>
      </c>
      <c r="S7962">
        <f ca="1"/>
        <v>-0.12173418867209782</v>
      </c>
      <c r="T7962">
        <f ca="1"/>
        <v>2.6069704837880417E-2</v>
      </c>
      <c r="U7962">
        <f ca="1"/>
        <v>0</v>
      </c>
      <c r="V7962">
        <f ca="1"/>
        <v>0</v>
      </c>
      <c r="W7962">
        <f ca="1"/>
        <v>0</v>
      </c>
    </row>
    <row r="7963" spans="18:23">
      <c r="R7963">
        <v>7945</v>
      </c>
      <c r="S7963">
        <f ca="1"/>
        <v>-6.6385097502378185E-2</v>
      </c>
      <c r="T7963">
        <f ca="1"/>
        <v>2.6444707587851841E-2</v>
      </c>
      <c r="U7963">
        <f ca="1"/>
        <v>0</v>
      </c>
      <c r="V7963">
        <f ca="1"/>
        <v>0</v>
      </c>
      <c r="W7963">
        <f ca="1"/>
        <v>0</v>
      </c>
    </row>
    <row r="7964" spans="18:23">
      <c r="R7964">
        <v>7946</v>
      </c>
      <c r="S7964">
        <f ca="1"/>
        <v>3.5821909634197637</v>
      </c>
      <c r="T7964">
        <f ca="1"/>
        <v>6.779751161350174E-2</v>
      </c>
      <c r="U7964">
        <f ca="1"/>
        <v>1.878569119103194E-2</v>
      </c>
      <c r="V7964">
        <f ca="1"/>
        <v>1.9422502749377766E-2</v>
      </c>
      <c r="W7964">
        <f ca="1"/>
        <v>1.9422502749377766E-2</v>
      </c>
    </row>
    <row r="7965" spans="18:23">
      <c r="R7965">
        <v>7947</v>
      </c>
      <c r="S7965">
        <f ca="1"/>
        <v>3.2401378616985523</v>
      </c>
      <c r="T7965">
        <f ca="1"/>
        <v>6.2070011467192446E-2</v>
      </c>
      <c r="U7965">
        <f ca="1"/>
        <v>1.5921941117877293E-2</v>
      </c>
      <c r="V7965">
        <f ca="1"/>
        <v>1.6416078651760597E-2</v>
      </c>
      <c r="W7965">
        <f ca="1"/>
        <v>1.6416078651760597E-2</v>
      </c>
    </row>
    <row r="7966" spans="18:23">
      <c r="R7966">
        <v>7948</v>
      </c>
      <c r="S7966">
        <f ca="1"/>
        <v>-0.45118175876343369</v>
      </c>
      <c r="T7966">
        <f ca="1"/>
        <v>2.3945108825774091E-2</v>
      </c>
      <c r="U7966">
        <f ca="1"/>
        <v>0</v>
      </c>
      <c r="V7966">
        <f ca="1"/>
        <v>0</v>
      </c>
      <c r="W7966">
        <f ca="1"/>
        <v>0</v>
      </c>
    </row>
    <row r="7967" spans="18:23">
      <c r="R7967">
        <v>7949</v>
      </c>
      <c r="S7967">
        <f ca="1"/>
        <v>-2.2011725872434407</v>
      </c>
      <c r="T7967">
        <f ca="1"/>
        <v>1.5244226179820483E-2</v>
      </c>
      <c r="U7967">
        <f ca="1"/>
        <v>0</v>
      </c>
      <c r="V7967">
        <f ca="1"/>
        <v>0</v>
      </c>
      <c r="W7967">
        <f ca="1"/>
        <v>0</v>
      </c>
    </row>
    <row r="7968" spans="18:23">
      <c r="R7968">
        <v>7950</v>
      </c>
      <c r="S7968">
        <f ca="1"/>
        <v>-0.25192754861561101</v>
      </c>
      <c r="T7968">
        <f ca="1"/>
        <v>2.5208447002372032E-2</v>
      </c>
      <c r="U7968">
        <f ca="1"/>
        <v>0</v>
      </c>
      <c r="V7968">
        <f ca="1"/>
        <v>0</v>
      </c>
      <c r="W7968">
        <f ca="1"/>
        <v>0</v>
      </c>
    </row>
    <row r="7969" spans="18:23">
      <c r="R7969">
        <v>7951</v>
      </c>
      <c r="S7969">
        <f ca="1"/>
        <v>0.85480287902741325</v>
      </c>
      <c r="T7969">
        <f ca="1"/>
        <v>3.354061490068188E-2</v>
      </c>
      <c r="U7969">
        <f ca="1"/>
        <v>1.6572428346220101E-3</v>
      </c>
      <c r="V7969">
        <f ca="1"/>
        <v>1.6850353064784957E-3</v>
      </c>
      <c r="W7969">
        <f ca="1"/>
        <v>1.6850353064784957E-3</v>
      </c>
    </row>
    <row r="7970" spans="18:23">
      <c r="R7970">
        <v>7952</v>
      </c>
      <c r="S7970">
        <f ca="1"/>
        <v>-4.3200882311520285E-2</v>
      </c>
      <c r="T7970">
        <f ca="1"/>
        <v>2.6603384486122063E-2</v>
      </c>
      <c r="U7970">
        <f ca="1"/>
        <v>0</v>
      </c>
      <c r="V7970">
        <f ca="1"/>
        <v>0</v>
      </c>
      <c r="W7970">
        <f ca="1"/>
        <v>0</v>
      </c>
    </row>
    <row r="7971" spans="18:23">
      <c r="R7971">
        <v>7953</v>
      </c>
      <c r="S7971">
        <f ca="1"/>
        <v>0.14720162990629623</v>
      </c>
      <c r="T7971">
        <f ca="1"/>
        <v>2.7943075760667908E-2</v>
      </c>
      <c r="U7971">
        <f ca="1"/>
        <v>0</v>
      </c>
      <c r="V7971">
        <f ca="1"/>
        <v>0</v>
      </c>
      <c r="W7971">
        <f ca="1"/>
        <v>0</v>
      </c>
    </row>
    <row r="7972" spans="18:23">
      <c r="R7972">
        <v>7954</v>
      </c>
      <c r="S7972">
        <f ca="1"/>
        <v>-1.8596853137392033</v>
      </c>
      <c r="T7972">
        <f ca="1"/>
        <v>1.6648453721590399E-2</v>
      </c>
      <c r="U7972">
        <f ca="1"/>
        <v>0</v>
      </c>
      <c r="V7972">
        <f ca="1"/>
        <v>0</v>
      </c>
      <c r="W7972">
        <f ca="1"/>
        <v>0</v>
      </c>
    </row>
    <row r="7973" spans="18:23">
      <c r="R7973">
        <v>7955</v>
      </c>
      <c r="S7973">
        <f ca="1"/>
        <v>-1.2243771251294637</v>
      </c>
      <c r="T7973">
        <f ca="1"/>
        <v>1.9614138912487051E-2</v>
      </c>
      <c r="U7973">
        <f ca="1"/>
        <v>0</v>
      </c>
      <c r="V7973">
        <f ca="1"/>
        <v>0</v>
      </c>
      <c r="W7973">
        <f ca="1"/>
        <v>0</v>
      </c>
    </row>
    <row r="7974" spans="18:23">
      <c r="R7974">
        <v>7956</v>
      </c>
      <c r="S7974">
        <f ca="1"/>
        <v>-1.8699813757175283</v>
      </c>
      <c r="T7974">
        <f ca="1"/>
        <v>1.6604281311603842E-2</v>
      </c>
      <c r="U7974">
        <f ca="1"/>
        <v>0</v>
      </c>
      <c r="V7974">
        <f ca="1"/>
        <v>0</v>
      </c>
      <c r="W7974">
        <f ca="1"/>
        <v>0</v>
      </c>
    </row>
    <row r="7975" spans="18:23">
      <c r="R7975">
        <v>7957</v>
      </c>
      <c r="S7975">
        <f ca="1"/>
        <v>4.7580177258300758</v>
      </c>
      <c r="T7975">
        <f ca="1"/>
        <v>9.1829435154221109E-2</v>
      </c>
      <c r="U7975">
        <f ca="1"/>
        <v>3.0801652961391625E-2</v>
      </c>
      <c r="V7975">
        <f ca="1"/>
        <v>3.2215902158022093E-2</v>
      </c>
      <c r="W7975">
        <f ca="1"/>
        <v>3.2215902158022093E-2</v>
      </c>
    </row>
    <row r="7976" spans="18:23">
      <c r="R7976">
        <v>7958</v>
      </c>
      <c r="S7976">
        <f ca="1"/>
        <v>2.1664707291154865</v>
      </c>
      <c r="T7976">
        <f ca="1"/>
        <v>4.7050268958159669E-2</v>
      </c>
      <c r="U7976">
        <f ca="1"/>
        <v>8.4120698633609048E-3</v>
      </c>
      <c r="V7976">
        <f ca="1"/>
        <v>8.609964938143885E-3</v>
      </c>
      <c r="W7976">
        <f ca="1"/>
        <v>8.609964938143885E-3</v>
      </c>
    </row>
    <row r="7977" spans="18:23">
      <c r="R7977">
        <v>7959</v>
      </c>
      <c r="S7977">
        <f ca="1"/>
        <v>-1.1570662872482949</v>
      </c>
      <c r="T7977">
        <f ca="1"/>
        <v>1.9957787131615612E-2</v>
      </c>
      <c r="U7977">
        <f ca="1"/>
        <v>0</v>
      </c>
      <c r="V7977">
        <f ca="1"/>
        <v>0</v>
      </c>
      <c r="W7977">
        <f ca="1"/>
        <v>0</v>
      </c>
    </row>
    <row r="7978" spans="18:23">
      <c r="R7978">
        <v>7960</v>
      </c>
      <c r="S7978">
        <f ca="1"/>
        <v>-0.44371634770710361</v>
      </c>
      <c r="T7978">
        <f ca="1"/>
        <v>2.3991280086826852E-2</v>
      </c>
      <c r="U7978">
        <f ca="1"/>
        <v>0</v>
      </c>
      <c r="V7978">
        <f ca="1"/>
        <v>0</v>
      </c>
      <c r="W7978">
        <f ca="1"/>
        <v>0</v>
      </c>
    </row>
    <row r="7979" spans="18:23">
      <c r="R7979">
        <v>7961</v>
      </c>
      <c r="S7979">
        <f ca="1"/>
        <v>2.7574253398074684</v>
      </c>
      <c r="T7979">
        <f ca="1"/>
        <v>5.4800813175026226E-2</v>
      </c>
      <c r="U7979">
        <f ca="1"/>
        <v>1.2287341971794184E-2</v>
      </c>
      <c r="V7979">
        <f ca="1"/>
        <v>1.2624020137701159E-2</v>
      </c>
      <c r="W7979">
        <f ca="1"/>
        <v>1.2624020137701159E-2</v>
      </c>
    </row>
    <row r="7980" spans="18:23">
      <c r="R7980">
        <v>7962</v>
      </c>
      <c r="S7980">
        <f ca="1"/>
        <v>-0.63194579675574658</v>
      </c>
      <c r="T7980">
        <f ca="1"/>
        <v>2.2853863366141172E-2</v>
      </c>
      <c r="U7980">
        <f ca="1"/>
        <v>0</v>
      </c>
      <c r="V7980">
        <f ca="1"/>
        <v>0</v>
      </c>
      <c r="W7980">
        <f ca="1"/>
        <v>0</v>
      </c>
    </row>
    <row r="7981" spans="18:23">
      <c r="R7981">
        <v>7963</v>
      </c>
      <c r="S7981">
        <f ca="1"/>
        <v>-2.0919644803843305</v>
      </c>
      <c r="T7981">
        <f ca="1"/>
        <v>1.5679915205207184E-2</v>
      </c>
      <c r="U7981">
        <f ca="1"/>
        <v>0</v>
      </c>
      <c r="V7981">
        <f ca="1"/>
        <v>0</v>
      </c>
      <c r="W7981">
        <f ca="1"/>
        <v>0</v>
      </c>
    </row>
    <row r="7982" spans="18:23">
      <c r="R7982">
        <v>7964</v>
      </c>
      <c r="S7982">
        <f ca="1"/>
        <v>3.9105835579110115</v>
      </c>
      <c r="T7982">
        <f ca="1"/>
        <v>7.3792942467222719E-2</v>
      </c>
      <c r="U7982">
        <f ca="1"/>
        <v>2.178340661789243E-2</v>
      </c>
      <c r="V7982">
        <f ca="1"/>
        <v>2.2587137453539557E-2</v>
      </c>
      <c r="W7982">
        <f ca="1"/>
        <v>2.2587137453539557E-2</v>
      </c>
    </row>
    <row r="7983" spans="18:23">
      <c r="R7983">
        <v>7965</v>
      </c>
      <c r="S7983">
        <f ca="1"/>
        <v>-1.4129848148276749</v>
      </c>
      <c r="T7983">
        <f ca="1"/>
        <v>1.8682417156471676E-2</v>
      </c>
      <c r="U7983">
        <f ca="1"/>
        <v>0</v>
      </c>
      <c r="V7983">
        <f ca="1"/>
        <v>0</v>
      </c>
      <c r="W7983">
        <f ca="1"/>
        <v>0</v>
      </c>
    </row>
    <row r="7984" spans="18:23">
      <c r="R7984">
        <v>7966</v>
      </c>
      <c r="S7984">
        <f ca="1"/>
        <v>3.1065759989946331</v>
      </c>
      <c r="T7984">
        <f ca="1"/>
        <v>5.9967274955777486E-2</v>
      </c>
      <c r="U7984">
        <f ca="1"/>
        <v>1.4870572862169813E-2</v>
      </c>
      <c r="V7984">
        <f ca="1"/>
        <v>1.5316446727957645E-2</v>
      </c>
      <c r="W7984">
        <f ca="1"/>
        <v>1.5316446727957645E-2</v>
      </c>
    </row>
    <row r="7985" spans="18:23">
      <c r="R7985">
        <v>7967</v>
      </c>
      <c r="S7985">
        <f ca="1"/>
        <v>0.68900304585665517</v>
      </c>
      <c r="T7985">
        <f ca="1"/>
        <v>3.2135923454449489E-2</v>
      </c>
      <c r="U7985">
        <f ca="1"/>
        <v>9.5489711150581469E-4</v>
      </c>
      <c r="V7985">
        <f ca="1"/>
        <v>9.7024036174692759E-4</v>
      </c>
      <c r="W7985">
        <f ca="1"/>
        <v>9.7024036174692759E-4</v>
      </c>
    </row>
    <row r="7986" spans="18:23">
      <c r="R7986">
        <v>7968</v>
      </c>
      <c r="S7986">
        <f ca="1"/>
        <v>1.391626711280046</v>
      </c>
      <c r="T7986">
        <f ca="1"/>
        <v>3.8523859214181506E-2</v>
      </c>
      <c r="U7986">
        <f ca="1"/>
        <v>4.1488649913718235E-3</v>
      </c>
      <c r="V7986">
        <f ca="1"/>
        <v>4.2287801367849511E-3</v>
      </c>
      <c r="W7986">
        <f ca="1"/>
        <v>4.2287801367849511E-3</v>
      </c>
    </row>
    <row r="7987" spans="18:23">
      <c r="R7987">
        <v>7969</v>
      </c>
      <c r="S7987">
        <f ca="1"/>
        <v>0.11356812698302222</v>
      </c>
      <c r="T7987">
        <f ca="1"/>
        <v>2.7701615346469536E-2</v>
      </c>
      <c r="U7987">
        <f ca="1"/>
        <v>0</v>
      </c>
      <c r="V7987">
        <f ca="1"/>
        <v>0</v>
      </c>
      <c r="W7987">
        <f ca="1"/>
        <v>0</v>
      </c>
    </row>
    <row r="7988" spans="18:23">
      <c r="R7988">
        <v>7970</v>
      </c>
      <c r="S7988">
        <f ca="1"/>
        <v>-0.70268664271076087</v>
      </c>
      <c r="T7988">
        <f ca="1"/>
        <v>2.2440478122070801E-2</v>
      </c>
      <c r="U7988">
        <f ca="1"/>
        <v>0</v>
      </c>
      <c r="V7988">
        <f ca="1"/>
        <v>0</v>
      </c>
      <c r="W7988">
        <f ca="1"/>
        <v>0</v>
      </c>
    </row>
    <row r="7989" spans="18:23">
      <c r="R7989">
        <v>7971</v>
      </c>
      <c r="S7989">
        <f ca="1"/>
        <v>4.3233478379697967</v>
      </c>
      <c r="T7989">
        <f ca="1"/>
        <v>8.2086351432074808E-2</v>
      </c>
      <c r="U7989">
        <f ca="1"/>
        <v>2.5930111100318474E-2</v>
      </c>
      <c r="V7989">
        <f ca="1"/>
        <v>2.6994365206545218E-2</v>
      </c>
      <c r="W7989">
        <f ca="1"/>
        <v>2.6994365206545218E-2</v>
      </c>
    </row>
    <row r="7990" spans="18:23">
      <c r="R7990">
        <v>7972</v>
      </c>
      <c r="S7990">
        <f ca="1"/>
        <v>0.27169999009524132</v>
      </c>
      <c r="T7990">
        <f ca="1"/>
        <v>2.8855328652095284E-2</v>
      </c>
      <c r="U7990">
        <f ca="1"/>
        <v>0</v>
      </c>
      <c r="V7990">
        <f ca="1"/>
        <v>0</v>
      </c>
      <c r="W7990">
        <f ca="1"/>
        <v>0</v>
      </c>
    </row>
    <row r="7991" spans="18:23">
      <c r="R7991">
        <v>7973</v>
      </c>
      <c r="S7991">
        <f ca="1"/>
        <v>-1.3985021573840821</v>
      </c>
      <c r="T7991">
        <f ca="1"/>
        <v>1.8752365252257343E-2</v>
      </c>
      <c r="U7991">
        <f ca="1"/>
        <v>0</v>
      </c>
      <c r="V7991">
        <f ca="1"/>
        <v>0</v>
      </c>
      <c r="W7991">
        <f ca="1"/>
        <v>0</v>
      </c>
    </row>
    <row r="7992" spans="18:23">
      <c r="R7992">
        <v>7974</v>
      </c>
      <c r="S7992">
        <f ca="1"/>
        <v>2.9624526849553998</v>
      </c>
      <c r="T7992">
        <f ca="1"/>
        <v>5.7778097991115357E-2</v>
      </c>
      <c r="U7992">
        <f ca="1"/>
        <v>1.3775984379838749E-2</v>
      </c>
      <c r="V7992">
        <f ca="1"/>
        <v>1.4173959467549948E-2</v>
      </c>
      <c r="W7992">
        <f ca="1"/>
        <v>1.4173959467549948E-2</v>
      </c>
    </row>
    <row r="7993" spans="18:23">
      <c r="R7993">
        <v>7975</v>
      </c>
      <c r="S7993">
        <f ca="1"/>
        <v>-3.3553142512588221</v>
      </c>
      <c r="T7993">
        <f ca="1"/>
        <v>1.1317939017129065E-2</v>
      </c>
      <c r="U7993">
        <f ca="1"/>
        <v>0</v>
      </c>
      <c r="V7993">
        <f ca="1"/>
        <v>0</v>
      </c>
      <c r="W7993">
        <f ca="1"/>
        <v>0</v>
      </c>
    </row>
    <row r="7994" spans="18:23">
      <c r="R7994">
        <v>7976</v>
      </c>
      <c r="S7994">
        <f ca="1"/>
        <v>1.7589180958400741</v>
      </c>
      <c r="T7994">
        <f ca="1"/>
        <v>4.2353570202157041E-2</v>
      </c>
      <c r="U7994">
        <f ca="1"/>
        <v>6.0637204853595909E-3</v>
      </c>
      <c r="V7994">
        <f ca="1"/>
        <v>6.1921305909910579E-3</v>
      </c>
      <c r="W7994">
        <f ca="1"/>
        <v>6.1921305909910579E-3</v>
      </c>
    </row>
    <row r="7995" spans="18:23">
      <c r="R7995">
        <v>7977</v>
      </c>
      <c r="S7995">
        <f ca="1"/>
        <v>0.4496856597767771</v>
      </c>
      <c r="T7995">
        <f ca="1"/>
        <v>3.021147004589804E-2</v>
      </c>
      <c r="U7995">
        <f ca="1"/>
        <v>0</v>
      </c>
      <c r="V7995">
        <f ca="1"/>
        <v>0</v>
      </c>
      <c r="W7995">
        <f ca="1"/>
        <v>0</v>
      </c>
    </row>
    <row r="7996" spans="18:23">
      <c r="R7996">
        <v>7978</v>
      </c>
      <c r="S7996">
        <f ca="1"/>
        <v>1.196434469352667</v>
      </c>
      <c r="T7996">
        <f ca="1"/>
        <v>3.6631585171119863E-2</v>
      </c>
      <c r="U7996">
        <f ca="1"/>
        <v>3.2027279698410016E-3</v>
      </c>
      <c r="V7996">
        <f ca="1"/>
        <v>3.261388471044581E-3</v>
      </c>
      <c r="W7996">
        <f ca="1"/>
        <v>3.261388471044581E-3</v>
      </c>
    </row>
    <row r="7997" spans="18:23">
      <c r="R7997">
        <v>7979</v>
      </c>
      <c r="S7997">
        <f ca="1"/>
        <v>1.028891860348963</v>
      </c>
      <c r="T7997">
        <f ca="1"/>
        <v>3.5081663097834719E-2</v>
      </c>
      <c r="U7997">
        <f ca="1"/>
        <v>2.4277669331984296E-3</v>
      </c>
      <c r="V7997">
        <f ca="1"/>
        <v>2.4703519840136951E-3</v>
      </c>
      <c r="W7997">
        <f ca="1"/>
        <v>2.4703519840136951E-3</v>
      </c>
    </row>
    <row r="7998" spans="18:23">
      <c r="R7998">
        <v>7980</v>
      </c>
      <c r="S7998">
        <f ca="1"/>
        <v>-0.45552398323040305</v>
      </c>
      <c r="T7998">
        <f ca="1"/>
        <v>2.39182943920709E-2</v>
      </c>
      <c r="U7998">
        <f ca="1"/>
        <v>0</v>
      </c>
      <c r="V7998">
        <f ca="1"/>
        <v>0</v>
      </c>
      <c r="W7998">
        <f ca="1"/>
        <v>0</v>
      </c>
    </row>
    <row r="7999" spans="18:23">
      <c r="R7999">
        <v>7981</v>
      </c>
      <c r="S7999">
        <f ca="1"/>
        <v>-1.5157041212165125</v>
      </c>
      <c r="T7999">
        <f ca="1"/>
        <v>1.819373655470426E-2</v>
      </c>
      <c r="U7999">
        <f ca="1"/>
        <v>0</v>
      </c>
      <c r="V7999">
        <f ca="1"/>
        <v>0</v>
      </c>
      <c r="W7999">
        <f ca="1"/>
        <v>0</v>
      </c>
    </row>
    <row r="8000" spans="18:23">
      <c r="R8000">
        <v>7982</v>
      </c>
      <c r="S8000">
        <f ca="1"/>
        <v>2.0774785518045449</v>
      </c>
      <c r="T8000">
        <f ca="1"/>
        <v>4.598214934670497E-2</v>
      </c>
      <c r="U8000">
        <f ca="1"/>
        <v>7.8780100576335554E-3</v>
      </c>
      <c r="V8000">
        <f ca="1"/>
        <v>8.0591339751460312E-3</v>
      </c>
      <c r="W8000">
        <f ca="1"/>
        <v>8.0591339751460312E-3</v>
      </c>
    </row>
    <row r="8001" spans="18:23">
      <c r="R8001">
        <v>7983</v>
      </c>
      <c r="S8001">
        <f ca="1"/>
        <v>-2.5927197115460836</v>
      </c>
      <c r="T8001">
        <f ca="1"/>
        <v>1.3779293290566577E-2</v>
      </c>
      <c r="U8001">
        <f ca="1"/>
        <v>0</v>
      </c>
      <c r="V8001">
        <f ca="1"/>
        <v>0</v>
      </c>
      <c r="W8001">
        <f ca="1"/>
        <v>0</v>
      </c>
    </row>
    <row r="8002" spans="18:23">
      <c r="R8002">
        <v>7984</v>
      </c>
      <c r="S8002">
        <f ca="1"/>
        <v>-1.3704437001075123</v>
      </c>
      <c r="T8002">
        <f ca="1"/>
        <v>1.8888627576199465E-2</v>
      </c>
      <c r="U8002">
        <f ca="1"/>
        <v>0</v>
      </c>
      <c r="V8002">
        <f ca="1"/>
        <v>0</v>
      </c>
      <c r="W8002">
        <f ca="1"/>
        <v>0</v>
      </c>
    </row>
    <row r="8003" spans="18:23">
      <c r="R8003">
        <v>7985</v>
      </c>
      <c r="S8003">
        <f ca="1"/>
        <v>-0.71578211147001169</v>
      </c>
      <c r="T8003">
        <f ca="1"/>
        <v>2.2364776982037139E-2</v>
      </c>
      <c r="U8003">
        <f ca="1"/>
        <v>0</v>
      </c>
      <c r="V8003">
        <f ca="1"/>
        <v>0</v>
      </c>
      <c r="W8003">
        <f ca="1"/>
        <v>0</v>
      </c>
    </row>
    <row r="8004" spans="18:23">
      <c r="R8004">
        <v>7986</v>
      </c>
      <c r="S8004">
        <f ca="1"/>
        <v>-0.73019717887425772</v>
      </c>
      <c r="T8004">
        <f ca="1"/>
        <v>2.228174285612396E-2</v>
      </c>
      <c r="U8004">
        <f ca="1"/>
        <v>0</v>
      </c>
      <c r="V8004">
        <f ca="1"/>
        <v>0</v>
      </c>
      <c r="W8004">
        <f ca="1"/>
        <v>0</v>
      </c>
    </row>
    <row r="8005" spans="18:23">
      <c r="R8005">
        <v>7987</v>
      </c>
      <c r="S8005">
        <f ca="1"/>
        <v>1.1144243497785629</v>
      </c>
      <c r="T8005">
        <f ca="1"/>
        <v>3.5864543630147426E-2</v>
      </c>
      <c r="U8005">
        <f ca="1"/>
        <v>2.8192071993547833E-3</v>
      </c>
      <c r="V8005">
        <f ca="1"/>
        <v>2.8697619891566257E-3</v>
      </c>
      <c r="W8005">
        <f ca="1"/>
        <v>2.8697619891566257E-3</v>
      </c>
    </row>
    <row r="8006" spans="18:23">
      <c r="R8006">
        <v>7988</v>
      </c>
      <c r="S8006">
        <f ca="1"/>
        <v>-1.6800165605565691</v>
      </c>
      <c r="T8006">
        <f ca="1"/>
        <v>1.7438468834489965E-2</v>
      </c>
      <c r="U8006">
        <f ca="1"/>
        <v>0</v>
      </c>
      <c r="V8006">
        <f ca="1"/>
        <v>0</v>
      </c>
      <c r="W8006">
        <f ca="1"/>
        <v>0</v>
      </c>
    </row>
    <row r="8007" spans="18:23">
      <c r="R8007">
        <v>7989</v>
      </c>
      <c r="S8007">
        <f ca="1"/>
        <v>-0.42488679129455531</v>
      </c>
      <c r="T8007">
        <f ca="1"/>
        <v>2.4108130922566227E-2</v>
      </c>
      <c r="U8007">
        <f ca="1"/>
        <v>0</v>
      </c>
      <c r="V8007">
        <f ca="1"/>
        <v>0</v>
      </c>
      <c r="W8007">
        <f ca="1"/>
        <v>0</v>
      </c>
    </row>
    <row r="8008" spans="18:23">
      <c r="R8008">
        <v>7990</v>
      </c>
      <c r="S8008">
        <f ca="1"/>
        <v>0.1620606445000233</v>
      </c>
      <c r="T8008">
        <f ca="1"/>
        <v>2.8050420283875079E-2</v>
      </c>
      <c r="U8008">
        <f ca="1"/>
        <v>0</v>
      </c>
      <c r="V8008">
        <f ca="1"/>
        <v>0</v>
      </c>
      <c r="W8008">
        <f ca="1"/>
        <v>0</v>
      </c>
    </row>
    <row r="8009" spans="18:23">
      <c r="R8009">
        <v>7991</v>
      </c>
      <c r="S8009">
        <f ca="1"/>
        <v>-0.38587841716072768</v>
      </c>
      <c r="T8009">
        <f ca="1"/>
        <v>2.4352019674871505E-2</v>
      </c>
      <c r="U8009">
        <f ca="1"/>
        <v>0</v>
      </c>
      <c r="V8009">
        <f ca="1"/>
        <v>0</v>
      </c>
      <c r="W8009">
        <f ca="1"/>
        <v>0</v>
      </c>
    </row>
    <row r="8010" spans="18:23">
      <c r="R8010">
        <v>7992</v>
      </c>
      <c r="S8010">
        <f ca="1"/>
        <v>-1.3393581492216871</v>
      </c>
      <c r="T8010">
        <f ca="1"/>
        <v>1.9040747027931831E-2</v>
      </c>
      <c r="U8010">
        <f ca="1"/>
        <v>0</v>
      </c>
      <c r="V8010">
        <f ca="1"/>
        <v>0</v>
      </c>
      <c r="W8010">
        <f ca="1"/>
        <v>0</v>
      </c>
    </row>
    <row r="8011" spans="18:23">
      <c r="R8011">
        <v>7993</v>
      </c>
      <c r="S8011">
        <f ca="1"/>
        <v>-0.90724803924416075</v>
      </c>
      <c r="T8011">
        <f ca="1"/>
        <v>2.1286687466701454E-2</v>
      </c>
      <c r="U8011">
        <f ca="1"/>
        <v>0</v>
      </c>
      <c r="V8011">
        <f ca="1"/>
        <v>0</v>
      </c>
      <c r="W8011">
        <f ca="1"/>
        <v>0</v>
      </c>
    </row>
    <row r="8012" spans="18:23">
      <c r="R8012">
        <v>7994</v>
      </c>
      <c r="S8012">
        <f ca="1"/>
        <v>-0.78027281651131219</v>
      </c>
      <c r="T8012">
        <f ca="1"/>
        <v>2.1995683835013342E-2</v>
      </c>
      <c r="U8012">
        <f ca="1"/>
        <v>0</v>
      </c>
      <c r="V8012">
        <f ca="1"/>
        <v>0</v>
      </c>
      <c r="W8012">
        <f ca="1"/>
        <v>0</v>
      </c>
    </row>
    <row r="8013" spans="18:23">
      <c r="R8013">
        <v>7995</v>
      </c>
      <c r="S8013">
        <f ca="1"/>
        <v>0.63298404698589295</v>
      </c>
      <c r="T8013">
        <f ca="1"/>
        <v>3.1674739838473541E-2</v>
      </c>
      <c r="U8013">
        <f ca="1"/>
        <v>7.2430530351784081E-4</v>
      </c>
      <c r="V8013">
        <f ca="1"/>
        <v>7.3577639454411781E-4</v>
      </c>
      <c r="W8013">
        <f ca="1"/>
        <v>7.3577639454411781E-4</v>
      </c>
    </row>
    <row r="8014" spans="18:23">
      <c r="R8014">
        <v>7996</v>
      </c>
      <c r="S8014">
        <f ca="1"/>
        <v>-0.75793642574206888</v>
      </c>
      <c r="T8014">
        <f ca="1"/>
        <v>2.2122824784285455E-2</v>
      </c>
      <c r="U8014">
        <f ca="1"/>
        <v>0</v>
      </c>
      <c r="V8014">
        <f ca="1"/>
        <v>0</v>
      </c>
      <c r="W8014">
        <f ca="1"/>
        <v>0</v>
      </c>
    </row>
    <row r="8015" spans="18:23">
      <c r="R8015">
        <v>7997</v>
      </c>
      <c r="S8015">
        <f ca="1"/>
        <v>0.67563520672434674</v>
      </c>
      <c r="T8015">
        <f ca="1"/>
        <v>3.2025264641473448E-2</v>
      </c>
      <c r="U8015">
        <f ca="1"/>
        <v>8.9956770501779457E-4</v>
      </c>
      <c r="V8015">
        <f ca="1"/>
        <v>9.139721519258535E-4</v>
      </c>
      <c r="W8015">
        <f ca="1"/>
        <v>9.139721519258535E-4</v>
      </c>
    </row>
    <row r="8016" spans="18:23">
      <c r="R8016">
        <v>7998</v>
      </c>
      <c r="S8016">
        <f ca="1"/>
        <v>1.6748561424315604</v>
      </c>
      <c r="T8016">
        <f ca="1"/>
        <v>4.1444765276610049E-2</v>
      </c>
      <c r="U8016">
        <f ca="1"/>
        <v>5.6093180225860947E-3</v>
      </c>
      <c r="V8016">
        <f ca="1"/>
        <v>5.7255564569900635E-3</v>
      </c>
      <c r="W8016">
        <f ca="1"/>
        <v>5.7255564569900635E-3</v>
      </c>
    </row>
    <row r="8017" spans="18:23">
      <c r="R8017">
        <v>7999</v>
      </c>
      <c r="S8017">
        <f ca="1"/>
        <v>-3.2034443589219236E-3</v>
      </c>
      <c r="T8017">
        <f ca="1"/>
        <v>2.6879375511066641E-2</v>
      </c>
      <c r="U8017">
        <f ca="1"/>
        <v>0</v>
      </c>
      <c r="V8017">
        <f ca="1"/>
        <v>0</v>
      </c>
      <c r="W8017">
        <f ca="1"/>
        <v>0</v>
      </c>
    </row>
    <row r="8018" spans="18:23">
      <c r="R8018">
        <v>8000</v>
      </c>
      <c r="S8018">
        <f ca="1"/>
        <v>-0.90339716520255864</v>
      </c>
      <c r="T8018">
        <f ca="1"/>
        <v>2.1307849920036818E-2</v>
      </c>
      <c r="U8018">
        <f ca="1"/>
        <v>0</v>
      </c>
      <c r="V8018">
        <f ca="1"/>
        <v>0</v>
      </c>
      <c r="W8018">
        <f ca="1"/>
        <v>0</v>
      </c>
    </row>
    <row r="8019" spans="18:23">
      <c r="R8019">
        <v>8001</v>
      </c>
      <c r="S8019">
        <f ca="1"/>
        <v>-0.42943392273403402</v>
      </c>
      <c r="T8019">
        <f ca="1"/>
        <v>2.407986070736811E-2</v>
      </c>
      <c r="U8019">
        <f ca="1"/>
        <v>0</v>
      </c>
      <c r="V8019">
        <f ca="1"/>
        <v>0</v>
      </c>
      <c r="W8019">
        <f ca="1"/>
        <v>0</v>
      </c>
    </row>
    <row r="8020" spans="18:23">
      <c r="R8020">
        <v>8002</v>
      </c>
      <c r="S8020">
        <f ca="1"/>
        <v>1.9794202299371608</v>
      </c>
      <c r="T8020">
        <f ca="1"/>
        <v>4.4833271862045249E-2</v>
      </c>
      <c r="U8020">
        <f ca="1"/>
        <v>7.3035713153036946E-3</v>
      </c>
      <c r="V8020">
        <f ca="1"/>
        <v>7.4672928144751179E-3</v>
      </c>
      <c r="W8020">
        <f ca="1"/>
        <v>7.4672928144751179E-3</v>
      </c>
    </row>
    <row r="8021" spans="18:23">
      <c r="R8021">
        <v>8003</v>
      </c>
      <c r="S8021">
        <f ca="1"/>
        <v>-5.6382337387369859</v>
      </c>
      <c r="T8021">
        <f ca="1"/>
        <v>6.2796242967002175E-3</v>
      </c>
      <c r="U8021">
        <f ca="1"/>
        <v>0</v>
      </c>
      <c r="V8021">
        <f ca="1"/>
        <v>0</v>
      </c>
      <c r="W8021">
        <f ca="1"/>
        <v>0</v>
      </c>
    </row>
    <row r="8022" spans="18:23">
      <c r="R8022">
        <v>8004</v>
      </c>
      <c r="S8022">
        <f ca="1"/>
        <v>0.75517017452967283</v>
      </c>
      <c r="T8022">
        <f ca="1"/>
        <v>3.2689310080179244E-2</v>
      </c>
      <c r="U8022">
        <f ca="1"/>
        <v>1.2315904243706925E-3</v>
      </c>
      <c r="V8022">
        <f ca="1"/>
        <v>1.251720345007709E-3</v>
      </c>
      <c r="W8022">
        <f ca="1"/>
        <v>1.251720345007709E-3</v>
      </c>
    </row>
    <row r="8023" spans="18:23">
      <c r="R8023">
        <v>8005</v>
      </c>
      <c r="S8023">
        <f ca="1"/>
        <v>-0.7276652205748394</v>
      </c>
      <c r="T8023">
        <f ca="1"/>
        <v>2.2296305170782831E-2</v>
      </c>
      <c r="U8023">
        <f ca="1"/>
        <v>0</v>
      </c>
      <c r="V8023">
        <f ca="1"/>
        <v>0</v>
      </c>
      <c r="W8023">
        <f ca="1"/>
        <v>0</v>
      </c>
    </row>
    <row r="8024" spans="18:23">
      <c r="R8024">
        <v>8006</v>
      </c>
      <c r="S8024">
        <f ca="1"/>
        <v>2.8466122101816005</v>
      </c>
      <c r="T8024">
        <f ca="1"/>
        <v>5.6076598690876021E-2</v>
      </c>
      <c r="U8024">
        <f ca="1"/>
        <v>1.2925234729719081E-2</v>
      </c>
      <c r="V8024">
        <f ca="1"/>
        <v>1.3287636330180996E-2</v>
      </c>
      <c r="W8024">
        <f ca="1"/>
        <v>1.3287636330180996E-2</v>
      </c>
    </row>
    <row r="8025" spans="18:23">
      <c r="R8025">
        <v>8007</v>
      </c>
      <c r="S8025">
        <f ca="1"/>
        <v>0.7201141498377317</v>
      </c>
      <c r="T8025">
        <f ca="1"/>
        <v>3.2394943526508839E-2</v>
      </c>
      <c r="U8025">
        <f ca="1"/>
        <v>1.0844071475354898E-3</v>
      </c>
      <c r="V8025">
        <f ca="1"/>
        <v>1.1019718016875672E-3</v>
      </c>
      <c r="W8025">
        <f ca="1"/>
        <v>1.1019718016875672E-3</v>
      </c>
    </row>
    <row r="8026" spans="18:23">
      <c r="R8026">
        <v>8008</v>
      </c>
      <c r="S8026">
        <f ca="1"/>
        <v>-2.2113935161858862</v>
      </c>
      <c r="T8026">
        <f ca="1"/>
        <v>1.5204074288808028E-2</v>
      </c>
      <c r="U8026">
        <f ca="1"/>
        <v>0</v>
      </c>
      <c r="V8026">
        <f ca="1"/>
        <v>0</v>
      </c>
      <c r="W8026">
        <f ca="1"/>
        <v>0</v>
      </c>
    </row>
    <row r="8027" spans="18:23">
      <c r="R8027">
        <v>8009</v>
      </c>
      <c r="S8027">
        <f ca="1"/>
        <v>1.4249357972901606</v>
      </c>
      <c r="T8027">
        <f ca="1"/>
        <v>3.8856398564878353E-2</v>
      </c>
      <c r="U8027">
        <f ca="1"/>
        <v>4.3151346667202467E-3</v>
      </c>
      <c r="V8027">
        <f ca="1"/>
        <v>4.3989699629558496E-3</v>
      </c>
      <c r="W8027">
        <f ca="1"/>
        <v>4.3989699629558496E-3</v>
      </c>
    </row>
    <row r="8028" spans="18:23">
      <c r="R8028">
        <v>8010</v>
      </c>
      <c r="S8028">
        <f ca="1"/>
        <v>-0.22108187401256968</v>
      </c>
      <c r="T8028">
        <f ca="1"/>
        <v>2.5409890236305483E-2</v>
      </c>
      <c r="U8028">
        <f ca="1"/>
        <v>0</v>
      </c>
      <c r="V8028">
        <f ca="1"/>
        <v>0</v>
      </c>
      <c r="W8028">
        <f ca="1"/>
        <v>0</v>
      </c>
    </row>
    <row r="8029" spans="18:23">
      <c r="R8029">
        <v>8011</v>
      </c>
      <c r="S8029">
        <f ca="1"/>
        <v>0.73662165324780637</v>
      </c>
      <c r="T8029">
        <f ca="1"/>
        <v>3.2533225868839062E-2</v>
      </c>
      <c r="U8029">
        <f ca="1"/>
        <v>1.1535483187006014E-3</v>
      </c>
      <c r="V8029">
        <f ca="1"/>
        <v>1.1723126427020546E-3</v>
      </c>
      <c r="W8029">
        <f ca="1"/>
        <v>1.1723126427020546E-3</v>
      </c>
    </row>
    <row r="8030" spans="18:23">
      <c r="R8030">
        <v>8012</v>
      </c>
      <c r="S8030">
        <f ca="1"/>
        <v>0.52584905215613498</v>
      </c>
      <c r="T8030">
        <f ca="1"/>
        <v>3.0811089272014182E-2</v>
      </c>
      <c r="U8030">
        <f ca="1"/>
        <v>2.9248002028816125E-4</v>
      </c>
      <c r="V8030">
        <f ca="1"/>
        <v>2.9698583429585076E-4</v>
      </c>
      <c r="W8030">
        <f ca="1"/>
        <v>2.9698583429585076E-4</v>
      </c>
    </row>
    <row r="8031" spans="18:23">
      <c r="R8031">
        <v>8013</v>
      </c>
      <c r="S8031">
        <f ca="1"/>
        <v>-1.2301552218500935</v>
      </c>
      <c r="T8031">
        <f ca="1"/>
        <v>1.958491669553044E-2</v>
      </c>
      <c r="U8031">
        <f ca="1"/>
        <v>0</v>
      </c>
      <c r="V8031">
        <f ca="1"/>
        <v>0</v>
      </c>
      <c r="W8031">
        <f ca="1"/>
        <v>0</v>
      </c>
    </row>
    <row r="8032" spans="18:23">
      <c r="R8032">
        <v>8014</v>
      </c>
      <c r="S8032">
        <f ca="1"/>
        <v>-0.75208703281530487</v>
      </c>
      <c r="T8032">
        <f ca="1"/>
        <v>2.2156241363964178E-2</v>
      </c>
      <c r="U8032">
        <f ca="1"/>
        <v>0</v>
      </c>
      <c r="V8032">
        <f ca="1"/>
        <v>0</v>
      </c>
      <c r="W8032">
        <f ca="1"/>
        <v>0</v>
      </c>
    </row>
    <row r="8033" spans="18:23">
      <c r="R8033">
        <v>8015</v>
      </c>
      <c r="S8033">
        <f ca="1"/>
        <v>2.723869768279811</v>
      </c>
      <c r="T8033">
        <f ca="1"/>
        <v>5.4328363412325588E-2</v>
      </c>
      <c r="U8033">
        <f ca="1"/>
        <v>1.2051117090443864E-2</v>
      </c>
      <c r="V8033">
        <f ca="1"/>
        <v>1.2378475824850925E-2</v>
      </c>
      <c r="W8033">
        <f ca="1"/>
        <v>1.2378475824850925E-2</v>
      </c>
    </row>
    <row r="8034" spans="18:23">
      <c r="R8034">
        <v>8016</v>
      </c>
      <c r="S8034">
        <f ca="1"/>
        <v>2.3066502151030059</v>
      </c>
      <c r="T8034">
        <f ca="1"/>
        <v>4.8783305141135727E-2</v>
      </c>
      <c r="U8034">
        <f ca="1"/>
        <v>9.2785879548489339E-3</v>
      </c>
      <c r="V8034">
        <f ca="1"/>
        <v>9.5049080485890645E-3</v>
      </c>
      <c r="W8034">
        <f ca="1"/>
        <v>9.5049080485890645E-3</v>
      </c>
    </row>
    <row r="8035" spans="18:23">
      <c r="R8035">
        <v>8017</v>
      </c>
      <c r="S8035">
        <f ca="1"/>
        <v>2.5702019592199039</v>
      </c>
      <c r="T8035">
        <f ca="1"/>
        <v>5.2216282928093709E-2</v>
      </c>
      <c r="U8035">
        <f ca="1"/>
        <v>1.0995076848327925E-2</v>
      </c>
      <c r="V8035">
        <f ca="1"/>
        <v>1.1282137870092138E-2</v>
      </c>
      <c r="W8035">
        <f ca="1"/>
        <v>1.1282137870092138E-2</v>
      </c>
    </row>
    <row r="8036" spans="18:23">
      <c r="R8036">
        <v>8018</v>
      </c>
      <c r="S8036">
        <f ca="1"/>
        <v>0.64956478488704283</v>
      </c>
      <c r="T8036">
        <f ca="1"/>
        <v>3.181054901680018E-2</v>
      </c>
      <c r="U8036">
        <f ca="1"/>
        <v>7.9220989268116021E-4</v>
      </c>
      <c r="V8036">
        <f ca="1"/>
        <v>8.0481020849252423E-4</v>
      </c>
      <c r="W8036">
        <f ca="1"/>
        <v>8.0481020849252423E-4</v>
      </c>
    </row>
    <row r="8037" spans="18:23">
      <c r="R8037">
        <v>8019</v>
      </c>
      <c r="S8037">
        <f ca="1"/>
        <v>0.13530393510252045</v>
      </c>
      <c r="T8037">
        <f ca="1"/>
        <v>2.785742063127029E-2</v>
      </c>
      <c r="U8037">
        <f ca="1"/>
        <v>0</v>
      </c>
      <c r="V8037">
        <f ca="1"/>
        <v>0</v>
      </c>
      <c r="W8037">
        <f ca="1"/>
        <v>0</v>
      </c>
    </row>
    <row r="8038" spans="18:23">
      <c r="R8038">
        <v>8020</v>
      </c>
      <c r="S8038">
        <f ca="1"/>
        <v>-2.1056248844067911</v>
      </c>
      <c r="T8038">
        <f ca="1"/>
        <v>1.5624742423233305E-2</v>
      </c>
      <c r="U8038">
        <f ca="1"/>
        <v>0</v>
      </c>
      <c r="V8038">
        <f ca="1"/>
        <v>0</v>
      </c>
      <c r="W8038">
        <f ca="1"/>
        <v>0</v>
      </c>
    </row>
    <row r="8039" spans="18:23">
      <c r="R8039">
        <v>8021</v>
      </c>
      <c r="S8039">
        <f ca="1"/>
        <v>-3.5153719403409927</v>
      </c>
      <c r="T8039">
        <f ca="1"/>
        <v>1.0860019440743496E-2</v>
      </c>
      <c r="U8039">
        <f ca="1"/>
        <v>0</v>
      </c>
      <c r="V8039">
        <f ca="1"/>
        <v>0</v>
      </c>
      <c r="W8039">
        <f ca="1"/>
        <v>0</v>
      </c>
    </row>
    <row r="8040" spans="18:23">
      <c r="R8040">
        <v>8022</v>
      </c>
      <c r="S8040">
        <f ca="1"/>
        <v>1.1300791150736862</v>
      </c>
      <c r="T8040">
        <f ca="1"/>
        <v>3.6009712053620489E-2</v>
      </c>
      <c r="U8040">
        <f ca="1"/>
        <v>2.891791411091315E-3</v>
      </c>
      <c r="V8040">
        <f ca="1"/>
        <v>2.9438576991075807E-3</v>
      </c>
      <c r="W8040">
        <f ca="1"/>
        <v>2.9438576991075807E-3</v>
      </c>
    </row>
    <row r="8041" spans="18:23">
      <c r="R8041">
        <v>8023</v>
      </c>
      <c r="S8041">
        <f ca="1"/>
        <v>-1.4551376411488204</v>
      </c>
      <c r="T8041">
        <f ca="1"/>
        <v>1.8480309475918402E-2</v>
      </c>
      <c r="U8041">
        <f ca="1"/>
        <v>0</v>
      </c>
      <c r="V8041">
        <f ca="1"/>
        <v>0</v>
      </c>
      <c r="W8041">
        <f ca="1"/>
        <v>0</v>
      </c>
    </row>
    <row r="8042" spans="18:23">
      <c r="R8042">
        <v>8024</v>
      </c>
      <c r="S8042">
        <f ca="1"/>
        <v>-1.1536850925339808</v>
      </c>
      <c r="T8042">
        <f ca="1"/>
        <v>1.9975207400833774E-2</v>
      </c>
      <c r="U8042">
        <f ca="1"/>
        <v>0</v>
      </c>
      <c r="V8042">
        <f ca="1"/>
        <v>0</v>
      </c>
      <c r="W8042">
        <f ca="1"/>
        <v>0</v>
      </c>
    </row>
    <row r="8043" spans="18:23">
      <c r="R8043">
        <v>8025</v>
      </c>
      <c r="S8043">
        <f ca="1"/>
        <v>-0.90466236419820312</v>
      </c>
      <c r="T8043">
        <f ca="1"/>
        <v>2.1300894707536256E-2</v>
      </c>
      <c r="U8043">
        <f ca="1"/>
        <v>0</v>
      </c>
      <c r="V8043">
        <f ca="1"/>
        <v>0</v>
      </c>
      <c r="W8043">
        <f ca="1"/>
        <v>0</v>
      </c>
    </row>
    <row r="8044" spans="18:23">
      <c r="R8044">
        <v>8026</v>
      </c>
      <c r="S8044">
        <f ca="1"/>
        <v>0.25500262234444959</v>
      </c>
      <c r="T8044">
        <f ca="1"/>
        <v>2.873127155633063E-2</v>
      </c>
      <c r="U8044">
        <f ca="1"/>
        <v>0</v>
      </c>
      <c r="V8044">
        <f ca="1"/>
        <v>0</v>
      </c>
      <c r="W8044">
        <f ca="1"/>
        <v>0</v>
      </c>
    </row>
    <row r="8045" spans="18:23">
      <c r="R8045">
        <v>8027</v>
      </c>
      <c r="S8045">
        <f ca="1"/>
        <v>0.16140279193218318</v>
      </c>
      <c r="T8045">
        <f ca="1"/>
        <v>2.8045659111422202E-2</v>
      </c>
      <c r="U8045">
        <f ca="1"/>
        <v>0</v>
      </c>
      <c r="V8045">
        <f ca="1"/>
        <v>0</v>
      </c>
      <c r="W8045">
        <f ca="1"/>
        <v>0</v>
      </c>
    </row>
    <row r="8046" spans="18:23">
      <c r="R8046">
        <v>8028</v>
      </c>
      <c r="S8046">
        <f ca="1"/>
        <v>2.4574473654091329</v>
      </c>
      <c r="T8046">
        <f ca="1"/>
        <v>5.0718942808735921E-2</v>
      </c>
      <c r="U8046">
        <f ca="1"/>
        <v>1.0246406788649031E-2</v>
      </c>
      <c r="V8046">
        <f ca="1"/>
        <v>1.0506250248603298E-2</v>
      </c>
      <c r="W8046">
        <f ca="1"/>
        <v>1.0506250248603298E-2</v>
      </c>
    </row>
    <row r="8047" spans="18:23">
      <c r="R8047">
        <v>8029</v>
      </c>
      <c r="S8047">
        <f ca="1"/>
        <v>-1.5110777998540201</v>
      </c>
      <c r="T8047">
        <f ca="1"/>
        <v>1.8215468558545746E-2</v>
      </c>
      <c r="U8047">
        <f ca="1"/>
        <v>0</v>
      </c>
      <c r="V8047">
        <f ca="1"/>
        <v>0</v>
      </c>
      <c r="W8047">
        <f ca="1"/>
        <v>0</v>
      </c>
    </row>
    <row r="8048" spans="18:23">
      <c r="R8048">
        <v>8030</v>
      </c>
      <c r="S8048">
        <f ca="1"/>
        <v>0.18354904783063034</v>
      </c>
      <c r="T8048">
        <f ca="1"/>
        <v>2.8206386646074891E-2</v>
      </c>
      <c r="U8048">
        <f ca="1"/>
        <v>0</v>
      </c>
      <c r="V8048">
        <f ca="1"/>
        <v>0</v>
      </c>
      <c r="W8048">
        <f ca="1"/>
        <v>0</v>
      </c>
    </row>
    <row r="8049" spans="18:23">
      <c r="R8049">
        <v>8031</v>
      </c>
      <c r="S8049">
        <f ca="1"/>
        <v>-0.49214027457633336</v>
      </c>
      <c r="T8049">
        <f ca="1"/>
        <v>2.3693369607008699E-2</v>
      </c>
      <c r="U8049">
        <f ca="1"/>
        <v>0</v>
      </c>
      <c r="V8049">
        <f ca="1"/>
        <v>0</v>
      </c>
      <c r="W8049">
        <f ca="1"/>
        <v>0</v>
      </c>
    </row>
    <row r="8050" spans="18:23">
      <c r="R8050">
        <v>8032</v>
      </c>
      <c r="S8050">
        <f ca="1"/>
        <v>1.8799054425766608</v>
      </c>
      <c r="T8050">
        <f ca="1"/>
        <v>4.3696674129223519E-2</v>
      </c>
      <c r="U8050">
        <f ca="1"/>
        <v>6.7352724488928296E-3</v>
      </c>
      <c r="V8050">
        <f ca="1"/>
        <v>6.8824269515782343E-3</v>
      </c>
      <c r="W8050">
        <f ca="1"/>
        <v>6.8824269515782343E-3</v>
      </c>
    </row>
    <row r="8051" spans="18:23">
      <c r="R8051">
        <v>8033</v>
      </c>
      <c r="S8051">
        <f ca="1"/>
        <v>0.91733482024318647</v>
      </c>
      <c r="T8051">
        <f ca="1"/>
        <v>3.4086202217809072E-2</v>
      </c>
      <c r="U8051">
        <f ca="1"/>
        <v>1.9300364931856065E-3</v>
      </c>
      <c r="V8051">
        <f ca="1"/>
        <v>1.962930300282844E-3</v>
      </c>
      <c r="W8051">
        <f ca="1"/>
        <v>1.962930300282844E-3</v>
      </c>
    </row>
    <row r="8052" spans="18:23">
      <c r="R8052">
        <v>8034</v>
      </c>
      <c r="S8052">
        <f ca="1"/>
        <v>-1.9513015759337156</v>
      </c>
      <c r="T8052">
        <f ca="1"/>
        <v>1.6259492812396598E-2</v>
      </c>
      <c r="U8052">
        <f ca="1"/>
        <v>0</v>
      </c>
      <c r="V8052">
        <f ca="1"/>
        <v>0</v>
      </c>
      <c r="W8052">
        <f ca="1"/>
        <v>0</v>
      </c>
    </row>
    <row r="8053" spans="18:23">
      <c r="R8053">
        <v>8035</v>
      </c>
      <c r="S8053">
        <f ca="1"/>
        <v>-1.4400351187988207</v>
      </c>
      <c r="T8053">
        <f ca="1"/>
        <v>1.8552468068474368E-2</v>
      </c>
      <c r="U8053">
        <f ca="1"/>
        <v>0</v>
      </c>
      <c r="V8053">
        <f ca="1"/>
        <v>0</v>
      </c>
      <c r="W8053">
        <f ca="1"/>
        <v>0</v>
      </c>
    </row>
    <row r="8054" spans="18:23">
      <c r="R8054">
        <v>8036</v>
      </c>
      <c r="S8054">
        <f ca="1"/>
        <v>0.46593150600942496</v>
      </c>
      <c r="T8054">
        <f ca="1"/>
        <v>3.03383834897933E-2</v>
      </c>
      <c r="U8054">
        <f ca="1"/>
        <v>5.612712917772017E-5</v>
      </c>
      <c r="V8054">
        <f ca="1"/>
        <v>5.6978532362307587E-5</v>
      </c>
      <c r="W8054">
        <f ca="1"/>
        <v>5.6978532362307587E-5</v>
      </c>
    </row>
    <row r="8055" spans="18:23">
      <c r="R8055">
        <v>8037</v>
      </c>
      <c r="S8055">
        <f ca="1"/>
        <v>-3.1513593390521257</v>
      </c>
      <c r="T8055">
        <f ca="1"/>
        <v>1.1929531996749081E-2</v>
      </c>
      <c r="U8055">
        <f ca="1"/>
        <v>0</v>
      </c>
      <c r="V8055">
        <f ca="1"/>
        <v>0</v>
      </c>
      <c r="W8055">
        <f ca="1"/>
        <v>0</v>
      </c>
    </row>
    <row r="8056" spans="18:23">
      <c r="R8056">
        <v>8038</v>
      </c>
      <c r="S8056">
        <f ca="1"/>
        <v>-4.7514465808753155</v>
      </c>
      <c r="T8056">
        <f ca="1"/>
        <v>7.8942488017266776E-3</v>
      </c>
      <c r="U8056">
        <f ca="1"/>
        <v>0</v>
      </c>
      <c r="V8056">
        <f ca="1"/>
        <v>0</v>
      </c>
      <c r="W8056">
        <f ca="1"/>
        <v>0</v>
      </c>
    </row>
    <row r="8057" spans="18:23">
      <c r="R8057">
        <v>8039</v>
      </c>
      <c r="S8057">
        <f ca="1"/>
        <v>0.10574863059259319</v>
      </c>
      <c r="T8057">
        <f ca="1"/>
        <v>2.7645777503344106E-2</v>
      </c>
      <c r="U8057">
        <f ca="1"/>
        <v>0</v>
      </c>
      <c r="V8057">
        <f ca="1"/>
        <v>0</v>
      </c>
      <c r="W8057">
        <f ca="1"/>
        <v>0</v>
      </c>
    </row>
    <row r="8058" spans="18:23">
      <c r="R8058">
        <v>8040</v>
      </c>
      <c r="S8058">
        <f ca="1"/>
        <v>1.4006969627944017</v>
      </c>
      <c r="T8058">
        <f ca="1"/>
        <v>3.8614128554215865E-2</v>
      </c>
      <c r="U8058">
        <f ca="1"/>
        <v>4.1939996613890029E-3</v>
      </c>
      <c r="V8058">
        <f ca="1"/>
        <v>4.2749734824296098E-3</v>
      </c>
      <c r="W8058">
        <f ca="1"/>
        <v>4.2749734824296098E-3</v>
      </c>
    </row>
    <row r="8059" spans="18:23">
      <c r="R8059">
        <v>8041</v>
      </c>
      <c r="S8059">
        <f ca="1"/>
        <v>3.1128750848659079</v>
      </c>
      <c r="T8059">
        <f ca="1"/>
        <v>6.0064825044207286E-2</v>
      </c>
      <c r="U8059">
        <f ca="1"/>
        <v>1.4919347906384713E-2</v>
      </c>
      <c r="V8059">
        <f ca="1"/>
        <v>1.5367411917270042E-2</v>
      </c>
      <c r="W8059">
        <f ca="1"/>
        <v>1.5367411917270042E-2</v>
      </c>
    </row>
    <row r="8060" spans="18:23">
      <c r="R8060">
        <v>8042</v>
      </c>
      <c r="S8060">
        <f ca="1"/>
        <v>-4.5098576466400786</v>
      </c>
      <c r="T8060">
        <f ca="1"/>
        <v>8.4020313096202972E-3</v>
      </c>
      <c r="U8060">
        <f ca="1"/>
        <v>0</v>
      </c>
      <c r="V8060">
        <f ca="1"/>
        <v>0</v>
      </c>
      <c r="W8060">
        <f ca="1"/>
        <v>0</v>
      </c>
    </row>
    <row r="8061" spans="18:23">
      <c r="R8061">
        <v>8043</v>
      </c>
      <c r="S8061">
        <f ca="1"/>
        <v>0.66796603740133009</v>
      </c>
      <c r="T8061">
        <f ca="1"/>
        <v>3.196195144645609E-2</v>
      </c>
      <c r="U8061">
        <f ca="1"/>
        <v>8.6791110750911518E-4</v>
      </c>
      <c r="V8061">
        <f ca="1"/>
        <v>8.8178117384813835E-4</v>
      </c>
      <c r="W8061">
        <f ca="1"/>
        <v>8.8178117384813835E-4</v>
      </c>
    </row>
    <row r="8062" spans="18:23">
      <c r="R8062">
        <v>8044</v>
      </c>
      <c r="S8062">
        <f ca="1"/>
        <v>-1.8153222469178845</v>
      </c>
      <c r="T8062">
        <f ca="1"/>
        <v>1.6840129139388794E-2</v>
      </c>
      <c r="U8062">
        <f ca="1"/>
        <v>0</v>
      </c>
      <c r="V8062">
        <f ca="1"/>
        <v>0</v>
      </c>
      <c r="W8062">
        <f ca="1"/>
        <v>0</v>
      </c>
    </row>
    <row r="8063" spans="18:23">
      <c r="R8063">
        <v>8045</v>
      </c>
      <c r="S8063">
        <f ca="1"/>
        <v>2.999057123380191</v>
      </c>
      <c r="T8063">
        <f ca="1"/>
        <v>5.8326415929488847E-2</v>
      </c>
      <c r="U8063">
        <f ca="1"/>
        <v>1.4050143349025494E-2</v>
      </c>
      <c r="V8063">
        <f ca="1"/>
        <v>1.4459890601447594E-2</v>
      </c>
      <c r="W8063">
        <f ca="1"/>
        <v>1.4459890601447594E-2</v>
      </c>
    </row>
    <row r="8064" spans="18:23">
      <c r="R8064">
        <v>8046</v>
      </c>
      <c r="S8064">
        <f ca="1"/>
        <v>-0.56892790240814217</v>
      </c>
      <c r="T8064">
        <f ca="1"/>
        <v>2.322852752678942E-2</v>
      </c>
      <c r="U8064">
        <f ca="1"/>
        <v>0</v>
      </c>
      <c r="V8064">
        <f ca="1"/>
        <v>0</v>
      </c>
      <c r="W8064">
        <f ca="1"/>
        <v>0</v>
      </c>
    </row>
    <row r="8065" spans="18:23">
      <c r="R8065">
        <v>8047</v>
      </c>
      <c r="S8065">
        <f ca="1"/>
        <v>-3.2018702091139284</v>
      </c>
      <c r="T8065">
        <f ca="1"/>
        <v>1.1775054962259503E-2</v>
      </c>
      <c r="U8065">
        <f ca="1"/>
        <v>0</v>
      </c>
      <c r="V8065">
        <f ca="1"/>
        <v>0</v>
      </c>
      <c r="W8065">
        <f ca="1"/>
        <v>0</v>
      </c>
    </row>
    <row r="8066" spans="18:23">
      <c r="R8066">
        <v>8048</v>
      </c>
      <c r="S8066">
        <f ca="1"/>
        <v>-0.14429233743643033</v>
      </c>
      <c r="T8066">
        <f ca="1"/>
        <v>2.591839783526026E-2</v>
      </c>
      <c r="U8066">
        <f ca="1"/>
        <v>0</v>
      </c>
      <c r="V8066">
        <f ca="1"/>
        <v>0</v>
      </c>
      <c r="W8066">
        <f ca="1"/>
        <v>0</v>
      </c>
    </row>
    <row r="8067" spans="18:23">
      <c r="R8067">
        <v>8049</v>
      </c>
      <c r="S8067">
        <f ca="1"/>
        <v>0.55366341209376102</v>
      </c>
      <c r="T8067">
        <f ca="1"/>
        <v>3.1033020480642128E-2</v>
      </c>
      <c r="U8067">
        <f ca="1"/>
        <v>4.0344562460213444E-4</v>
      </c>
      <c r="V8067">
        <f ca="1"/>
        <v>4.0970569276768616E-4</v>
      </c>
      <c r="W8067">
        <f ca="1"/>
        <v>4.0970569276768616E-4</v>
      </c>
    </row>
    <row r="8068" spans="18:23">
      <c r="R8068">
        <v>8050</v>
      </c>
      <c r="S8068">
        <f ca="1"/>
        <v>-0.73298672976020895</v>
      </c>
      <c r="T8068">
        <f ca="1"/>
        <v>2.2265710033921467E-2</v>
      </c>
      <c r="U8068">
        <f ca="1"/>
        <v>0</v>
      </c>
      <c r="V8068">
        <f ca="1"/>
        <v>0</v>
      </c>
      <c r="W8068">
        <f ca="1"/>
        <v>0</v>
      </c>
    </row>
    <row r="8069" spans="18:23">
      <c r="R8069">
        <v>8051</v>
      </c>
      <c r="S8069">
        <f ca="1"/>
        <v>-1.6792782869359382</v>
      </c>
      <c r="T8069">
        <f ca="1"/>
        <v>1.7441791219002759E-2</v>
      </c>
      <c r="U8069">
        <f ca="1"/>
        <v>0</v>
      </c>
      <c r="V8069">
        <f ca="1"/>
        <v>0</v>
      </c>
      <c r="W8069">
        <f ca="1"/>
        <v>0</v>
      </c>
    </row>
    <row r="8070" spans="18:23">
      <c r="R8070">
        <v>8052</v>
      </c>
      <c r="S8070">
        <f ca="1"/>
        <v>1.2822389265109491</v>
      </c>
      <c r="T8070">
        <f ca="1"/>
        <v>3.7451681869328159E-2</v>
      </c>
      <c r="U8070">
        <f ca="1"/>
        <v>3.6127763189451496E-3</v>
      </c>
      <c r="V8070">
        <f ca="1"/>
        <v>3.6804285936262375E-3</v>
      </c>
      <c r="W8070">
        <f ca="1"/>
        <v>3.6804285936262375E-3</v>
      </c>
    </row>
    <row r="8071" spans="18:23">
      <c r="R8071">
        <v>8053</v>
      </c>
      <c r="S8071">
        <f ca="1"/>
        <v>-0.34216940720943717</v>
      </c>
      <c r="T8071">
        <f ca="1"/>
        <v>2.462823017982781E-2</v>
      </c>
      <c r="U8071">
        <f ca="1"/>
        <v>0</v>
      </c>
      <c r="V8071">
        <f ca="1"/>
        <v>0</v>
      </c>
      <c r="W8071">
        <f ca="1"/>
        <v>0</v>
      </c>
    </row>
    <row r="8072" spans="18:23">
      <c r="R8072">
        <v>8054</v>
      </c>
      <c r="S8072">
        <f ca="1"/>
        <v>2.9520565755072181</v>
      </c>
      <c r="T8072">
        <f ca="1"/>
        <v>5.7623310976607688E-2</v>
      </c>
      <c r="U8072">
        <f ca="1"/>
        <v>1.3698590872584914E-2</v>
      </c>
      <c r="V8072">
        <f ca="1"/>
        <v>1.4093269953481053E-2</v>
      </c>
      <c r="W8072">
        <f ca="1"/>
        <v>1.4093269953481053E-2</v>
      </c>
    </row>
    <row r="8073" spans="18:23">
      <c r="R8073">
        <v>8055</v>
      </c>
      <c r="S8073">
        <f ca="1"/>
        <v>3.8801879480094534</v>
      </c>
      <c r="T8073">
        <f ca="1"/>
        <v>7.3216432927550035E-2</v>
      </c>
      <c r="U8073">
        <f ca="1"/>
        <v>2.1495151848056088E-2</v>
      </c>
      <c r="V8073">
        <f ca="1"/>
        <v>2.2282051019831439E-2</v>
      </c>
      <c r="W8073">
        <f ca="1"/>
        <v>2.2282051019831439E-2</v>
      </c>
    </row>
    <row r="8074" spans="18:23">
      <c r="R8074">
        <v>8056</v>
      </c>
      <c r="S8074">
        <f ca="1"/>
        <v>-0.38387741028349565</v>
      </c>
      <c r="T8074">
        <f ca="1"/>
        <v>2.4364596717077129E-2</v>
      </c>
      <c r="U8074">
        <f ca="1"/>
        <v>0</v>
      </c>
      <c r="V8074">
        <f ca="1"/>
        <v>0</v>
      </c>
      <c r="W8074">
        <f ca="1"/>
        <v>0</v>
      </c>
    </row>
    <row r="8075" spans="18:23">
      <c r="R8075">
        <v>8057</v>
      </c>
      <c r="S8075">
        <f ca="1"/>
        <v>1.6577070834861798</v>
      </c>
      <c r="T8075">
        <f ca="1"/>
        <v>4.1261773211176418E-2</v>
      </c>
      <c r="U8075">
        <f ca="1"/>
        <v>5.5178219898692794E-3</v>
      </c>
      <c r="V8075">
        <f ca="1"/>
        <v>5.6316595496520936E-3</v>
      </c>
      <c r="W8075">
        <f ca="1"/>
        <v>5.6316595496520936E-3</v>
      </c>
    </row>
    <row r="8076" spans="18:23">
      <c r="R8076">
        <v>8058</v>
      </c>
      <c r="S8076">
        <f ca="1"/>
        <v>2.3349808202301974</v>
      </c>
      <c r="T8076">
        <f ca="1"/>
        <v>4.9141235296391979E-2</v>
      </c>
      <c r="U8076">
        <f ca="1"/>
        <v>9.4575530324770597E-3</v>
      </c>
      <c r="V8076">
        <f ca="1"/>
        <v>9.6899309519255898E-3</v>
      </c>
      <c r="W8076">
        <f ca="1"/>
        <v>9.6899309519255898E-3</v>
      </c>
    </row>
    <row r="8077" spans="18:23">
      <c r="R8077">
        <v>8059</v>
      </c>
      <c r="S8077">
        <f ca="1"/>
        <v>1.4527321366671828</v>
      </c>
      <c r="T8077">
        <f ca="1"/>
        <v>3.9136097875115169E-2</v>
      </c>
      <c r="U8077">
        <f ca="1"/>
        <v>4.4549843218386551E-3</v>
      </c>
      <c r="V8077">
        <f ca="1"/>
        <v>4.5421596730644458E-3</v>
      </c>
      <c r="W8077">
        <f ca="1"/>
        <v>4.5421596730644458E-3</v>
      </c>
    </row>
    <row r="8078" spans="18:23">
      <c r="R8078">
        <v>8060</v>
      </c>
      <c r="S8078">
        <f ca="1"/>
        <v>-0.6500061950234437</v>
      </c>
      <c r="T8078">
        <f ca="1"/>
        <v>2.2747606205745088E-2</v>
      </c>
      <c r="U8078">
        <f ca="1"/>
        <v>0</v>
      </c>
      <c r="V8078">
        <f ca="1"/>
        <v>0</v>
      </c>
      <c r="W8078">
        <f ca="1"/>
        <v>0</v>
      </c>
    </row>
    <row r="8079" spans="18:23">
      <c r="R8079">
        <v>8061</v>
      </c>
      <c r="S8079">
        <f ca="1"/>
        <v>-1.8917865888087286</v>
      </c>
      <c r="T8079">
        <f ca="1"/>
        <v>1.6511118620803115E-2</v>
      </c>
      <c r="U8079">
        <f ca="1"/>
        <v>0</v>
      </c>
      <c r="V8079">
        <f ca="1"/>
        <v>0</v>
      </c>
      <c r="W8079">
        <f ca="1"/>
        <v>0</v>
      </c>
    </row>
    <row r="8080" spans="18:23">
      <c r="R8080">
        <v>8062</v>
      </c>
      <c r="S8080">
        <f ca="1"/>
        <v>2.0903986983675238</v>
      </c>
      <c r="T8080">
        <f ca="1"/>
        <v>4.6135704246144646E-2</v>
      </c>
      <c r="U8080">
        <f ca="1"/>
        <v>7.9547875073533933E-3</v>
      </c>
      <c r="V8080">
        <f ca="1"/>
        <v>8.138287369243484E-3</v>
      </c>
      <c r="W8080">
        <f ca="1"/>
        <v>8.138287369243484E-3</v>
      </c>
    </row>
    <row r="8081" spans="18:23">
      <c r="R8081">
        <v>8063</v>
      </c>
      <c r="S8081">
        <f ca="1"/>
        <v>-2.4284059826647812</v>
      </c>
      <c r="T8081">
        <f ca="1"/>
        <v>1.4376085299537666E-2</v>
      </c>
      <c r="U8081">
        <f ca="1"/>
        <v>0</v>
      </c>
      <c r="V8081">
        <f ca="1"/>
        <v>0</v>
      </c>
      <c r="W8081">
        <f ca="1"/>
        <v>0</v>
      </c>
    </row>
    <row r="8082" spans="18:23">
      <c r="R8082">
        <v>8064</v>
      </c>
      <c r="S8082">
        <f ca="1"/>
        <v>-1.1568389088153319</v>
      </c>
      <c r="T8082">
        <f ca="1"/>
        <v>1.99589581324955E-2</v>
      </c>
      <c r="U8082">
        <f ca="1"/>
        <v>0</v>
      </c>
      <c r="V8082">
        <f ca="1"/>
        <v>0</v>
      </c>
      <c r="W8082">
        <f ca="1"/>
        <v>0</v>
      </c>
    </row>
    <row r="8083" spans="18:23">
      <c r="R8083">
        <v>8065</v>
      </c>
      <c r="S8083">
        <f ca="1"/>
        <v>0.92463317577273552</v>
      </c>
      <c r="T8083">
        <f ca="1"/>
        <v>3.4150455521702101E-2</v>
      </c>
      <c r="U8083">
        <f ca="1"/>
        <v>1.962163145132121E-3</v>
      </c>
      <c r="V8083">
        <f ca="1"/>
        <v>1.9956675277391996E-3</v>
      </c>
      <c r="W8083">
        <f ca="1"/>
        <v>1.9956675277391996E-3</v>
      </c>
    </row>
    <row r="8084" spans="18:23">
      <c r="R8084">
        <v>8066</v>
      </c>
      <c r="S8084">
        <f ca="1"/>
        <v>1.9521744203140245</v>
      </c>
      <c r="T8084">
        <f ca="1"/>
        <v>4.4519179604488431E-2</v>
      </c>
      <c r="U8084">
        <f ca="1"/>
        <v>7.1465251865252856E-3</v>
      </c>
      <c r="V8084">
        <f ca="1"/>
        <v>7.3056039056887453E-3</v>
      </c>
      <c r="W8084">
        <f ca="1"/>
        <v>7.3056039056887453E-3</v>
      </c>
    </row>
    <row r="8085" spans="18:23">
      <c r="R8085">
        <v>8067</v>
      </c>
      <c r="S8085">
        <f ca="1"/>
        <v>-1.3694325513707515</v>
      </c>
      <c r="T8085">
        <f ca="1"/>
        <v>1.8893556532082977E-2</v>
      </c>
      <c r="U8085">
        <f ca="1"/>
        <v>0</v>
      </c>
      <c r="V8085">
        <f ca="1"/>
        <v>0</v>
      </c>
      <c r="W8085">
        <f ca="1"/>
        <v>0</v>
      </c>
    </row>
    <row r="8086" spans="18:23">
      <c r="R8086">
        <v>8068</v>
      </c>
      <c r="S8086">
        <f ca="1"/>
        <v>-2.0019974922694423</v>
      </c>
      <c r="T8086">
        <f ca="1"/>
        <v>1.6048180261016207E-2</v>
      </c>
      <c r="U8086">
        <f ca="1"/>
        <v>0</v>
      </c>
      <c r="V8086">
        <f ca="1"/>
        <v>0</v>
      </c>
      <c r="W8086">
        <f ca="1"/>
        <v>0</v>
      </c>
    </row>
    <row r="8087" spans="18:23">
      <c r="R8087">
        <v>8069</v>
      </c>
      <c r="S8087">
        <f ca="1"/>
        <v>2.9898306634839393</v>
      </c>
      <c r="T8087">
        <f ca="1"/>
        <v>5.8187719162181906E-2</v>
      </c>
      <c r="U8087">
        <f ca="1"/>
        <v>1.3980794965372023E-2</v>
      </c>
      <c r="V8087">
        <f ca="1"/>
        <v>1.4387550250926581E-2</v>
      </c>
      <c r="W8087">
        <f ca="1"/>
        <v>1.4387550250926581E-2</v>
      </c>
    </row>
    <row r="8088" spans="18:23">
      <c r="R8088">
        <v>8070</v>
      </c>
      <c r="S8088">
        <f ca="1"/>
        <v>-0.66167205656296246</v>
      </c>
      <c r="T8088">
        <f ca="1"/>
        <v>2.2679233645059183E-2</v>
      </c>
      <c r="U8088">
        <f ca="1"/>
        <v>0</v>
      </c>
      <c r="V8088">
        <f ca="1"/>
        <v>0</v>
      </c>
      <c r="W8088">
        <f ca="1"/>
        <v>0</v>
      </c>
    </row>
    <row r="8089" spans="18:23">
      <c r="R8089">
        <v>8071</v>
      </c>
      <c r="S8089">
        <f ca="1"/>
        <v>-1.0809930009607545</v>
      </c>
      <c r="T8089">
        <f ca="1"/>
        <v>2.0353424141145705E-2</v>
      </c>
      <c r="U8089">
        <f ca="1"/>
        <v>0</v>
      </c>
      <c r="V8089">
        <f ca="1"/>
        <v>0</v>
      </c>
      <c r="W8089">
        <f ca="1"/>
        <v>0</v>
      </c>
    </row>
    <row r="8090" spans="18:23">
      <c r="R8090">
        <v>8072</v>
      </c>
      <c r="S8090">
        <f ca="1"/>
        <v>2.1912676936617017</v>
      </c>
      <c r="T8090">
        <f ca="1"/>
        <v>4.7352287512672779E-2</v>
      </c>
      <c r="U8090">
        <f ca="1"/>
        <v>8.5630791406174599E-3</v>
      </c>
      <c r="V8090">
        <f ca="1"/>
        <v>8.7658198333476038E-3</v>
      </c>
      <c r="W8090">
        <f ca="1"/>
        <v>8.7658198333476038E-3</v>
      </c>
    </row>
    <row r="8091" spans="18:23">
      <c r="R8091">
        <v>8073</v>
      </c>
      <c r="S8091">
        <f ca="1"/>
        <v>0.38456144453263047</v>
      </c>
      <c r="T8091">
        <f ca="1"/>
        <v>2.9708023636293567E-2</v>
      </c>
      <c r="U8091">
        <f ca="1"/>
        <v>0</v>
      </c>
      <c r="V8091">
        <f ca="1"/>
        <v>0</v>
      </c>
      <c r="W8091">
        <f ca="1"/>
        <v>0</v>
      </c>
    </row>
    <row r="8092" spans="18:23">
      <c r="R8092">
        <v>8074</v>
      </c>
      <c r="S8092">
        <f ca="1"/>
        <v>0.89212623140398983</v>
      </c>
      <c r="T8092">
        <f ca="1"/>
        <v>3.3865199175980618E-2</v>
      </c>
      <c r="U8092">
        <f ca="1"/>
        <v>1.8195349722713791E-3</v>
      </c>
      <c r="V8092">
        <f ca="1"/>
        <v>1.8503444293931953E-3</v>
      </c>
      <c r="W8092">
        <f ca="1"/>
        <v>1.8503444293931953E-3</v>
      </c>
    </row>
    <row r="8093" spans="18:23">
      <c r="R8093">
        <v>8075</v>
      </c>
      <c r="S8093">
        <f ca="1"/>
        <v>-3.0291818574707428</v>
      </c>
      <c r="T8093">
        <f ca="1"/>
        <v>1.2311618107381484E-2</v>
      </c>
      <c r="U8093">
        <f ca="1"/>
        <v>0</v>
      </c>
      <c r="V8093">
        <f ca="1"/>
        <v>0</v>
      </c>
      <c r="W8093">
        <f ca="1"/>
        <v>0</v>
      </c>
    </row>
    <row r="8094" spans="18:23">
      <c r="R8094">
        <v>8076</v>
      </c>
      <c r="S8094">
        <f ca="1"/>
        <v>1.7579116001780406</v>
      </c>
      <c r="T8094">
        <f ca="1"/>
        <v>4.2342571831209111E-2</v>
      </c>
      <c r="U8094">
        <f ca="1"/>
        <v>6.0582212998856258E-3</v>
      </c>
      <c r="V8094">
        <f ca="1"/>
        <v>6.1864816351655102E-3</v>
      </c>
      <c r="W8094">
        <f ca="1"/>
        <v>6.1864816351655102E-3</v>
      </c>
    </row>
    <row r="8095" spans="18:23">
      <c r="R8095">
        <v>8077</v>
      </c>
      <c r="S8095">
        <f ca="1"/>
        <v>-0.28647051512085764</v>
      </c>
      <c r="T8095">
        <f ca="1"/>
        <v>2.4984752933100696E-2</v>
      </c>
      <c r="U8095">
        <f ca="1"/>
        <v>0</v>
      </c>
      <c r="V8095">
        <f ca="1"/>
        <v>0</v>
      </c>
      <c r="W8095">
        <f ca="1"/>
        <v>0</v>
      </c>
    </row>
    <row r="8096" spans="18:23">
      <c r="R8096">
        <v>8078</v>
      </c>
      <c r="S8096">
        <f ca="1"/>
        <v>-1.9894832823854676</v>
      </c>
      <c r="T8096">
        <f ca="1"/>
        <v>1.6100085768384786E-2</v>
      </c>
      <c r="U8096">
        <f ca="1"/>
        <v>0</v>
      </c>
      <c r="V8096">
        <f ca="1"/>
        <v>0</v>
      </c>
      <c r="W8096">
        <f ca="1"/>
        <v>0</v>
      </c>
    </row>
    <row r="8097" spans="18:23">
      <c r="R8097">
        <v>8079</v>
      </c>
      <c r="S8097">
        <f ca="1"/>
        <v>-0.87879652219581239</v>
      </c>
      <c r="T8097">
        <f ca="1"/>
        <v>2.1443539990867431E-2</v>
      </c>
      <c r="U8097">
        <f ca="1"/>
        <v>0</v>
      </c>
      <c r="V8097">
        <f ca="1"/>
        <v>0</v>
      </c>
      <c r="W8097">
        <f ca="1"/>
        <v>0</v>
      </c>
    </row>
    <row r="8098" spans="18:23">
      <c r="R8098">
        <v>8080</v>
      </c>
      <c r="S8098">
        <f ca="1"/>
        <v>2.1383639152559875</v>
      </c>
      <c r="T8098">
        <f ca="1"/>
        <v>4.6710266058698387E-2</v>
      </c>
      <c r="U8098">
        <f ca="1"/>
        <v>8.2420684136302637E-3</v>
      </c>
      <c r="V8098">
        <f ca="1"/>
        <v>8.4345630178675954E-3</v>
      </c>
      <c r="W8098">
        <f ca="1"/>
        <v>8.4345630178675954E-3</v>
      </c>
    </row>
    <row r="8099" spans="18:23">
      <c r="R8099">
        <v>8081</v>
      </c>
      <c r="S8099">
        <f ca="1"/>
        <v>-1.9577968386330713</v>
      </c>
      <c r="T8099">
        <f ca="1"/>
        <v>1.623226437941392E-2</v>
      </c>
      <c r="U8099">
        <f ca="1"/>
        <v>0</v>
      </c>
      <c r="V8099">
        <f ca="1"/>
        <v>0</v>
      </c>
      <c r="W8099">
        <f ca="1"/>
        <v>0</v>
      </c>
    </row>
    <row r="8100" spans="18:23">
      <c r="R8100">
        <v>8082</v>
      </c>
      <c r="S8100">
        <f ca="1"/>
        <v>0.2353064346502042</v>
      </c>
      <c r="T8100">
        <f ca="1"/>
        <v>2.8585619475070212E-2</v>
      </c>
      <c r="U8100">
        <f ca="1"/>
        <v>0</v>
      </c>
      <c r="V8100">
        <f ca="1"/>
        <v>0</v>
      </c>
      <c r="W8100">
        <f ca="1"/>
        <v>0</v>
      </c>
    </row>
    <row r="8101" spans="18:23">
      <c r="R8101">
        <v>8083</v>
      </c>
      <c r="S8101">
        <f ca="1"/>
        <v>0.48923211780497483</v>
      </c>
      <c r="T8101">
        <f ca="1"/>
        <v>3.0521340402688092E-2</v>
      </c>
      <c r="U8101">
        <f ca="1"/>
        <v>1.4760558562511641E-4</v>
      </c>
      <c r="V8101">
        <f ca="1"/>
        <v>1.4985814578721756E-4</v>
      </c>
      <c r="W8101">
        <f ca="1"/>
        <v>1.4985814578721756E-4</v>
      </c>
    </row>
    <row r="8102" spans="18:23">
      <c r="R8102">
        <v>8084</v>
      </c>
      <c r="S8102">
        <f ca="1"/>
        <v>0.59672416950412766</v>
      </c>
      <c r="T8102">
        <f ca="1"/>
        <v>3.1379760171960307E-2</v>
      </c>
      <c r="U8102">
        <f ca="1"/>
        <v>5.7681547026122368E-4</v>
      </c>
      <c r="V8102">
        <f ca="1"/>
        <v>5.8586563582136049E-4</v>
      </c>
      <c r="W8102">
        <f ca="1"/>
        <v>5.8586563582136049E-4</v>
      </c>
    </row>
    <row r="8103" spans="18:23">
      <c r="R8103">
        <v>8085</v>
      </c>
      <c r="S8103">
        <f ca="1"/>
        <v>2.6525079016159907</v>
      </c>
      <c r="T8103">
        <f ca="1"/>
        <v>5.3337113348943498E-2</v>
      </c>
      <c r="U8103">
        <f ca="1"/>
        <v>1.1555492058752819E-2</v>
      </c>
      <c r="V8103">
        <f ca="1"/>
        <v>1.1863660353623077E-2</v>
      </c>
      <c r="W8103">
        <f ca="1"/>
        <v>1.1863660353623077E-2</v>
      </c>
    </row>
    <row r="8104" spans="18:23">
      <c r="R8104">
        <v>8086</v>
      </c>
      <c r="S8104">
        <f ca="1"/>
        <v>-0.36134899685603877</v>
      </c>
      <c r="T8104">
        <f ca="1"/>
        <v>2.4506644868684372E-2</v>
      </c>
      <c r="U8104">
        <f ca="1"/>
        <v>0</v>
      </c>
      <c r="V8104">
        <f ca="1"/>
        <v>0</v>
      </c>
      <c r="W8104">
        <f ca="1"/>
        <v>0</v>
      </c>
    </row>
    <row r="8105" spans="18:23">
      <c r="R8105">
        <v>8087</v>
      </c>
      <c r="S8105">
        <f ca="1"/>
        <v>-0.47745080357800018</v>
      </c>
      <c r="T8105">
        <f ca="1"/>
        <v>2.3783348190801589E-2</v>
      </c>
      <c r="U8105">
        <f ca="1"/>
        <v>0</v>
      </c>
      <c r="V8105">
        <f ca="1"/>
        <v>0</v>
      </c>
      <c r="W8105">
        <f ca="1"/>
        <v>0</v>
      </c>
    </row>
    <row r="8106" spans="18:23">
      <c r="R8106">
        <v>8088</v>
      </c>
      <c r="S8106">
        <f ca="1"/>
        <v>3.4801991322093349</v>
      </c>
      <c r="T8106">
        <f ca="1"/>
        <v>6.6036510288259576E-2</v>
      </c>
      <c r="U8106">
        <f ca="1"/>
        <v>1.7905190528410858E-2</v>
      </c>
      <c r="V8106">
        <f ca="1"/>
        <v>1.8496388677682184E-2</v>
      </c>
      <c r="W8106">
        <f ca="1"/>
        <v>1.8496388677682184E-2</v>
      </c>
    </row>
    <row r="8107" spans="18:23">
      <c r="R8107">
        <v>8089</v>
      </c>
      <c r="S8107">
        <f ca="1"/>
        <v>-1.1233572987939182</v>
      </c>
      <c r="T8107">
        <f ca="1"/>
        <v>2.0132140799311329E-2</v>
      </c>
      <c r="U8107">
        <f ca="1"/>
        <v>0</v>
      </c>
      <c r="V8107">
        <f ca="1"/>
        <v>0</v>
      </c>
      <c r="W8107">
        <f ca="1"/>
        <v>0</v>
      </c>
    </row>
    <row r="8108" spans="18:23">
      <c r="R8108">
        <v>8090</v>
      </c>
      <c r="S8108">
        <f ca="1"/>
        <v>-0.84490043902275347</v>
      </c>
      <c r="T8108">
        <f ca="1"/>
        <v>2.1631917685826833E-2</v>
      </c>
      <c r="U8108">
        <f ca="1"/>
        <v>0</v>
      </c>
      <c r="V8108">
        <f ca="1"/>
        <v>0</v>
      </c>
      <c r="W8108">
        <f ca="1"/>
        <v>0</v>
      </c>
    </row>
    <row r="8109" spans="18:23">
      <c r="R8109">
        <v>8091</v>
      </c>
      <c r="S8109">
        <f ca="1"/>
        <v>0.86766654680362443</v>
      </c>
      <c r="T8109">
        <f ca="1"/>
        <v>3.3652131531317041E-2</v>
      </c>
      <c r="U8109">
        <f ca="1"/>
        <v>1.7130011499395907E-3</v>
      </c>
      <c r="V8109">
        <f ca="1"/>
        <v>1.7418242199451228E-3</v>
      </c>
      <c r="W8109">
        <f ca="1"/>
        <v>1.7418242199451228E-3</v>
      </c>
    </row>
    <row r="8110" spans="18:23">
      <c r="R8110">
        <v>8092</v>
      </c>
      <c r="S8110">
        <f ca="1"/>
        <v>-4.1643346021463934</v>
      </c>
      <c r="T8110">
        <f ca="1"/>
        <v>9.1855482057722395E-3</v>
      </c>
      <c r="U8110">
        <f ca="1"/>
        <v>0</v>
      </c>
      <c r="V8110">
        <f ca="1"/>
        <v>0</v>
      </c>
      <c r="W8110">
        <f ca="1"/>
        <v>0</v>
      </c>
    </row>
    <row r="8111" spans="18:23">
      <c r="R8111">
        <v>8093</v>
      </c>
      <c r="S8111">
        <f ca="1"/>
        <v>-8.7594347888607371E-3</v>
      </c>
      <c r="T8111">
        <f ca="1"/>
        <v>2.6840867400304919E-2</v>
      </c>
      <c r="U8111">
        <f ca="1"/>
        <v>0</v>
      </c>
      <c r="V8111">
        <f ca="1"/>
        <v>0</v>
      </c>
      <c r="W8111">
        <f ca="1"/>
        <v>0</v>
      </c>
    </row>
    <row r="8112" spans="18:23">
      <c r="R8112">
        <v>8094</v>
      </c>
      <c r="S8112">
        <f ca="1"/>
        <v>2.1525085930927714</v>
      </c>
      <c r="T8112">
        <f ca="1"/>
        <v>4.688106336789688E-2</v>
      </c>
      <c r="U8112">
        <f ca="1"/>
        <v>8.3274670682295104E-3</v>
      </c>
      <c r="V8112">
        <f ca="1"/>
        <v>8.52266732388938E-3</v>
      </c>
      <c r="W8112">
        <f ca="1"/>
        <v>8.52266732388938E-3</v>
      </c>
    </row>
    <row r="8113" spans="18:23">
      <c r="R8113">
        <v>8095</v>
      </c>
      <c r="S8113">
        <f ca="1"/>
        <v>-0.8441896446711713</v>
      </c>
      <c r="T8113">
        <f ca="1"/>
        <v>2.1635885594275591E-2</v>
      </c>
      <c r="U8113">
        <f ca="1"/>
        <v>0</v>
      </c>
      <c r="V8113">
        <f ca="1"/>
        <v>0</v>
      </c>
      <c r="W8113">
        <f ca="1"/>
        <v>0</v>
      </c>
    </row>
    <row r="8114" spans="18:23">
      <c r="R8114">
        <v>8096</v>
      </c>
      <c r="S8114">
        <f ca="1"/>
        <v>-1.7560582613806095</v>
      </c>
      <c r="T8114">
        <f ca="1"/>
        <v>1.7099633115809643E-2</v>
      </c>
      <c r="U8114">
        <f ca="1"/>
        <v>0</v>
      </c>
      <c r="V8114">
        <f ca="1"/>
        <v>0</v>
      </c>
      <c r="W8114">
        <f ca="1"/>
        <v>0</v>
      </c>
    </row>
    <row r="8115" spans="18:23">
      <c r="R8115">
        <v>8097</v>
      </c>
      <c r="S8115">
        <f ca="1"/>
        <v>-0.66646632428809316</v>
      </c>
      <c r="T8115">
        <f ca="1"/>
        <v>2.265119449286089E-2</v>
      </c>
      <c r="U8115">
        <f ca="1"/>
        <v>0</v>
      </c>
      <c r="V8115">
        <f ca="1"/>
        <v>0</v>
      </c>
      <c r="W8115">
        <f ca="1"/>
        <v>0</v>
      </c>
    </row>
    <row r="8116" spans="18:23">
      <c r="R8116">
        <v>8098</v>
      </c>
      <c r="S8116">
        <f ca="1"/>
        <v>1.0496010828132616</v>
      </c>
      <c r="T8116">
        <f ca="1"/>
        <v>3.5269632729833196E-2</v>
      </c>
      <c r="U8116">
        <f ca="1"/>
        <v>2.5217517491976683E-3</v>
      </c>
      <c r="V8116">
        <f ca="1"/>
        <v>2.5662223782126768E-3</v>
      </c>
      <c r="W8116">
        <f ca="1"/>
        <v>2.5662223782126768E-3</v>
      </c>
    </row>
    <row r="8117" spans="18:23">
      <c r="R8117">
        <v>8099</v>
      </c>
      <c r="S8117">
        <f ca="1"/>
        <v>0.22888062025252751</v>
      </c>
      <c r="T8117">
        <f ca="1"/>
        <v>2.8538260901971552E-2</v>
      </c>
      <c r="U8117">
        <f ca="1"/>
        <v>0</v>
      </c>
      <c r="V8117">
        <f ca="1"/>
        <v>0</v>
      </c>
      <c r="W8117">
        <f ca="1"/>
        <v>0</v>
      </c>
    </row>
    <row r="8118" spans="18:23">
      <c r="R8118">
        <v>8100</v>
      </c>
      <c r="S8118">
        <f ca="1"/>
        <v>2.7514568963106321</v>
      </c>
      <c r="T8118">
        <f ca="1"/>
        <v>5.4716480372377266E-2</v>
      </c>
      <c r="U8118">
        <f ca="1"/>
        <v>1.2245175570469703E-2</v>
      </c>
      <c r="V8118">
        <f ca="1"/>
        <v>1.2580182024848664E-2</v>
      </c>
      <c r="W8118">
        <f ca="1"/>
        <v>1.2580182024848664E-2</v>
      </c>
    </row>
    <row r="8119" spans="18:23">
      <c r="R8119">
        <v>8101</v>
      </c>
      <c r="S8119">
        <f ca="1"/>
        <v>-0.66757174180198775</v>
      </c>
      <c r="T8119">
        <f ca="1"/>
        <v>2.2644734406283461E-2</v>
      </c>
      <c r="U8119">
        <f ca="1"/>
        <v>0</v>
      </c>
      <c r="V8119">
        <f ca="1"/>
        <v>0</v>
      </c>
      <c r="W8119">
        <f ca="1"/>
        <v>0</v>
      </c>
    </row>
    <row r="8120" spans="18:23">
      <c r="R8120">
        <v>8102</v>
      </c>
      <c r="S8120">
        <f ca="1"/>
        <v>-1.0090447311527162</v>
      </c>
      <c r="T8120">
        <f ca="1"/>
        <v>2.0734822056528296E-2</v>
      </c>
      <c r="U8120">
        <f ca="1"/>
        <v>0</v>
      </c>
      <c r="V8120">
        <f ca="1"/>
        <v>0</v>
      </c>
      <c r="W8120">
        <f ca="1"/>
        <v>0</v>
      </c>
    </row>
    <row r="8121" spans="18:23">
      <c r="R8121">
        <v>8103</v>
      </c>
      <c r="S8121">
        <f ca="1"/>
        <v>-0.8680470549618573</v>
      </c>
      <c r="T8121">
        <f ca="1"/>
        <v>2.1503101912756659E-2</v>
      </c>
      <c r="U8121">
        <f ca="1"/>
        <v>0</v>
      </c>
      <c r="V8121">
        <f ca="1"/>
        <v>0</v>
      </c>
      <c r="W8121">
        <f ca="1"/>
        <v>0</v>
      </c>
    </row>
    <row r="8122" spans="18:23">
      <c r="R8122">
        <v>8104</v>
      </c>
      <c r="S8122">
        <f ca="1"/>
        <v>1.29546209366405</v>
      </c>
      <c r="T8122">
        <f ca="1"/>
        <v>3.7579688000566325E-2</v>
      </c>
      <c r="U8122">
        <f ca="1"/>
        <v>3.6767793845642327E-3</v>
      </c>
      <c r="V8122">
        <f ca="1"/>
        <v>3.7458654956236516E-3</v>
      </c>
      <c r="W8122">
        <f ca="1"/>
        <v>3.7458654956236516E-3</v>
      </c>
    </row>
    <row r="8123" spans="18:23">
      <c r="R8123">
        <v>8105</v>
      </c>
      <c r="S8123">
        <f ca="1"/>
        <v>-2.5576878721539211</v>
      </c>
      <c r="T8123">
        <f ca="1"/>
        <v>1.390441627599737E-2</v>
      </c>
      <c r="U8123">
        <f ca="1"/>
        <v>0</v>
      </c>
      <c r="V8123">
        <f ca="1"/>
        <v>0</v>
      </c>
      <c r="W8123">
        <f ca="1"/>
        <v>0</v>
      </c>
    </row>
    <row r="8124" spans="18:23">
      <c r="R8124">
        <v>8106</v>
      </c>
      <c r="S8124">
        <f ca="1"/>
        <v>3.0825883713233182</v>
      </c>
      <c r="T8124">
        <f ca="1"/>
        <v>5.9597241446710358E-2</v>
      </c>
      <c r="U8124">
        <f ca="1"/>
        <v>1.468555610763625E-2</v>
      </c>
      <c r="V8124">
        <f ca="1"/>
        <v>1.5123165424199253E-2</v>
      </c>
      <c r="W8124">
        <f ca="1"/>
        <v>1.5123165424199253E-2</v>
      </c>
    </row>
    <row r="8125" spans="18:23">
      <c r="R8125">
        <v>8107</v>
      </c>
      <c r="S8125">
        <f ca="1"/>
        <v>3.6172782531539762</v>
      </c>
      <c r="T8125">
        <f ca="1"/>
        <v>6.8414126352875332E-2</v>
      </c>
      <c r="U8125">
        <f ca="1"/>
        <v>1.9093998560718736E-2</v>
      </c>
      <c r="V8125">
        <f ca="1"/>
        <v>1.9747148175776053E-2</v>
      </c>
      <c r="W8125">
        <f ca="1"/>
        <v>1.9747148175776053E-2</v>
      </c>
    </row>
    <row r="8126" spans="18:23">
      <c r="R8126">
        <v>8108</v>
      </c>
      <c r="S8126">
        <f ca="1"/>
        <v>-7.5401558615345006E-3</v>
      </c>
      <c r="T8126">
        <f ca="1"/>
        <v>2.6849313394152304E-2</v>
      </c>
      <c r="U8126">
        <f ca="1"/>
        <v>0</v>
      </c>
      <c r="V8126">
        <f ca="1"/>
        <v>0</v>
      </c>
      <c r="W8126">
        <f ca="1"/>
        <v>0</v>
      </c>
    </row>
    <row r="8127" spans="18:23">
      <c r="R8127">
        <v>8109</v>
      </c>
      <c r="S8127">
        <f ca="1"/>
        <v>-1.6305728175727479</v>
      </c>
      <c r="T8127">
        <f ca="1"/>
        <v>1.7662380076598989E-2</v>
      </c>
      <c r="U8127">
        <f ca="1"/>
        <v>0</v>
      </c>
      <c r="V8127">
        <f ca="1"/>
        <v>0</v>
      </c>
      <c r="W8127">
        <f ca="1"/>
        <v>0</v>
      </c>
    </row>
    <row r="8128" spans="18:23">
      <c r="R8128">
        <v>8110</v>
      </c>
      <c r="S8128">
        <f ca="1"/>
        <v>0.10289198640975886</v>
      </c>
      <c r="T8128">
        <f ca="1"/>
        <v>2.7625406720038149E-2</v>
      </c>
      <c r="U8128">
        <f ca="1"/>
        <v>0</v>
      </c>
      <c r="V8128">
        <f ca="1"/>
        <v>0</v>
      </c>
      <c r="W8128">
        <f ca="1"/>
        <v>0</v>
      </c>
    </row>
    <row r="8129" spans="18:23">
      <c r="R8129">
        <v>8111</v>
      </c>
      <c r="S8129">
        <f ca="1"/>
        <v>-0.32340140389331579</v>
      </c>
      <c r="T8129">
        <f ca="1"/>
        <v>2.4747790243220279E-2</v>
      </c>
      <c r="U8129">
        <f ca="1"/>
        <v>0</v>
      </c>
      <c r="V8129">
        <f ca="1"/>
        <v>0</v>
      </c>
      <c r="W8129">
        <f ca="1"/>
        <v>0</v>
      </c>
    </row>
    <row r="8130" spans="18:23">
      <c r="R8130">
        <v>8112</v>
      </c>
      <c r="S8130">
        <f ca="1"/>
        <v>-1.3156248730978981</v>
      </c>
      <c r="T8130">
        <f ca="1"/>
        <v>1.9157711780229764E-2</v>
      </c>
      <c r="U8130">
        <f ca="1"/>
        <v>0</v>
      </c>
      <c r="V8130">
        <f ca="1"/>
        <v>0</v>
      </c>
      <c r="W8130">
        <f ca="1"/>
        <v>0</v>
      </c>
    </row>
    <row r="8131" spans="18:23">
      <c r="R8131">
        <v>8113</v>
      </c>
      <c r="S8131">
        <f ca="1"/>
        <v>-1.878315696992696</v>
      </c>
      <c r="T8131">
        <f ca="1"/>
        <v>1.6568611054476549E-2</v>
      </c>
      <c r="U8131">
        <f ca="1"/>
        <v>0</v>
      </c>
      <c r="V8131">
        <f ca="1"/>
        <v>0</v>
      </c>
      <c r="W8131">
        <f ca="1"/>
        <v>0</v>
      </c>
    </row>
    <row r="8132" spans="18:23">
      <c r="R8132">
        <v>8114</v>
      </c>
      <c r="S8132">
        <f ca="1"/>
        <v>1.2389482929768463</v>
      </c>
      <c r="T8132">
        <f ca="1"/>
        <v>3.7035651835342805E-2</v>
      </c>
      <c r="U8132">
        <f ca="1"/>
        <v>3.4047613019524726E-3</v>
      </c>
      <c r="V8132">
        <f ca="1"/>
        <v>3.467810079033253E-3</v>
      </c>
      <c r="W8132">
        <f ca="1"/>
        <v>3.467810079033253E-3</v>
      </c>
    </row>
    <row r="8133" spans="18:23">
      <c r="R8133">
        <v>8115</v>
      </c>
      <c r="S8133">
        <f ca="1"/>
        <v>-2.163220106341365</v>
      </c>
      <c r="T8133">
        <f ca="1"/>
        <v>1.5394248774922197E-2</v>
      </c>
      <c r="U8133">
        <f ca="1"/>
        <v>0</v>
      </c>
      <c r="V8133">
        <f ca="1"/>
        <v>0</v>
      </c>
      <c r="W8133">
        <f ca="1"/>
        <v>0</v>
      </c>
    </row>
    <row r="8134" spans="18:23">
      <c r="R8134">
        <v>8116</v>
      </c>
      <c r="S8134">
        <f ca="1"/>
        <v>1.3179187894486231</v>
      </c>
      <c r="T8134">
        <f ca="1"/>
        <v>3.779808202715941E-2</v>
      </c>
      <c r="U8134">
        <f ca="1"/>
        <v>3.7859763978607755E-3</v>
      </c>
      <c r="V8134">
        <f ca="1"/>
        <v>3.8575277210803906E-3</v>
      </c>
      <c r="W8134">
        <f ca="1"/>
        <v>3.8575277210803906E-3</v>
      </c>
    </row>
    <row r="8135" spans="18:23">
      <c r="R8135">
        <v>8117</v>
      </c>
      <c r="S8135">
        <f ca="1"/>
        <v>-1.25343625426792</v>
      </c>
      <c r="T8135">
        <f ca="1"/>
        <v>1.9467615359957283E-2</v>
      </c>
      <c r="U8135">
        <f ca="1"/>
        <v>0</v>
      </c>
      <c r="V8135">
        <f ca="1"/>
        <v>0</v>
      </c>
      <c r="W8135">
        <f ca="1"/>
        <v>0</v>
      </c>
    </row>
    <row r="8136" spans="18:23">
      <c r="R8136">
        <v>8118</v>
      </c>
      <c r="S8136">
        <f ca="1"/>
        <v>0.57512575854984671</v>
      </c>
      <c r="T8136">
        <f ca="1"/>
        <v>3.1205360925964779E-2</v>
      </c>
      <c r="U8136">
        <f ca="1"/>
        <v>4.8961584726345958E-4</v>
      </c>
      <c r="V8136">
        <f ca="1"/>
        <v>4.9725516687792364E-4</v>
      </c>
      <c r="W8136">
        <f ca="1"/>
        <v>4.9725516687792364E-4</v>
      </c>
    </row>
    <row r="8137" spans="18:23">
      <c r="R8137">
        <v>8119</v>
      </c>
      <c r="S8137">
        <f ca="1"/>
        <v>-1.7897673144410247</v>
      </c>
      <c r="T8137">
        <f ca="1"/>
        <v>1.6951542087192076E-2</v>
      </c>
      <c r="U8137">
        <f ca="1"/>
        <v>0</v>
      </c>
      <c r="V8137">
        <f ca="1"/>
        <v>0</v>
      </c>
      <c r="W8137">
        <f ca="1"/>
        <v>0</v>
      </c>
    </row>
    <row r="8138" spans="18:23">
      <c r="R8138">
        <v>8120</v>
      </c>
      <c r="S8138">
        <f ca="1"/>
        <v>1.1796268566461001</v>
      </c>
      <c r="T8138">
        <f ca="1"/>
        <v>3.6473058206457451E-2</v>
      </c>
      <c r="U8138">
        <f ca="1"/>
        <v>3.1234644875097958E-3</v>
      </c>
      <c r="V8138">
        <f ca="1"/>
        <v>3.1804256385391696E-3</v>
      </c>
      <c r="W8138">
        <f ca="1"/>
        <v>3.1804256385391696E-3</v>
      </c>
    </row>
    <row r="8139" spans="18:23">
      <c r="R8139">
        <v>8121</v>
      </c>
      <c r="S8139">
        <f ca="1"/>
        <v>1.2624030676892548</v>
      </c>
      <c r="T8139">
        <f ca="1"/>
        <v>3.7260479095478506E-2</v>
      </c>
      <c r="U8139">
        <f ca="1"/>
        <v>3.5171749320203234E-3</v>
      </c>
      <c r="V8139">
        <f ca="1"/>
        <v>3.582700743535166E-3</v>
      </c>
      <c r="W8139">
        <f ca="1"/>
        <v>3.582700743535166E-3</v>
      </c>
    </row>
    <row r="8140" spans="18:23">
      <c r="R8140">
        <v>8122</v>
      </c>
      <c r="S8140">
        <f ca="1"/>
        <v>1.1567774144670029</v>
      </c>
      <c r="T8140">
        <f ca="1"/>
        <v>3.6258645295230728E-2</v>
      </c>
      <c r="U8140">
        <f ca="1"/>
        <v>3.0162580318964342E-3</v>
      </c>
      <c r="V8140">
        <f ca="1"/>
        <v>3.0709407469451458E-3</v>
      </c>
      <c r="W8140">
        <f ca="1"/>
        <v>3.0709407469451458E-3</v>
      </c>
    </row>
    <row r="8141" spans="18:23">
      <c r="R8141">
        <v>8123</v>
      </c>
      <c r="S8141">
        <f ca="1"/>
        <v>-5.7126953059976318</v>
      </c>
      <c r="T8141">
        <f ca="1"/>
        <v>6.160120115730831E-3</v>
      </c>
      <c r="U8141">
        <f ca="1"/>
        <v>0</v>
      </c>
      <c r="V8141">
        <f ca="1"/>
        <v>0</v>
      </c>
      <c r="W8141">
        <f ca="1"/>
        <v>0</v>
      </c>
    </row>
    <row r="8142" spans="18:23">
      <c r="R8142">
        <v>8124</v>
      </c>
      <c r="S8142">
        <f ca="1"/>
        <v>-2.9822921017161872</v>
      </c>
      <c r="T8142">
        <f ca="1"/>
        <v>1.2461485072885454E-2</v>
      </c>
      <c r="U8142">
        <f ca="1"/>
        <v>0</v>
      </c>
      <c r="V8142">
        <f ca="1"/>
        <v>0</v>
      </c>
      <c r="W8142">
        <f ca="1"/>
        <v>0</v>
      </c>
    </row>
    <row r="8143" spans="18:23">
      <c r="R8143">
        <v>8125</v>
      </c>
      <c r="S8143">
        <f ca="1"/>
        <v>1.7784987409774222</v>
      </c>
      <c r="T8143">
        <f ca="1"/>
        <v>4.2568104856373655E-2</v>
      </c>
      <c r="U8143">
        <f ca="1"/>
        <v>6.1709878124678978E-3</v>
      </c>
      <c r="V8143">
        <f ca="1"/>
        <v>6.3023314406021663E-3</v>
      </c>
      <c r="W8143">
        <f ca="1"/>
        <v>6.3023314406021663E-3</v>
      </c>
    </row>
    <row r="8144" spans="18:23">
      <c r="R8144">
        <v>8126</v>
      </c>
      <c r="S8144">
        <f ca="1"/>
        <v>-2.0768661656822855</v>
      </c>
      <c r="T8144">
        <f ca="1"/>
        <v>1.5741122230657233E-2</v>
      </c>
      <c r="U8144">
        <f ca="1"/>
        <v>0</v>
      </c>
      <c r="V8144">
        <f ca="1"/>
        <v>0</v>
      </c>
      <c r="W8144">
        <f ca="1"/>
        <v>0</v>
      </c>
    </row>
    <row r="8145" spans="18:23">
      <c r="R8145">
        <v>8127</v>
      </c>
      <c r="S8145">
        <f ca="1"/>
        <v>-0.22141210704005368</v>
      </c>
      <c r="T8145">
        <f ca="1"/>
        <v>2.5407725088161168E-2</v>
      </c>
      <c r="U8145">
        <f ca="1"/>
        <v>0</v>
      </c>
      <c r="V8145">
        <f ca="1"/>
        <v>0</v>
      </c>
      <c r="W8145">
        <f ca="1"/>
        <v>0</v>
      </c>
    </row>
    <row r="8146" spans="18:23">
      <c r="R8146">
        <v>8128</v>
      </c>
      <c r="S8146">
        <f ca="1"/>
        <v>3.0248441490245215</v>
      </c>
      <c r="T8146">
        <f ca="1"/>
        <v>5.8715815144271627E-2</v>
      </c>
      <c r="U8146">
        <f ca="1"/>
        <v>1.4244842956416884E-2</v>
      </c>
      <c r="V8146">
        <f ca="1"/>
        <v>1.466304173931096E-2</v>
      </c>
      <c r="W8146">
        <f ca="1"/>
        <v>1.466304173931096E-2</v>
      </c>
    </row>
    <row r="8147" spans="18:23">
      <c r="R8147">
        <v>8129</v>
      </c>
      <c r="S8147">
        <f ca="1"/>
        <v>-9.5827464759761741E-2</v>
      </c>
      <c r="T8147">
        <f ca="1"/>
        <v>2.6244562172526766E-2</v>
      </c>
      <c r="U8147">
        <f ca="1"/>
        <v>0</v>
      </c>
      <c r="V8147">
        <f ca="1"/>
        <v>0</v>
      </c>
      <c r="W8147">
        <f ca="1"/>
        <v>0</v>
      </c>
    </row>
    <row r="8148" spans="18:23">
      <c r="R8148">
        <v>8130</v>
      </c>
      <c r="S8148">
        <f ca="1"/>
        <v>-1.8996508991177374</v>
      </c>
      <c r="T8148">
        <f ca="1"/>
        <v>1.6477646796358381E-2</v>
      </c>
      <c r="U8148">
        <f ca="1"/>
        <v>0</v>
      </c>
      <c r="V8148">
        <f ca="1"/>
        <v>0</v>
      </c>
      <c r="W8148">
        <f ca="1"/>
        <v>0</v>
      </c>
    </row>
    <row r="8149" spans="18:23">
      <c r="R8149">
        <v>8131</v>
      </c>
      <c r="S8149">
        <f ca="1"/>
        <v>-0.64630814239483292</v>
      </c>
      <c r="T8149">
        <f ca="1"/>
        <v>2.2769323156207451E-2</v>
      </c>
      <c r="U8149">
        <f ca="1"/>
        <v>0</v>
      </c>
      <c r="V8149">
        <f ca="1"/>
        <v>0</v>
      </c>
      <c r="W8149">
        <f ca="1"/>
        <v>0</v>
      </c>
    </row>
    <row r="8150" spans="18:23">
      <c r="R8150">
        <v>8132</v>
      </c>
      <c r="S8150">
        <f ca="1"/>
        <v>-1.7736900511019944</v>
      </c>
      <c r="T8150">
        <f ca="1"/>
        <v>1.7022012256995716E-2</v>
      </c>
      <c r="U8150">
        <f ca="1"/>
        <v>0</v>
      </c>
      <c r="V8150">
        <f ca="1"/>
        <v>0</v>
      </c>
      <c r="W8150">
        <f ca="1"/>
        <v>0</v>
      </c>
    </row>
    <row r="8151" spans="18:23">
      <c r="R8151">
        <v>8133</v>
      </c>
      <c r="S8151">
        <f ca="1"/>
        <v>1.6327211093731331</v>
      </c>
      <c r="T8151">
        <f ca="1"/>
        <v>4.0996601168693636E-2</v>
      </c>
      <c r="U8151">
        <f ca="1"/>
        <v>5.3852359686278883E-3</v>
      </c>
      <c r="V8151">
        <f ca="1"/>
        <v>5.4956241542304593E-3</v>
      </c>
      <c r="W8151">
        <f ca="1"/>
        <v>5.4956241542304593E-3</v>
      </c>
    </row>
    <row r="8152" spans="18:23">
      <c r="R8152">
        <v>8134</v>
      </c>
      <c r="S8152">
        <f ca="1"/>
        <v>-5.2019571906146584</v>
      </c>
      <c r="T8152">
        <f ca="1"/>
        <v>7.0278853938313419E-3</v>
      </c>
      <c r="U8152">
        <f ca="1"/>
        <v>0</v>
      </c>
      <c r="V8152">
        <f ca="1"/>
        <v>0</v>
      </c>
      <c r="W8152">
        <f ca="1"/>
        <v>0</v>
      </c>
    </row>
    <row r="8153" spans="18:23">
      <c r="R8153">
        <v>8135</v>
      </c>
      <c r="S8153">
        <f ca="1"/>
        <v>2.020856416008558</v>
      </c>
      <c r="T8153">
        <f ca="1"/>
        <v>4.5315205079056703E-2</v>
      </c>
      <c r="U8153">
        <f ca="1"/>
        <v>7.5445379238094218E-3</v>
      </c>
      <c r="V8153">
        <f ca="1"/>
        <v>7.7154790654314943E-3</v>
      </c>
      <c r="W8153">
        <f ca="1"/>
        <v>7.7154790654314943E-3</v>
      </c>
    </row>
    <row r="8154" spans="18:23">
      <c r="R8154">
        <v>8136</v>
      </c>
      <c r="S8154">
        <f ca="1"/>
        <v>1.9852248874718581</v>
      </c>
      <c r="T8154">
        <f ca="1"/>
        <v>4.4900474318761804E-2</v>
      </c>
      <c r="U8154">
        <f ca="1"/>
        <v>7.3371725436619725E-3</v>
      </c>
      <c r="V8154">
        <f ca="1"/>
        <v>7.5018938073464813E-3</v>
      </c>
      <c r="W8154">
        <f ca="1"/>
        <v>7.5018938073464813E-3</v>
      </c>
    </row>
    <row r="8155" spans="18:23">
      <c r="R8155">
        <v>8137</v>
      </c>
      <c r="S8155">
        <f ca="1"/>
        <v>-3.2592771268859457</v>
      </c>
      <c r="T8155">
        <f ca="1"/>
        <v>1.1601914992584254E-2</v>
      </c>
      <c r="U8155">
        <f ca="1"/>
        <v>0</v>
      </c>
      <c r="V8155">
        <f ca="1"/>
        <v>0</v>
      </c>
      <c r="W8155">
        <f ca="1"/>
        <v>0</v>
      </c>
    </row>
    <row r="8156" spans="18:23">
      <c r="R8156">
        <v>8138</v>
      </c>
      <c r="S8156">
        <f ca="1"/>
        <v>-2.5677341566584566</v>
      </c>
      <c r="T8156">
        <f ca="1"/>
        <v>1.386841828477104E-2</v>
      </c>
      <c r="U8156">
        <f ca="1"/>
        <v>0</v>
      </c>
      <c r="V8156">
        <f ca="1"/>
        <v>0</v>
      </c>
      <c r="W8156">
        <f ca="1"/>
        <v>0</v>
      </c>
    </row>
    <row r="8157" spans="18:23">
      <c r="R8157">
        <v>8139</v>
      </c>
      <c r="S8157">
        <f ca="1"/>
        <v>0.96393749040362953</v>
      </c>
      <c r="T8157">
        <f ca="1"/>
        <v>3.4498571309591837E-2</v>
      </c>
      <c r="U8157">
        <f ca="1"/>
        <v>2.1362210390769888E-3</v>
      </c>
      <c r="V8157">
        <f ca="1"/>
        <v>2.1730693260018125E-3</v>
      </c>
      <c r="W8157">
        <f ca="1"/>
        <v>2.1730693260018125E-3</v>
      </c>
    </row>
    <row r="8158" spans="18:23">
      <c r="R8158">
        <v>8140</v>
      </c>
      <c r="S8158">
        <f ca="1"/>
        <v>1.8882686187634361</v>
      </c>
      <c r="T8158">
        <f ca="1"/>
        <v>4.3791073944724215E-2</v>
      </c>
      <c r="U8158">
        <f ca="1"/>
        <v>6.782472356643178E-3</v>
      </c>
      <c r="V8158">
        <f ca="1"/>
        <v>6.9309782308920832E-3</v>
      </c>
      <c r="W8158">
        <f ca="1"/>
        <v>6.9309782308920832E-3</v>
      </c>
    </row>
    <row r="8159" spans="18:23">
      <c r="R8159">
        <v>8141</v>
      </c>
      <c r="S8159">
        <f ca="1"/>
        <v>0.16689122009488613</v>
      </c>
      <c r="T8159">
        <f ca="1"/>
        <v>2.8085406081267909E-2</v>
      </c>
      <c r="U8159">
        <f ca="1"/>
        <v>0</v>
      </c>
      <c r="V8159">
        <f ca="1"/>
        <v>0</v>
      </c>
      <c r="W8159">
        <f ca="1"/>
        <v>0</v>
      </c>
    </row>
    <row r="8160" spans="18:23">
      <c r="R8160">
        <v>8142</v>
      </c>
      <c r="S8160">
        <f ca="1"/>
        <v>-0.59750117491100008</v>
      </c>
      <c r="T8160">
        <f ca="1"/>
        <v>2.3057893966918881E-2</v>
      </c>
      <c r="U8160">
        <f ca="1"/>
        <v>0</v>
      </c>
      <c r="V8160">
        <f ca="1"/>
        <v>0</v>
      </c>
      <c r="W8160">
        <f ca="1"/>
        <v>0</v>
      </c>
    </row>
    <row r="8161" spans="18:23">
      <c r="R8161">
        <v>8143</v>
      </c>
      <c r="S8161">
        <f ca="1"/>
        <v>-1.1659279216364518</v>
      </c>
      <c r="T8161">
        <f ca="1"/>
        <v>1.991220311417009E-2</v>
      </c>
      <c r="U8161">
        <f ca="1"/>
        <v>0</v>
      </c>
      <c r="V8161">
        <f ca="1"/>
        <v>0</v>
      </c>
      <c r="W8161">
        <f ca="1"/>
        <v>0</v>
      </c>
    </row>
    <row r="8162" spans="18:23">
      <c r="R8162">
        <v>8144</v>
      </c>
      <c r="S8162">
        <f ca="1"/>
        <v>1.6416593511945742E-3</v>
      </c>
      <c r="T8162">
        <f ca="1"/>
        <v>2.6913001617826983E-2</v>
      </c>
      <c r="U8162">
        <f ca="1"/>
        <v>0</v>
      </c>
      <c r="V8162">
        <f ca="1"/>
        <v>0</v>
      </c>
      <c r="W8162">
        <f ca="1"/>
        <v>0</v>
      </c>
    </row>
    <row r="8163" spans="18:23">
      <c r="R8163">
        <v>8145</v>
      </c>
      <c r="S8163">
        <f ca="1"/>
        <v>-8.1821278671999603E-3</v>
      </c>
      <c r="T8163">
        <f ca="1"/>
        <v>2.6844866097193987E-2</v>
      </c>
      <c r="U8163">
        <f ca="1"/>
        <v>0</v>
      </c>
      <c r="V8163">
        <f ca="1"/>
        <v>0</v>
      </c>
      <c r="W8163">
        <f ca="1"/>
        <v>0</v>
      </c>
    </row>
    <row r="8164" spans="18:23">
      <c r="R8164">
        <v>8146</v>
      </c>
      <c r="S8164">
        <f ca="1"/>
        <v>1.377223268500551</v>
      </c>
      <c r="T8164">
        <f ca="1"/>
        <v>3.8380946088247686E-2</v>
      </c>
      <c r="U8164">
        <f ca="1"/>
        <v>4.0774084284049134E-3</v>
      </c>
      <c r="V8164">
        <f ca="1"/>
        <v>4.1556558249401018E-3</v>
      </c>
      <c r="W8164">
        <f ca="1"/>
        <v>4.1556558249401018E-3</v>
      </c>
    </row>
    <row r="8165" spans="18:23">
      <c r="R8165">
        <v>8147</v>
      </c>
      <c r="S8165">
        <f ca="1"/>
        <v>2.4969903546962251</v>
      </c>
      <c r="T8165">
        <f ca="1"/>
        <v>5.1239106551539175E-2</v>
      </c>
      <c r="U8165">
        <f ca="1"/>
        <v>1.0506488660050658E-2</v>
      </c>
      <c r="V8165">
        <f ca="1"/>
        <v>1.0775660206018094E-2</v>
      </c>
      <c r="W8165">
        <f ca="1"/>
        <v>1.0775660206018094E-2</v>
      </c>
    </row>
    <row r="8166" spans="18:23">
      <c r="R8166">
        <v>8148</v>
      </c>
      <c r="S8166">
        <f ca="1"/>
        <v>-3.7575637963310435</v>
      </c>
      <c r="T8166">
        <f ca="1"/>
        <v>1.0202099409661226E-2</v>
      </c>
      <c r="U8166">
        <f ca="1"/>
        <v>0</v>
      </c>
      <c r="V8166">
        <f ca="1"/>
        <v>0</v>
      </c>
      <c r="W8166">
        <f ca="1"/>
        <v>0</v>
      </c>
    </row>
    <row r="8167" spans="18:23">
      <c r="R8167">
        <v>8149</v>
      </c>
      <c r="S8167">
        <f ca="1"/>
        <v>-3.0428561558338951</v>
      </c>
      <c r="T8167">
        <f ca="1"/>
        <v>1.226825333829577E-2</v>
      </c>
      <c r="U8167">
        <f ca="1"/>
        <v>0</v>
      </c>
      <c r="V8167">
        <f ca="1"/>
        <v>0</v>
      </c>
      <c r="W8167">
        <f ca="1"/>
        <v>0</v>
      </c>
    </row>
    <row r="8168" spans="18:23">
      <c r="R8168">
        <v>8150</v>
      </c>
      <c r="S8168">
        <f ca="1"/>
        <v>-4.0726063925623395</v>
      </c>
      <c r="T8168">
        <f ca="1"/>
        <v>9.4055573277496227E-3</v>
      </c>
      <c r="U8168">
        <f ca="1"/>
        <v>0</v>
      </c>
      <c r="V8168">
        <f ca="1"/>
        <v>0</v>
      </c>
      <c r="W8168">
        <f ca="1"/>
        <v>0</v>
      </c>
    </row>
    <row r="8169" spans="18:23">
      <c r="R8169">
        <v>8151</v>
      </c>
      <c r="S8169">
        <f ca="1"/>
        <v>6.8751674718898501</v>
      </c>
      <c r="T8169">
        <f ca="1"/>
        <v>0.15857646693518224</v>
      </c>
      <c r="U8169">
        <f ca="1"/>
        <v>6.4175168851872189E-2</v>
      </c>
      <c r="V8169">
        <f ca="1"/>
        <v>6.9263504622621513E-2</v>
      </c>
      <c r="W8169">
        <f ca="1"/>
        <v>6.9263504622621513E-2</v>
      </c>
    </row>
    <row r="8170" spans="18:23">
      <c r="R8170">
        <v>8152</v>
      </c>
      <c r="S8170">
        <f ca="1"/>
        <v>-2.7931094095426068</v>
      </c>
      <c r="T8170">
        <f ca="1"/>
        <v>1.3084900376903161E-2</v>
      </c>
      <c r="U8170">
        <f ca="1"/>
        <v>0</v>
      </c>
      <c r="V8170">
        <f ca="1"/>
        <v>0</v>
      </c>
      <c r="W8170">
        <f ca="1"/>
        <v>0</v>
      </c>
    </row>
    <row r="8171" spans="18:23">
      <c r="R8171">
        <v>8153</v>
      </c>
      <c r="S8171">
        <f ca="1"/>
        <v>0.51364519486346949</v>
      </c>
      <c r="T8171">
        <f ca="1"/>
        <v>3.0714216133634092E-2</v>
      </c>
      <c r="U8171">
        <f ca="1"/>
        <v>2.4404345109811654E-4</v>
      </c>
      <c r="V8171">
        <f ca="1"/>
        <v>2.477912527496293E-4</v>
      </c>
      <c r="W8171">
        <f ca="1"/>
        <v>2.477912527496293E-4</v>
      </c>
    </row>
    <row r="8172" spans="18:23">
      <c r="R8172">
        <v>8154</v>
      </c>
      <c r="S8172">
        <f ca="1"/>
        <v>-1.6694170424624226</v>
      </c>
      <c r="T8172">
        <f ca="1"/>
        <v>1.7486229607210284E-2</v>
      </c>
      <c r="U8172">
        <f ca="1"/>
        <v>0</v>
      </c>
      <c r="V8172">
        <f ca="1"/>
        <v>0</v>
      </c>
      <c r="W8172">
        <f ca="1"/>
        <v>0</v>
      </c>
    </row>
    <row r="8173" spans="18:23">
      <c r="R8173">
        <v>8155</v>
      </c>
      <c r="S8173">
        <f ca="1"/>
        <v>2.5324376723991229</v>
      </c>
      <c r="T8173">
        <f ca="1"/>
        <v>5.1709927149306986E-2</v>
      </c>
      <c r="U8173">
        <f ca="1"/>
        <v>1.0741898958934563E-2</v>
      </c>
      <c r="V8173">
        <f ca="1"/>
        <v>1.1019630365240424E-2</v>
      </c>
      <c r="W8173">
        <f ca="1"/>
        <v>1.1019630365240424E-2</v>
      </c>
    </row>
    <row r="8174" spans="18:23">
      <c r="R8174">
        <v>8156</v>
      </c>
      <c r="S8174">
        <f ca="1"/>
        <v>-1.298099035341113</v>
      </c>
      <c r="T8174">
        <f ca="1"/>
        <v>1.9244545344479853E-2</v>
      </c>
      <c r="U8174">
        <f ca="1"/>
        <v>0</v>
      </c>
      <c r="V8174">
        <f ca="1"/>
        <v>0</v>
      </c>
      <c r="W8174">
        <f ca="1"/>
        <v>0</v>
      </c>
    </row>
    <row r="8175" spans="18:23">
      <c r="R8175">
        <v>8157</v>
      </c>
      <c r="S8175">
        <f ca="1"/>
        <v>0.8883884217275736</v>
      </c>
      <c r="T8175">
        <f ca="1"/>
        <v>3.3832552105021424E-2</v>
      </c>
      <c r="U8175">
        <f ca="1"/>
        <v>1.8032114367917823E-3</v>
      </c>
      <c r="V8175">
        <f ca="1"/>
        <v>1.8337150592375967E-3</v>
      </c>
      <c r="W8175">
        <f ca="1"/>
        <v>1.8337150592375967E-3</v>
      </c>
    </row>
    <row r="8176" spans="18:23">
      <c r="R8176">
        <v>8158</v>
      </c>
      <c r="S8176">
        <f ca="1"/>
        <v>0.10665237062559146</v>
      </c>
      <c r="T8176">
        <f ca="1"/>
        <v>2.7652225217772195E-2</v>
      </c>
      <c r="U8176">
        <f ca="1"/>
        <v>0</v>
      </c>
      <c r="V8176">
        <f ca="1"/>
        <v>0</v>
      </c>
      <c r="W8176">
        <f ca="1"/>
        <v>0</v>
      </c>
    </row>
    <row r="8177" spans="18:23">
      <c r="R8177">
        <v>8159</v>
      </c>
      <c r="S8177">
        <f ca="1"/>
        <v>1.3485735449594587</v>
      </c>
      <c r="T8177">
        <f ca="1"/>
        <v>3.8098253370624079E-2</v>
      </c>
      <c r="U8177">
        <f ca="1"/>
        <v>3.9360620695931096E-3</v>
      </c>
      <c r="V8177">
        <f ca="1"/>
        <v>4.0110406145980404E-3</v>
      </c>
      <c r="W8177">
        <f ca="1"/>
        <v>4.0110406145980404E-3</v>
      </c>
    </row>
    <row r="8178" spans="18:23">
      <c r="R8178">
        <v>8160</v>
      </c>
      <c r="S8178">
        <f ca="1"/>
        <v>-2.0464490065697585</v>
      </c>
      <c r="T8178">
        <f ca="1"/>
        <v>1.5865156764675616E-2</v>
      </c>
      <c r="U8178">
        <f ca="1"/>
        <v>0</v>
      </c>
      <c r="V8178">
        <f ca="1"/>
        <v>0</v>
      </c>
      <c r="W8178">
        <f ca="1"/>
        <v>0</v>
      </c>
    </row>
    <row r="8179" spans="18:23">
      <c r="R8179">
        <v>8161</v>
      </c>
      <c r="S8179">
        <f ca="1"/>
        <v>7.2486499034297061E-2</v>
      </c>
      <c r="T8179">
        <f ca="1"/>
        <v>2.7409512554857945E-2</v>
      </c>
      <c r="U8179">
        <f ca="1"/>
        <v>0</v>
      </c>
      <c r="V8179">
        <f ca="1"/>
        <v>0</v>
      </c>
      <c r="W8179">
        <f ca="1"/>
        <v>0</v>
      </c>
    </row>
    <row r="8180" spans="18:23">
      <c r="R8180">
        <v>8162</v>
      </c>
      <c r="S8180">
        <f ca="1"/>
        <v>-0.53186078182499219</v>
      </c>
      <c r="T8180">
        <f ca="1"/>
        <v>2.3451767500170386E-2</v>
      </c>
      <c r="U8180">
        <f ca="1"/>
        <v>0</v>
      </c>
      <c r="V8180">
        <f ca="1"/>
        <v>0</v>
      </c>
      <c r="W8180">
        <f ca="1"/>
        <v>0</v>
      </c>
    </row>
    <row r="8181" spans="18:23">
      <c r="R8181">
        <v>8163</v>
      </c>
      <c r="S8181">
        <f ca="1"/>
        <v>-2.2000138502143201</v>
      </c>
      <c r="T8181">
        <f ca="1"/>
        <v>1.5248784848437422E-2</v>
      </c>
      <c r="U8181">
        <f ca="1"/>
        <v>0</v>
      </c>
      <c r="V8181">
        <f ca="1"/>
        <v>0</v>
      </c>
      <c r="W8181">
        <f ca="1"/>
        <v>0</v>
      </c>
    </row>
    <row r="8182" spans="18:23">
      <c r="R8182">
        <v>8164</v>
      </c>
      <c r="S8182">
        <f ca="1"/>
        <v>0.82433253132062068</v>
      </c>
      <c r="T8182">
        <f ca="1"/>
        <v>3.3277936081042243E-2</v>
      </c>
      <c r="U8182">
        <f ca="1"/>
        <v>1.525903424802192E-3</v>
      </c>
      <c r="V8182">
        <f ca="1"/>
        <v>1.5512928831203977E-3</v>
      </c>
      <c r="W8182">
        <f ca="1"/>
        <v>1.5512928831203977E-3</v>
      </c>
    </row>
    <row r="8183" spans="18:23">
      <c r="R8183">
        <v>8165</v>
      </c>
      <c r="S8183">
        <f ca="1"/>
        <v>-0.77736537070899392</v>
      </c>
      <c r="T8183">
        <f ca="1"/>
        <v>2.2012191849543391E-2</v>
      </c>
      <c r="U8183">
        <f ca="1"/>
        <v>0</v>
      </c>
      <c r="V8183">
        <f ca="1"/>
        <v>0</v>
      </c>
      <c r="W8183">
        <f ca="1"/>
        <v>0</v>
      </c>
    </row>
    <row r="8184" spans="18:23">
      <c r="R8184">
        <v>8166</v>
      </c>
      <c r="S8184">
        <f ca="1"/>
        <v>0.47305826256397565</v>
      </c>
      <c r="T8184">
        <f ca="1"/>
        <v>3.0394226211182891E-2</v>
      </c>
      <c r="U8184">
        <f ca="1"/>
        <v>8.4048489872515578E-5</v>
      </c>
      <c r="V8184">
        <f ca="1"/>
        <v>8.5325784279462351E-5</v>
      </c>
      <c r="W8184">
        <f ca="1"/>
        <v>8.5325784279462351E-5</v>
      </c>
    </row>
    <row r="8185" spans="18:23">
      <c r="R8185">
        <v>8167</v>
      </c>
      <c r="S8185">
        <f ca="1"/>
        <v>0.59082138182462518</v>
      </c>
      <c r="T8185">
        <f ca="1"/>
        <v>3.1332000767358793E-2</v>
      </c>
      <c r="U8185">
        <f ca="1"/>
        <v>5.5293576796046698E-4</v>
      </c>
      <c r="V8185">
        <f ca="1"/>
        <v>5.6159805991348581E-4</v>
      </c>
      <c r="W8185">
        <f ca="1"/>
        <v>5.6159805991348581E-4</v>
      </c>
    </row>
    <row r="8186" spans="18:23">
      <c r="R8186">
        <v>8168</v>
      </c>
      <c r="S8186">
        <f ca="1"/>
        <v>2.6307424797017789</v>
      </c>
      <c r="T8186">
        <f ca="1"/>
        <v>5.3038396010430297E-2</v>
      </c>
      <c r="U8186">
        <f ca="1"/>
        <v>1.1406133389496219E-2</v>
      </c>
      <c r="V8186">
        <f ca="1"/>
        <v>1.1708614899326165E-2</v>
      </c>
      <c r="W8186">
        <f ca="1"/>
        <v>1.1708614899326165E-2</v>
      </c>
    </row>
    <row r="8187" spans="18:23">
      <c r="R8187">
        <v>8169</v>
      </c>
      <c r="S8187">
        <f ca="1"/>
        <v>1.1185940428004304</v>
      </c>
      <c r="T8187">
        <f ca="1"/>
        <v>3.5903152392054091E-2</v>
      </c>
      <c r="U8187">
        <f ca="1"/>
        <v>2.838511580308116E-3</v>
      </c>
      <c r="V8187">
        <f ca="1"/>
        <v>2.889467337225322E-3</v>
      </c>
      <c r="W8187">
        <f ca="1"/>
        <v>2.889467337225322E-3</v>
      </c>
    </row>
    <row r="8188" spans="18:23">
      <c r="R8188">
        <v>8170</v>
      </c>
      <c r="S8188">
        <f ca="1"/>
        <v>2.4680811934426381</v>
      </c>
      <c r="T8188">
        <f ca="1"/>
        <v>5.0858302964516496E-2</v>
      </c>
      <c r="U8188">
        <f ca="1"/>
        <v>1.0316086866539318E-2</v>
      </c>
      <c r="V8188">
        <f ca="1"/>
        <v>1.0578416202172682E-2</v>
      </c>
      <c r="W8188">
        <f ca="1"/>
        <v>1.0578416202172682E-2</v>
      </c>
    </row>
    <row r="8189" spans="18:23">
      <c r="R8189">
        <v>8171</v>
      </c>
      <c r="S8189">
        <f ca="1"/>
        <v>-3.9833357563775564</v>
      </c>
      <c r="T8189">
        <f ca="1"/>
        <v>9.6247306122775062E-3</v>
      </c>
      <c r="U8189">
        <f ca="1"/>
        <v>0</v>
      </c>
      <c r="V8189">
        <f ca="1"/>
        <v>0</v>
      </c>
      <c r="W8189">
        <f ca="1"/>
        <v>0</v>
      </c>
    </row>
    <row r="8190" spans="18:23">
      <c r="R8190">
        <v>8172</v>
      </c>
      <c r="S8190">
        <f ca="1"/>
        <v>-1.3701050137678095</v>
      </c>
      <c r="T8190">
        <f ca="1"/>
        <v>1.8890278396828681E-2</v>
      </c>
      <c r="U8190">
        <f ca="1"/>
        <v>0</v>
      </c>
      <c r="V8190">
        <f ca="1"/>
        <v>0</v>
      </c>
      <c r="W8190">
        <f ca="1"/>
        <v>0</v>
      </c>
    </row>
    <row r="8191" spans="18:23">
      <c r="R8191">
        <v>8173</v>
      </c>
      <c r="S8191">
        <f ca="1"/>
        <v>-0.44278164461354269</v>
      </c>
      <c r="T8191">
        <f ca="1"/>
        <v>2.399706720433752E-2</v>
      </c>
      <c r="U8191">
        <f ca="1"/>
        <v>0</v>
      </c>
      <c r="V8191">
        <f ca="1"/>
        <v>0</v>
      </c>
      <c r="W8191">
        <f ca="1"/>
        <v>0</v>
      </c>
    </row>
    <row r="8192" spans="18:23">
      <c r="R8192">
        <v>8174</v>
      </c>
      <c r="S8192">
        <f ca="1"/>
        <v>-3.2426565257170932</v>
      </c>
      <c r="T8192">
        <f ca="1"/>
        <v>1.1651779421941098E-2</v>
      </c>
      <c r="U8192">
        <f ca="1"/>
        <v>0</v>
      </c>
      <c r="V8192">
        <f ca="1"/>
        <v>0</v>
      </c>
      <c r="W8192">
        <f ca="1"/>
        <v>0</v>
      </c>
    </row>
    <row r="8193" spans="18:23">
      <c r="R8193">
        <v>8175</v>
      </c>
      <c r="S8193">
        <f ca="1"/>
        <v>1.8490263419545321</v>
      </c>
      <c r="T8193">
        <f ca="1"/>
        <v>4.334988395953919E-2</v>
      </c>
      <c r="U8193">
        <f ca="1"/>
        <v>6.5618773640506653E-3</v>
      </c>
      <c r="V8193">
        <f ca="1"/>
        <v>6.7041056751948264E-3</v>
      </c>
      <c r="W8193">
        <f ca="1"/>
        <v>6.7041056751948264E-3</v>
      </c>
    </row>
    <row r="8194" spans="18:23">
      <c r="R8194">
        <v>8176</v>
      </c>
      <c r="S8194">
        <f ca="1"/>
        <v>0.65283881754874318</v>
      </c>
      <c r="T8194">
        <f ca="1"/>
        <v>3.1837434661917276E-2</v>
      </c>
      <c r="U8194">
        <f ca="1"/>
        <v>8.0565271523970819E-4</v>
      </c>
      <c r="V8194">
        <f ca="1"/>
        <v>8.1847767308052845E-4</v>
      </c>
      <c r="W8194">
        <f ca="1"/>
        <v>8.1847767308052845E-4</v>
      </c>
    </row>
    <row r="8195" spans="18:23">
      <c r="R8195">
        <v>8177</v>
      </c>
      <c r="S8195">
        <f ca="1"/>
        <v>0.97192394292346163</v>
      </c>
      <c r="T8195">
        <f ca="1"/>
        <v>3.4569739418275618E-2</v>
      </c>
      <c r="U8195">
        <f ca="1"/>
        <v>2.1718050934188791E-3</v>
      </c>
      <c r="V8195">
        <f ca="1"/>
        <v>2.2093444614922665E-3</v>
      </c>
      <c r="W8195">
        <f ca="1"/>
        <v>2.2093444614922665E-3</v>
      </c>
    </row>
    <row r="8196" spans="18:23">
      <c r="R8196">
        <v>8178</v>
      </c>
      <c r="S8196">
        <f ca="1"/>
        <v>0.3465475327063457</v>
      </c>
      <c r="T8196">
        <f ca="1"/>
        <v>2.9418041737028888E-2</v>
      </c>
      <c r="U8196">
        <f ca="1"/>
        <v>0</v>
      </c>
      <c r="V8196">
        <f ca="1"/>
        <v>0</v>
      </c>
      <c r="W8196">
        <f ca="1"/>
        <v>0</v>
      </c>
    </row>
    <row r="8197" spans="18:23">
      <c r="R8197">
        <v>8179</v>
      </c>
      <c r="S8197">
        <f ca="1"/>
        <v>-0.18727520872392844</v>
      </c>
      <c r="T8197">
        <f ca="1"/>
        <v>2.5632520184331004E-2</v>
      </c>
      <c r="U8197">
        <f ca="1"/>
        <v>0</v>
      </c>
      <c r="V8197">
        <f ca="1"/>
        <v>0</v>
      </c>
      <c r="W8197">
        <f ca="1"/>
        <v>0</v>
      </c>
    </row>
    <row r="8198" spans="18:23">
      <c r="R8198">
        <v>8180</v>
      </c>
      <c r="S8198">
        <f ca="1"/>
        <v>0.22536725118010409</v>
      </c>
      <c r="T8198">
        <f ca="1"/>
        <v>2.8512400381762105E-2</v>
      </c>
      <c r="U8198">
        <f ca="1"/>
        <v>0</v>
      </c>
      <c r="V8198">
        <f ca="1"/>
        <v>0</v>
      </c>
      <c r="W8198">
        <f ca="1"/>
        <v>0</v>
      </c>
    </row>
    <row r="8199" spans="18:23">
      <c r="R8199">
        <v>8181</v>
      </c>
      <c r="S8199">
        <f ca="1"/>
        <v>-1.8488157277357609</v>
      </c>
      <c r="T8199">
        <f ca="1"/>
        <v>1.669521419726247E-2</v>
      </c>
      <c r="U8199">
        <f ca="1"/>
        <v>0</v>
      </c>
      <c r="V8199">
        <f ca="1"/>
        <v>0</v>
      </c>
      <c r="W8199">
        <f ca="1"/>
        <v>0</v>
      </c>
    </row>
    <row r="8200" spans="18:23">
      <c r="R8200">
        <v>8182</v>
      </c>
      <c r="S8200">
        <f ca="1"/>
        <v>-1.601295355649679</v>
      </c>
      <c r="T8200">
        <f ca="1"/>
        <v>1.7796319056780145E-2</v>
      </c>
      <c r="U8200">
        <f ca="1"/>
        <v>0</v>
      </c>
      <c r="V8200">
        <f ca="1"/>
        <v>0</v>
      </c>
      <c r="W8200">
        <f ca="1"/>
        <v>0</v>
      </c>
    </row>
    <row r="8201" spans="18:23">
      <c r="R8201">
        <v>8183</v>
      </c>
      <c r="S8201">
        <f ca="1"/>
        <v>1.4563168591531952</v>
      </c>
      <c r="T8201">
        <f ca="1"/>
        <v>3.9172315232800251E-2</v>
      </c>
      <c r="U8201">
        <f ca="1"/>
        <v>4.4730930006811956E-3</v>
      </c>
      <c r="V8201">
        <f ca="1"/>
        <v>4.5607037052253531E-3</v>
      </c>
      <c r="W8201">
        <f ca="1"/>
        <v>4.5607037052253531E-3</v>
      </c>
    </row>
    <row r="8202" spans="18:23">
      <c r="R8202">
        <v>8184</v>
      </c>
      <c r="S8202">
        <f ca="1"/>
        <v>-2.4277676953453136</v>
      </c>
      <c r="T8202">
        <f ca="1"/>
        <v>1.4378453265460658E-2</v>
      </c>
      <c r="U8202">
        <f ca="1"/>
        <v>0</v>
      </c>
      <c r="V8202">
        <f ca="1"/>
        <v>0</v>
      </c>
      <c r="W8202">
        <f ca="1"/>
        <v>0</v>
      </c>
    </row>
    <row r="8203" spans="18:23">
      <c r="R8203">
        <v>8185</v>
      </c>
      <c r="S8203">
        <f ca="1"/>
        <v>-3.0726871023205824</v>
      </c>
      <c r="T8203">
        <f ca="1"/>
        <v>1.2174180948946791E-2</v>
      </c>
      <c r="U8203">
        <f ca="1"/>
        <v>0</v>
      </c>
      <c r="V8203">
        <f ca="1"/>
        <v>0</v>
      </c>
      <c r="W8203">
        <f ca="1"/>
        <v>0</v>
      </c>
    </row>
    <row r="8204" spans="18:23">
      <c r="R8204">
        <v>8186</v>
      </c>
      <c r="S8204">
        <f ca="1"/>
        <v>0.42354481762576351</v>
      </c>
      <c r="T8204">
        <f ca="1"/>
        <v>3.0008369844342124E-2</v>
      </c>
      <c r="U8204">
        <f ca="1"/>
        <v>0</v>
      </c>
      <c r="V8204">
        <f ca="1"/>
        <v>0</v>
      </c>
      <c r="W8204">
        <f ca="1"/>
        <v>0</v>
      </c>
    </row>
    <row r="8205" spans="18:23">
      <c r="R8205">
        <v>8187</v>
      </c>
      <c r="S8205">
        <f ca="1"/>
        <v>-1.3072337426935476</v>
      </c>
      <c r="T8205">
        <f ca="1"/>
        <v>1.919923750191771E-2</v>
      </c>
      <c r="U8205">
        <f ca="1"/>
        <v>0</v>
      </c>
      <c r="V8205">
        <f ca="1"/>
        <v>0</v>
      </c>
      <c r="W8205">
        <f ca="1"/>
        <v>0</v>
      </c>
    </row>
    <row r="8206" spans="18:23">
      <c r="R8206">
        <v>8188</v>
      </c>
      <c r="S8206">
        <f ca="1"/>
        <v>-3.0701893559350433</v>
      </c>
      <c r="T8206">
        <f ca="1"/>
        <v>1.21820298865911E-2</v>
      </c>
      <c r="U8206">
        <f ca="1"/>
        <v>0</v>
      </c>
      <c r="V8206">
        <f ca="1"/>
        <v>0</v>
      </c>
      <c r="W8206">
        <f ca="1"/>
        <v>0</v>
      </c>
    </row>
    <row r="8207" spans="18:23">
      <c r="R8207">
        <v>8189</v>
      </c>
      <c r="S8207">
        <f ca="1"/>
        <v>1.3845011988449822</v>
      </c>
      <c r="T8207">
        <f ca="1"/>
        <v>3.8453092420573445E-2</v>
      </c>
      <c r="U8207">
        <f ca="1"/>
        <v>4.113481594567793E-3</v>
      </c>
      <c r="V8207">
        <f ca="1"/>
        <v>4.1925696385309149E-3</v>
      </c>
      <c r="W8207">
        <f ca="1"/>
        <v>4.1925696385309149E-3</v>
      </c>
    </row>
    <row r="8208" spans="18:23">
      <c r="R8208">
        <v>8190</v>
      </c>
      <c r="S8208">
        <f ca="1"/>
        <v>0.38401659437806324</v>
      </c>
      <c r="T8208">
        <f ca="1"/>
        <v>2.9703847226206403E-2</v>
      </c>
      <c r="U8208">
        <f ca="1"/>
        <v>0</v>
      </c>
      <c r="V8208">
        <f ca="1"/>
        <v>0</v>
      </c>
      <c r="W8208">
        <f ca="1"/>
        <v>0</v>
      </c>
    </row>
    <row r="8209" spans="18:23">
      <c r="R8209">
        <v>8191</v>
      </c>
      <c r="S8209">
        <f ca="1"/>
        <v>2.9724830304100767</v>
      </c>
      <c r="T8209">
        <f ca="1"/>
        <v>5.7927833257768221E-2</v>
      </c>
      <c r="U8209">
        <f ca="1"/>
        <v>1.3850852013165181E-2</v>
      </c>
      <c r="V8209">
        <f ca="1"/>
        <v>1.4252026936113511E-2</v>
      </c>
      <c r="W8209">
        <f ca="1"/>
        <v>1.4252026936113511E-2</v>
      </c>
    </row>
    <row r="8210" spans="18:23">
      <c r="R8210">
        <v>8192</v>
      </c>
      <c r="S8210">
        <f ca="1"/>
        <v>1.7826031858909539</v>
      </c>
      <c r="T8210">
        <f ca="1"/>
        <v>4.2613212648841929E-2</v>
      </c>
      <c r="U8210">
        <f ca="1"/>
        <v>6.1935417087020349E-3</v>
      </c>
      <c r="V8210">
        <f ca="1"/>
        <v>6.3255050636432308E-3</v>
      </c>
      <c r="W8210">
        <f ca="1"/>
        <v>6.3255050636432308E-3</v>
      </c>
    </row>
    <row r="8211" spans="18:23">
      <c r="R8211">
        <v>8193</v>
      </c>
      <c r="S8211">
        <f ca="1"/>
        <v>1.3710338191413403</v>
      </c>
      <c r="T8211">
        <f ca="1"/>
        <v>3.8319696418193681E-2</v>
      </c>
      <c r="U8211">
        <f ca="1"/>
        <v>4.046783593377911E-3</v>
      </c>
      <c r="V8211">
        <f ca="1"/>
        <v>4.1243193527620951E-3</v>
      </c>
      <c r="W8211">
        <f ca="1"/>
        <v>4.1243193527620951E-3</v>
      </c>
    </row>
    <row r="8212" spans="18:23">
      <c r="R8212">
        <v>8194</v>
      </c>
      <c r="S8212">
        <f ca="1"/>
        <v>-2.8909425632348329</v>
      </c>
      <c r="T8212">
        <f ca="1"/>
        <v>1.2758711587127894E-2</v>
      </c>
      <c r="U8212">
        <f ca="1"/>
        <v>0</v>
      </c>
      <c r="V8212">
        <f ca="1"/>
        <v>0</v>
      </c>
      <c r="W8212">
        <f ca="1"/>
        <v>0</v>
      </c>
    </row>
    <row r="8213" spans="18:23">
      <c r="R8213">
        <v>8195</v>
      </c>
      <c r="S8213">
        <f ca="1"/>
        <v>1.6252084185274895</v>
      </c>
      <c r="T8213">
        <f ca="1"/>
        <v>4.0917203945835451E-2</v>
      </c>
      <c r="U8213">
        <f ca="1"/>
        <v>5.3455373571987957E-3</v>
      </c>
      <c r="V8213">
        <f ca="1"/>
        <v>5.454899578321089E-3</v>
      </c>
      <c r="W8213">
        <f ca="1"/>
        <v>5.454899578321089E-3</v>
      </c>
    </row>
    <row r="8214" spans="18:23">
      <c r="R8214">
        <v>8196</v>
      </c>
      <c r="S8214">
        <f ca="1"/>
        <v>0.63688551161105966</v>
      </c>
      <c r="T8214">
        <f ca="1"/>
        <v>3.1706643621367922E-2</v>
      </c>
      <c r="U8214">
        <f ca="1"/>
        <v>7.4025719496503134E-4</v>
      </c>
      <c r="V8214">
        <f ca="1"/>
        <v>7.5199273049948625E-4</v>
      </c>
      <c r="W8214">
        <f ca="1"/>
        <v>7.5199273049948625E-4</v>
      </c>
    </row>
    <row r="8215" spans="18:23">
      <c r="R8215">
        <v>8197</v>
      </c>
      <c r="S8215">
        <f ca="1"/>
        <v>-0.37715399393523574</v>
      </c>
      <c r="T8215">
        <f ca="1"/>
        <v>2.4406903386844359E-2</v>
      </c>
      <c r="U8215">
        <f ca="1"/>
        <v>0</v>
      </c>
      <c r="V8215">
        <f ca="1"/>
        <v>0</v>
      </c>
      <c r="W8215">
        <f ca="1"/>
        <v>0</v>
      </c>
    </row>
    <row r="8216" spans="18:23">
      <c r="R8216">
        <v>8198</v>
      </c>
      <c r="S8216">
        <f ca="1"/>
        <v>-4.282148742333856</v>
      </c>
      <c r="T8216">
        <f ca="1"/>
        <v>8.9105051587590554E-3</v>
      </c>
      <c r="U8216">
        <f ca="1"/>
        <v>0</v>
      </c>
      <c r="V8216">
        <f ca="1"/>
        <v>0</v>
      </c>
      <c r="W8216">
        <f ca="1"/>
        <v>0</v>
      </c>
    </row>
    <row r="8217" spans="18:23">
      <c r="R8217">
        <v>8199</v>
      </c>
      <c r="S8217">
        <f ca="1"/>
        <v>-1.4131704833065954</v>
      </c>
      <c r="T8217">
        <f ca="1"/>
        <v>1.8681522113952926E-2</v>
      </c>
      <c r="U8217">
        <f ca="1"/>
        <v>0</v>
      </c>
      <c r="V8217">
        <f ca="1"/>
        <v>0</v>
      </c>
      <c r="W8217">
        <f ca="1"/>
        <v>0</v>
      </c>
    </row>
    <row r="8218" spans="18:23">
      <c r="R8218">
        <v>8200</v>
      </c>
      <c r="S8218">
        <f ca="1"/>
        <v>1.0686875688964848</v>
      </c>
      <c r="T8218">
        <f ca="1"/>
        <v>3.5443765150879422E-2</v>
      </c>
      <c r="U8218">
        <f ca="1"/>
        <v>2.6088179597207814E-3</v>
      </c>
      <c r="V8218">
        <f ca="1"/>
        <v>2.6550511252636513E-3</v>
      </c>
      <c r="W8218">
        <f ca="1"/>
        <v>2.6550511252636513E-3</v>
      </c>
    </row>
    <row r="8219" spans="18:23">
      <c r="R8219">
        <v>8201</v>
      </c>
      <c r="S8219">
        <f ca="1"/>
        <v>-1.3131302633237611</v>
      </c>
      <c r="T8219">
        <f ca="1"/>
        <v>1.917004762416067E-2</v>
      </c>
      <c r="U8219">
        <f ca="1"/>
        <v>0</v>
      </c>
      <c r="V8219">
        <f ca="1"/>
        <v>0</v>
      </c>
      <c r="W8219">
        <f ca="1"/>
        <v>0</v>
      </c>
    </row>
    <row r="8220" spans="18:23">
      <c r="R8220">
        <v>8202</v>
      </c>
      <c r="S8220">
        <f ca="1"/>
        <v>-3.9387022932460702</v>
      </c>
      <c r="T8220">
        <f ca="1"/>
        <v>9.7362204547918434E-3</v>
      </c>
      <c r="U8220">
        <f ca="1"/>
        <v>0</v>
      </c>
      <c r="V8220">
        <f ca="1"/>
        <v>0</v>
      </c>
      <c r="W8220">
        <f ca="1"/>
        <v>0</v>
      </c>
    </row>
    <row r="8221" spans="18:23">
      <c r="R8221">
        <v>8203</v>
      </c>
      <c r="S8221">
        <f ca="1"/>
        <v>-1.5348880235218455E-2</v>
      </c>
      <c r="T8221">
        <f ca="1"/>
        <v>2.6795268006353862E-2</v>
      </c>
      <c r="U8221">
        <f ca="1"/>
        <v>0</v>
      </c>
      <c r="V8221">
        <f ca="1"/>
        <v>0</v>
      </c>
      <c r="W8221">
        <f ca="1"/>
        <v>0</v>
      </c>
    </row>
    <row r="8222" spans="18:23">
      <c r="R8222">
        <v>8204</v>
      </c>
      <c r="S8222">
        <f ca="1"/>
        <v>0.87293325077838946</v>
      </c>
      <c r="T8222">
        <f ca="1"/>
        <v>3.3697896108052509E-2</v>
      </c>
      <c r="U8222">
        <f ca="1"/>
        <v>1.735883438307325E-3</v>
      </c>
      <c r="V8222">
        <f ca="1"/>
        <v>1.7651312481872094E-3</v>
      </c>
      <c r="W8222">
        <f ca="1"/>
        <v>1.7651312481872094E-3</v>
      </c>
    </row>
    <row r="8223" spans="18:23">
      <c r="R8223">
        <v>8205</v>
      </c>
      <c r="S8223">
        <f ca="1"/>
        <v>-3.1309266742500621</v>
      </c>
      <c r="T8223">
        <f ca="1"/>
        <v>1.1992595287779736E-2</v>
      </c>
      <c r="U8223">
        <f ca="1"/>
        <v>0</v>
      </c>
      <c r="V8223">
        <f ca="1"/>
        <v>0</v>
      </c>
      <c r="W8223">
        <f ca="1"/>
        <v>0</v>
      </c>
    </row>
    <row r="8224" spans="18:23">
      <c r="R8224">
        <v>8206</v>
      </c>
      <c r="S8224">
        <f ca="1"/>
        <v>0.11042518090188667</v>
      </c>
      <c r="T8224">
        <f ca="1"/>
        <v>2.7679158500686973E-2</v>
      </c>
      <c r="U8224">
        <f ca="1"/>
        <v>0</v>
      </c>
      <c r="V8224">
        <f ca="1"/>
        <v>0</v>
      </c>
      <c r="W8224">
        <f ca="1"/>
        <v>0</v>
      </c>
    </row>
    <row r="8225" spans="18:23">
      <c r="R8225">
        <v>8207</v>
      </c>
      <c r="S8225">
        <f ca="1"/>
        <v>0.15157731545404496</v>
      </c>
      <c r="T8225">
        <f ca="1"/>
        <v>2.7974643853160883E-2</v>
      </c>
      <c r="U8225">
        <f ca="1"/>
        <v>0</v>
      </c>
      <c r="V8225">
        <f ca="1"/>
        <v>0</v>
      </c>
      <c r="W8225">
        <f ca="1"/>
        <v>0</v>
      </c>
    </row>
    <row r="8226" spans="18:23">
      <c r="R8226">
        <v>8208</v>
      </c>
      <c r="S8226">
        <f ca="1"/>
        <v>1.4194944673431074</v>
      </c>
      <c r="T8226">
        <f ca="1"/>
        <v>3.8801879853990334E-2</v>
      </c>
      <c r="U8226">
        <f ca="1"/>
        <v>4.2878753112762374E-3</v>
      </c>
      <c r="V8226">
        <f ca="1"/>
        <v>4.3710641226047536E-3</v>
      </c>
      <c r="W8226">
        <f ca="1"/>
        <v>4.3710641226047536E-3</v>
      </c>
    </row>
    <row r="8227" spans="18:23">
      <c r="R8227">
        <v>8209</v>
      </c>
      <c r="S8227">
        <f ca="1"/>
        <v>-1.1041508966347633</v>
      </c>
      <c r="T8227">
        <f ca="1"/>
        <v>2.0232162773681912E-2</v>
      </c>
      <c r="U8227">
        <f ca="1"/>
        <v>0</v>
      </c>
      <c r="V8227">
        <f ca="1"/>
        <v>0</v>
      </c>
      <c r="W8227">
        <f ca="1"/>
        <v>0</v>
      </c>
    </row>
    <row r="8228" spans="18:23">
      <c r="R8228">
        <v>8210</v>
      </c>
      <c r="S8228">
        <f ca="1"/>
        <v>3.3201137616878471</v>
      </c>
      <c r="T8228">
        <f ca="1"/>
        <v>6.3364245196252139E-2</v>
      </c>
      <c r="U8228">
        <f ca="1"/>
        <v>1.656905798240714E-2</v>
      </c>
      <c r="V8228">
        <f ca="1"/>
        <v>1.7094000908741223E-2</v>
      </c>
      <c r="W8228">
        <f ca="1"/>
        <v>1.7094000908741223E-2</v>
      </c>
    </row>
    <row r="8229" spans="18:23">
      <c r="R8229">
        <v>8211</v>
      </c>
      <c r="S8229">
        <f ca="1"/>
        <v>-1.6620018770998366</v>
      </c>
      <c r="T8229">
        <f ca="1"/>
        <v>1.7519719626411443E-2</v>
      </c>
      <c r="U8229">
        <f ca="1"/>
        <v>0</v>
      </c>
      <c r="V8229">
        <f ca="1"/>
        <v>0</v>
      </c>
      <c r="W8229">
        <f ca="1"/>
        <v>0</v>
      </c>
    </row>
    <row r="8230" spans="18:23">
      <c r="R8230">
        <v>8212</v>
      </c>
      <c r="S8230">
        <f ca="1"/>
        <v>3.1312011586795996</v>
      </c>
      <c r="T8230">
        <f ca="1"/>
        <v>6.0349533081272257E-2</v>
      </c>
      <c r="U8230">
        <f ca="1"/>
        <v>1.5061701924917199E-2</v>
      </c>
      <c r="V8230">
        <f ca="1"/>
        <v>1.5516185264206226E-2</v>
      </c>
      <c r="W8230">
        <f ca="1"/>
        <v>1.5516185264206226E-2</v>
      </c>
    </row>
    <row r="8231" spans="18:23">
      <c r="R8231">
        <v>8213</v>
      </c>
      <c r="S8231">
        <f ca="1"/>
        <v>2.9183049347150534</v>
      </c>
      <c r="T8231">
        <f ca="1"/>
        <v>5.7123637702717452E-2</v>
      </c>
      <c r="U8231">
        <f ca="1"/>
        <v>1.3448754235639796E-2</v>
      </c>
      <c r="V8231">
        <f ca="1"/>
        <v>1.3832875117894584E-2</v>
      </c>
      <c r="W8231">
        <f ca="1"/>
        <v>1.3832875117894584E-2</v>
      </c>
    </row>
    <row r="8232" spans="18:23">
      <c r="R8232">
        <v>8214</v>
      </c>
      <c r="S8232">
        <f ca="1"/>
        <v>2.1333311681897889</v>
      </c>
      <c r="T8232">
        <f ca="1"/>
        <v>4.6649645727346159E-2</v>
      </c>
      <c r="U8232">
        <f ca="1"/>
        <v>8.2117582479541498E-3</v>
      </c>
      <c r="V8232">
        <f ca="1"/>
        <v>8.4032960544869872E-3</v>
      </c>
      <c r="W8232">
        <f ca="1"/>
        <v>8.4032960544869872E-3</v>
      </c>
    </row>
    <row r="8233" spans="18:23">
      <c r="R8233">
        <v>8215</v>
      </c>
      <c r="S8233">
        <f ca="1"/>
        <v>-0.44080936865582399</v>
      </c>
      <c r="T8233">
        <f ca="1"/>
        <v>2.4009282927710696E-2</v>
      </c>
      <c r="U8233">
        <f ca="1"/>
        <v>0</v>
      </c>
      <c r="V8233">
        <f ca="1"/>
        <v>0</v>
      </c>
      <c r="W8233">
        <f ca="1"/>
        <v>0</v>
      </c>
    </row>
    <row r="8234" spans="18:23">
      <c r="R8234">
        <v>8216</v>
      </c>
      <c r="S8234">
        <f ca="1"/>
        <v>4.9569415028471023E-2</v>
      </c>
      <c r="T8234">
        <f ca="1"/>
        <v>2.7247905604745805E-2</v>
      </c>
      <c r="U8234">
        <f ca="1"/>
        <v>0</v>
      </c>
      <c r="V8234">
        <f ca="1"/>
        <v>0</v>
      </c>
      <c r="W8234">
        <f ca="1"/>
        <v>0</v>
      </c>
    </row>
    <row r="8235" spans="18:23">
      <c r="R8235">
        <v>8217</v>
      </c>
      <c r="S8235">
        <f ca="1"/>
        <v>2.5327493983072</v>
      </c>
      <c r="T8235">
        <f ca="1"/>
        <v>5.171408670666177E-2</v>
      </c>
      <c r="U8235">
        <f ca="1"/>
        <v>1.0743978737611955E-2</v>
      </c>
      <c r="V8235">
        <f ca="1"/>
        <v>1.1021786261617653E-2</v>
      </c>
      <c r="W8235">
        <f ca="1"/>
        <v>1.1021786261617653E-2</v>
      </c>
    </row>
    <row r="8236" spans="18:23">
      <c r="R8236">
        <v>8218</v>
      </c>
      <c r="S8236">
        <f ca="1"/>
        <v>-0.56682540064293863</v>
      </c>
      <c r="T8236">
        <f ca="1"/>
        <v>2.324113298648315E-2</v>
      </c>
      <c r="U8236">
        <f ca="1"/>
        <v>0</v>
      </c>
      <c r="V8236">
        <f ca="1"/>
        <v>0</v>
      </c>
      <c r="W8236">
        <f ca="1"/>
        <v>0</v>
      </c>
    </row>
    <row r="8237" spans="18:23">
      <c r="R8237">
        <v>8219</v>
      </c>
      <c r="S8237">
        <f ca="1"/>
        <v>1.1247900033861948</v>
      </c>
      <c r="T8237">
        <f ca="1"/>
        <v>3.5960599910544219E-2</v>
      </c>
      <c r="U8237">
        <f ca="1"/>
        <v>2.8672353395531799E-3</v>
      </c>
      <c r="V8237">
        <f ca="1"/>
        <v>2.9187890910007024E-3</v>
      </c>
      <c r="W8237">
        <f ca="1"/>
        <v>2.9187890910007024E-3</v>
      </c>
    </row>
    <row r="8238" spans="18:23">
      <c r="R8238">
        <v>8220</v>
      </c>
      <c r="S8238">
        <f ca="1"/>
        <v>-0.86313019980424255</v>
      </c>
      <c r="T8238">
        <f ca="1"/>
        <v>2.1530400921944727E-2</v>
      </c>
      <c r="U8238">
        <f ca="1"/>
        <v>0</v>
      </c>
      <c r="V8238">
        <f ca="1"/>
        <v>0</v>
      </c>
      <c r="W8238">
        <f ca="1"/>
        <v>0</v>
      </c>
    </row>
    <row r="8239" spans="18:23">
      <c r="R8239">
        <v>8221</v>
      </c>
      <c r="S8239">
        <f ca="1"/>
        <v>1.5145860327626326</v>
      </c>
      <c r="T8239">
        <f ca="1"/>
        <v>3.9765745867310694E-2</v>
      </c>
      <c r="U8239">
        <f ca="1"/>
        <v>4.7698083179364172E-3</v>
      </c>
      <c r="V8239">
        <f ca="1"/>
        <v>4.864645810639839E-3</v>
      </c>
      <c r="W8239">
        <f ca="1"/>
        <v>4.864645810639839E-3</v>
      </c>
    </row>
    <row r="8240" spans="18:23">
      <c r="R8240">
        <v>8222</v>
      </c>
      <c r="S8240">
        <f ca="1"/>
        <v>-0.81439793665628457</v>
      </c>
      <c r="T8240">
        <f ca="1"/>
        <v>2.1802849758176535E-2</v>
      </c>
      <c r="U8240">
        <f ca="1"/>
        <v>0</v>
      </c>
      <c r="V8240">
        <f ca="1"/>
        <v>0</v>
      </c>
      <c r="W8240">
        <f ca="1"/>
        <v>0</v>
      </c>
    </row>
    <row r="8241" spans="18:23">
      <c r="R8241">
        <v>8223</v>
      </c>
      <c r="S8241">
        <f ca="1"/>
        <v>1.3163613636971279</v>
      </c>
      <c r="T8241">
        <f ca="1"/>
        <v>3.7782895003234715E-2</v>
      </c>
      <c r="U8241">
        <f ca="1"/>
        <v>3.7783828858984278E-3</v>
      </c>
      <c r="V8241">
        <f ca="1"/>
        <v>3.8497620078283873E-3</v>
      </c>
      <c r="W8241">
        <f ca="1"/>
        <v>3.8497620078283873E-3</v>
      </c>
    </row>
    <row r="8242" spans="18:23">
      <c r="R8242">
        <v>8224</v>
      </c>
      <c r="S8242">
        <f ca="1"/>
        <v>2.3607081339318681</v>
      </c>
      <c r="T8242">
        <f ca="1"/>
        <v>4.9468550132396642E-2</v>
      </c>
      <c r="U8242">
        <f ca="1"/>
        <v>9.6212104504793915E-3</v>
      </c>
      <c r="V8242">
        <f ca="1"/>
        <v>9.8591841162313301E-3</v>
      </c>
      <c r="W8242">
        <f ca="1"/>
        <v>9.8591841162313301E-3</v>
      </c>
    </row>
    <row r="8243" spans="18:23">
      <c r="R8243">
        <v>8225</v>
      </c>
      <c r="S8243">
        <f ca="1"/>
        <v>-0.82352808180632886</v>
      </c>
      <c r="T8243">
        <f ca="1"/>
        <v>2.1751544451424163E-2</v>
      </c>
      <c r="U8243">
        <f ca="1"/>
        <v>0</v>
      </c>
      <c r="V8243">
        <f ca="1"/>
        <v>0</v>
      </c>
      <c r="W8243">
        <f ca="1"/>
        <v>0</v>
      </c>
    </row>
    <row r="8244" spans="18:23">
      <c r="R8244">
        <v>8226</v>
      </c>
      <c r="S8244">
        <f ca="1"/>
        <v>-0.74764415440765419</v>
      </c>
      <c r="T8244">
        <f ca="1"/>
        <v>2.218165649238794E-2</v>
      </c>
      <c r="U8244">
        <f ca="1"/>
        <v>0</v>
      </c>
      <c r="V8244">
        <f ca="1"/>
        <v>0</v>
      </c>
      <c r="W8244">
        <f ca="1"/>
        <v>0</v>
      </c>
    </row>
    <row r="8245" spans="18:23">
      <c r="R8245">
        <v>8227</v>
      </c>
      <c r="S8245">
        <f ca="1"/>
        <v>1.9223802840533581</v>
      </c>
      <c r="T8245">
        <f ca="1"/>
        <v>4.4178228251325669E-2</v>
      </c>
      <c r="U8245">
        <f ca="1"/>
        <v>6.9760495099439046E-3</v>
      </c>
      <c r="V8245">
        <f ca="1"/>
        <v>7.1301442637153305E-3</v>
      </c>
      <c r="W8245">
        <f ca="1"/>
        <v>7.1301442637153305E-3</v>
      </c>
    </row>
    <row r="8246" spans="18:23">
      <c r="R8246">
        <v>8228</v>
      </c>
      <c r="S8246">
        <f ca="1"/>
        <v>2.326969581774986</v>
      </c>
      <c r="T8246">
        <f ca="1"/>
        <v>4.9039755463284443E-2</v>
      </c>
      <c r="U8246">
        <f ca="1"/>
        <v>9.4068131159232918E-3</v>
      </c>
      <c r="V8246">
        <f ca="1"/>
        <v>9.6374670233701394E-3</v>
      </c>
      <c r="W8246">
        <f ca="1"/>
        <v>9.6374670233701394E-3</v>
      </c>
    </row>
    <row r="8247" spans="18:23">
      <c r="R8247">
        <v>8229</v>
      </c>
      <c r="S8247">
        <f ca="1"/>
        <v>3.3048754122048445</v>
      </c>
      <c r="T8247">
        <f ca="1"/>
        <v>6.3115582027478037E-2</v>
      </c>
      <c r="U8247">
        <f ca="1"/>
        <v>1.6444726398020089E-2</v>
      </c>
      <c r="V8247">
        <f ca="1"/>
        <v>1.6963685636966923E-2</v>
      </c>
      <c r="W8247">
        <f ca="1"/>
        <v>1.6963685636966923E-2</v>
      </c>
    </row>
    <row r="8248" spans="18:23">
      <c r="R8248">
        <v>8230</v>
      </c>
      <c r="S8248">
        <f ca="1"/>
        <v>-4.4166737084548187</v>
      </c>
      <c r="T8248">
        <f ca="1"/>
        <v>8.6065061786843276E-3</v>
      </c>
      <c r="U8248">
        <f ca="1"/>
        <v>0</v>
      </c>
      <c r="V8248">
        <f ca="1"/>
        <v>0</v>
      </c>
      <c r="W8248">
        <f ca="1"/>
        <v>0</v>
      </c>
    </row>
    <row r="8249" spans="18:23">
      <c r="R8249">
        <v>8231</v>
      </c>
      <c r="S8249">
        <f ca="1"/>
        <v>-0.67961916324247573</v>
      </c>
      <c r="T8249">
        <f ca="1"/>
        <v>2.2574448331203281E-2</v>
      </c>
      <c r="U8249">
        <f ca="1"/>
        <v>0</v>
      </c>
      <c r="V8249">
        <f ca="1"/>
        <v>0</v>
      </c>
      <c r="W8249">
        <f ca="1"/>
        <v>0</v>
      </c>
    </row>
    <row r="8250" spans="18:23">
      <c r="R8250">
        <v>8232</v>
      </c>
      <c r="S8250">
        <f ca="1"/>
        <v>2.407335490819793</v>
      </c>
      <c r="T8250">
        <f ca="1"/>
        <v>5.0067331192631848E-2</v>
      </c>
      <c r="U8250">
        <f ca="1"/>
        <v>9.9206009805969941E-3</v>
      </c>
      <c r="V8250">
        <f ca="1"/>
        <v>1.0168949988059743E-2</v>
      </c>
      <c r="W8250">
        <f ca="1"/>
        <v>1.0168949988059743E-2</v>
      </c>
    </row>
    <row r="8251" spans="18:23">
      <c r="R8251">
        <v>8233</v>
      </c>
      <c r="S8251">
        <f ca="1"/>
        <v>1.1423874770550337</v>
      </c>
      <c r="T8251">
        <f ca="1"/>
        <v>3.6124261390802208E-2</v>
      </c>
      <c r="U8251">
        <f ca="1"/>
        <v>2.9490660796821742E-3</v>
      </c>
      <c r="V8251">
        <f ca="1"/>
        <v>3.0023324966427681E-3</v>
      </c>
      <c r="W8251">
        <f ca="1"/>
        <v>3.0023324966427681E-3</v>
      </c>
    </row>
    <row r="8252" spans="18:23">
      <c r="R8252">
        <v>8234</v>
      </c>
      <c r="S8252">
        <f ca="1"/>
        <v>-0.19227073654915011</v>
      </c>
      <c r="T8252">
        <f ca="1"/>
        <v>2.5599500293282101E-2</v>
      </c>
      <c r="U8252">
        <f ca="1"/>
        <v>0</v>
      </c>
      <c r="V8252">
        <f ca="1"/>
        <v>0</v>
      </c>
      <c r="W8252">
        <f ca="1"/>
        <v>0</v>
      </c>
    </row>
    <row r="8253" spans="18:23">
      <c r="R8253">
        <v>8235</v>
      </c>
      <c r="S8253">
        <f ca="1"/>
        <v>-2.676366353095522</v>
      </c>
      <c r="T8253">
        <f ca="1"/>
        <v>1.3485068129831553E-2</v>
      </c>
      <c r="U8253">
        <f ca="1"/>
        <v>0</v>
      </c>
      <c r="V8253">
        <f ca="1"/>
        <v>0</v>
      </c>
      <c r="W8253">
        <f ca="1"/>
        <v>0</v>
      </c>
    </row>
    <row r="8254" spans="18:23">
      <c r="R8254">
        <v>8236</v>
      </c>
      <c r="S8254">
        <f ca="1"/>
        <v>1.9525682916374372</v>
      </c>
      <c r="T8254">
        <f ca="1"/>
        <v>4.452370447765263E-2</v>
      </c>
      <c r="U8254">
        <f ca="1"/>
        <v>7.1487876231073853E-3</v>
      </c>
      <c r="V8254">
        <f ca="1"/>
        <v>7.307932876859752E-3</v>
      </c>
      <c r="W8254">
        <f ca="1"/>
        <v>7.307932876859752E-3</v>
      </c>
    </row>
    <row r="8255" spans="18:23">
      <c r="R8255">
        <v>8237</v>
      </c>
      <c r="S8255">
        <f ca="1"/>
        <v>0.76782527110771137</v>
      </c>
      <c r="T8255">
        <f ca="1"/>
        <v>3.2796231158276956E-2</v>
      </c>
      <c r="U8255">
        <f ca="1"/>
        <v>1.2850509634195484E-3</v>
      </c>
      <c r="V8255">
        <f ca="1"/>
        <v>1.3061233776427853E-3</v>
      </c>
      <c r="W8255">
        <f ca="1"/>
        <v>1.3061233776427853E-3</v>
      </c>
    </row>
    <row r="8256" spans="18:23">
      <c r="R8256">
        <v>8238</v>
      </c>
      <c r="S8256">
        <f ca="1"/>
        <v>-2.018555491730325</v>
      </c>
      <c r="T8256">
        <f ca="1"/>
        <v>1.5979759321409822E-2</v>
      </c>
      <c r="U8256">
        <f ca="1"/>
        <v>0</v>
      </c>
      <c r="V8256">
        <f ca="1"/>
        <v>0</v>
      </c>
      <c r="W8256">
        <f ca="1"/>
        <v>0</v>
      </c>
    </row>
    <row r="8257" spans="18:23">
      <c r="R8257">
        <v>8239</v>
      </c>
      <c r="S8257">
        <f ca="1"/>
        <v>-2.0409477190600054</v>
      </c>
      <c r="T8257">
        <f ca="1"/>
        <v>1.5887693957549309E-2</v>
      </c>
      <c r="U8257">
        <f ca="1"/>
        <v>0</v>
      </c>
      <c r="V8257">
        <f ca="1"/>
        <v>0</v>
      </c>
      <c r="W8257">
        <f ca="1"/>
        <v>0</v>
      </c>
    </row>
    <row r="8258" spans="18:23">
      <c r="R8258">
        <v>8240</v>
      </c>
      <c r="S8258">
        <f ca="1"/>
        <v>-1.7814562904632514</v>
      </c>
      <c r="T8258">
        <f ca="1"/>
        <v>1.6987934624903014E-2</v>
      </c>
      <c r="U8258">
        <f ca="1"/>
        <v>0</v>
      </c>
      <c r="V8258">
        <f ca="1"/>
        <v>0</v>
      </c>
      <c r="W8258">
        <f ca="1"/>
        <v>0</v>
      </c>
    </row>
    <row r="8259" spans="18:23">
      <c r="R8259">
        <v>8241</v>
      </c>
      <c r="S8259">
        <f ca="1"/>
        <v>-0.96092585965571586</v>
      </c>
      <c r="T8259">
        <f ca="1"/>
        <v>2.099388038826688E-2</v>
      </c>
      <c r="U8259">
        <f ca="1"/>
        <v>0</v>
      </c>
      <c r="V8259">
        <f ca="1"/>
        <v>0</v>
      </c>
      <c r="W8259">
        <f ca="1"/>
        <v>0</v>
      </c>
    </row>
    <row r="8260" spans="18:23">
      <c r="R8260">
        <v>8242</v>
      </c>
      <c r="S8260">
        <f ca="1"/>
        <v>0.64751864009572069</v>
      </c>
      <c r="T8260">
        <f ca="1"/>
        <v>3.1793758049809648E-2</v>
      </c>
      <c r="U8260">
        <f ca="1"/>
        <v>7.8381440918589423E-4</v>
      </c>
      <c r="V8260">
        <f ca="1"/>
        <v>7.9627461202669964E-4</v>
      </c>
      <c r="W8260">
        <f ca="1"/>
        <v>7.9627461202669964E-4</v>
      </c>
    </row>
    <row r="8261" spans="18:23">
      <c r="R8261">
        <v>8243</v>
      </c>
      <c r="S8261">
        <f ca="1"/>
        <v>0.36121445892624837</v>
      </c>
      <c r="T8261">
        <f ca="1"/>
        <v>2.9529588705273595E-2</v>
      </c>
      <c r="U8261">
        <f ca="1"/>
        <v>0</v>
      </c>
      <c r="V8261">
        <f ca="1"/>
        <v>0</v>
      </c>
      <c r="W8261">
        <f ca="1"/>
        <v>0</v>
      </c>
    </row>
    <row r="8262" spans="18:23">
      <c r="R8262">
        <v>8244</v>
      </c>
      <c r="S8262">
        <f ca="1"/>
        <v>2.1976467993009923</v>
      </c>
      <c r="T8262">
        <f ca="1"/>
        <v>4.7430295858295793E-2</v>
      </c>
      <c r="U8262">
        <f ca="1"/>
        <v>8.6020833134289668E-3</v>
      </c>
      <c r="V8262">
        <f ca="1"/>
        <v>8.8060829917057902E-3</v>
      </c>
      <c r="W8262">
        <f ca="1"/>
        <v>8.8060829917057902E-3</v>
      </c>
    </row>
    <row r="8263" spans="18:23">
      <c r="R8263">
        <v>8245</v>
      </c>
      <c r="S8263">
        <f ca="1"/>
        <v>-0.57813481891871199</v>
      </c>
      <c r="T8263">
        <f ca="1"/>
        <v>2.3173408323702436E-2</v>
      </c>
      <c r="U8263">
        <f ca="1"/>
        <v>0</v>
      </c>
      <c r="V8263">
        <f ca="1"/>
        <v>0</v>
      </c>
      <c r="W8263">
        <f ca="1"/>
        <v>0</v>
      </c>
    </row>
    <row r="8264" spans="18:23">
      <c r="R8264">
        <v>8246</v>
      </c>
      <c r="S8264">
        <f ca="1"/>
        <v>0.93187913552500878</v>
      </c>
      <c r="T8264">
        <f ca="1"/>
        <v>3.4214367360652122E-2</v>
      </c>
      <c r="U8264">
        <f ca="1"/>
        <v>1.9941190646071312E-3</v>
      </c>
      <c r="V8264">
        <f ca="1"/>
        <v>2.0282328257258055E-3</v>
      </c>
      <c r="W8264">
        <f ca="1"/>
        <v>2.0282328257258055E-3</v>
      </c>
    </row>
    <row r="8265" spans="18:23">
      <c r="R8265">
        <v>8247</v>
      </c>
      <c r="S8265">
        <f ca="1"/>
        <v>-1.8272920249677211</v>
      </c>
      <c r="T8265">
        <f ca="1"/>
        <v>1.6788196090352047E-2</v>
      </c>
      <c r="U8265">
        <f ca="1"/>
        <v>0</v>
      </c>
      <c r="V8265">
        <f ca="1"/>
        <v>0</v>
      </c>
      <c r="W8265">
        <f ca="1"/>
        <v>0</v>
      </c>
    </row>
    <row r="8266" spans="18:23">
      <c r="R8266">
        <v>8248</v>
      </c>
      <c r="S8266">
        <f ca="1"/>
        <v>0.49559585537716233</v>
      </c>
      <c r="T8266">
        <f ca="1"/>
        <v>3.0571500146838411E-2</v>
      </c>
      <c r="U8266">
        <f ca="1"/>
        <v>1.726854577002758E-4</v>
      </c>
      <c r="V8266">
        <f ca="1"/>
        <v>1.753250844479962E-4</v>
      </c>
      <c r="W8266">
        <f ca="1"/>
        <v>1.753250844479962E-4</v>
      </c>
    </row>
    <row r="8267" spans="18:23">
      <c r="R8267">
        <v>8249</v>
      </c>
      <c r="S8267">
        <f ca="1"/>
        <v>-0.22391567668654433</v>
      </c>
      <c r="T8267">
        <f ca="1"/>
        <v>2.5391316621009404E-2</v>
      </c>
      <c r="U8267">
        <f ca="1"/>
        <v>0</v>
      </c>
      <c r="V8267">
        <f ca="1"/>
        <v>0</v>
      </c>
      <c r="W8267">
        <f ca="1"/>
        <v>0</v>
      </c>
    </row>
    <row r="8268" spans="18:23">
      <c r="R8268">
        <v>8250</v>
      </c>
      <c r="S8268">
        <f ca="1"/>
        <v>-1.8383979735618961E-4</v>
      </c>
      <c r="T8268">
        <f ca="1"/>
        <v>2.6900327308121433E-2</v>
      </c>
      <c r="U8268">
        <f ca="1"/>
        <v>0</v>
      </c>
      <c r="V8268">
        <f ca="1"/>
        <v>0</v>
      </c>
      <c r="W8268">
        <f ca="1"/>
        <v>0</v>
      </c>
    </row>
    <row r="8269" spans="18:23">
      <c r="R8269">
        <v>8251</v>
      </c>
      <c r="S8269">
        <f ca="1"/>
        <v>-2.5677390677230512</v>
      </c>
      <c r="T8269">
        <f ca="1"/>
        <v>1.386840071018401E-2</v>
      </c>
      <c r="U8269">
        <f ca="1"/>
        <v>0</v>
      </c>
      <c r="V8269">
        <f ca="1"/>
        <v>0</v>
      </c>
      <c r="W8269">
        <f ca="1"/>
        <v>0</v>
      </c>
    </row>
    <row r="8270" spans="18:23">
      <c r="R8270">
        <v>8252</v>
      </c>
      <c r="S8270">
        <f ca="1"/>
        <v>-2.0926207200694371</v>
      </c>
      <c r="T8270">
        <f ca="1"/>
        <v>1.5677260280216682E-2</v>
      </c>
      <c r="U8270">
        <f ca="1"/>
        <v>0</v>
      </c>
      <c r="V8270">
        <f ca="1"/>
        <v>0</v>
      </c>
      <c r="W8270">
        <f ca="1"/>
        <v>0</v>
      </c>
    </row>
    <row r="8271" spans="18:23">
      <c r="R8271">
        <v>8253</v>
      </c>
      <c r="S8271">
        <f ca="1"/>
        <v>-1.1407391806970573</v>
      </c>
      <c r="T8271">
        <f ca="1"/>
        <v>2.0042046772237976E-2</v>
      </c>
      <c r="U8271">
        <f ca="1"/>
        <v>0</v>
      </c>
      <c r="V8271">
        <f ca="1"/>
        <v>0</v>
      </c>
      <c r="W8271">
        <f ca="1"/>
        <v>0</v>
      </c>
    </row>
    <row r="8272" spans="18:23">
      <c r="R8272">
        <v>8254</v>
      </c>
      <c r="S8272">
        <f ca="1"/>
        <v>0.18226194242304403</v>
      </c>
      <c r="T8272">
        <f ca="1"/>
        <v>2.8197020255191073E-2</v>
      </c>
      <c r="U8272">
        <f ca="1"/>
        <v>0</v>
      </c>
      <c r="V8272">
        <f ca="1"/>
        <v>0</v>
      </c>
      <c r="W8272">
        <f ca="1"/>
        <v>0</v>
      </c>
    </row>
    <row r="8273" spans="18:23">
      <c r="R8273">
        <v>8255</v>
      </c>
      <c r="S8273">
        <f ca="1"/>
        <v>-0.99966046224638827</v>
      </c>
      <c r="T8273">
        <f ca="1"/>
        <v>2.0785092128721771E-2</v>
      </c>
      <c r="U8273">
        <f ca="1"/>
        <v>0</v>
      </c>
      <c r="V8273">
        <f ca="1"/>
        <v>0</v>
      </c>
      <c r="W8273">
        <f ca="1"/>
        <v>0</v>
      </c>
    </row>
    <row r="8274" spans="18:23">
      <c r="R8274">
        <v>8256</v>
      </c>
      <c r="S8274">
        <f ca="1"/>
        <v>-0.29881711975336561</v>
      </c>
      <c r="T8274">
        <f ca="1"/>
        <v>2.4905280995237044E-2</v>
      </c>
      <c r="U8274">
        <f ca="1"/>
        <v>0</v>
      </c>
      <c r="V8274">
        <f ca="1"/>
        <v>0</v>
      </c>
      <c r="W8274">
        <f ca="1"/>
        <v>0</v>
      </c>
    </row>
    <row r="8275" spans="18:23">
      <c r="R8275">
        <v>8257</v>
      </c>
      <c r="S8275">
        <f ca="1"/>
        <v>-1.8910479825832831</v>
      </c>
      <c r="T8275">
        <f ca="1"/>
        <v>1.6514265743486842E-2</v>
      </c>
      <c r="U8275">
        <f ca="1"/>
        <v>0</v>
      </c>
      <c r="V8275">
        <f ca="1"/>
        <v>0</v>
      </c>
      <c r="W8275">
        <f ca="1"/>
        <v>0</v>
      </c>
    </row>
    <row r="8276" spans="18:23">
      <c r="R8276">
        <v>8258</v>
      </c>
      <c r="S8276">
        <f ca="1"/>
        <v>0.85932743896521668</v>
      </c>
      <c r="T8276">
        <f ca="1"/>
        <v>3.357979664235973E-2</v>
      </c>
      <c r="U8276">
        <f ca="1"/>
        <v>1.6768337054609353E-3</v>
      </c>
      <c r="V8276">
        <f ca="1"/>
        <v>1.7049875728771516E-3</v>
      </c>
      <c r="W8276">
        <f ca="1"/>
        <v>1.7049875728771516E-3</v>
      </c>
    </row>
    <row r="8277" spans="18:23">
      <c r="R8277">
        <v>8259</v>
      </c>
      <c r="S8277">
        <f ca="1"/>
        <v>0.49501387444238493</v>
      </c>
      <c r="T8277">
        <f ca="1"/>
        <v>3.0566909480542633E-2</v>
      </c>
      <c r="U8277">
        <f ca="1"/>
        <v>1.7039012455238693E-4</v>
      </c>
      <c r="V8277">
        <f ca="1"/>
        <v>1.7299427430917254E-4</v>
      </c>
      <c r="W8277">
        <f ca="1"/>
        <v>1.7299427430917254E-4</v>
      </c>
    </row>
    <row r="8278" spans="18:23">
      <c r="R8278">
        <v>8260</v>
      </c>
      <c r="S8278">
        <f ca="1"/>
        <v>-1.0698286581354859</v>
      </c>
      <c r="T8278">
        <f ca="1"/>
        <v>2.0412143213304527E-2</v>
      </c>
      <c r="U8278">
        <f ca="1"/>
        <v>0</v>
      </c>
      <c r="V8278">
        <f ca="1"/>
        <v>0</v>
      </c>
      <c r="W8278">
        <f ca="1"/>
        <v>0</v>
      </c>
    </row>
    <row r="8279" spans="18:23">
      <c r="R8279">
        <v>8261</v>
      </c>
      <c r="S8279">
        <f ca="1"/>
        <v>-0.83034933361489249</v>
      </c>
      <c r="T8279">
        <f ca="1"/>
        <v>2.1713292389212512E-2</v>
      </c>
      <c r="U8279">
        <f ca="1"/>
        <v>0</v>
      </c>
      <c r="V8279">
        <f ca="1"/>
        <v>0</v>
      </c>
      <c r="W8279">
        <f ca="1"/>
        <v>0</v>
      </c>
    </row>
    <row r="8280" spans="18:23">
      <c r="R8280">
        <v>8262</v>
      </c>
      <c r="S8280">
        <f ca="1"/>
        <v>2.4331641766206631</v>
      </c>
      <c r="T8280">
        <f ca="1"/>
        <v>5.0402132863814599E-2</v>
      </c>
      <c r="U8280">
        <f ca="1"/>
        <v>1.008800181618837E-2</v>
      </c>
      <c r="V8280">
        <f ca="1"/>
        <v>1.0342230220123335E-2</v>
      </c>
      <c r="W8280">
        <f ca="1"/>
        <v>1.0342230220123335E-2</v>
      </c>
    </row>
    <row r="8281" spans="18:23">
      <c r="R8281">
        <v>8263</v>
      </c>
      <c r="S8281">
        <f ca="1"/>
        <v>0.14968283471963129</v>
      </c>
      <c r="T8281">
        <f ca="1"/>
        <v>2.7960971872435004E-2</v>
      </c>
      <c r="U8281">
        <f ca="1"/>
        <v>0</v>
      </c>
      <c r="V8281">
        <f ca="1"/>
        <v>0</v>
      </c>
      <c r="W8281">
        <f ca="1"/>
        <v>0</v>
      </c>
    </row>
    <row r="8282" spans="18:23">
      <c r="R8282">
        <v>8264</v>
      </c>
      <c r="S8282">
        <f ca="1"/>
        <v>0.34728176631280172</v>
      </c>
      <c r="T8282">
        <f ca="1"/>
        <v>2.9423615801471001E-2</v>
      </c>
      <c r="U8282">
        <f ca="1"/>
        <v>0</v>
      </c>
      <c r="V8282">
        <f ca="1"/>
        <v>0</v>
      </c>
      <c r="W8282">
        <f ca="1"/>
        <v>0</v>
      </c>
    </row>
    <row r="8283" spans="18:23">
      <c r="R8283">
        <v>8265</v>
      </c>
      <c r="S8283">
        <f ca="1"/>
        <v>-0.10704135526301543</v>
      </c>
      <c r="T8283">
        <f ca="1"/>
        <v>2.6168730561588607E-2</v>
      </c>
      <c r="U8283">
        <f ca="1"/>
        <v>0</v>
      </c>
      <c r="V8283">
        <f ca="1"/>
        <v>0</v>
      </c>
      <c r="W8283">
        <f ca="1"/>
        <v>0</v>
      </c>
    </row>
    <row r="8284" spans="18:23">
      <c r="R8284">
        <v>8266</v>
      </c>
      <c r="S8284">
        <f ca="1"/>
        <v>0.84102556731492073</v>
      </c>
      <c r="T8284">
        <f ca="1"/>
        <v>3.3421587599411273E-2</v>
      </c>
      <c r="U8284">
        <f ca="1"/>
        <v>1.5977291839867069E-3</v>
      </c>
      <c r="V8284">
        <f ca="1"/>
        <v>1.6244285069280809E-3</v>
      </c>
      <c r="W8284">
        <f ca="1"/>
        <v>1.6244285069280809E-3</v>
      </c>
    </row>
    <row r="8285" spans="18:23">
      <c r="R8285">
        <v>8267</v>
      </c>
      <c r="S8285">
        <f ca="1"/>
        <v>0.26419413855877083</v>
      </c>
      <c r="T8285">
        <f ca="1"/>
        <v>2.8799495992028929E-2</v>
      </c>
      <c r="U8285">
        <f ca="1"/>
        <v>0</v>
      </c>
      <c r="V8285">
        <f ca="1"/>
        <v>0</v>
      </c>
      <c r="W8285">
        <f ca="1"/>
        <v>0</v>
      </c>
    </row>
    <row r="8286" spans="18:23">
      <c r="R8286">
        <v>8268</v>
      </c>
      <c r="S8286">
        <f ca="1"/>
        <v>-2.1050447552655647</v>
      </c>
      <c r="T8286">
        <f ca="1"/>
        <v>1.5627081545268474E-2</v>
      </c>
      <c r="U8286">
        <f ca="1"/>
        <v>0</v>
      </c>
      <c r="V8286">
        <f ca="1"/>
        <v>0</v>
      </c>
      <c r="W8286">
        <f ca="1"/>
        <v>0</v>
      </c>
    </row>
    <row r="8287" spans="18:23">
      <c r="R8287">
        <v>8269</v>
      </c>
      <c r="S8287">
        <f ca="1"/>
        <v>0.52361490762463037</v>
      </c>
      <c r="T8287">
        <f ca="1"/>
        <v>3.079333201154423E-2</v>
      </c>
      <c r="U8287">
        <f ca="1"/>
        <v>2.8360139005318558E-4</v>
      </c>
      <c r="V8287">
        <f ca="1"/>
        <v>2.8796790593460715E-4</v>
      </c>
      <c r="W8287">
        <f ca="1"/>
        <v>2.8796790593460715E-4</v>
      </c>
    </row>
    <row r="8288" spans="18:23">
      <c r="R8288">
        <v>8270</v>
      </c>
      <c r="S8288">
        <f ca="1"/>
        <v>2.1968235330373367</v>
      </c>
      <c r="T8288">
        <f ca="1"/>
        <v>4.7420221141433141E-2</v>
      </c>
      <c r="U8288">
        <f ca="1"/>
        <v>8.5970459549976411E-3</v>
      </c>
      <c r="V8288">
        <f ca="1"/>
        <v>8.800882865172166E-3</v>
      </c>
      <c r="W8288">
        <f ca="1"/>
        <v>8.800882865172166E-3</v>
      </c>
    </row>
    <row r="8289" spans="18:23">
      <c r="R8289">
        <v>8271</v>
      </c>
      <c r="S8289">
        <f ca="1"/>
        <v>-1.3882787960515703</v>
      </c>
      <c r="T8289">
        <f ca="1"/>
        <v>1.880189949777105E-2</v>
      </c>
      <c r="U8289">
        <f ca="1"/>
        <v>0</v>
      </c>
      <c r="V8289">
        <f ca="1"/>
        <v>0</v>
      </c>
      <c r="W8289">
        <f ca="1"/>
        <v>0</v>
      </c>
    </row>
    <row r="8290" spans="18:23">
      <c r="R8290">
        <v>8272</v>
      </c>
      <c r="S8290">
        <f ca="1"/>
        <v>1.9145388447263751</v>
      </c>
      <c r="T8290">
        <f ca="1"/>
        <v>4.4088929043092889E-2</v>
      </c>
      <c r="U8290">
        <f ca="1"/>
        <v>6.931399905827515E-3</v>
      </c>
      <c r="V8290">
        <f ca="1"/>
        <v>7.0841989051361803E-3</v>
      </c>
      <c r="W8290">
        <f ca="1"/>
        <v>7.0841989051361803E-3</v>
      </c>
    </row>
    <row r="8291" spans="18:23">
      <c r="R8291">
        <v>8273</v>
      </c>
      <c r="S8291">
        <f ca="1"/>
        <v>-1.5971766957622453</v>
      </c>
      <c r="T8291">
        <f ca="1"/>
        <v>1.7815242481492043E-2</v>
      </c>
      <c r="U8291">
        <f ca="1"/>
        <v>0</v>
      </c>
      <c r="V8291">
        <f ca="1"/>
        <v>0</v>
      </c>
      <c r="W8291">
        <f ca="1"/>
        <v>0</v>
      </c>
    </row>
    <row r="8292" spans="18:23">
      <c r="R8292">
        <v>8274</v>
      </c>
      <c r="S8292">
        <f ca="1"/>
        <v>-1.9510929218048474</v>
      </c>
      <c r="T8292">
        <f ca="1"/>
        <v>1.6260368256646111E-2</v>
      </c>
      <c r="U8292">
        <f ca="1"/>
        <v>0</v>
      </c>
      <c r="V8292">
        <f ca="1"/>
        <v>0</v>
      </c>
      <c r="W8292">
        <f ca="1"/>
        <v>0</v>
      </c>
    </row>
    <row r="8293" spans="18:23">
      <c r="R8293">
        <v>8275</v>
      </c>
      <c r="S8293">
        <f ca="1"/>
        <v>-1.883112101607328</v>
      </c>
      <c r="T8293">
        <f ca="1"/>
        <v>1.6548117560156062E-2</v>
      </c>
      <c r="U8293">
        <f ca="1"/>
        <v>0</v>
      </c>
      <c r="V8293">
        <f ca="1"/>
        <v>0</v>
      </c>
      <c r="W8293">
        <f ca="1"/>
        <v>0</v>
      </c>
    </row>
    <row r="8294" spans="18:23">
      <c r="R8294">
        <v>8276</v>
      </c>
      <c r="S8294">
        <f ca="1"/>
        <v>1.2812638677985069</v>
      </c>
      <c r="T8294">
        <f ca="1"/>
        <v>3.7442260147343781E-2</v>
      </c>
      <c r="U8294">
        <f ca="1"/>
        <v>3.6080654579529609E-3</v>
      </c>
      <c r="V8294">
        <f ca="1"/>
        <v>3.6756125207056205E-3</v>
      </c>
      <c r="W8294">
        <f ca="1"/>
        <v>3.6756125207056205E-3</v>
      </c>
    </row>
    <row r="8295" spans="18:23">
      <c r="R8295">
        <v>8277</v>
      </c>
      <c r="S8295">
        <f ca="1"/>
        <v>1.4862349127851733</v>
      </c>
      <c r="T8295">
        <f ca="1"/>
        <v>3.9475895020889586E-2</v>
      </c>
      <c r="U8295">
        <f ca="1"/>
        <v>4.6248828947258631E-3</v>
      </c>
      <c r="V8295">
        <f ca="1"/>
        <v>4.7161685905439165E-3</v>
      </c>
      <c r="W8295">
        <f ca="1"/>
        <v>4.7161685905439165E-3</v>
      </c>
    </row>
    <row r="8296" spans="18:23">
      <c r="R8296">
        <v>8278</v>
      </c>
      <c r="S8296">
        <f ca="1"/>
        <v>-7.7640426482858502E-2</v>
      </c>
      <c r="T8296">
        <f ca="1"/>
        <v>2.636801572609096E-2</v>
      </c>
      <c r="U8296">
        <f ca="1"/>
        <v>0</v>
      </c>
      <c r="V8296">
        <f ca="1"/>
        <v>0</v>
      </c>
      <c r="W8296">
        <f ca="1"/>
        <v>0</v>
      </c>
    </row>
    <row r="8297" spans="18:23">
      <c r="R8297">
        <v>8279</v>
      </c>
      <c r="S8297">
        <f ca="1"/>
        <v>-1.0717158442908628</v>
      </c>
      <c r="T8297">
        <f ca="1"/>
        <v>2.0402205637937803E-2</v>
      </c>
      <c r="U8297">
        <f ca="1"/>
        <v>0</v>
      </c>
      <c r="V8297">
        <f ca="1"/>
        <v>0</v>
      </c>
      <c r="W8297">
        <f ca="1"/>
        <v>0</v>
      </c>
    </row>
    <row r="8298" spans="18:23">
      <c r="R8298">
        <v>8280</v>
      </c>
      <c r="S8298">
        <f ca="1"/>
        <v>0.33350084874112068</v>
      </c>
      <c r="T8298">
        <f ca="1"/>
        <v>2.9319171426227406E-2</v>
      </c>
      <c r="U8298">
        <f ca="1"/>
        <v>0</v>
      </c>
      <c r="V8298">
        <f ca="1"/>
        <v>0</v>
      </c>
      <c r="W8298">
        <f ca="1"/>
        <v>0</v>
      </c>
    </row>
    <row r="8299" spans="18:23">
      <c r="R8299">
        <v>8281</v>
      </c>
      <c r="S8299">
        <f ca="1"/>
        <v>-1.4666831960184816</v>
      </c>
      <c r="T8299">
        <f ca="1"/>
        <v>1.8425335124605431E-2</v>
      </c>
      <c r="U8299">
        <f ca="1"/>
        <v>0</v>
      </c>
      <c r="V8299">
        <f ca="1"/>
        <v>0</v>
      </c>
      <c r="W8299">
        <f ca="1"/>
        <v>0</v>
      </c>
    </row>
    <row r="8300" spans="18:23">
      <c r="R8300">
        <v>8282</v>
      </c>
      <c r="S8300">
        <f ca="1"/>
        <v>1.2199322443831573</v>
      </c>
      <c r="T8300">
        <f ca="1"/>
        <v>3.6854368441635171E-2</v>
      </c>
      <c r="U8300">
        <f ca="1"/>
        <v>3.314119605098656E-3</v>
      </c>
      <c r="V8300">
        <f ca="1"/>
        <v>3.3751894975916326E-3</v>
      </c>
      <c r="W8300">
        <f ca="1"/>
        <v>3.3751894975916326E-3</v>
      </c>
    </row>
    <row r="8301" spans="18:23">
      <c r="R8301">
        <v>8283</v>
      </c>
      <c r="S8301">
        <f ca="1"/>
        <v>1.077471943432718</v>
      </c>
      <c r="T8301">
        <f ca="1"/>
        <v>3.5524196586484237E-2</v>
      </c>
      <c r="U8301">
        <f ca="1"/>
        <v>2.6490336775231889E-3</v>
      </c>
      <c r="V8301">
        <f ca="1"/>
        <v>2.6960860740854642E-3</v>
      </c>
      <c r="W8301">
        <f ca="1"/>
        <v>2.6960860740854642E-3</v>
      </c>
    </row>
    <row r="8302" spans="18:23">
      <c r="R8302">
        <v>8284</v>
      </c>
      <c r="S8302">
        <f ca="1"/>
        <v>-1.370342911001613</v>
      </c>
      <c r="T8302">
        <f ca="1"/>
        <v>1.8889118826093142E-2</v>
      </c>
      <c r="U8302">
        <f ca="1"/>
        <v>0</v>
      </c>
      <c r="V8302">
        <f ca="1"/>
        <v>0</v>
      </c>
      <c r="W8302">
        <f ca="1"/>
        <v>0</v>
      </c>
    </row>
    <row r="8303" spans="18:23">
      <c r="R8303">
        <v>8285</v>
      </c>
      <c r="S8303">
        <f ca="1"/>
        <v>2.0098126772987244</v>
      </c>
      <c r="T8303">
        <f ca="1"/>
        <v>4.518625421962897E-2</v>
      </c>
      <c r="U8303">
        <f ca="1"/>
        <v>7.4800624940955553E-3</v>
      </c>
      <c r="V8303">
        <f ca="1"/>
        <v>7.6490604968140127E-3</v>
      </c>
      <c r="W8303">
        <f ca="1"/>
        <v>7.6490604968140127E-3</v>
      </c>
    </row>
    <row r="8304" spans="18:23">
      <c r="R8304">
        <v>8286</v>
      </c>
      <c r="S8304">
        <f ca="1"/>
        <v>-1.7432610885119801</v>
      </c>
      <c r="T8304">
        <f ca="1"/>
        <v>1.7156192009346767E-2</v>
      </c>
      <c r="U8304">
        <f ca="1"/>
        <v>0</v>
      </c>
      <c r="V8304">
        <f ca="1"/>
        <v>0</v>
      </c>
      <c r="W8304">
        <f ca="1"/>
        <v>0</v>
      </c>
    </row>
    <row r="8305" spans="18:23">
      <c r="R8305">
        <v>8287</v>
      </c>
      <c r="S8305">
        <f ca="1"/>
        <v>-0.92256957745755186</v>
      </c>
      <c r="T8305">
        <f ca="1"/>
        <v>2.1202696019857196E-2</v>
      </c>
      <c r="U8305">
        <f ca="1"/>
        <v>0</v>
      </c>
      <c r="V8305">
        <f ca="1"/>
        <v>0</v>
      </c>
      <c r="W8305">
        <f ca="1"/>
        <v>0</v>
      </c>
    </row>
    <row r="8306" spans="18:23">
      <c r="R8306">
        <v>8288</v>
      </c>
      <c r="S8306">
        <f ca="1"/>
        <v>0.78536532126349579</v>
      </c>
      <c r="T8306">
        <f ca="1"/>
        <v>3.2945003011284578E-2</v>
      </c>
      <c r="U8306">
        <f ca="1"/>
        <v>1.3594368899233593E-3</v>
      </c>
      <c r="V8306">
        <f ca="1"/>
        <v>1.3818302161394476E-3</v>
      </c>
      <c r="W8306">
        <f ca="1"/>
        <v>1.3818302161394476E-3</v>
      </c>
    </row>
    <row r="8307" spans="18:23">
      <c r="R8307">
        <v>8289</v>
      </c>
      <c r="S8307">
        <f ca="1"/>
        <v>2.5287188839875707</v>
      </c>
      <c r="T8307">
        <f ca="1"/>
        <v>5.1660330782254439E-2</v>
      </c>
      <c r="U8307">
        <f ca="1"/>
        <v>1.071710077540829E-2</v>
      </c>
      <c r="V8307">
        <f ca="1"/>
        <v>1.0993925260950464E-2</v>
      </c>
      <c r="W8307">
        <f ca="1"/>
        <v>1.0993925260950464E-2</v>
      </c>
    </row>
    <row r="8308" spans="18:23">
      <c r="R8308">
        <v>8290</v>
      </c>
      <c r="S8308">
        <f ca="1"/>
        <v>-0.26977515342372566</v>
      </c>
      <c r="T8308">
        <f ca="1"/>
        <v>2.5092620163910239E-2</v>
      </c>
      <c r="U8308">
        <f ca="1"/>
        <v>0</v>
      </c>
      <c r="V8308">
        <f ca="1"/>
        <v>0</v>
      </c>
      <c r="W8308">
        <f ca="1"/>
        <v>0</v>
      </c>
    </row>
    <row r="8309" spans="18:23">
      <c r="R8309">
        <v>8291</v>
      </c>
      <c r="S8309">
        <f ca="1"/>
        <v>5.7799875247425622E-2</v>
      </c>
      <c r="T8309">
        <f ca="1"/>
        <v>2.7305835310644417E-2</v>
      </c>
      <c r="U8309">
        <f ca="1"/>
        <v>0</v>
      </c>
      <c r="V8309">
        <f ca="1"/>
        <v>0</v>
      </c>
      <c r="W8309">
        <f ca="1"/>
        <v>0</v>
      </c>
    </row>
    <row r="8310" spans="18:23">
      <c r="R8310">
        <v>8292</v>
      </c>
      <c r="S8310">
        <f ca="1"/>
        <v>1.316637110129494</v>
      </c>
      <c r="T8310">
        <f ca="1"/>
        <v>3.7785583462186537E-2</v>
      </c>
      <c r="U8310">
        <f ca="1"/>
        <v>3.7797271153743386E-3</v>
      </c>
      <c r="V8310">
        <f ca="1"/>
        <v>3.8511367125654721E-3</v>
      </c>
      <c r="W8310">
        <f ca="1"/>
        <v>3.8511367125654721E-3</v>
      </c>
    </row>
    <row r="8311" spans="18:23">
      <c r="R8311">
        <v>8293</v>
      </c>
      <c r="S8311">
        <f ca="1"/>
        <v>-3.261741272964803</v>
      </c>
      <c r="T8311">
        <f ca="1"/>
        <v>1.1594540351465097E-2</v>
      </c>
      <c r="U8311">
        <f ca="1"/>
        <v>0</v>
      </c>
      <c r="V8311">
        <f ca="1"/>
        <v>0</v>
      </c>
      <c r="W8311">
        <f ca="1"/>
        <v>0</v>
      </c>
    </row>
    <row r="8312" spans="18:23">
      <c r="R8312">
        <v>8294</v>
      </c>
      <c r="S8312">
        <f ca="1"/>
        <v>1.4514411044374684</v>
      </c>
      <c r="T8312">
        <f ca="1"/>
        <v>3.9123062453152842E-2</v>
      </c>
      <c r="U8312">
        <f ca="1"/>
        <v>4.4484666108574912E-3</v>
      </c>
      <c r="V8312">
        <f ca="1"/>
        <v>4.5354854293761628E-3</v>
      </c>
      <c r="W8312">
        <f ca="1"/>
        <v>4.5354854293761628E-3</v>
      </c>
    </row>
    <row r="8313" spans="18:23">
      <c r="R8313">
        <v>8295</v>
      </c>
      <c r="S8313">
        <f ca="1"/>
        <v>0.9557877645173315</v>
      </c>
      <c r="T8313">
        <f ca="1"/>
        <v>3.4426099288891461E-2</v>
      </c>
      <c r="U8313">
        <f ca="1"/>
        <v>2.0999850287268008E-3</v>
      </c>
      <c r="V8313">
        <f ca="1"/>
        <v>2.136132175278868E-3</v>
      </c>
      <c r="W8313">
        <f ca="1"/>
        <v>2.136132175278868E-3</v>
      </c>
    </row>
    <row r="8314" spans="18:23">
      <c r="R8314">
        <v>8296</v>
      </c>
      <c r="S8314">
        <f ca="1"/>
        <v>0.96132349138742434</v>
      </c>
      <c r="T8314">
        <f ca="1"/>
        <v>3.4475309532183022E-2</v>
      </c>
      <c r="U8314">
        <f ca="1"/>
        <v>2.1245901503725816E-3</v>
      </c>
      <c r="V8314">
        <f ca="1"/>
        <v>2.1612131019041426E-3</v>
      </c>
      <c r="W8314">
        <f ca="1"/>
        <v>2.1612131019041426E-3</v>
      </c>
    </row>
    <row r="8315" spans="18:23">
      <c r="R8315">
        <v>8297</v>
      </c>
      <c r="S8315">
        <f ca="1"/>
        <v>-2.6874086410686626</v>
      </c>
      <c r="T8315">
        <f ca="1"/>
        <v>1.3446699484721058E-2</v>
      </c>
      <c r="U8315">
        <f ca="1"/>
        <v>0</v>
      </c>
      <c r="V8315">
        <f ca="1"/>
        <v>0</v>
      </c>
      <c r="W8315">
        <f ca="1"/>
        <v>0</v>
      </c>
    </row>
    <row r="8316" spans="18:23">
      <c r="R8316">
        <v>8298</v>
      </c>
      <c r="S8316">
        <f ca="1"/>
        <v>1.9169989417434239</v>
      </c>
      <c r="T8316">
        <f ca="1"/>
        <v>4.4116925460590282E-2</v>
      </c>
      <c r="U8316">
        <f ca="1"/>
        <v>6.9453981145762116E-3</v>
      </c>
      <c r="V8316">
        <f ca="1"/>
        <v>7.0986029200336524E-3</v>
      </c>
      <c r="W8316">
        <f ca="1"/>
        <v>7.0986029200336524E-3</v>
      </c>
    </row>
    <row r="8317" spans="18:23">
      <c r="R8317">
        <v>8299</v>
      </c>
      <c r="S8317">
        <f ca="1"/>
        <v>0.47534655023299366</v>
      </c>
      <c r="T8317">
        <f ca="1"/>
        <v>3.0412178207944458E-2</v>
      </c>
      <c r="U8317">
        <f ca="1"/>
        <v>9.3024488253299481E-5</v>
      </c>
      <c r="V8317">
        <f ca="1"/>
        <v>9.4439026910530575E-5</v>
      </c>
      <c r="W8317">
        <f ca="1"/>
        <v>9.4439026910530575E-5</v>
      </c>
    </row>
    <row r="8318" spans="18:23">
      <c r="R8318">
        <v>8300</v>
      </c>
      <c r="S8318">
        <f ca="1"/>
        <v>-1.6464115016647736</v>
      </c>
      <c r="T8318">
        <f ca="1"/>
        <v>1.7590341690358818E-2</v>
      </c>
      <c r="U8318">
        <f ca="1"/>
        <v>0</v>
      </c>
      <c r="V8318">
        <f ca="1"/>
        <v>0</v>
      </c>
      <c r="W8318">
        <f ca="1"/>
        <v>0</v>
      </c>
    </row>
    <row r="8319" spans="18:23">
      <c r="R8319">
        <v>8301</v>
      </c>
      <c r="S8319">
        <f ca="1"/>
        <v>-0.32902630813033595</v>
      </c>
      <c r="T8319">
        <f ca="1"/>
        <v>2.471189645899232E-2</v>
      </c>
      <c r="U8319">
        <f ca="1"/>
        <v>0</v>
      </c>
      <c r="V8319">
        <f ca="1"/>
        <v>0</v>
      </c>
      <c r="W8319">
        <f ca="1"/>
        <v>0</v>
      </c>
    </row>
    <row r="8320" spans="18:23">
      <c r="R8320">
        <v>8302</v>
      </c>
      <c r="S8320">
        <f ca="1"/>
        <v>-1.4972719129602727</v>
      </c>
      <c r="T8320">
        <f ca="1"/>
        <v>1.8280475732535734E-2</v>
      </c>
      <c r="U8320">
        <f ca="1"/>
        <v>0</v>
      </c>
      <c r="V8320">
        <f ca="1"/>
        <v>0</v>
      </c>
      <c r="W8320">
        <f ca="1"/>
        <v>0</v>
      </c>
    </row>
    <row r="8321" spans="18:23">
      <c r="R8321">
        <v>8303</v>
      </c>
      <c r="S8321">
        <f ca="1"/>
        <v>0.26182109539912735</v>
      </c>
      <c r="T8321">
        <f ca="1"/>
        <v>2.8781866475998164E-2</v>
      </c>
      <c r="U8321">
        <f ca="1"/>
        <v>0</v>
      </c>
      <c r="V8321">
        <f ca="1"/>
        <v>0</v>
      </c>
      <c r="W8321">
        <f ca="1"/>
        <v>0</v>
      </c>
    </row>
    <row r="8322" spans="18:23">
      <c r="R8322">
        <v>8304</v>
      </c>
      <c r="S8322">
        <f ca="1"/>
        <v>-1.4512264374515047</v>
      </c>
      <c r="T8322">
        <f ca="1"/>
        <v>1.8498969906970315E-2</v>
      </c>
      <c r="U8322">
        <f ca="1"/>
        <v>0</v>
      </c>
      <c r="V8322">
        <f ca="1"/>
        <v>0</v>
      </c>
      <c r="W8322">
        <f ca="1"/>
        <v>0</v>
      </c>
    </row>
    <row r="8323" spans="18:23">
      <c r="R8323">
        <v>8305</v>
      </c>
      <c r="S8323">
        <f ca="1"/>
        <v>0.47036212957558871</v>
      </c>
      <c r="T8323">
        <f ca="1"/>
        <v>3.0373088197927955E-2</v>
      </c>
      <c r="U8323">
        <f ca="1"/>
        <v>7.3479483245047703E-5</v>
      </c>
      <c r="V8323">
        <f ca="1"/>
        <v>7.4595382657717714E-5</v>
      </c>
      <c r="W8323">
        <f ca="1"/>
        <v>7.4595382657717714E-5</v>
      </c>
    </row>
    <row r="8324" spans="18:23">
      <c r="R8324">
        <v>8306</v>
      </c>
      <c r="S8324">
        <f ca="1"/>
        <v>0.61070364660432075</v>
      </c>
      <c r="T8324">
        <f ca="1"/>
        <v>3.1493158567022769E-2</v>
      </c>
      <c r="U8324">
        <f ca="1"/>
        <v>6.3351466779245497E-4</v>
      </c>
      <c r="V8324">
        <f ca="1"/>
        <v>6.4349035673611627E-4</v>
      </c>
      <c r="W8324">
        <f ca="1"/>
        <v>6.4349035673611627E-4</v>
      </c>
    </row>
    <row r="8325" spans="18:23">
      <c r="R8325">
        <v>8307</v>
      </c>
      <c r="S8325">
        <f ca="1"/>
        <v>1.6722510640907138</v>
      </c>
      <c r="T8325">
        <f ca="1"/>
        <v>4.1416915139468824E-2</v>
      </c>
      <c r="U8325">
        <f ca="1"/>
        <v>5.5953929540154823E-3</v>
      </c>
      <c r="V8325">
        <f ca="1"/>
        <v>5.7112649115897036E-3</v>
      </c>
      <c r="W8325">
        <f ca="1"/>
        <v>5.7112649115897036E-3</v>
      </c>
    </row>
    <row r="8326" spans="18:23">
      <c r="R8326">
        <v>8308</v>
      </c>
      <c r="S8326">
        <f ca="1"/>
        <v>-0.14083128783507143</v>
      </c>
      <c r="T8326">
        <f ca="1"/>
        <v>2.5941555392443576E-2</v>
      </c>
      <c r="U8326">
        <f ca="1"/>
        <v>0</v>
      </c>
      <c r="V8326">
        <f ca="1"/>
        <v>0</v>
      </c>
      <c r="W8326">
        <f ca="1"/>
        <v>0</v>
      </c>
    </row>
    <row r="8327" spans="18:23">
      <c r="R8327">
        <v>8309</v>
      </c>
      <c r="S8327">
        <f ca="1"/>
        <v>-0.88948503542784896</v>
      </c>
      <c r="T8327">
        <f ca="1"/>
        <v>2.1384479392266235E-2</v>
      </c>
      <c r="U8327">
        <f ca="1"/>
        <v>0</v>
      </c>
      <c r="V8327">
        <f ca="1"/>
        <v>0</v>
      </c>
      <c r="W8327">
        <f ca="1"/>
        <v>0</v>
      </c>
    </row>
    <row r="8328" spans="18:23">
      <c r="R8328">
        <v>8310</v>
      </c>
      <c r="S8328">
        <f ca="1"/>
        <v>3.5302612245637981</v>
      </c>
      <c r="T8328">
        <f ca="1"/>
        <v>6.6895096763114531E-2</v>
      </c>
      <c r="U8328">
        <f ca="1"/>
        <v>1.8334483765838336E-2</v>
      </c>
      <c r="V8328">
        <f ca="1"/>
        <v>1.8947727298647091E-2</v>
      </c>
      <c r="W8328">
        <f ca="1"/>
        <v>1.8947727298647091E-2</v>
      </c>
    </row>
    <row r="8329" spans="18:23">
      <c r="R8329">
        <v>8311</v>
      </c>
      <c r="S8329">
        <f ca="1"/>
        <v>1.6315637587609315</v>
      </c>
      <c r="T8329">
        <f ca="1"/>
        <v>4.0984359777492353E-2</v>
      </c>
      <c r="U8329">
        <f ca="1"/>
        <v>5.3791152730272469E-3</v>
      </c>
      <c r="V8329">
        <f ca="1"/>
        <v>5.4893450708444229E-3</v>
      </c>
      <c r="W8329">
        <f ca="1"/>
        <v>5.4893450708444229E-3</v>
      </c>
    </row>
    <row r="8330" spans="18:23">
      <c r="R8330">
        <v>8312</v>
      </c>
      <c r="S8330">
        <f ca="1"/>
        <v>-0.79567520481064269</v>
      </c>
      <c r="T8330">
        <f ca="1"/>
        <v>2.1908437816055764E-2</v>
      </c>
      <c r="U8330">
        <f ca="1"/>
        <v>0</v>
      </c>
      <c r="V8330">
        <f ca="1"/>
        <v>0</v>
      </c>
      <c r="W8330">
        <f ca="1"/>
        <v>0</v>
      </c>
    </row>
    <row r="8331" spans="18:23">
      <c r="R8331">
        <v>8313</v>
      </c>
      <c r="S8331">
        <f ca="1"/>
        <v>-1.4228523264968964</v>
      </c>
      <c r="T8331">
        <f ca="1"/>
        <v>1.8634908717681836E-2</v>
      </c>
      <c r="U8331">
        <f ca="1"/>
        <v>0</v>
      </c>
      <c r="V8331">
        <f ca="1"/>
        <v>0</v>
      </c>
      <c r="W8331">
        <f ca="1"/>
        <v>0</v>
      </c>
    </row>
    <row r="8332" spans="18:23">
      <c r="R8332">
        <v>8314</v>
      </c>
      <c r="S8332">
        <f ca="1"/>
        <v>-4.2373711626141874</v>
      </c>
      <c r="T8332">
        <f ca="1"/>
        <v>9.0140568428429095E-3</v>
      </c>
      <c r="U8332">
        <f ca="1"/>
        <v>0</v>
      </c>
      <c r="V8332">
        <f ca="1"/>
        <v>0</v>
      </c>
      <c r="W8332">
        <f ca="1"/>
        <v>0</v>
      </c>
    </row>
    <row r="8333" spans="18:23">
      <c r="R8333">
        <v>8315</v>
      </c>
      <c r="S8333">
        <f ca="1"/>
        <v>-2.5730537967347535</v>
      </c>
      <c r="T8333">
        <f ca="1"/>
        <v>1.3849394629389007E-2</v>
      </c>
      <c r="U8333">
        <f ca="1"/>
        <v>0</v>
      </c>
      <c r="V8333">
        <f ca="1"/>
        <v>0</v>
      </c>
      <c r="W8333">
        <f ca="1"/>
        <v>0</v>
      </c>
    </row>
    <row r="8334" spans="18:23">
      <c r="R8334">
        <v>8316</v>
      </c>
      <c r="S8334">
        <f ca="1"/>
        <v>-1.338567823878767</v>
      </c>
      <c r="T8334">
        <f ca="1"/>
        <v>1.9044630471525548E-2</v>
      </c>
      <c r="U8334">
        <f ca="1"/>
        <v>0</v>
      </c>
      <c r="V8334">
        <f ca="1"/>
        <v>0</v>
      </c>
      <c r="W8334">
        <f ca="1"/>
        <v>0</v>
      </c>
    </row>
    <row r="8335" spans="18:23">
      <c r="R8335">
        <v>8317</v>
      </c>
      <c r="S8335">
        <f ca="1"/>
        <v>0.197968826135762</v>
      </c>
      <c r="T8335">
        <f ca="1"/>
        <v>2.8311533694285313E-2</v>
      </c>
      <c r="U8335">
        <f ca="1"/>
        <v>0</v>
      </c>
      <c r="V8335">
        <f ca="1"/>
        <v>0</v>
      </c>
      <c r="W8335">
        <f ca="1"/>
        <v>0</v>
      </c>
    </row>
    <row r="8336" spans="18:23">
      <c r="R8336">
        <v>8318</v>
      </c>
      <c r="S8336">
        <f ca="1"/>
        <v>0.39595168576766931</v>
      </c>
      <c r="T8336">
        <f ca="1"/>
        <v>2.9795467207168913E-2</v>
      </c>
      <c r="U8336">
        <f ca="1"/>
        <v>0</v>
      </c>
      <c r="V8336">
        <f ca="1"/>
        <v>0</v>
      </c>
      <c r="W8336">
        <f ca="1"/>
        <v>0</v>
      </c>
    </row>
    <row r="8337" spans="18:23">
      <c r="R8337">
        <v>8319</v>
      </c>
      <c r="S8337">
        <f ca="1"/>
        <v>4.6213285969012432</v>
      </c>
      <c r="T8337">
        <f ca="1"/>
        <v>8.8646980365266859E-2</v>
      </c>
      <c r="U8337">
        <f ca="1"/>
        <v>2.92104255669145E-2</v>
      </c>
      <c r="V8337">
        <f ca="1"/>
        <v>3.050513357776018E-2</v>
      </c>
      <c r="W8337">
        <f ca="1"/>
        <v>3.050513357776018E-2</v>
      </c>
    </row>
    <row r="8338" spans="18:23">
      <c r="R8338">
        <v>8320</v>
      </c>
      <c r="S8338">
        <f ca="1"/>
        <v>-0.75819925913755304</v>
      </c>
      <c r="T8338">
        <f ca="1"/>
        <v>2.2121324445888834E-2</v>
      </c>
      <c r="U8338">
        <f ca="1"/>
        <v>0</v>
      </c>
      <c r="V8338">
        <f ca="1"/>
        <v>0</v>
      </c>
      <c r="W8338">
        <f ca="1"/>
        <v>0</v>
      </c>
    </row>
    <row r="8339" spans="18:23">
      <c r="R8339">
        <v>8321</v>
      </c>
      <c r="S8339">
        <f ca="1"/>
        <v>3.7844861631557802</v>
      </c>
      <c r="T8339">
        <f ca="1"/>
        <v>7.1430520786747206E-2</v>
      </c>
      <c r="U8339">
        <f ca="1"/>
        <v>2.0602195777654674E-2</v>
      </c>
      <c r="V8339">
        <f ca="1"/>
        <v>2.1338008564528874E-2</v>
      </c>
      <c r="W8339">
        <f ca="1"/>
        <v>2.1338008564528874E-2</v>
      </c>
    </row>
    <row r="8340" spans="18:23">
      <c r="R8340">
        <v>8322</v>
      </c>
      <c r="S8340">
        <f ca="1"/>
        <v>-1.0511334453610388</v>
      </c>
      <c r="T8340">
        <f ca="1"/>
        <v>2.0510850632806991E-2</v>
      </c>
      <c r="U8340">
        <f ca="1"/>
        <v>0</v>
      </c>
      <c r="V8340">
        <f ca="1"/>
        <v>0</v>
      </c>
      <c r="W8340">
        <f ca="1"/>
        <v>0</v>
      </c>
    </row>
    <row r="8341" spans="18:23">
      <c r="R8341">
        <v>8323</v>
      </c>
      <c r="S8341">
        <f ca="1"/>
        <v>0.16960927177322432</v>
      </c>
      <c r="T8341">
        <f ca="1"/>
        <v>2.8105110950180836E-2</v>
      </c>
      <c r="U8341">
        <f ca="1"/>
        <v>0</v>
      </c>
      <c r="V8341">
        <f ca="1"/>
        <v>0</v>
      </c>
      <c r="W8341">
        <f ca="1"/>
        <v>0</v>
      </c>
    </row>
    <row r="8342" spans="18:23">
      <c r="R8342">
        <v>8324</v>
      </c>
      <c r="S8342">
        <f ca="1"/>
        <v>0.60929575373378109</v>
      </c>
      <c r="T8342">
        <f ca="1"/>
        <v>3.1481719521975177E-2</v>
      </c>
      <c r="U8342">
        <f ca="1"/>
        <v>6.2779514526865865E-4</v>
      </c>
      <c r="V8342">
        <f ca="1"/>
        <v>6.3767718060896139E-4</v>
      </c>
      <c r="W8342">
        <f ca="1"/>
        <v>6.3767718060896139E-4</v>
      </c>
    </row>
    <row r="8343" spans="18:23">
      <c r="R8343">
        <v>8325</v>
      </c>
      <c r="S8343">
        <f ca="1"/>
        <v>-3.0306545401336309</v>
      </c>
      <c r="T8343">
        <f ca="1"/>
        <v>1.2306940490798604E-2</v>
      </c>
      <c r="U8343">
        <f ca="1"/>
        <v>0</v>
      </c>
      <c r="V8343">
        <f ca="1"/>
        <v>0</v>
      </c>
      <c r="W8343">
        <f ca="1"/>
        <v>0</v>
      </c>
    </row>
    <row r="8344" spans="18:23">
      <c r="R8344">
        <v>8326</v>
      </c>
      <c r="S8344">
        <f ca="1"/>
        <v>-2.8933890117099832</v>
      </c>
      <c r="T8344">
        <f ca="1"/>
        <v>1.2750659867443507E-2</v>
      </c>
      <c r="U8344">
        <f ca="1"/>
        <v>0</v>
      </c>
      <c r="V8344">
        <f ca="1"/>
        <v>0</v>
      </c>
      <c r="W8344">
        <f ca="1"/>
        <v>0</v>
      </c>
    </row>
    <row r="8345" spans="18:23">
      <c r="R8345">
        <v>8327</v>
      </c>
      <c r="S8345">
        <f ca="1"/>
        <v>7.5791604180628025E-2</v>
      </c>
      <c r="T8345">
        <f ca="1"/>
        <v>2.7432898483674192E-2</v>
      </c>
      <c r="U8345">
        <f ca="1"/>
        <v>0</v>
      </c>
      <c r="V8345">
        <f ca="1"/>
        <v>0</v>
      </c>
      <c r="W8345">
        <f ca="1"/>
        <v>0</v>
      </c>
    </row>
    <row r="8346" spans="18:23">
      <c r="R8346">
        <v>8328</v>
      </c>
      <c r="S8346">
        <f ca="1"/>
        <v>-0.13755806178999805</v>
      </c>
      <c r="T8346">
        <f ca="1"/>
        <v>2.5963475276582375E-2</v>
      </c>
      <c r="U8346">
        <f ca="1"/>
        <v>0</v>
      </c>
      <c r="V8346">
        <f ca="1"/>
        <v>0</v>
      </c>
      <c r="W8346">
        <f ca="1"/>
        <v>0</v>
      </c>
    </row>
    <row r="8347" spans="18:23">
      <c r="R8347">
        <v>8329</v>
      </c>
      <c r="S8347">
        <f ca="1"/>
        <v>-5.0167708772302273</v>
      </c>
      <c r="T8347">
        <f ca="1"/>
        <v>7.3718661009464937E-3</v>
      </c>
      <c r="U8347">
        <f ca="1"/>
        <v>0</v>
      </c>
      <c r="V8347">
        <f ca="1"/>
        <v>0</v>
      </c>
      <c r="W8347">
        <f ca="1"/>
        <v>0</v>
      </c>
    </row>
    <row r="8348" spans="18:23">
      <c r="R8348">
        <v>8330</v>
      </c>
      <c r="S8348">
        <f ca="1"/>
        <v>-2.3747776601803774</v>
      </c>
      <c r="T8348">
        <f ca="1"/>
        <v>1.4576406102888573E-2</v>
      </c>
      <c r="U8348">
        <f ca="1"/>
        <v>0</v>
      </c>
      <c r="V8348">
        <f ca="1"/>
        <v>0</v>
      </c>
      <c r="W8348">
        <f ca="1"/>
        <v>0</v>
      </c>
    </row>
    <row r="8349" spans="18:23">
      <c r="R8349">
        <v>8331</v>
      </c>
      <c r="S8349">
        <f ca="1"/>
        <v>-0.67955410275582884</v>
      </c>
      <c r="T8349">
        <f ca="1"/>
        <v>2.2574827315246203E-2</v>
      </c>
      <c r="U8349">
        <f ca="1"/>
        <v>0</v>
      </c>
      <c r="V8349">
        <f ca="1"/>
        <v>0</v>
      </c>
      <c r="W8349">
        <f ca="1"/>
        <v>0</v>
      </c>
    </row>
    <row r="8350" spans="18:23">
      <c r="R8350">
        <v>8332</v>
      </c>
      <c r="S8350">
        <f ca="1"/>
        <v>-2.9795093247433146</v>
      </c>
      <c r="T8350">
        <f ca="1"/>
        <v>1.2470436390400344E-2</v>
      </c>
      <c r="U8350">
        <f ca="1"/>
        <v>0</v>
      </c>
      <c r="V8350">
        <f ca="1"/>
        <v>0</v>
      </c>
      <c r="W8350">
        <f ca="1"/>
        <v>0</v>
      </c>
    </row>
    <row r="8351" spans="18:23">
      <c r="R8351">
        <v>8333</v>
      </c>
      <c r="S8351">
        <f ca="1"/>
        <v>-2.0934398693377108</v>
      </c>
      <c r="T8351">
        <f ca="1"/>
        <v>1.5673946908627057E-2</v>
      </c>
      <c r="U8351">
        <f ca="1"/>
        <v>0</v>
      </c>
      <c r="V8351">
        <f ca="1"/>
        <v>0</v>
      </c>
      <c r="W8351">
        <f ca="1"/>
        <v>0</v>
      </c>
    </row>
    <row r="8352" spans="18:23">
      <c r="R8352">
        <v>8334</v>
      </c>
      <c r="S8352">
        <f ca="1"/>
        <v>-0.68794098005310667</v>
      </c>
      <c r="T8352">
        <f ca="1"/>
        <v>2.2526025306120835E-2</v>
      </c>
      <c r="U8352">
        <f ca="1"/>
        <v>0</v>
      </c>
      <c r="V8352">
        <f ca="1"/>
        <v>0</v>
      </c>
      <c r="W8352">
        <f ca="1"/>
        <v>0</v>
      </c>
    </row>
    <row r="8353" spans="18:23">
      <c r="R8353">
        <v>8335</v>
      </c>
      <c r="S8353">
        <f ca="1"/>
        <v>1.0265561729489796</v>
      </c>
      <c r="T8353">
        <f ca="1"/>
        <v>3.5060525927360156E-2</v>
      </c>
      <c r="U8353">
        <f ca="1"/>
        <v>2.4171983479611484E-3</v>
      </c>
      <c r="V8353">
        <f ca="1"/>
        <v>2.4595724706362801E-3</v>
      </c>
      <c r="W8353">
        <f ca="1"/>
        <v>2.4595724706362801E-3</v>
      </c>
    </row>
    <row r="8354" spans="18:23">
      <c r="R8354">
        <v>8336</v>
      </c>
      <c r="S8354">
        <f ca="1"/>
        <v>6.657632347569578</v>
      </c>
      <c r="T8354">
        <f ca="1"/>
        <v>0.14992043178214187</v>
      </c>
      <c r="U8354">
        <f ca="1"/>
        <v>5.9847151275352006E-2</v>
      </c>
      <c r="V8354">
        <f ca="1"/>
        <v>6.4333306655417977E-2</v>
      </c>
      <c r="W8354">
        <f ca="1"/>
        <v>6.4333306655417977E-2</v>
      </c>
    </row>
    <row r="8355" spans="18:23">
      <c r="R8355">
        <v>8337</v>
      </c>
      <c r="S8355">
        <f ca="1"/>
        <v>2.1423207072153643</v>
      </c>
      <c r="T8355">
        <f ca="1"/>
        <v>4.6757981627955095E-2</v>
      </c>
      <c r="U8355">
        <f ca="1"/>
        <v>8.2659261982586177E-3</v>
      </c>
      <c r="V8355">
        <f ca="1"/>
        <v>8.4591752109167227E-3</v>
      </c>
      <c r="W8355">
        <f ca="1"/>
        <v>8.4591752109167227E-3</v>
      </c>
    </row>
    <row r="8356" spans="18:23">
      <c r="R8356">
        <v>8338</v>
      </c>
      <c r="S8356">
        <f ca="1"/>
        <v>-1.8483940903985372</v>
      </c>
      <c r="T8356">
        <f ca="1"/>
        <v>1.6697030706071772E-2</v>
      </c>
      <c r="U8356">
        <f ca="1"/>
        <v>0</v>
      </c>
      <c r="V8356">
        <f ca="1"/>
        <v>0</v>
      </c>
      <c r="W8356">
        <f ca="1"/>
        <v>0</v>
      </c>
    </row>
    <row r="8357" spans="18:23">
      <c r="R8357">
        <v>8339</v>
      </c>
      <c r="S8357">
        <f ca="1"/>
        <v>-1.0588323887468361</v>
      </c>
      <c r="T8357">
        <f ca="1"/>
        <v>2.0470143894353896E-2</v>
      </c>
      <c r="U8357">
        <f ca="1"/>
        <v>0</v>
      </c>
      <c r="V8357">
        <f ca="1"/>
        <v>0</v>
      </c>
      <c r="W8357">
        <f ca="1"/>
        <v>0</v>
      </c>
    </row>
    <row r="8358" spans="18:23">
      <c r="R8358">
        <v>8340</v>
      </c>
      <c r="S8358">
        <f ca="1"/>
        <v>1.0368111263751409</v>
      </c>
      <c r="T8358">
        <f ca="1"/>
        <v>3.5153424636200865E-2</v>
      </c>
      <c r="U8358">
        <f ca="1"/>
        <v>2.463647702381503E-3</v>
      </c>
      <c r="V8358">
        <f ca="1"/>
        <v>2.506950529299412E-3</v>
      </c>
      <c r="W8358">
        <f ca="1"/>
        <v>2.506950529299412E-3</v>
      </c>
    </row>
    <row r="8359" spans="18:23">
      <c r="R8359">
        <v>8341</v>
      </c>
      <c r="S8359">
        <f ca="1"/>
        <v>1.4602968296989423</v>
      </c>
      <c r="T8359">
        <f ca="1"/>
        <v>3.9212565146144122E-2</v>
      </c>
      <c r="U8359">
        <f ca="1"/>
        <v>4.4932179573531315E-3</v>
      </c>
      <c r="V8359">
        <f ca="1"/>
        <v>4.5813132582873985E-3</v>
      </c>
      <c r="W8359">
        <f ca="1"/>
        <v>4.5813132582873985E-3</v>
      </c>
    </row>
    <row r="8360" spans="18:23">
      <c r="R8360">
        <v>8342</v>
      </c>
      <c r="S8360">
        <f ca="1"/>
        <v>0.70314609127246097</v>
      </c>
      <c r="T8360">
        <f ca="1"/>
        <v>3.2253415712858884E-2</v>
      </c>
      <c r="U8360">
        <f ca="1"/>
        <v>1.0136432407105121E-3</v>
      </c>
      <c r="V8360">
        <f ca="1"/>
        <v>1.0299899691240948E-3</v>
      </c>
      <c r="W8360">
        <f ca="1"/>
        <v>1.0299899691240948E-3</v>
      </c>
    </row>
    <row r="8361" spans="18:23">
      <c r="R8361">
        <v>8343</v>
      </c>
      <c r="S8361">
        <f ca="1"/>
        <v>-1.3837191533402078</v>
      </c>
      <c r="T8361">
        <f ca="1"/>
        <v>1.8824034056949056E-2</v>
      </c>
      <c r="U8361">
        <f ca="1"/>
        <v>0</v>
      </c>
      <c r="V8361">
        <f ca="1"/>
        <v>0</v>
      </c>
      <c r="W8361">
        <f ca="1"/>
        <v>0</v>
      </c>
    </row>
    <row r="8362" spans="18:23">
      <c r="R8362">
        <v>8344</v>
      </c>
      <c r="S8362">
        <f ca="1"/>
        <v>0.39723005846860393</v>
      </c>
      <c r="T8362">
        <f ca="1"/>
        <v>2.9805297402445294E-2</v>
      </c>
      <c r="U8362">
        <f ca="1"/>
        <v>0</v>
      </c>
      <c r="V8362">
        <f ca="1"/>
        <v>0</v>
      </c>
      <c r="W8362">
        <f ca="1"/>
        <v>0</v>
      </c>
    </row>
    <row r="8363" spans="18:23">
      <c r="R8363">
        <v>8345</v>
      </c>
      <c r="S8363">
        <f ca="1"/>
        <v>0.43367982266243627</v>
      </c>
      <c r="T8363">
        <f ca="1"/>
        <v>3.0086950782212702E-2</v>
      </c>
      <c r="U8363">
        <f ca="1"/>
        <v>0</v>
      </c>
      <c r="V8363">
        <f ca="1"/>
        <v>0</v>
      </c>
      <c r="W8363">
        <f ca="1"/>
        <v>0</v>
      </c>
    </row>
    <row r="8364" spans="18:23">
      <c r="R8364">
        <v>8346</v>
      </c>
      <c r="S8364">
        <f ca="1"/>
        <v>1.2050480513469932</v>
      </c>
      <c r="T8364">
        <f ca="1"/>
        <v>3.6713094075774284E-2</v>
      </c>
      <c r="U8364">
        <f ca="1"/>
        <v>3.2434824221682125E-3</v>
      </c>
      <c r="V8364">
        <f ca="1"/>
        <v>3.3030215598173038E-3</v>
      </c>
      <c r="W8364">
        <f ca="1"/>
        <v>3.3030215598173038E-3</v>
      </c>
    </row>
    <row r="8365" spans="18:23">
      <c r="R8365">
        <v>8347</v>
      </c>
      <c r="S8365">
        <f ca="1"/>
        <v>3.7576918254880183</v>
      </c>
      <c r="T8365">
        <f ca="1"/>
        <v>7.0938357527993198E-2</v>
      </c>
      <c r="U8365">
        <f ca="1"/>
        <v>2.0356114148277669E-2</v>
      </c>
      <c r="V8365">
        <f ca="1"/>
        <v>2.1078128799943252E-2</v>
      </c>
      <c r="W8365">
        <f ca="1"/>
        <v>2.1078128799943252E-2</v>
      </c>
    </row>
    <row r="8366" spans="18:23">
      <c r="R8366">
        <v>8348</v>
      </c>
      <c r="S8366">
        <f ca="1"/>
        <v>3.8104778165368298</v>
      </c>
      <c r="T8366">
        <f ca="1"/>
        <v>7.1911202643960365E-2</v>
      </c>
      <c r="U8366">
        <f ca="1"/>
        <v>2.0842536706261253E-2</v>
      </c>
      <c r="V8366">
        <f ca="1"/>
        <v>2.159194264661032E-2</v>
      </c>
      <c r="W8366">
        <f ca="1"/>
        <v>2.159194264661032E-2</v>
      </c>
    </row>
    <row r="8367" spans="18:23">
      <c r="R8367">
        <v>8349</v>
      </c>
      <c r="S8367">
        <f ca="1"/>
        <v>-0.40984723616844798</v>
      </c>
      <c r="T8367">
        <f ca="1"/>
        <v>2.4201870788407163E-2</v>
      </c>
      <c r="U8367">
        <f ca="1"/>
        <v>0</v>
      </c>
      <c r="V8367">
        <f ca="1"/>
        <v>0</v>
      </c>
      <c r="W8367">
        <f ca="1"/>
        <v>0</v>
      </c>
    </row>
    <row r="8368" spans="18:23">
      <c r="R8368">
        <v>8350</v>
      </c>
      <c r="S8368">
        <f ca="1"/>
        <v>-1.9335878542200813</v>
      </c>
      <c r="T8368">
        <f ca="1"/>
        <v>1.6333981882569817E-2</v>
      </c>
      <c r="U8368">
        <f ca="1"/>
        <v>0</v>
      </c>
      <c r="V8368">
        <f ca="1"/>
        <v>0</v>
      </c>
      <c r="W8368">
        <f ca="1"/>
        <v>0</v>
      </c>
    </row>
    <row r="8369" spans="18:23">
      <c r="R8369">
        <v>8351</v>
      </c>
      <c r="S8369">
        <f ca="1"/>
        <v>-1.844078597004045</v>
      </c>
      <c r="T8369">
        <f ca="1"/>
        <v>1.6715634193123684E-2</v>
      </c>
      <c r="U8369">
        <f ca="1"/>
        <v>0</v>
      </c>
      <c r="V8369">
        <f ca="1"/>
        <v>0</v>
      </c>
      <c r="W8369">
        <f ca="1"/>
        <v>0</v>
      </c>
    </row>
    <row r="8370" spans="18:23">
      <c r="R8370">
        <v>8352</v>
      </c>
      <c r="S8370">
        <f ca="1"/>
        <v>-2.6896420678056625E-2</v>
      </c>
      <c r="T8370">
        <f ca="1"/>
        <v>2.6715545021565468E-2</v>
      </c>
      <c r="U8370">
        <f ca="1"/>
        <v>0</v>
      </c>
      <c r="V8370">
        <f ca="1"/>
        <v>0</v>
      </c>
      <c r="W8370">
        <f ca="1"/>
        <v>0</v>
      </c>
    </row>
    <row r="8371" spans="18:23">
      <c r="R8371">
        <v>8353</v>
      </c>
      <c r="S8371">
        <f ca="1"/>
        <v>0.93962005589549635</v>
      </c>
      <c r="T8371">
        <f ca="1"/>
        <v>3.4282777071081273E-2</v>
      </c>
      <c r="U8371">
        <f ca="1"/>
        <v>2.0283239198217069E-3</v>
      </c>
      <c r="V8371">
        <f ca="1"/>
        <v>2.0630922082073015E-3</v>
      </c>
      <c r="W8371">
        <f ca="1"/>
        <v>2.0630922082073015E-3</v>
      </c>
    </row>
    <row r="8372" spans="18:23">
      <c r="R8372">
        <v>8354</v>
      </c>
      <c r="S8372">
        <f ca="1"/>
        <v>-6.3291089406384643E-2</v>
      </c>
      <c r="T8372">
        <f ca="1"/>
        <v>2.6465828682168669E-2</v>
      </c>
      <c r="U8372">
        <f ca="1"/>
        <v>0</v>
      </c>
      <c r="V8372">
        <f ca="1"/>
        <v>0</v>
      </c>
      <c r="W8372">
        <f ca="1"/>
        <v>0</v>
      </c>
    </row>
    <row r="8373" spans="18:23">
      <c r="R8373">
        <v>8355</v>
      </c>
      <c r="S8373">
        <f ca="1"/>
        <v>-0.82495705682365128</v>
      </c>
      <c r="T8373">
        <f ca="1"/>
        <v>2.1743525501623555E-2</v>
      </c>
      <c r="U8373">
        <f ca="1"/>
        <v>0</v>
      </c>
      <c r="V8373">
        <f ca="1"/>
        <v>0</v>
      </c>
      <c r="W8373">
        <f ca="1"/>
        <v>0</v>
      </c>
    </row>
    <row r="8374" spans="18:23">
      <c r="R8374">
        <v>8356</v>
      </c>
      <c r="S8374">
        <f ca="1"/>
        <v>2.2772958601152693</v>
      </c>
      <c r="T8374">
        <f ca="1"/>
        <v>4.8415190713094879E-2</v>
      </c>
      <c r="U8374">
        <f ca="1"/>
        <v>9.0945307408285096E-3</v>
      </c>
      <c r="V8374">
        <f ca="1"/>
        <v>9.3146874609601679E-3</v>
      </c>
      <c r="W8374">
        <f ca="1"/>
        <v>9.3146874609601679E-3</v>
      </c>
    </row>
    <row r="8375" spans="18:23">
      <c r="R8375">
        <v>8357</v>
      </c>
      <c r="S8375">
        <f ca="1"/>
        <v>-0.24870995444451807</v>
      </c>
      <c r="T8375">
        <f ca="1"/>
        <v>2.5229385257363669E-2</v>
      </c>
      <c r="U8375">
        <f ca="1"/>
        <v>0</v>
      </c>
      <c r="V8375">
        <f ca="1"/>
        <v>0</v>
      </c>
      <c r="W8375">
        <f ca="1"/>
        <v>0</v>
      </c>
    </row>
    <row r="8376" spans="18:23">
      <c r="R8376">
        <v>8358</v>
      </c>
      <c r="S8376">
        <f ca="1"/>
        <v>-1.1568774736251899</v>
      </c>
      <c r="T8376">
        <f ca="1"/>
        <v>1.9958759518555729E-2</v>
      </c>
      <c r="U8376">
        <f ca="1"/>
        <v>0</v>
      </c>
      <c r="V8376">
        <f ca="1"/>
        <v>0</v>
      </c>
      <c r="W8376">
        <f ca="1"/>
        <v>0</v>
      </c>
    </row>
    <row r="8377" spans="18:23">
      <c r="R8377">
        <v>8359</v>
      </c>
      <c r="S8377">
        <f ca="1"/>
        <v>0.65816178814140547</v>
      </c>
      <c r="T8377">
        <f ca="1"/>
        <v>3.188119425256114E-2</v>
      </c>
      <c r="U8377">
        <f ca="1"/>
        <v>8.2753251056164046E-4</v>
      </c>
      <c r="V8377">
        <f ca="1"/>
        <v>8.4072387292140306E-4</v>
      </c>
      <c r="W8377">
        <f ca="1"/>
        <v>8.4072387292140306E-4</v>
      </c>
    </row>
    <row r="8378" spans="18:23">
      <c r="R8378">
        <v>8360</v>
      </c>
      <c r="S8378">
        <f ca="1"/>
        <v>-1.4022703707022524</v>
      </c>
      <c r="T8378">
        <f ca="1"/>
        <v>1.8734140432775021E-2</v>
      </c>
      <c r="U8378">
        <f ca="1"/>
        <v>0</v>
      </c>
      <c r="V8378">
        <f ca="1"/>
        <v>0</v>
      </c>
      <c r="W8378">
        <f ca="1"/>
        <v>0</v>
      </c>
    </row>
    <row r="8379" spans="18:23">
      <c r="R8379">
        <v>8361</v>
      </c>
      <c r="S8379">
        <f ca="1"/>
        <v>3.2722080474415667</v>
      </c>
      <c r="T8379">
        <f ca="1"/>
        <v>6.2585791263736867E-2</v>
      </c>
      <c r="U8379">
        <f ca="1"/>
        <v>1.6179831016149504E-2</v>
      </c>
      <c r="V8379">
        <f ca="1"/>
        <v>1.6686144779479137E-2</v>
      </c>
      <c r="W8379">
        <f ca="1"/>
        <v>1.6686144779479137E-2</v>
      </c>
    </row>
    <row r="8380" spans="18:23">
      <c r="R8380">
        <v>8362</v>
      </c>
      <c r="S8380">
        <f ca="1"/>
        <v>-1.2123322321561592</v>
      </c>
      <c r="T8380">
        <f ca="1"/>
        <v>1.9675195157788199E-2</v>
      </c>
      <c r="U8380">
        <f ca="1"/>
        <v>0</v>
      </c>
      <c r="V8380">
        <f ca="1"/>
        <v>0</v>
      </c>
      <c r="W8380">
        <f ca="1"/>
        <v>0</v>
      </c>
    </row>
    <row r="8381" spans="18:23">
      <c r="R8381">
        <v>8363</v>
      </c>
      <c r="S8381">
        <f ca="1"/>
        <v>3.6783379708841148</v>
      </c>
      <c r="T8381">
        <f ca="1"/>
        <v>6.9500574994984091E-2</v>
      </c>
      <c r="U8381">
        <f ca="1"/>
        <v>1.9637222881773116E-2</v>
      </c>
      <c r="V8381">
        <f ca="1"/>
        <v>2.0319622022567062E-2</v>
      </c>
      <c r="W8381">
        <f ca="1"/>
        <v>2.0319622022567062E-2</v>
      </c>
    </row>
    <row r="8382" spans="18:23">
      <c r="R8382">
        <v>8364</v>
      </c>
      <c r="S8382">
        <f ca="1"/>
        <v>2.3157763381794858</v>
      </c>
      <c r="T8382">
        <f ca="1"/>
        <v>4.8898319436896501E-2</v>
      </c>
      <c r="U8382">
        <f ca="1"/>
        <v>9.3360951027293207E-3</v>
      </c>
      <c r="V8382">
        <f ca="1"/>
        <v>9.5643547830425724E-3</v>
      </c>
      <c r="W8382">
        <f ca="1"/>
        <v>9.5643547830425724E-3</v>
      </c>
    </row>
    <row r="8383" spans="18:23">
      <c r="R8383">
        <v>8365</v>
      </c>
      <c r="S8383">
        <f ca="1"/>
        <v>1.5864675474251786</v>
      </c>
      <c r="T8383">
        <f ca="1"/>
        <v>4.0510208798709833E-2</v>
      </c>
      <c r="U8383">
        <f ca="1"/>
        <v>5.142039783635987E-3</v>
      </c>
      <c r="V8383">
        <f ca="1"/>
        <v>5.2461923362791697E-3</v>
      </c>
      <c r="W8383">
        <f ca="1"/>
        <v>5.2461923362791697E-3</v>
      </c>
    </row>
    <row r="8384" spans="18:23">
      <c r="R8384">
        <v>8366</v>
      </c>
      <c r="S8384">
        <f ca="1"/>
        <v>0.37293188482899609</v>
      </c>
      <c r="T8384">
        <f ca="1"/>
        <v>2.9619007571143885E-2</v>
      </c>
      <c r="U8384">
        <f ca="1"/>
        <v>0</v>
      </c>
      <c r="V8384">
        <f ca="1"/>
        <v>0</v>
      </c>
      <c r="W8384">
        <f ca="1"/>
        <v>0</v>
      </c>
    </row>
    <row r="8385" spans="18:23">
      <c r="R8385">
        <v>8367</v>
      </c>
      <c r="S8385">
        <f ca="1"/>
        <v>0.44869505797175241</v>
      </c>
      <c r="T8385">
        <f ca="1"/>
        <v>3.0203748606021336E-2</v>
      </c>
      <c r="U8385">
        <f ca="1"/>
        <v>0</v>
      </c>
      <c r="V8385">
        <f ca="1"/>
        <v>0</v>
      </c>
      <c r="W8385">
        <f ca="1"/>
        <v>0</v>
      </c>
    </row>
    <row r="8386" spans="18:23">
      <c r="R8386">
        <v>8368</v>
      </c>
      <c r="S8386">
        <f ca="1"/>
        <v>-3.4679875354062348</v>
      </c>
      <c r="T8386">
        <f ca="1"/>
        <v>1.0993619488609187E-2</v>
      </c>
      <c r="U8386">
        <f ca="1"/>
        <v>0</v>
      </c>
      <c r="V8386">
        <f ca="1"/>
        <v>0</v>
      </c>
      <c r="W8386">
        <f ca="1"/>
        <v>0</v>
      </c>
    </row>
    <row r="8387" spans="18:23">
      <c r="R8387">
        <v>8369</v>
      </c>
      <c r="S8387">
        <f ca="1"/>
        <v>1.5677344643808222</v>
      </c>
      <c r="T8387">
        <f ca="1"/>
        <v>4.0314861534311269E-2</v>
      </c>
      <c r="U8387">
        <f ca="1"/>
        <v>5.044366151436705E-3</v>
      </c>
      <c r="V8387">
        <f ca="1"/>
        <v>5.1460476128984741E-3</v>
      </c>
      <c r="W8387">
        <f ca="1"/>
        <v>5.1460476128984741E-3</v>
      </c>
    </row>
    <row r="8388" spans="18:23">
      <c r="R8388">
        <v>8370</v>
      </c>
      <c r="S8388">
        <f ca="1"/>
        <v>0.88009637028318155</v>
      </c>
      <c r="T8388">
        <f ca="1"/>
        <v>3.3760239328959739E-2</v>
      </c>
      <c r="U8388">
        <f ca="1"/>
        <v>1.7670550487609397E-3</v>
      </c>
      <c r="V8388">
        <f ca="1"/>
        <v>1.7968831494377478E-3</v>
      </c>
      <c r="W8388">
        <f ca="1"/>
        <v>1.7968831494377478E-3</v>
      </c>
    </row>
    <row r="8389" spans="18:23">
      <c r="R8389">
        <v>8371</v>
      </c>
      <c r="S8389">
        <f ca="1"/>
        <v>-1.7435000922653801</v>
      </c>
      <c r="T8389">
        <f ca="1"/>
        <v>1.7155133986482132E-2</v>
      </c>
      <c r="U8389">
        <f ca="1"/>
        <v>0</v>
      </c>
      <c r="V8389">
        <f ca="1"/>
        <v>0</v>
      </c>
      <c r="W8389">
        <f ca="1"/>
        <v>0</v>
      </c>
    </row>
    <row r="8390" spans="18:23">
      <c r="R8390">
        <v>8372</v>
      </c>
      <c r="S8390">
        <f ca="1"/>
        <v>-0.49214365623991529</v>
      </c>
      <c r="T8390">
        <f ca="1"/>
        <v>2.3693348932277782E-2</v>
      </c>
      <c r="U8390">
        <f ca="1"/>
        <v>0</v>
      </c>
      <c r="V8390">
        <f ca="1"/>
        <v>0</v>
      </c>
      <c r="W8390">
        <f ca="1"/>
        <v>0</v>
      </c>
    </row>
    <row r="8391" spans="18:23">
      <c r="R8391">
        <v>8373</v>
      </c>
      <c r="S8391">
        <f ca="1"/>
        <v>-1.1932971272322948</v>
      </c>
      <c r="T8391">
        <f ca="1"/>
        <v>1.9772072934509201E-2</v>
      </c>
      <c r="U8391">
        <f ca="1"/>
        <v>0</v>
      </c>
      <c r="V8391">
        <f ca="1"/>
        <v>0</v>
      </c>
      <c r="W8391">
        <f ca="1"/>
        <v>0</v>
      </c>
    </row>
    <row r="8392" spans="18:23">
      <c r="R8392">
        <v>8374</v>
      </c>
      <c r="S8392">
        <f ca="1"/>
        <v>-3.1866486942060219</v>
      </c>
      <c r="T8392">
        <f ca="1"/>
        <v>1.1821395046502738E-2</v>
      </c>
      <c r="U8392">
        <f ca="1"/>
        <v>0</v>
      </c>
      <c r="V8392">
        <f ca="1"/>
        <v>0</v>
      </c>
      <c r="W8392">
        <f ca="1"/>
        <v>0</v>
      </c>
    </row>
    <row r="8393" spans="18:23">
      <c r="R8393">
        <v>8375</v>
      </c>
      <c r="S8393">
        <f ca="1"/>
        <v>1.143859755243563</v>
      </c>
      <c r="T8393">
        <f ca="1"/>
        <v>3.6137987712636092E-2</v>
      </c>
      <c r="U8393">
        <f ca="1"/>
        <v>2.9559292405991165E-3</v>
      </c>
      <c r="V8393">
        <f ca="1"/>
        <v>3.0093399078872131E-3</v>
      </c>
      <c r="W8393">
        <f ca="1"/>
        <v>3.0093399078872131E-3</v>
      </c>
    </row>
    <row r="8394" spans="18:23">
      <c r="R8394">
        <v>8376</v>
      </c>
      <c r="S8394">
        <f ca="1"/>
        <v>-1.7128386579159141</v>
      </c>
      <c r="T8394">
        <f ca="1"/>
        <v>1.7291400318413672E-2</v>
      </c>
      <c r="U8394">
        <f ca="1"/>
        <v>0</v>
      </c>
      <c r="V8394">
        <f ca="1"/>
        <v>0</v>
      </c>
      <c r="W8394">
        <f ca="1"/>
        <v>0</v>
      </c>
    </row>
    <row r="8395" spans="18:23">
      <c r="R8395">
        <v>8377</v>
      </c>
      <c r="S8395">
        <f ca="1"/>
        <v>-1.5865175304350749</v>
      </c>
      <c r="T8395">
        <f ca="1"/>
        <v>1.7864310119697802E-2</v>
      </c>
      <c r="U8395">
        <f ca="1"/>
        <v>0</v>
      </c>
      <c r="V8395">
        <f ca="1"/>
        <v>0</v>
      </c>
      <c r="W8395">
        <f ca="1"/>
        <v>0</v>
      </c>
    </row>
    <row r="8396" spans="18:23">
      <c r="R8396">
        <v>8378</v>
      </c>
      <c r="S8396">
        <f ca="1"/>
        <v>0.26793021736133726</v>
      </c>
      <c r="T8396">
        <f ca="1"/>
        <v>2.8827273488315087E-2</v>
      </c>
      <c r="U8396">
        <f ca="1"/>
        <v>0</v>
      </c>
      <c r="V8396">
        <f ca="1"/>
        <v>0</v>
      </c>
      <c r="W8396">
        <f ca="1"/>
        <v>0</v>
      </c>
    </row>
    <row r="8397" spans="18:23">
      <c r="R8397">
        <v>8379</v>
      </c>
      <c r="S8397">
        <f ca="1"/>
        <v>-0.83305875543635544</v>
      </c>
      <c r="T8397">
        <f ca="1"/>
        <v>2.1698117227612394E-2</v>
      </c>
      <c r="U8397">
        <f ca="1"/>
        <v>0</v>
      </c>
      <c r="V8397">
        <f ca="1"/>
        <v>0</v>
      </c>
      <c r="W8397">
        <f ca="1"/>
        <v>0</v>
      </c>
    </row>
    <row r="8398" spans="18:23">
      <c r="R8398">
        <v>8380</v>
      </c>
      <c r="S8398">
        <f ca="1"/>
        <v>1.136798295685949</v>
      </c>
      <c r="T8398">
        <f ca="1"/>
        <v>3.607219986785544E-2</v>
      </c>
      <c r="U8398">
        <f ca="1"/>
        <v>2.9230353182087901E-3</v>
      </c>
      <c r="V8398">
        <f ca="1"/>
        <v>2.9757554753184041E-3</v>
      </c>
      <c r="W8398">
        <f ca="1"/>
        <v>2.9757554753184041E-3</v>
      </c>
    </row>
    <row r="8399" spans="18:23">
      <c r="R8399">
        <v>8381</v>
      </c>
      <c r="S8399">
        <f ca="1"/>
        <v>0.8542658475539725</v>
      </c>
      <c r="T8399">
        <f ca="1"/>
        <v>3.3535967356853796E-2</v>
      </c>
      <c r="U8399">
        <f ca="1"/>
        <v>1.6549190627079685E-3</v>
      </c>
      <c r="V8399">
        <f ca="1"/>
        <v>1.6826687185405732E-3</v>
      </c>
      <c r="W8399">
        <f ca="1"/>
        <v>1.6826687185405732E-3</v>
      </c>
    </row>
    <row r="8400" spans="18:23">
      <c r="R8400">
        <v>8382</v>
      </c>
      <c r="S8400">
        <f ca="1"/>
        <v>-2.1314137941085414</v>
      </c>
      <c r="T8400">
        <f ca="1"/>
        <v>1.5521112669168649E-2</v>
      </c>
      <c r="U8400">
        <f ca="1"/>
        <v>0</v>
      </c>
      <c r="V8400">
        <f ca="1"/>
        <v>0</v>
      </c>
      <c r="W8400">
        <f ca="1"/>
        <v>0</v>
      </c>
    </row>
    <row r="8401" spans="18:23">
      <c r="R8401">
        <v>8383</v>
      </c>
      <c r="S8401">
        <f ca="1"/>
        <v>0.97055701856951992</v>
      </c>
      <c r="T8401">
        <f ca="1"/>
        <v>3.4557548207967075E-2</v>
      </c>
      <c r="U8401">
        <f ca="1"/>
        <v>2.1657094882646076E-3</v>
      </c>
      <c r="V8401">
        <f ca="1"/>
        <v>2.2031302932871855E-3</v>
      </c>
      <c r="W8401">
        <f ca="1"/>
        <v>2.2031302932871855E-3</v>
      </c>
    </row>
    <row r="8402" spans="18:23">
      <c r="R8402">
        <v>8384</v>
      </c>
      <c r="S8402">
        <f ca="1"/>
        <v>2.2643343084307288</v>
      </c>
      <c r="T8402">
        <f ca="1"/>
        <v>4.8253533380868345E-2</v>
      </c>
      <c r="U8402">
        <f ca="1"/>
        <v>9.0137020747152428E-3</v>
      </c>
      <c r="V8402">
        <f ca="1"/>
        <v>9.2311735616889788E-3</v>
      </c>
      <c r="W8402">
        <f ca="1"/>
        <v>9.2311735616889788E-3</v>
      </c>
    </row>
    <row r="8403" spans="18:23">
      <c r="R8403">
        <v>8385</v>
      </c>
      <c r="S8403">
        <f ca="1"/>
        <v>0.83529527672465442</v>
      </c>
      <c r="T8403">
        <f ca="1"/>
        <v>3.3372205959659416E-2</v>
      </c>
      <c r="U8403">
        <f ca="1"/>
        <v>1.5730383641107785E-3</v>
      </c>
      <c r="V8403">
        <f ca="1"/>
        <v>1.599286244245554E-3</v>
      </c>
      <c r="W8403">
        <f ca="1"/>
        <v>1.599286244245554E-3</v>
      </c>
    </row>
    <row r="8404" spans="18:23">
      <c r="R8404">
        <v>8386</v>
      </c>
      <c r="S8404">
        <f ca="1"/>
        <v>0.20757897406996814</v>
      </c>
      <c r="T8404">
        <f ca="1"/>
        <v>2.8381827148267594E-2</v>
      </c>
      <c r="U8404">
        <f ca="1"/>
        <v>0</v>
      </c>
      <c r="V8404">
        <f ca="1"/>
        <v>0</v>
      </c>
      <c r="W8404">
        <f ca="1"/>
        <v>0</v>
      </c>
    </row>
    <row r="8405" spans="18:23">
      <c r="R8405">
        <v>8387</v>
      </c>
      <c r="S8405">
        <f ca="1"/>
        <v>1.8062053039661403</v>
      </c>
      <c r="T8405">
        <f ca="1"/>
        <v>4.2873528869071309E-2</v>
      </c>
      <c r="U8405">
        <f ca="1"/>
        <v>6.3236998188167248E-3</v>
      </c>
      <c r="V8405">
        <f ca="1"/>
        <v>6.4592594821874152E-3</v>
      </c>
      <c r="W8405">
        <f ca="1"/>
        <v>6.4592594821874152E-3</v>
      </c>
    </row>
    <row r="8406" spans="18:23">
      <c r="R8406">
        <v>8388</v>
      </c>
      <c r="S8406">
        <f ca="1"/>
        <v>-6.4319058587494107E-2</v>
      </c>
      <c r="T8406">
        <f ca="1"/>
        <v>2.6458809430417764E-2</v>
      </c>
      <c r="U8406">
        <f ca="1"/>
        <v>0</v>
      </c>
      <c r="V8406">
        <f ca="1"/>
        <v>0</v>
      </c>
      <c r="W8406">
        <f ca="1"/>
        <v>0</v>
      </c>
    </row>
    <row r="8407" spans="18:23">
      <c r="R8407">
        <v>8389</v>
      </c>
      <c r="S8407">
        <f ca="1"/>
        <v>-3.2122298901293007</v>
      </c>
      <c r="T8407">
        <f ca="1"/>
        <v>1.1743620082310604E-2</v>
      </c>
      <c r="U8407">
        <f ca="1"/>
        <v>0</v>
      </c>
      <c r="V8407">
        <f ca="1"/>
        <v>0</v>
      </c>
      <c r="W8407">
        <f ca="1"/>
        <v>0</v>
      </c>
    </row>
    <row r="8408" spans="18:23">
      <c r="R8408">
        <v>8390</v>
      </c>
      <c r="S8408">
        <f ca="1"/>
        <v>-0.23293391748604977</v>
      </c>
      <c r="T8408">
        <f ca="1"/>
        <v>2.5332298597545797E-2</v>
      </c>
      <c r="U8408">
        <f ca="1"/>
        <v>0</v>
      </c>
      <c r="V8408">
        <f ca="1"/>
        <v>0</v>
      </c>
      <c r="W8408">
        <f ca="1"/>
        <v>0</v>
      </c>
    </row>
    <row r="8409" spans="18:23">
      <c r="R8409">
        <v>8391</v>
      </c>
      <c r="S8409">
        <f ca="1"/>
        <v>3.0742090473358741</v>
      </c>
      <c r="T8409">
        <f ca="1"/>
        <v>5.9468520703163677E-2</v>
      </c>
      <c r="U8409">
        <f ca="1"/>
        <v>1.4621195735862909E-2</v>
      </c>
      <c r="V8409">
        <f ca="1"/>
        <v>1.5055946176524494E-2</v>
      </c>
      <c r="W8409">
        <f ca="1"/>
        <v>1.5055946176524494E-2</v>
      </c>
    </row>
    <row r="8410" spans="18:23">
      <c r="R8410">
        <v>8392</v>
      </c>
      <c r="S8410">
        <f ca="1"/>
        <v>-2.3380595097531414</v>
      </c>
      <c r="T8410">
        <f ca="1"/>
        <v>1.471516891813731E-2</v>
      </c>
      <c r="U8410">
        <f ca="1"/>
        <v>0</v>
      </c>
      <c r="V8410">
        <f ca="1"/>
        <v>0</v>
      </c>
      <c r="W8410">
        <f ca="1"/>
        <v>0</v>
      </c>
    </row>
    <row r="8411" spans="18:23">
      <c r="R8411">
        <v>8393</v>
      </c>
      <c r="S8411">
        <f ca="1"/>
        <v>-0.69212141585284326</v>
      </c>
      <c r="T8411">
        <f ca="1"/>
        <v>2.2501739376406336E-2</v>
      </c>
      <c r="U8411">
        <f ca="1"/>
        <v>0</v>
      </c>
      <c r="V8411">
        <f ca="1"/>
        <v>0</v>
      </c>
      <c r="W8411">
        <f ca="1"/>
        <v>0</v>
      </c>
    </row>
    <row r="8412" spans="18:23">
      <c r="R8412">
        <v>8394</v>
      </c>
      <c r="S8412">
        <f ca="1"/>
        <v>1.3560180834223958</v>
      </c>
      <c r="T8412">
        <f ca="1"/>
        <v>3.8171509314680475E-2</v>
      </c>
      <c r="U8412">
        <f ca="1"/>
        <v>3.972690041621308E-3</v>
      </c>
      <c r="V8412">
        <f ca="1"/>
        <v>4.048511829085351E-3</v>
      </c>
      <c r="W8412">
        <f ca="1"/>
        <v>4.048511829085351E-3</v>
      </c>
    </row>
    <row r="8413" spans="18:23">
      <c r="R8413">
        <v>8395</v>
      </c>
      <c r="S8413">
        <f ca="1"/>
        <v>-1.9601099774685138</v>
      </c>
      <c r="T8413">
        <f ca="1"/>
        <v>1.6222578612144888E-2</v>
      </c>
      <c r="U8413">
        <f ca="1"/>
        <v>0</v>
      </c>
      <c r="V8413">
        <f ca="1"/>
        <v>0</v>
      </c>
      <c r="W8413">
        <f ca="1"/>
        <v>0</v>
      </c>
    </row>
    <row r="8414" spans="18:23">
      <c r="R8414">
        <v>8396</v>
      </c>
      <c r="S8414">
        <f ca="1"/>
        <v>1.036497647577717</v>
      </c>
      <c r="T8414">
        <f ca="1"/>
        <v>3.5150581215812729E-2</v>
      </c>
      <c r="U8414">
        <f ca="1"/>
        <v>2.4622259921874348E-3</v>
      </c>
      <c r="V8414">
        <f ca="1"/>
        <v>2.5055003295424696E-3</v>
      </c>
      <c r="W8414">
        <f ca="1"/>
        <v>2.5055003295424696E-3</v>
      </c>
    </row>
    <row r="8415" spans="18:23">
      <c r="R8415">
        <v>8397</v>
      </c>
      <c r="S8415">
        <f ca="1"/>
        <v>3.4029684172799071</v>
      </c>
      <c r="T8415">
        <f ca="1"/>
        <v>6.4733533195762041E-2</v>
      </c>
      <c r="U8415">
        <f ca="1"/>
        <v>1.7253701982162091E-2</v>
      </c>
      <c r="V8415">
        <f ca="1"/>
        <v>1.7812148527168128E-2</v>
      </c>
      <c r="W8415">
        <f ca="1"/>
        <v>1.7812148527168128E-2</v>
      </c>
    </row>
    <row r="8416" spans="18:23">
      <c r="R8416">
        <v>8398</v>
      </c>
      <c r="S8416">
        <f ca="1"/>
        <v>-1.4431888078970228</v>
      </c>
      <c r="T8416">
        <f ca="1"/>
        <v>1.8537376766851556E-2</v>
      </c>
      <c r="U8416">
        <f ca="1"/>
        <v>0</v>
      </c>
      <c r="V8416">
        <f ca="1"/>
        <v>0</v>
      </c>
      <c r="W8416">
        <f ca="1"/>
        <v>0</v>
      </c>
    </row>
    <row r="8417" spans="18:23">
      <c r="R8417">
        <v>8399</v>
      </c>
      <c r="S8417">
        <f ca="1"/>
        <v>1.2523648614003879</v>
      </c>
      <c r="T8417">
        <f ca="1"/>
        <v>3.7164090636720749E-2</v>
      </c>
      <c r="U8417">
        <f ca="1"/>
        <v>3.468980702641445E-3</v>
      </c>
      <c r="V8417">
        <f ca="1"/>
        <v>3.5334414592664456E-3</v>
      </c>
      <c r="W8417">
        <f ca="1"/>
        <v>3.5334414592664456E-3</v>
      </c>
    </row>
    <row r="8418" spans="18:23">
      <c r="R8418">
        <v>8400</v>
      </c>
      <c r="S8418">
        <f ca="1"/>
        <v>-0.81222234237375257</v>
      </c>
      <c r="T8418">
        <f ca="1"/>
        <v>2.18150929852787E-2</v>
      </c>
      <c r="U8418">
        <f ca="1"/>
        <v>0</v>
      </c>
      <c r="V8418">
        <f ca="1"/>
        <v>0</v>
      </c>
      <c r="W8418">
        <f ca="1"/>
        <v>0</v>
      </c>
    </row>
    <row r="8419" spans="18:23">
      <c r="R8419">
        <v>8401</v>
      </c>
      <c r="S8419">
        <f ca="1"/>
        <v>1.9234854585347181</v>
      </c>
      <c r="T8419">
        <f ca="1"/>
        <v>4.4190828638659328E-2</v>
      </c>
      <c r="U8419">
        <f ca="1"/>
        <v>6.9823497036107345E-3</v>
      </c>
      <c r="V8419">
        <f ca="1"/>
        <v>7.1366276132344628E-3</v>
      </c>
      <c r="W8419">
        <f ca="1"/>
        <v>7.1366276132344628E-3</v>
      </c>
    </row>
    <row r="8420" spans="18:23">
      <c r="R8420">
        <v>8402</v>
      </c>
      <c r="S8420">
        <f ca="1"/>
        <v>1.830733325330228</v>
      </c>
      <c r="T8420">
        <f ca="1"/>
        <v>4.3145742366084941E-2</v>
      </c>
      <c r="U8420">
        <f ca="1"/>
        <v>6.4598065673235408E-3</v>
      </c>
      <c r="V8420">
        <f ca="1"/>
        <v>6.5991631422677834E-3</v>
      </c>
      <c r="W8420">
        <f ca="1"/>
        <v>6.5991631422677834E-3</v>
      </c>
    </row>
    <row r="8421" spans="18:23">
      <c r="R8421">
        <v>8403</v>
      </c>
      <c r="S8421">
        <f ca="1"/>
        <v>-1.9929549621539513</v>
      </c>
      <c r="T8421">
        <f ca="1"/>
        <v>1.608566939033217E-2</v>
      </c>
      <c r="U8421">
        <f ca="1"/>
        <v>0</v>
      </c>
      <c r="V8421">
        <f ca="1"/>
        <v>0</v>
      </c>
      <c r="W8421">
        <f ca="1"/>
        <v>0</v>
      </c>
    </row>
    <row r="8422" spans="18:23">
      <c r="R8422">
        <v>8404</v>
      </c>
      <c r="S8422">
        <f ca="1"/>
        <v>-9.3857073174933275E-2</v>
      </c>
      <c r="T8422">
        <f ca="1"/>
        <v>2.6257909217122108E-2</v>
      </c>
      <c r="U8422">
        <f ca="1"/>
        <v>0</v>
      </c>
      <c r="V8422">
        <f ca="1"/>
        <v>0</v>
      </c>
      <c r="W8422">
        <f ca="1"/>
        <v>0</v>
      </c>
    </row>
    <row r="8423" spans="18:23">
      <c r="R8423">
        <v>8405</v>
      </c>
      <c r="S8423">
        <f ca="1"/>
        <v>-4.0323248139919547E-2</v>
      </c>
      <c r="T8423">
        <f ca="1"/>
        <v>2.6623145833325944E-2</v>
      </c>
      <c r="U8423">
        <f ca="1"/>
        <v>0</v>
      </c>
      <c r="V8423">
        <f ca="1"/>
        <v>0</v>
      </c>
      <c r="W8423">
        <f ca="1"/>
        <v>0</v>
      </c>
    </row>
    <row r="8424" spans="18:23">
      <c r="R8424">
        <v>8406</v>
      </c>
      <c r="S8424">
        <f ca="1"/>
        <v>-0.11210755310002027</v>
      </c>
      <c r="T8424">
        <f ca="1"/>
        <v>2.6134543341534051E-2</v>
      </c>
      <c r="U8424">
        <f ca="1"/>
        <v>0</v>
      </c>
      <c r="V8424">
        <f ca="1"/>
        <v>0</v>
      </c>
      <c r="W8424">
        <f ca="1"/>
        <v>0</v>
      </c>
    </row>
    <row r="8425" spans="18:23">
      <c r="R8425">
        <v>8407</v>
      </c>
      <c r="S8425">
        <f ca="1"/>
        <v>-0.55658871246044705</v>
      </c>
      <c r="T8425">
        <f ca="1"/>
        <v>2.3302604414983538E-2</v>
      </c>
      <c r="U8425">
        <f ca="1"/>
        <v>0</v>
      </c>
      <c r="V8425">
        <f ca="1"/>
        <v>0</v>
      </c>
      <c r="W8425">
        <f ca="1"/>
        <v>0</v>
      </c>
    </row>
    <row r="8426" spans="18:23">
      <c r="R8426">
        <v>8408</v>
      </c>
      <c r="S8426">
        <f ca="1"/>
        <v>-1.584996235374351</v>
      </c>
      <c r="T8426">
        <f ca="1"/>
        <v>1.7871324152205402E-2</v>
      </c>
      <c r="U8426">
        <f ca="1"/>
        <v>0</v>
      </c>
      <c r="V8426">
        <f ca="1"/>
        <v>0</v>
      </c>
      <c r="W8426">
        <f ca="1"/>
        <v>0</v>
      </c>
    </row>
    <row r="8427" spans="18:23">
      <c r="R8427">
        <v>8409</v>
      </c>
      <c r="S8427">
        <f ca="1"/>
        <v>3.1060080361288103</v>
      </c>
      <c r="T8427">
        <f ca="1"/>
        <v>5.99584870527149E-2</v>
      </c>
      <c r="U8427">
        <f ca="1"/>
        <v>1.486617891063852E-2</v>
      </c>
      <c r="V8427">
        <f ca="1"/>
        <v>1.5311855708506952E-2</v>
      </c>
      <c r="W8427">
        <f ca="1"/>
        <v>1.5311855708506952E-2</v>
      </c>
    </row>
    <row r="8428" spans="18:23">
      <c r="R8428">
        <v>8410</v>
      </c>
      <c r="S8428">
        <f ca="1"/>
        <v>0.32760529940311556</v>
      </c>
      <c r="T8428">
        <f ca="1"/>
        <v>2.9274602876913847E-2</v>
      </c>
      <c r="U8428">
        <f ca="1"/>
        <v>0</v>
      </c>
      <c r="V8428">
        <f ca="1"/>
        <v>0</v>
      </c>
      <c r="W8428">
        <f ca="1"/>
        <v>0</v>
      </c>
    </row>
    <row r="8429" spans="18:23">
      <c r="R8429">
        <v>8411</v>
      </c>
      <c r="S8429">
        <f ca="1"/>
        <v>-2.0667996435704317</v>
      </c>
      <c r="T8429">
        <f ca="1"/>
        <v>1.578206357881445E-2</v>
      </c>
      <c r="U8429">
        <f ca="1"/>
        <v>0</v>
      </c>
      <c r="V8429">
        <f ca="1"/>
        <v>0</v>
      </c>
      <c r="W8429">
        <f ca="1"/>
        <v>0</v>
      </c>
    </row>
    <row r="8430" spans="18:23">
      <c r="R8430">
        <v>8412</v>
      </c>
      <c r="S8430">
        <f ca="1"/>
        <v>-0.29037985345414324</v>
      </c>
      <c r="T8430">
        <f ca="1"/>
        <v>2.4959562124239429E-2</v>
      </c>
      <c r="U8430">
        <f ca="1"/>
        <v>0</v>
      </c>
      <c r="V8430">
        <f ca="1"/>
        <v>0</v>
      </c>
      <c r="W8430">
        <f ca="1"/>
        <v>0</v>
      </c>
    </row>
    <row r="8431" spans="18:23">
      <c r="R8431">
        <v>8413</v>
      </c>
      <c r="S8431">
        <f ca="1"/>
        <v>2.6336588592714376</v>
      </c>
      <c r="T8431">
        <f ca="1"/>
        <v>5.307832429716134E-2</v>
      </c>
      <c r="U8431">
        <f ca="1"/>
        <v>1.142609753286174E-2</v>
      </c>
      <c r="V8431">
        <f ca="1"/>
        <v>1.1729336588011856E-2</v>
      </c>
      <c r="W8431">
        <f ca="1"/>
        <v>1.1729336588011856E-2</v>
      </c>
    </row>
    <row r="8432" spans="18:23">
      <c r="R8432">
        <v>8414</v>
      </c>
      <c r="S8432">
        <f ca="1"/>
        <v>0.52082919459804256</v>
      </c>
      <c r="T8432">
        <f ca="1"/>
        <v>3.0771205150674559E-2</v>
      </c>
      <c r="U8432">
        <f ca="1"/>
        <v>2.7253795961834984E-4</v>
      </c>
      <c r="V8432">
        <f ca="1"/>
        <v>2.7673112035173113E-4</v>
      </c>
      <c r="W8432">
        <f ca="1"/>
        <v>2.7673112035173113E-4</v>
      </c>
    </row>
    <row r="8433" spans="18:23">
      <c r="R8433">
        <v>8415</v>
      </c>
      <c r="S8433">
        <f ca="1"/>
        <v>-0.72373427247489397</v>
      </c>
      <c r="T8433">
        <f ca="1"/>
        <v>2.2318932500925523E-2</v>
      </c>
      <c r="U8433">
        <f ca="1"/>
        <v>0</v>
      </c>
      <c r="V8433">
        <f ca="1"/>
        <v>0</v>
      </c>
      <c r="W8433">
        <f ca="1"/>
        <v>0</v>
      </c>
    </row>
    <row r="8434" spans="18:23">
      <c r="R8434">
        <v>8416</v>
      </c>
      <c r="S8434">
        <f ca="1"/>
        <v>-2.5908555606043304</v>
      </c>
      <c r="T8434">
        <f ca="1"/>
        <v>1.3785923012308122E-2</v>
      </c>
      <c r="U8434">
        <f ca="1"/>
        <v>0</v>
      </c>
      <c r="V8434">
        <f ca="1"/>
        <v>0</v>
      </c>
      <c r="W8434">
        <f ca="1"/>
        <v>0</v>
      </c>
    </row>
    <row r="8435" spans="18:23">
      <c r="R8435">
        <v>8417</v>
      </c>
      <c r="S8435">
        <f ca="1"/>
        <v>-2.3359256372650301</v>
      </c>
      <c r="T8435">
        <f ca="1"/>
        <v>1.4723273602621679E-2</v>
      </c>
      <c r="U8435">
        <f ca="1"/>
        <v>0</v>
      </c>
      <c r="V8435">
        <f ca="1"/>
        <v>0</v>
      </c>
      <c r="W8435">
        <f ca="1"/>
        <v>0</v>
      </c>
    </row>
    <row r="8436" spans="18:23">
      <c r="R8436">
        <v>8418</v>
      </c>
      <c r="S8436">
        <f ca="1"/>
        <v>-1.8647079243000486</v>
      </c>
      <c r="T8436">
        <f ca="1"/>
        <v>1.6626890937360549E-2</v>
      </c>
      <c r="U8436">
        <f ca="1"/>
        <v>0</v>
      </c>
      <c r="V8436">
        <f ca="1"/>
        <v>0</v>
      </c>
      <c r="W8436">
        <f ca="1"/>
        <v>0</v>
      </c>
    </row>
    <row r="8437" spans="18:23">
      <c r="R8437">
        <v>8419</v>
      </c>
      <c r="S8437">
        <f ca="1"/>
        <v>1.5183851186931407</v>
      </c>
      <c r="T8437">
        <f ca="1"/>
        <v>3.9804747605569707E-2</v>
      </c>
      <c r="U8437">
        <f ca="1"/>
        <v>4.7893091870659238E-3</v>
      </c>
      <c r="V8437">
        <f ca="1"/>
        <v>4.8846278087640209E-3</v>
      </c>
      <c r="W8437">
        <f ca="1"/>
        <v>4.8846278087640209E-3</v>
      </c>
    </row>
    <row r="8438" spans="18:23">
      <c r="R8438">
        <v>8420</v>
      </c>
      <c r="S8438">
        <f ca="1"/>
        <v>1.2508105862917558</v>
      </c>
      <c r="T8438">
        <f ca="1"/>
        <v>3.7149188548103965E-2</v>
      </c>
      <c r="U8438">
        <f ca="1"/>
        <v>3.4615296583330527E-3</v>
      </c>
      <c r="V8438">
        <f ca="1"/>
        <v>3.5258261673041871E-3</v>
      </c>
      <c r="W8438">
        <f ca="1"/>
        <v>3.5258261673041871E-3</v>
      </c>
    </row>
    <row r="8439" spans="18:23">
      <c r="R8439">
        <v>8421</v>
      </c>
      <c r="S8439">
        <f ca="1"/>
        <v>1.0293789533834083</v>
      </c>
      <c r="T8439">
        <f ca="1"/>
        <v>3.5086072728452385E-2</v>
      </c>
      <c r="U8439">
        <f ca="1"/>
        <v>2.4299717485072626E-3</v>
      </c>
      <c r="V8439">
        <f ca="1"/>
        <v>2.4726008312553676E-3</v>
      </c>
      <c r="W8439">
        <f ca="1"/>
        <v>2.4726008312553676E-3</v>
      </c>
    </row>
    <row r="8440" spans="18:23">
      <c r="R8440">
        <v>8422</v>
      </c>
      <c r="S8440">
        <f ca="1"/>
        <v>0.92363453523201156</v>
      </c>
      <c r="T8440">
        <f ca="1"/>
        <v>3.4141656536963411E-2</v>
      </c>
      <c r="U8440">
        <f ca="1"/>
        <v>1.9577636527627756E-3</v>
      </c>
      <c r="V8440">
        <f ca="1"/>
        <v>1.9911842998693646E-3</v>
      </c>
      <c r="W8440">
        <f ca="1"/>
        <v>1.9911842998693646E-3</v>
      </c>
    </row>
    <row r="8441" spans="18:23">
      <c r="R8441">
        <v>8423</v>
      </c>
      <c r="S8441">
        <f ca="1"/>
        <v>-3.9121883570116798</v>
      </c>
      <c r="T8441">
        <f ca="1"/>
        <v>9.8030600654358414E-3</v>
      </c>
      <c r="U8441">
        <f ca="1"/>
        <v>0</v>
      </c>
      <c r="V8441">
        <f ca="1"/>
        <v>0</v>
      </c>
      <c r="W8441">
        <f ca="1"/>
        <v>0</v>
      </c>
    </row>
    <row r="8442" spans="18:23">
      <c r="R8442">
        <v>8424</v>
      </c>
      <c r="S8442">
        <f ca="1"/>
        <v>1.1551553861723065</v>
      </c>
      <c r="T8442">
        <f ca="1"/>
        <v>3.6243472627659271E-2</v>
      </c>
      <c r="U8442">
        <f ca="1"/>
        <v>3.0086716981107056E-3</v>
      </c>
      <c r="V8442">
        <f ca="1"/>
        <v>3.0631940532787503E-3</v>
      </c>
      <c r="W8442">
        <f ca="1"/>
        <v>3.0631940532787503E-3</v>
      </c>
    </row>
    <row r="8443" spans="18:23">
      <c r="R8443">
        <v>8425</v>
      </c>
      <c r="S8443">
        <f ca="1"/>
        <v>-2.3087093771020117</v>
      </c>
      <c r="T8443">
        <f ca="1"/>
        <v>1.4827036367024999E-2</v>
      </c>
      <c r="U8443">
        <f ca="1"/>
        <v>0</v>
      </c>
      <c r="V8443">
        <f ca="1"/>
        <v>0</v>
      </c>
      <c r="W8443">
        <f ca="1"/>
        <v>0</v>
      </c>
    </row>
    <row r="8444" spans="18:23">
      <c r="R8444">
        <v>8426</v>
      </c>
      <c r="S8444">
        <f ca="1"/>
        <v>-5.3949743256918836</v>
      </c>
      <c r="T8444">
        <f ca="1"/>
        <v>6.6864307000502514E-3</v>
      </c>
      <c r="U8444">
        <f ca="1"/>
        <v>0</v>
      </c>
      <c r="V8444">
        <f ca="1"/>
        <v>0</v>
      </c>
      <c r="W8444">
        <f ca="1"/>
        <v>0</v>
      </c>
    </row>
    <row r="8445" spans="18:23">
      <c r="R8445">
        <v>8427</v>
      </c>
      <c r="S8445">
        <f ca="1"/>
        <v>0.81517166709727695</v>
      </c>
      <c r="T8445">
        <f ca="1"/>
        <v>3.3199365049757394E-2</v>
      </c>
      <c r="U8445">
        <f ca="1"/>
        <v>1.4866179091597674E-3</v>
      </c>
      <c r="V8445">
        <f ca="1"/>
        <v>1.5112952944876185E-3</v>
      </c>
      <c r="W8445">
        <f ca="1"/>
        <v>1.5112952944876185E-3</v>
      </c>
    </row>
    <row r="8446" spans="18:23">
      <c r="R8446">
        <v>8428</v>
      </c>
      <c r="S8446">
        <f ca="1"/>
        <v>0.56211642904502945</v>
      </c>
      <c r="T8446">
        <f ca="1"/>
        <v>3.1100783436226173E-2</v>
      </c>
      <c r="U8446">
        <f ca="1"/>
        <v>4.373271023941569E-4</v>
      </c>
      <c r="V8446">
        <f ca="1"/>
        <v>4.4412771014533338E-4</v>
      </c>
      <c r="W8446">
        <f ca="1"/>
        <v>4.4412771014533338E-4</v>
      </c>
    </row>
    <row r="8447" spans="18:23">
      <c r="R8447">
        <v>8429</v>
      </c>
      <c r="S8447">
        <f ca="1"/>
        <v>1.1696880617277423</v>
      </c>
      <c r="T8447">
        <f ca="1"/>
        <v>3.6379639906056777E-2</v>
      </c>
      <c r="U8447">
        <f ca="1"/>
        <v>3.0767553373094586E-3</v>
      </c>
      <c r="V8447">
        <f ca="1"/>
        <v>3.1327209629346368E-3</v>
      </c>
      <c r="W8447">
        <f ca="1"/>
        <v>3.1327209629346368E-3</v>
      </c>
    </row>
    <row r="8448" spans="18:23">
      <c r="R8448">
        <v>8430</v>
      </c>
      <c r="S8448">
        <f ca="1"/>
        <v>-1.5386312440348127</v>
      </c>
      <c r="T8448">
        <f ca="1"/>
        <v>1.8086419124986212E-2</v>
      </c>
      <c r="U8448">
        <f ca="1"/>
        <v>0</v>
      </c>
      <c r="V8448">
        <f ca="1"/>
        <v>0</v>
      </c>
      <c r="W8448">
        <f ca="1"/>
        <v>0</v>
      </c>
    </row>
    <row r="8449" spans="18:23">
      <c r="R8449">
        <v>8431</v>
      </c>
      <c r="S8449">
        <f ca="1"/>
        <v>-1.3353118822254904</v>
      </c>
      <c r="T8449">
        <f ca="1"/>
        <v>1.9060637637193043E-2</v>
      </c>
      <c r="U8449">
        <f ca="1"/>
        <v>0</v>
      </c>
      <c r="V8449">
        <f ca="1"/>
        <v>0</v>
      </c>
      <c r="W8449">
        <f ca="1"/>
        <v>0</v>
      </c>
    </row>
    <row r="8450" spans="18:23">
      <c r="R8450">
        <v>8432</v>
      </c>
      <c r="S8450">
        <f ca="1"/>
        <v>2.143851083865365</v>
      </c>
      <c r="T8450">
        <f ca="1"/>
        <v>4.6776449747002062E-2</v>
      </c>
      <c r="U8450">
        <f ca="1"/>
        <v>8.2751602577821014E-3</v>
      </c>
      <c r="V8450">
        <f ca="1"/>
        <v>8.4687015667553687E-3</v>
      </c>
      <c r="W8450">
        <f ca="1"/>
        <v>8.4687015667553687E-3</v>
      </c>
    </row>
    <row r="8451" spans="18:23">
      <c r="R8451">
        <v>8433</v>
      </c>
      <c r="S8451">
        <f ca="1"/>
        <v>1.4506827835374227</v>
      </c>
      <c r="T8451">
        <f ca="1"/>
        <v>3.9115407787877157E-2</v>
      </c>
      <c r="U8451">
        <f ca="1"/>
        <v>4.4446392782196489E-3</v>
      </c>
      <c r="V8451">
        <f ca="1"/>
        <v>4.5315662171384373E-3</v>
      </c>
      <c r="W8451">
        <f ca="1"/>
        <v>4.5315662171384373E-3</v>
      </c>
    </row>
    <row r="8452" spans="18:23">
      <c r="R8452">
        <v>8434</v>
      </c>
      <c r="S8452">
        <f ca="1"/>
        <v>-2.1866956909896631</v>
      </c>
      <c r="T8452">
        <f ca="1"/>
        <v>1.5301278734432655E-2</v>
      </c>
      <c r="U8452">
        <f ca="1"/>
        <v>0</v>
      </c>
      <c r="V8452">
        <f ca="1"/>
        <v>0</v>
      </c>
      <c r="W8452">
        <f ca="1"/>
        <v>0</v>
      </c>
    </row>
    <row r="8453" spans="18:23">
      <c r="R8453">
        <v>8435</v>
      </c>
      <c r="S8453">
        <f ca="1"/>
        <v>-1.303237076720402</v>
      </c>
      <c r="T8453">
        <f ca="1"/>
        <v>1.9219047690991524E-2</v>
      </c>
      <c r="U8453">
        <f ca="1"/>
        <v>0</v>
      </c>
      <c r="V8453">
        <f ca="1"/>
        <v>0</v>
      </c>
      <c r="W8453">
        <f ca="1"/>
        <v>0</v>
      </c>
    </row>
    <row r="8454" spans="18:23">
      <c r="R8454">
        <v>8436</v>
      </c>
      <c r="S8454">
        <f ca="1"/>
        <v>0.44237004989429934</v>
      </c>
      <c r="T8454">
        <f ca="1"/>
        <v>3.0154493597172937E-2</v>
      </c>
      <c r="U8454">
        <f ca="1"/>
        <v>0</v>
      </c>
      <c r="V8454">
        <f ca="1"/>
        <v>0</v>
      </c>
      <c r="W8454">
        <f ca="1"/>
        <v>0</v>
      </c>
    </row>
    <row r="8455" spans="18:23">
      <c r="R8455">
        <v>8437</v>
      </c>
      <c r="S8455">
        <f ca="1"/>
        <v>2.7727437416429224</v>
      </c>
      <c r="T8455">
        <f ca="1"/>
        <v>5.5017854230008489E-2</v>
      </c>
      <c r="U8455">
        <f ca="1"/>
        <v>1.2395862499285315E-2</v>
      </c>
      <c r="V8455">
        <f ca="1"/>
        <v>1.2736859377305768E-2</v>
      </c>
      <c r="W8455">
        <f ca="1"/>
        <v>1.2736859377305768E-2</v>
      </c>
    </row>
    <row r="8456" spans="18:23">
      <c r="R8456">
        <v>8438</v>
      </c>
      <c r="S8456">
        <f ca="1"/>
        <v>2.8416824334423243</v>
      </c>
      <c r="T8456">
        <f ca="1"/>
        <v>5.600531083641451E-2</v>
      </c>
      <c r="U8456">
        <f ca="1"/>
        <v>1.2889590802488325E-2</v>
      </c>
      <c r="V8456">
        <f ca="1"/>
        <v>1.3250533572212101E-2</v>
      </c>
      <c r="W8456">
        <f ca="1"/>
        <v>1.3250533572212101E-2</v>
      </c>
    </row>
    <row r="8457" spans="18:23">
      <c r="R8457">
        <v>8439</v>
      </c>
      <c r="S8457">
        <f ca="1"/>
        <v>-1.6876225132535654</v>
      </c>
      <c r="T8457">
        <f ca="1"/>
        <v>1.7404277292509956E-2</v>
      </c>
      <c r="U8457">
        <f ca="1"/>
        <v>0</v>
      </c>
      <c r="V8457">
        <f ca="1"/>
        <v>0</v>
      </c>
      <c r="W8457">
        <f ca="1"/>
        <v>0</v>
      </c>
    </row>
    <row r="8458" spans="18:23">
      <c r="R8458">
        <v>8440</v>
      </c>
      <c r="S8458">
        <f ca="1"/>
        <v>2.3895808615970364</v>
      </c>
      <c r="T8458">
        <f ca="1"/>
        <v>4.9838479343933255E-2</v>
      </c>
      <c r="U8458">
        <f ca="1"/>
        <v>9.8061750562476978E-3</v>
      </c>
      <c r="V8458">
        <f ca="1"/>
        <v>1.0050537482739595E-2</v>
      </c>
      <c r="W8458">
        <f ca="1"/>
        <v>1.0050537482739595E-2</v>
      </c>
    </row>
    <row r="8459" spans="18:23">
      <c r="R8459">
        <v>8441</v>
      </c>
      <c r="S8459">
        <f ca="1"/>
        <v>-1.3172341814737445</v>
      </c>
      <c r="T8459">
        <f ca="1"/>
        <v>1.9149757963816853E-2</v>
      </c>
      <c r="U8459">
        <f ca="1"/>
        <v>0</v>
      </c>
      <c r="V8459">
        <f ca="1"/>
        <v>0</v>
      </c>
      <c r="W8459">
        <f ca="1"/>
        <v>0</v>
      </c>
    </row>
    <row r="8460" spans="18:23">
      <c r="R8460">
        <v>8442</v>
      </c>
      <c r="S8460">
        <f ca="1"/>
        <v>0.68328268568997208</v>
      </c>
      <c r="T8460">
        <f ca="1"/>
        <v>3.2088523655552134E-2</v>
      </c>
      <c r="U8460">
        <f ca="1"/>
        <v>9.311972120571374E-4</v>
      </c>
      <c r="V8460">
        <f ca="1"/>
        <v>9.4613758394067728E-4</v>
      </c>
      <c r="W8460">
        <f ca="1"/>
        <v>9.4613758394067728E-4</v>
      </c>
    </row>
    <row r="8461" spans="18:23">
      <c r="R8461">
        <v>8443</v>
      </c>
      <c r="S8461">
        <f ca="1"/>
        <v>1.9315839648622115</v>
      </c>
      <c r="T8461">
        <f ca="1"/>
        <v>4.4283271579340616E-2</v>
      </c>
      <c r="U8461">
        <f ca="1"/>
        <v>7.0285711739513784E-3</v>
      </c>
      <c r="V8461">
        <f ca="1"/>
        <v>7.1841952370067848E-3</v>
      </c>
      <c r="W8461">
        <f ca="1"/>
        <v>7.1841952370067848E-3</v>
      </c>
    </row>
    <row r="8462" spans="18:23">
      <c r="R8462">
        <v>8444</v>
      </c>
      <c r="S8462">
        <f ca="1"/>
        <v>0.61324195485466504</v>
      </c>
      <c r="T8462">
        <f ca="1"/>
        <v>3.1513792672269163E-2</v>
      </c>
      <c r="U8462">
        <f ca="1"/>
        <v>6.438317204156517E-4</v>
      </c>
      <c r="V8462">
        <f ca="1"/>
        <v>6.5397651009215625E-4</v>
      </c>
      <c r="W8462">
        <f ca="1"/>
        <v>6.5397651009215625E-4</v>
      </c>
    </row>
    <row r="8463" spans="18:23">
      <c r="R8463">
        <v>8445</v>
      </c>
      <c r="S8463">
        <f ca="1"/>
        <v>-1.6800837316044415</v>
      </c>
      <c r="T8463">
        <f ca="1"/>
        <v>1.7438166582245354E-2</v>
      </c>
      <c r="U8463">
        <f ca="1"/>
        <v>0</v>
      </c>
      <c r="V8463">
        <f ca="1"/>
        <v>0</v>
      </c>
      <c r="W8463">
        <f ca="1"/>
        <v>0</v>
      </c>
    </row>
    <row r="8464" spans="18:23">
      <c r="R8464">
        <v>8446</v>
      </c>
      <c r="S8464">
        <f ca="1"/>
        <v>-0.9134708713139883</v>
      </c>
      <c r="T8464">
        <f ca="1"/>
        <v>2.1252534348691798E-2</v>
      </c>
      <c r="U8464">
        <f ca="1"/>
        <v>0</v>
      </c>
      <c r="V8464">
        <f ca="1"/>
        <v>0</v>
      </c>
      <c r="W8464">
        <f ca="1"/>
        <v>0</v>
      </c>
    </row>
    <row r="8465" spans="18:23">
      <c r="R8465">
        <v>8447</v>
      </c>
      <c r="S8465">
        <f ca="1"/>
        <v>-4.4585667914752776</v>
      </c>
      <c r="T8465">
        <f ca="1"/>
        <v>8.513971016881023E-3</v>
      </c>
      <c r="U8465">
        <f ca="1"/>
        <v>0</v>
      </c>
      <c r="V8465">
        <f ca="1"/>
        <v>0</v>
      </c>
      <c r="W8465">
        <f ca="1"/>
        <v>0</v>
      </c>
    </row>
    <row r="8466" spans="18:23">
      <c r="R8466">
        <v>8448</v>
      </c>
      <c r="S8466">
        <f ca="1"/>
        <v>-3.9357793135225898</v>
      </c>
      <c r="T8466">
        <f ca="1"/>
        <v>9.7435666559840504E-3</v>
      </c>
      <c r="U8466">
        <f ca="1"/>
        <v>0</v>
      </c>
      <c r="V8466">
        <f ca="1"/>
        <v>0</v>
      </c>
      <c r="W8466">
        <f ca="1"/>
        <v>0</v>
      </c>
    </row>
    <row r="8467" spans="18:23">
      <c r="R8467">
        <v>8449</v>
      </c>
      <c r="S8467">
        <f ca="1"/>
        <v>2.3451714254103453</v>
      </c>
      <c r="T8467">
        <f ca="1"/>
        <v>4.9270625083196663E-2</v>
      </c>
      <c r="U8467">
        <f ca="1"/>
        <v>9.522247925879402E-3</v>
      </c>
      <c r="V8467">
        <f ca="1"/>
        <v>9.7568314796320273E-3</v>
      </c>
      <c r="W8467">
        <f ca="1"/>
        <v>9.7568314796320273E-3</v>
      </c>
    </row>
    <row r="8468" spans="18:23">
      <c r="R8468">
        <v>8450</v>
      </c>
      <c r="S8468">
        <f ca="1"/>
        <v>-0.93510033291185146</v>
      </c>
      <c r="T8468">
        <f ca="1"/>
        <v>2.1134249837291372E-2</v>
      </c>
      <c r="U8468">
        <f ca="1"/>
        <v>0</v>
      </c>
      <c r="V8468">
        <f ca="1"/>
        <v>0</v>
      </c>
      <c r="W8468">
        <f ca="1"/>
        <v>0</v>
      </c>
    </row>
    <row r="8469" spans="18:23">
      <c r="R8469">
        <v>8451</v>
      </c>
      <c r="S8469">
        <f ca="1"/>
        <v>0.69690119970784314</v>
      </c>
      <c r="T8469">
        <f ca="1"/>
        <v>3.2201483889173307E-2</v>
      </c>
      <c r="U8469">
        <f ca="1"/>
        <v>9.8767732886772402E-4</v>
      </c>
      <c r="V8469">
        <f ca="1"/>
        <v>1.0035796666643419E-3</v>
      </c>
      <c r="W8469">
        <f ca="1"/>
        <v>1.0035796666643419E-3</v>
      </c>
    </row>
    <row r="8470" spans="18:23">
      <c r="R8470">
        <v>8452</v>
      </c>
      <c r="S8470">
        <f ca="1"/>
        <v>2.2397265982213042</v>
      </c>
      <c r="T8470">
        <f ca="1"/>
        <v>4.7948108047454543E-2</v>
      </c>
      <c r="U8470">
        <f ca="1"/>
        <v>8.8609894080083421E-3</v>
      </c>
      <c r="V8470">
        <f ca="1"/>
        <v>9.0734232467796095E-3</v>
      </c>
      <c r="W8470">
        <f ca="1"/>
        <v>9.0734232467796095E-3</v>
      </c>
    </row>
    <row r="8471" spans="18:23">
      <c r="R8471">
        <v>8453</v>
      </c>
      <c r="S8471">
        <f ca="1"/>
        <v>-1.5649975695848726</v>
      </c>
      <c r="T8471">
        <f ca="1"/>
        <v>1.796378580027257E-2</v>
      </c>
      <c r="U8471">
        <f ca="1"/>
        <v>0</v>
      </c>
      <c r="V8471">
        <f ca="1"/>
        <v>0</v>
      </c>
      <c r="W8471">
        <f ca="1"/>
        <v>0</v>
      </c>
    </row>
    <row r="8472" spans="18:23">
      <c r="R8472">
        <v>8454</v>
      </c>
      <c r="S8472">
        <f ca="1"/>
        <v>-3.4410220684074067</v>
      </c>
      <c r="T8472">
        <f ca="1"/>
        <v>1.107038095831453E-2</v>
      </c>
      <c r="U8472">
        <f ca="1"/>
        <v>0</v>
      </c>
      <c r="V8472">
        <f ca="1"/>
        <v>0</v>
      </c>
      <c r="W8472">
        <f ca="1"/>
        <v>0</v>
      </c>
    </row>
    <row r="8473" spans="18:23">
      <c r="R8473">
        <v>8455</v>
      </c>
      <c r="S8473">
        <f ca="1"/>
        <v>-0.27238692976665629</v>
      </c>
      <c r="T8473">
        <f ca="1"/>
        <v>2.5075715035002513E-2</v>
      </c>
      <c r="U8473">
        <f ca="1"/>
        <v>0</v>
      </c>
      <c r="V8473">
        <f ca="1"/>
        <v>0</v>
      </c>
      <c r="W8473">
        <f ca="1"/>
        <v>0</v>
      </c>
    </row>
    <row r="8474" spans="18:23">
      <c r="R8474">
        <v>8456</v>
      </c>
      <c r="S8474">
        <f ca="1"/>
        <v>3.1312777969340434E-2</v>
      </c>
      <c r="T8474">
        <f ca="1"/>
        <v>2.7119845404418481E-2</v>
      </c>
      <c r="U8474">
        <f ca="1"/>
        <v>0</v>
      </c>
      <c r="V8474">
        <f ca="1"/>
        <v>0</v>
      </c>
      <c r="W8474">
        <f ca="1"/>
        <v>0</v>
      </c>
    </row>
    <row r="8475" spans="18:23">
      <c r="R8475">
        <v>8457</v>
      </c>
      <c r="S8475">
        <f ca="1"/>
        <v>0.83730462583938681</v>
      </c>
      <c r="T8475">
        <f ca="1"/>
        <v>3.338951351518752E-2</v>
      </c>
      <c r="U8475">
        <f ca="1"/>
        <v>1.5816921418748305E-3</v>
      </c>
      <c r="V8475">
        <f ca="1"/>
        <v>1.6080981074488281E-3</v>
      </c>
      <c r="W8475">
        <f ca="1"/>
        <v>1.6080981074488281E-3</v>
      </c>
    </row>
    <row r="8476" spans="18:23">
      <c r="R8476">
        <v>8458</v>
      </c>
      <c r="S8476">
        <f ca="1"/>
        <v>0.69207660158303141</v>
      </c>
      <c r="T8476">
        <f ca="1"/>
        <v>3.216142032803896E-2</v>
      </c>
      <c r="U8476">
        <f ca="1"/>
        <v>9.6764554830055041E-4</v>
      </c>
      <c r="V8476">
        <f ca="1"/>
        <v>9.8320597590427516E-4</v>
      </c>
      <c r="W8476">
        <f ca="1"/>
        <v>9.8320597590427516E-4</v>
      </c>
    </row>
    <row r="8477" spans="18:23">
      <c r="R8477">
        <v>8459</v>
      </c>
      <c r="S8477">
        <f ca="1"/>
        <v>-1.0254903837820872</v>
      </c>
      <c r="T8477">
        <f ca="1"/>
        <v>2.064701830100768E-2</v>
      </c>
      <c r="U8477">
        <f ca="1"/>
        <v>0</v>
      </c>
      <c r="V8477">
        <f ca="1"/>
        <v>0</v>
      </c>
      <c r="W8477">
        <f ca="1"/>
        <v>0</v>
      </c>
    </row>
    <row r="8478" spans="18:23">
      <c r="R8478">
        <v>8460</v>
      </c>
      <c r="S8478">
        <f ca="1"/>
        <v>0.66036564812000031</v>
      </c>
      <c r="T8478">
        <f ca="1"/>
        <v>3.1899329558990726E-2</v>
      </c>
      <c r="U8478">
        <f ca="1"/>
        <v>8.3660016377643323E-4</v>
      </c>
      <c r="V8478">
        <f ca="1"/>
        <v>8.4994365594313838E-4</v>
      </c>
      <c r="W8478">
        <f ca="1"/>
        <v>8.4994365594313838E-4</v>
      </c>
    </row>
    <row r="8479" spans="18:23">
      <c r="R8479">
        <v>8461</v>
      </c>
      <c r="S8479">
        <f ca="1"/>
        <v>-0.40888793008741148</v>
      </c>
      <c r="T8479">
        <f ca="1"/>
        <v>2.4207862387054642E-2</v>
      </c>
      <c r="U8479">
        <f ca="1"/>
        <v>0</v>
      </c>
      <c r="V8479">
        <f ca="1"/>
        <v>0</v>
      </c>
      <c r="W8479">
        <f ca="1"/>
        <v>0</v>
      </c>
    </row>
    <row r="8480" spans="18:23">
      <c r="R8480">
        <v>8462</v>
      </c>
      <c r="S8480">
        <f ca="1"/>
        <v>-3.64187523176209E-2</v>
      </c>
      <c r="T8480">
        <f ca="1"/>
        <v>2.6649982338268003E-2</v>
      </c>
      <c r="U8480">
        <f ca="1"/>
        <v>0</v>
      </c>
      <c r="V8480">
        <f ca="1"/>
        <v>0</v>
      </c>
      <c r="W8480">
        <f ca="1"/>
        <v>0</v>
      </c>
    </row>
    <row r="8481" spans="18:23">
      <c r="R8481">
        <v>8463</v>
      </c>
      <c r="S8481">
        <f ca="1"/>
        <v>3.9280608151505714</v>
      </c>
      <c r="T8481">
        <f ca="1"/>
        <v>7.4126484512916507E-2</v>
      </c>
      <c r="U8481">
        <f ca="1"/>
        <v>2.1950177640739324E-2</v>
      </c>
      <c r="V8481">
        <f ca="1"/>
        <v>2.2763722392210341E-2</v>
      </c>
      <c r="W8481">
        <f ca="1"/>
        <v>2.2763722392210341E-2</v>
      </c>
    </row>
    <row r="8482" spans="18:23">
      <c r="R8482">
        <v>8464</v>
      </c>
      <c r="S8482">
        <f ca="1"/>
        <v>-3.6308067866030815</v>
      </c>
      <c r="T8482">
        <f ca="1"/>
        <v>1.0541307487694593E-2</v>
      </c>
      <c r="U8482">
        <f ca="1"/>
        <v>0</v>
      </c>
      <c r="V8482">
        <f ca="1"/>
        <v>0</v>
      </c>
      <c r="W8482">
        <f ca="1"/>
        <v>0</v>
      </c>
    </row>
    <row r="8483" spans="18:23">
      <c r="R8483">
        <v>8465</v>
      </c>
      <c r="S8483">
        <f ca="1"/>
        <v>4.16701584039774</v>
      </c>
      <c r="T8483">
        <f ca="1"/>
        <v>7.8840927109904729E-2</v>
      </c>
      <c r="U8483">
        <f ca="1"/>
        <v>2.4307398939233435E-2</v>
      </c>
      <c r="V8483">
        <f ca="1"/>
        <v>2.5265607873233176E-2</v>
      </c>
      <c r="W8483">
        <f ca="1"/>
        <v>2.5265607873233176E-2</v>
      </c>
    </row>
    <row r="8484" spans="18:23">
      <c r="R8484">
        <v>8466</v>
      </c>
      <c r="S8484">
        <f ca="1"/>
        <v>-0.56093190703463724</v>
      </c>
      <c r="T8484">
        <f ca="1"/>
        <v>2.3276503649855555E-2</v>
      </c>
      <c r="U8484">
        <f ca="1"/>
        <v>0</v>
      </c>
      <c r="V8484">
        <f ca="1"/>
        <v>0</v>
      </c>
      <c r="W8484">
        <f ca="1"/>
        <v>0</v>
      </c>
    </row>
    <row r="8485" spans="18:23">
      <c r="R8485">
        <v>8467</v>
      </c>
      <c r="S8485">
        <f ca="1"/>
        <v>1.606139636925582</v>
      </c>
      <c r="T8485">
        <f ca="1"/>
        <v>4.0716366960984976E-2</v>
      </c>
      <c r="U8485">
        <f ca="1"/>
        <v>5.2451188647735583E-3</v>
      </c>
      <c r="V8485">
        <f ca="1"/>
        <v>5.3518999569996109E-3</v>
      </c>
      <c r="W8485">
        <f ca="1"/>
        <v>5.3518999569996109E-3</v>
      </c>
    </row>
    <row r="8486" spans="18:23">
      <c r="R8486">
        <v>8468</v>
      </c>
      <c r="S8486">
        <f ca="1"/>
        <v>3.063487201392189</v>
      </c>
      <c r="T8486">
        <f ca="1"/>
        <v>5.9304220199627417E-2</v>
      </c>
      <c r="U8486">
        <f ca="1"/>
        <v>1.4539045484094779E-2</v>
      </c>
      <c r="V8486">
        <f ca="1"/>
        <v>1.4970158861535356E-2</v>
      </c>
      <c r="W8486">
        <f ca="1"/>
        <v>1.4970158861535356E-2</v>
      </c>
    </row>
    <row r="8487" spans="18:23">
      <c r="R8487">
        <v>8469</v>
      </c>
      <c r="S8487">
        <f ca="1"/>
        <v>2.2297444907959489</v>
      </c>
      <c r="T8487">
        <f ca="1"/>
        <v>4.7824764242512731E-2</v>
      </c>
      <c r="U8487">
        <f ca="1"/>
        <v>8.7993175055374358E-3</v>
      </c>
      <c r="V8487">
        <f ca="1"/>
        <v>9.0097301481361063E-3</v>
      </c>
      <c r="W8487">
        <f ca="1"/>
        <v>9.0097301481361063E-3</v>
      </c>
    </row>
    <row r="8488" spans="18:23">
      <c r="R8488">
        <v>8470</v>
      </c>
      <c r="S8488">
        <f ca="1"/>
        <v>-8.7677758185553525E-2</v>
      </c>
      <c r="T8488">
        <f ca="1"/>
        <v>2.62998107188477E-2</v>
      </c>
      <c r="U8488">
        <f ca="1"/>
        <v>0</v>
      </c>
      <c r="V8488">
        <f ca="1"/>
        <v>0</v>
      </c>
      <c r="W8488">
        <f ca="1"/>
        <v>0</v>
      </c>
    </row>
    <row r="8489" spans="18:23">
      <c r="R8489">
        <v>8471</v>
      </c>
      <c r="S8489">
        <f ca="1"/>
        <v>1.997737735829038</v>
      </c>
      <c r="T8489">
        <f ca="1"/>
        <v>4.5045682553552568E-2</v>
      </c>
      <c r="U8489">
        <f ca="1"/>
        <v>7.4097766610573546E-3</v>
      </c>
      <c r="V8489">
        <f ca="1"/>
        <v>7.5766658846907102E-3</v>
      </c>
      <c r="W8489">
        <f ca="1"/>
        <v>7.5766658846907102E-3</v>
      </c>
    </row>
    <row r="8490" spans="18:23">
      <c r="R8490">
        <v>8472</v>
      </c>
      <c r="S8490">
        <f ca="1"/>
        <v>1.9264260825130657</v>
      </c>
      <c r="T8490">
        <f ca="1"/>
        <v>4.4224372978160571E-2</v>
      </c>
      <c r="U8490">
        <f ca="1"/>
        <v>6.999121873361356E-3</v>
      </c>
      <c r="V8490">
        <f ca="1"/>
        <v>7.1538877614849231E-3</v>
      </c>
      <c r="W8490">
        <f ca="1"/>
        <v>7.1538877614849231E-3</v>
      </c>
    </row>
    <row r="8491" spans="18:23">
      <c r="R8491">
        <v>8473</v>
      </c>
      <c r="S8491">
        <f ca="1"/>
        <v>0.25512489450329451</v>
      </c>
      <c r="T8491">
        <f ca="1"/>
        <v>2.8732178065296578E-2</v>
      </c>
      <c r="U8491">
        <f ca="1"/>
        <v>0</v>
      </c>
      <c r="V8491">
        <f ca="1"/>
        <v>0</v>
      </c>
      <c r="W8491">
        <f ca="1"/>
        <v>0</v>
      </c>
    </row>
    <row r="8492" spans="18:23">
      <c r="R8492">
        <v>8474</v>
      </c>
      <c r="S8492">
        <f ca="1"/>
        <v>-2.4471496646852513</v>
      </c>
      <c r="T8492">
        <f ca="1"/>
        <v>1.4306722190776463E-2</v>
      </c>
      <c r="U8492">
        <f ca="1"/>
        <v>0</v>
      </c>
      <c r="V8492">
        <f ca="1"/>
        <v>0</v>
      </c>
      <c r="W8492">
        <f ca="1"/>
        <v>0</v>
      </c>
    </row>
    <row r="8493" spans="18:23">
      <c r="R8493">
        <v>8475</v>
      </c>
      <c r="S8493">
        <f ca="1"/>
        <v>0.71719351278893784</v>
      </c>
      <c r="T8493">
        <f ca="1"/>
        <v>3.2370538796717009E-2</v>
      </c>
      <c r="U8493">
        <f ca="1"/>
        <v>1.0722047826395749E-3</v>
      </c>
      <c r="V8493">
        <f ca="1"/>
        <v>1.0895587058968048E-3</v>
      </c>
      <c r="W8493">
        <f ca="1"/>
        <v>1.0895587058968048E-3</v>
      </c>
    </row>
    <row r="8494" spans="18:23">
      <c r="R8494">
        <v>8476</v>
      </c>
      <c r="S8494">
        <f ca="1"/>
        <v>1.0411070463219063</v>
      </c>
      <c r="T8494">
        <f ca="1"/>
        <v>3.5192414110307858E-2</v>
      </c>
      <c r="U8494">
        <f ca="1"/>
        <v>2.4831424394349995E-3</v>
      </c>
      <c r="V8494">
        <f ca="1"/>
        <v>2.5268363279467377E-3</v>
      </c>
      <c r="W8494">
        <f ca="1"/>
        <v>2.5268363279467377E-3</v>
      </c>
    </row>
    <row r="8495" spans="18:23">
      <c r="R8495">
        <v>8477</v>
      </c>
      <c r="S8495">
        <f ca="1"/>
        <v>-3.1542399980509512</v>
      </c>
      <c r="T8495">
        <f ca="1"/>
        <v>1.1920667855177012E-2</v>
      </c>
      <c r="U8495">
        <f ca="1"/>
        <v>0</v>
      </c>
      <c r="V8495">
        <f ca="1"/>
        <v>0</v>
      </c>
      <c r="W8495">
        <f ca="1"/>
        <v>0</v>
      </c>
    </row>
    <row r="8496" spans="18:23">
      <c r="R8496">
        <v>8478</v>
      </c>
      <c r="S8496">
        <f ca="1"/>
        <v>3.5177278679112343</v>
      </c>
      <c r="T8496">
        <f ca="1"/>
        <v>6.6679102394367695E-2</v>
      </c>
      <c r="U8496">
        <f ca="1"/>
        <v>1.8226486581464918E-2</v>
      </c>
      <c r="V8496">
        <f ca="1"/>
        <v>1.8834149463992454E-2</v>
      </c>
      <c r="W8496">
        <f ca="1"/>
        <v>1.8834149463992454E-2</v>
      </c>
    </row>
    <row r="8497" spans="18:23">
      <c r="R8497">
        <v>8479</v>
      </c>
      <c r="S8497">
        <f ca="1"/>
        <v>-0.26207154664990889</v>
      </c>
      <c r="T8497">
        <f ca="1"/>
        <v>2.5142549370577083E-2</v>
      </c>
      <c r="U8497">
        <f ca="1"/>
        <v>0</v>
      </c>
      <c r="V8497">
        <f ca="1"/>
        <v>0</v>
      </c>
      <c r="W8497">
        <f ca="1"/>
        <v>0</v>
      </c>
    </row>
    <row r="8498" spans="18:23">
      <c r="R8498">
        <v>8480</v>
      </c>
      <c r="S8498">
        <f ca="1"/>
        <v>-3.8950883967240482</v>
      </c>
      <c r="T8498">
        <f ca="1"/>
        <v>9.8464109626764124E-3</v>
      </c>
      <c r="U8498">
        <f ca="1"/>
        <v>0</v>
      </c>
      <c r="V8498">
        <f ca="1"/>
        <v>0</v>
      </c>
      <c r="W8498">
        <f ca="1"/>
        <v>0</v>
      </c>
    </row>
    <row r="8499" spans="18:23">
      <c r="R8499">
        <v>8481</v>
      </c>
      <c r="S8499">
        <f ca="1"/>
        <v>1.5176401791256404</v>
      </c>
      <c r="T8499">
        <f ca="1"/>
        <v>3.9797096979030853E-2</v>
      </c>
      <c r="U8499">
        <f ca="1"/>
        <v>4.7854838737964971E-3</v>
      </c>
      <c r="V8499">
        <f ca="1"/>
        <v>4.8807080567050305E-3</v>
      </c>
      <c r="W8499">
        <f ca="1"/>
        <v>4.8807080567050305E-3</v>
      </c>
    </row>
    <row r="8500" spans="18:23">
      <c r="R8500">
        <v>8482</v>
      </c>
      <c r="S8500">
        <f ca="1"/>
        <v>0.54772444099395257</v>
      </c>
      <c r="T8500">
        <f ca="1"/>
        <v>3.0985499504304306E-2</v>
      </c>
      <c r="U8500">
        <f ca="1"/>
        <v>3.7968513643322349E-4</v>
      </c>
      <c r="V8500">
        <f ca="1"/>
        <v>3.8556750323659521E-4</v>
      </c>
      <c r="W8500">
        <f ca="1"/>
        <v>3.8556750323659521E-4</v>
      </c>
    </row>
    <row r="8501" spans="18:23">
      <c r="R8501">
        <v>8483</v>
      </c>
      <c r="S8501">
        <f ca="1"/>
        <v>1.1640238697272169</v>
      </c>
      <c r="T8501">
        <f ca="1"/>
        <v>3.6326507210442373E-2</v>
      </c>
      <c r="U8501">
        <f ca="1"/>
        <v>3.0501889895022567E-3</v>
      </c>
      <c r="V8501">
        <f ca="1"/>
        <v>3.1055903456624397E-3</v>
      </c>
      <c r="W8501">
        <f ca="1"/>
        <v>3.1055903456624397E-3</v>
      </c>
    </row>
    <row r="8502" spans="18:23">
      <c r="R8502">
        <v>8484</v>
      </c>
      <c r="S8502">
        <f ca="1"/>
        <v>-0.56256212288608098</v>
      </c>
      <c r="T8502">
        <f ca="1"/>
        <v>2.3266714288910174E-2</v>
      </c>
      <c r="U8502">
        <f ca="1"/>
        <v>0</v>
      </c>
      <c r="V8502">
        <f ca="1"/>
        <v>0</v>
      </c>
      <c r="W8502">
        <f ca="1"/>
        <v>0</v>
      </c>
    </row>
    <row r="8503" spans="18:23">
      <c r="R8503">
        <v>8485</v>
      </c>
      <c r="S8503">
        <f ca="1"/>
        <v>2.9956704572243797</v>
      </c>
      <c r="T8503">
        <f ca="1"/>
        <v>5.8275467505361805E-2</v>
      </c>
      <c r="U8503">
        <f ca="1"/>
        <v>1.4024669136961973E-2</v>
      </c>
      <c r="V8503">
        <f ca="1"/>
        <v>1.443331621224421E-2</v>
      </c>
      <c r="W8503">
        <f ca="1"/>
        <v>1.443331621224421E-2</v>
      </c>
    </row>
    <row r="8504" spans="18:23">
      <c r="R8504">
        <v>8486</v>
      </c>
      <c r="S8504">
        <f ca="1"/>
        <v>-2.7183194173551564</v>
      </c>
      <c r="T8504">
        <f ca="1"/>
        <v>1.3339873331170029E-2</v>
      </c>
      <c r="U8504">
        <f ca="1"/>
        <v>0</v>
      </c>
      <c r="V8504">
        <f ca="1"/>
        <v>0</v>
      </c>
      <c r="W8504">
        <f ca="1"/>
        <v>0</v>
      </c>
    </row>
    <row r="8505" spans="18:23">
      <c r="R8505">
        <v>8487</v>
      </c>
      <c r="S8505">
        <f ca="1"/>
        <v>0.23848696403140446</v>
      </c>
      <c r="T8505">
        <f ca="1"/>
        <v>2.8609089203785999E-2</v>
      </c>
      <c r="U8505">
        <f ca="1"/>
        <v>0</v>
      </c>
      <c r="V8505">
        <f ca="1"/>
        <v>0</v>
      </c>
      <c r="W8505">
        <f ca="1"/>
        <v>0</v>
      </c>
    </row>
    <row r="8506" spans="18:23">
      <c r="R8506">
        <v>8488</v>
      </c>
      <c r="S8506">
        <f ca="1"/>
        <v>0.64269344220300628</v>
      </c>
      <c r="T8506">
        <f ca="1"/>
        <v>3.1754196847491235E-2</v>
      </c>
      <c r="U8506">
        <f ca="1"/>
        <v>7.6403380802668799E-4</v>
      </c>
      <c r="V8506">
        <f ca="1"/>
        <v>7.761644479957968E-4</v>
      </c>
      <c r="W8506">
        <f ca="1"/>
        <v>7.761644479957968E-4</v>
      </c>
    </row>
    <row r="8507" spans="18:23">
      <c r="R8507">
        <v>8489</v>
      </c>
      <c r="S8507">
        <f ca="1"/>
        <v>-1.146148170435153</v>
      </c>
      <c r="T8507">
        <f ca="1"/>
        <v>2.0014093155113835E-2</v>
      </c>
      <c r="U8507">
        <f ca="1"/>
        <v>0</v>
      </c>
      <c r="V8507">
        <f ca="1"/>
        <v>0</v>
      </c>
      <c r="W8507">
        <f ca="1"/>
        <v>0</v>
      </c>
    </row>
    <row r="8508" spans="18:23">
      <c r="R8508">
        <v>8490</v>
      </c>
      <c r="S8508">
        <f ca="1"/>
        <v>-1.7844808904306411</v>
      </c>
      <c r="T8508">
        <f ca="1"/>
        <v>1.6974681390292685E-2</v>
      </c>
      <c r="U8508">
        <f ca="1"/>
        <v>0</v>
      </c>
      <c r="V8508">
        <f ca="1"/>
        <v>0</v>
      </c>
      <c r="W8508">
        <f ca="1"/>
        <v>0</v>
      </c>
    </row>
    <row r="8509" spans="18:23">
      <c r="R8509">
        <v>8491</v>
      </c>
      <c r="S8509">
        <f ca="1"/>
        <v>0.32653352156919285</v>
      </c>
      <c r="T8509">
        <f ca="1"/>
        <v>2.9266507845167954E-2</v>
      </c>
      <c r="U8509">
        <f ca="1"/>
        <v>0</v>
      </c>
      <c r="V8509">
        <f ca="1"/>
        <v>0</v>
      </c>
      <c r="W8509">
        <f ca="1"/>
        <v>0</v>
      </c>
    </row>
    <row r="8510" spans="18:23">
      <c r="R8510">
        <v>8492</v>
      </c>
      <c r="S8510">
        <f ca="1"/>
        <v>-1.3131998625667067</v>
      </c>
      <c r="T8510">
        <f ca="1"/>
        <v>1.9169703348251976E-2</v>
      </c>
      <c r="U8510">
        <f ca="1"/>
        <v>0</v>
      </c>
      <c r="V8510">
        <f ca="1"/>
        <v>0</v>
      </c>
      <c r="W8510">
        <f ca="1"/>
        <v>0</v>
      </c>
    </row>
    <row r="8511" spans="18:23">
      <c r="R8511">
        <v>8493</v>
      </c>
      <c r="S8511">
        <f ca="1"/>
        <v>2.0500000016546296</v>
      </c>
      <c r="T8511">
        <f ca="1"/>
        <v>4.5657266235409881E-2</v>
      </c>
      <c r="U8511">
        <f ca="1"/>
        <v>7.7155685019860108E-3</v>
      </c>
      <c r="V8511">
        <f ca="1"/>
        <v>7.8917043846123709E-3</v>
      </c>
      <c r="W8511">
        <f ca="1"/>
        <v>7.8917043846123709E-3</v>
      </c>
    </row>
    <row r="8512" spans="18:23">
      <c r="R8512">
        <v>8494</v>
      </c>
      <c r="S8512">
        <f ca="1"/>
        <v>-2.4496565185354644</v>
      </c>
      <c r="T8512">
        <f ca="1"/>
        <v>1.4297470704090893E-2</v>
      </c>
      <c r="U8512">
        <f ca="1"/>
        <v>0</v>
      </c>
      <c r="V8512">
        <f ca="1"/>
        <v>0</v>
      </c>
      <c r="W8512">
        <f ca="1"/>
        <v>0</v>
      </c>
    </row>
    <row r="8513" spans="18:23">
      <c r="R8513">
        <v>8495</v>
      </c>
      <c r="S8513">
        <f ca="1"/>
        <v>-1.5444125000717921</v>
      </c>
      <c r="T8513">
        <f ca="1"/>
        <v>1.8059458266053031E-2</v>
      </c>
      <c r="U8513">
        <f ca="1"/>
        <v>0</v>
      </c>
      <c r="V8513">
        <f ca="1"/>
        <v>0</v>
      </c>
      <c r="W8513">
        <f ca="1"/>
        <v>0</v>
      </c>
    </row>
    <row r="8514" spans="18:23">
      <c r="R8514">
        <v>8496</v>
      </c>
      <c r="S8514">
        <f ca="1"/>
        <v>0.33112951687172315</v>
      </c>
      <c r="T8514">
        <f ca="1"/>
        <v>2.9301236731352806E-2</v>
      </c>
      <c r="U8514">
        <f ca="1"/>
        <v>0</v>
      </c>
      <c r="V8514">
        <f ca="1"/>
        <v>0</v>
      </c>
      <c r="W8514">
        <f ca="1"/>
        <v>0</v>
      </c>
    </row>
    <row r="8515" spans="18:23">
      <c r="R8515">
        <v>8497</v>
      </c>
      <c r="S8515">
        <f ca="1"/>
        <v>-0.87328621390741457</v>
      </c>
      <c r="T8515">
        <f ca="1"/>
        <v>2.1474051521568293E-2</v>
      </c>
      <c r="U8515">
        <f ca="1"/>
        <v>0</v>
      </c>
      <c r="V8515">
        <f ca="1"/>
        <v>0</v>
      </c>
      <c r="W8515">
        <f ca="1"/>
        <v>0</v>
      </c>
    </row>
    <row r="8516" spans="18:23">
      <c r="R8516">
        <v>8498</v>
      </c>
      <c r="S8516">
        <f ca="1"/>
        <v>-0.64658375377209532</v>
      </c>
      <c r="T8516">
        <f ca="1"/>
        <v>2.276770390345181E-2</v>
      </c>
      <c r="U8516">
        <f ca="1"/>
        <v>0</v>
      </c>
      <c r="V8516">
        <f ca="1"/>
        <v>0</v>
      </c>
      <c r="W8516">
        <f ca="1"/>
        <v>0</v>
      </c>
    </row>
    <row r="8517" spans="18:23">
      <c r="R8517">
        <v>8499</v>
      </c>
      <c r="S8517">
        <f ca="1"/>
        <v>-0.78529000619945544</v>
      </c>
      <c r="T8517">
        <f ca="1"/>
        <v>2.1967226139937963E-2</v>
      </c>
      <c r="U8517">
        <f ca="1"/>
        <v>0</v>
      </c>
      <c r="V8517">
        <f ca="1"/>
        <v>0</v>
      </c>
      <c r="W8517">
        <f ca="1"/>
        <v>0</v>
      </c>
    </row>
    <row r="8518" spans="18:23">
      <c r="R8518">
        <v>8500</v>
      </c>
      <c r="S8518">
        <f ca="1"/>
        <v>2.1410879410133861</v>
      </c>
      <c r="T8518">
        <f ca="1"/>
        <v>4.6743110283673589E-2</v>
      </c>
      <c r="U8518">
        <f ca="1"/>
        <v>8.2584905261178648E-3</v>
      </c>
      <c r="V8518">
        <f ca="1"/>
        <v>8.4515042928373658E-3</v>
      </c>
      <c r="W8518">
        <f ca="1"/>
        <v>8.4515042928373658E-3</v>
      </c>
    </row>
    <row r="8519" spans="18:23">
      <c r="R8519">
        <v>8501</v>
      </c>
      <c r="S8519">
        <f ca="1"/>
        <v>1.4129403270227026</v>
      </c>
      <c r="T8519">
        <f ca="1"/>
        <v>3.8736313031608724E-2</v>
      </c>
      <c r="U8519">
        <f ca="1"/>
        <v>4.2550919000854323E-3</v>
      </c>
      <c r="V8519">
        <f ca="1"/>
        <v>4.337505185995418E-3</v>
      </c>
      <c r="W8519">
        <f ca="1"/>
        <v>4.337505185995418E-3</v>
      </c>
    </row>
    <row r="8520" spans="18:23">
      <c r="R8520">
        <v>8502</v>
      </c>
      <c r="S8520">
        <f ca="1"/>
        <v>-1.0622684751074705</v>
      </c>
      <c r="T8520">
        <f ca="1"/>
        <v>2.0452002307401716E-2</v>
      </c>
      <c r="U8520">
        <f ca="1"/>
        <v>0</v>
      </c>
      <c r="V8520">
        <f ca="1"/>
        <v>0</v>
      </c>
      <c r="W8520">
        <f ca="1"/>
        <v>0</v>
      </c>
    </row>
    <row r="8521" spans="18:23">
      <c r="R8521">
        <v>8503</v>
      </c>
      <c r="S8521">
        <f ca="1"/>
        <v>1.2507353281831157</v>
      </c>
      <c r="T8521">
        <f ca="1"/>
        <v>3.714846713962873E-2</v>
      </c>
      <c r="U8521">
        <f ca="1"/>
        <v>3.4611689540954352E-3</v>
      </c>
      <c r="V8521">
        <f ca="1"/>
        <v>3.5254575146733943E-3</v>
      </c>
      <c r="W8521">
        <f ca="1"/>
        <v>3.5254575146733943E-3</v>
      </c>
    </row>
    <row r="8522" spans="18:23">
      <c r="R8522">
        <v>8504</v>
      </c>
      <c r="S8522">
        <f ca="1"/>
        <v>2.7931510176281131</v>
      </c>
      <c r="T8522">
        <f ca="1"/>
        <v>5.5308333722204672E-2</v>
      </c>
      <c r="U8522">
        <f ca="1"/>
        <v>1.2541102245383406E-2</v>
      </c>
      <c r="V8522">
        <f ca="1"/>
        <v>1.2887915979499384E-2</v>
      </c>
      <c r="W8522">
        <f ca="1"/>
        <v>1.2887915979499384E-2</v>
      </c>
    </row>
    <row r="8523" spans="18:23">
      <c r="R8523">
        <v>8505</v>
      </c>
      <c r="S8523">
        <f ca="1"/>
        <v>1.4044204124685613</v>
      </c>
      <c r="T8523">
        <f ca="1"/>
        <v>3.8651246437476493E-2</v>
      </c>
      <c r="U8523">
        <f ca="1"/>
        <v>4.2125586030193167E-3</v>
      </c>
      <c r="V8523">
        <f ca="1"/>
        <v>4.293968923368122E-3</v>
      </c>
      <c r="W8523">
        <f ca="1"/>
        <v>4.293968923368122E-3</v>
      </c>
    </row>
    <row r="8524" spans="18:23">
      <c r="R8524">
        <v>8506</v>
      </c>
      <c r="S8524">
        <f ca="1"/>
        <v>-0.1850369013788136</v>
      </c>
      <c r="T8524">
        <f ca="1"/>
        <v>2.5647328964173228E-2</v>
      </c>
      <c r="U8524">
        <f ca="1"/>
        <v>0</v>
      </c>
      <c r="V8524">
        <f ca="1"/>
        <v>0</v>
      </c>
      <c r="W8524">
        <f ca="1"/>
        <v>0</v>
      </c>
    </row>
    <row r="8525" spans="18:23">
      <c r="R8525">
        <v>8507</v>
      </c>
      <c r="S8525">
        <f ca="1"/>
        <v>9.3983770157600982E-2</v>
      </c>
      <c r="T8525">
        <f ca="1"/>
        <v>2.7561978400295419E-2</v>
      </c>
      <c r="U8525">
        <f ca="1"/>
        <v>0</v>
      </c>
      <c r="V8525">
        <f ca="1"/>
        <v>0</v>
      </c>
      <c r="W8525">
        <f ca="1"/>
        <v>0</v>
      </c>
    </row>
    <row r="8526" spans="18:23">
      <c r="R8526">
        <v>8508</v>
      </c>
      <c r="S8526">
        <f ca="1"/>
        <v>0.54005515860747944</v>
      </c>
      <c r="T8526">
        <f ca="1"/>
        <v>3.0924240998306922E-2</v>
      </c>
      <c r="U8526">
        <f ca="1"/>
        <v>3.4905588343453128E-4</v>
      </c>
      <c r="V8526">
        <f ca="1"/>
        <v>3.5445302756513444E-4</v>
      </c>
      <c r="W8526">
        <f ca="1"/>
        <v>3.5445302756513444E-4</v>
      </c>
    </row>
    <row r="8527" spans="18:23">
      <c r="R8527">
        <v>8509</v>
      </c>
      <c r="S8527">
        <f ca="1"/>
        <v>4.0530696987981782</v>
      </c>
      <c r="T8527">
        <f ca="1"/>
        <v>7.6556563830236846E-2</v>
      </c>
      <c r="U8527">
        <f ca="1"/>
        <v>2.3165217299399493E-2</v>
      </c>
      <c r="V8527">
        <f ca="1"/>
        <v>2.4051942017810884E-2</v>
      </c>
      <c r="W8527">
        <f ca="1"/>
        <v>2.4051942017810884E-2</v>
      </c>
    </row>
    <row r="8528" spans="18:23">
      <c r="R8528">
        <v>8510</v>
      </c>
      <c r="S8528">
        <f ca="1"/>
        <v>1.1211060497352952</v>
      </c>
      <c r="T8528">
        <f ca="1"/>
        <v>3.5926432071866708E-2</v>
      </c>
      <c r="U8528">
        <f ca="1"/>
        <v>2.8501514202144244E-3</v>
      </c>
      <c r="V8528">
        <f ca="1"/>
        <v>2.9013493059108584E-3</v>
      </c>
      <c r="W8528">
        <f ca="1"/>
        <v>2.9013493059108584E-3</v>
      </c>
    </row>
    <row r="8529" spans="18:23">
      <c r="R8529">
        <v>8511</v>
      </c>
      <c r="S8529">
        <f ca="1"/>
        <v>1.9056964292975285</v>
      </c>
      <c r="T8529">
        <f ca="1"/>
        <v>4.3988447123128716E-2</v>
      </c>
      <c r="U8529">
        <f ca="1"/>
        <v>6.8811589458454281E-3</v>
      </c>
      <c r="V8529">
        <f ca="1"/>
        <v>7.0325046940630112E-3</v>
      </c>
      <c r="W8529">
        <f ca="1"/>
        <v>7.0325046940630112E-3</v>
      </c>
    </row>
    <row r="8530" spans="18:23">
      <c r="R8530">
        <v>8512</v>
      </c>
      <c r="S8530">
        <f ca="1"/>
        <v>-0.31914644036919859</v>
      </c>
      <c r="T8530">
        <f ca="1"/>
        <v>2.4774976757612664E-2</v>
      </c>
      <c r="U8530">
        <f ca="1"/>
        <v>0</v>
      </c>
      <c r="V8530">
        <f ca="1"/>
        <v>0</v>
      </c>
      <c r="W8530">
        <f ca="1"/>
        <v>0</v>
      </c>
    </row>
    <row r="8531" spans="18:23">
      <c r="R8531">
        <v>8513</v>
      </c>
      <c r="S8531">
        <f ca="1"/>
        <v>1.0888227546206724</v>
      </c>
      <c r="T8531">
        <f ca="1"/>
        <v>3.5628397171024478E-2</v>
      </c>
      <c r="U8531">
        <f ca="1"/>
        <v>2.7011339697933096E-3</v>
      </c>
      <c r="V8531">
        <f ca="1"/>
        <v>2.7492525067372808E-3</v>
      </c>
      <c r="W8531">
        <f ca="1"/>
        <v>2.7492525067372808E-3</v>
      </c>
    </row>
    <row r="8532" spans="18:23">
      <c r="R8532">
        <v>8514</v>
      </c>
      <c r="S8532">
        <f ca="1"/>
        <v>-0.79337438556848561</v>
      </c>
      <c r="T8532">
        <f ca="1"/>
        <v>2.1921448665870407E-2</v>
      </c>
      <c r="U8532">
        <f ca="1"/>
        <v>0</v>
      </c>
      <c r="V8532">
        <f ca="1"/>
        <v>0</v>
      </c>
      <c r="W8532">
        <f ca="1"/>
        <v>0</v>
      </c>
    </row>
    <row r="8533" spans="18:23">
      <c r="R8533">
        <v>8515</v>
      </c>
      <c r="S8533">
        <f ca="1"/>
        <v>1.1030368470578602</v>
      </c>
      <c r="T8533">
        <f ca="1"/>
        <v>3.575931383658746E-2</v>
      </c>
      <c r="U8533">
        <f ca="1"/>
        <v>2.7665923025748003E-3</v>
      </c>
      <c r="V8533">
        <f ca="1"/>
        <v>2.8160580237776302E-3</v>
      </c>
      <c r="W8533">
        <f ca="1"/>
        <v>2.8160580237776302E-3</v>
      </c>
    </row>
    <row r="8534" spans="18:23">
      <c r="R8534">
        <v>8516</v>
      </c>
      <c r="S8534">
        <f ca="1"/>
        <v>-2.3120507615339276</v>
      </c>
      <c r="T8534">
        <f ca="1"/>
        <v>1.4814257968993855E-2</v>
      </c>
      <c r="U8534">
        <f ca="1"/>
        <v>0</v>
      </c>
      <c r="V8534">
        <f ca="1"/>
        <v>0</v>
      </c>
      <c r="W8534">
        <f ca="1"/>
        <v>0</v>
      </c>
    </row>
    <row r="8535" spans="18:23">
      <c r="R8535">
        <v>8517</v>
      </c>
      <c r="S8535">
        <f ca="1"/>
        <v>-3.382080861690806</v>
      </c>
      <c r="T8535">
        <f ca="1"/>
        <v>1.1240037731277071E-2</v>
      </c>
      <c r="U8535">
        <f ca="1"/>
        <v>0</v>
      </c>
      <c r="V8535">
        <f ca="1"/>
        <v>0</v>
      </c>
      <c r="W8535">
        <f ca="1"/>
        <v>0</v>
      </c>
    </row>
    <row r="8536" spans="18:23">
      <c r="R8536">
        <v>8518</v>
      </c>
      <c r="S8536">
        <f ca="1"/>
        <v>-2.2939914508893229</v>
      </c>
      <c r="T8536">
        <f ca="1"/>
        <v>1.488345320448611E-2</v>
      </c>
      <c r="U8536">
        <f ca="1"/>
        <v>0</v>
      </c>
      <c r="V8536">
        <f ca="1"/>
        <v>0</v>
      </c>
      <c r="W8536">
        <f ca="1"/>
        <v>0</v>
      </c>
    </row>
    <row r="8537" spans="18:23">
      <c r="R8537">
        <v>8519</v>
      </c>
      <c r="S8537">
        <f ca="1"/>
        <v>-0.54278230421521612</v>
      </c>
      <c r="T8537">
        <f ca="1"/>
        <v>2.3385769652345345E-2</v>
      </c>
      <c r="U8537">
        <f ca="1"/>
        <v>0</v>
      </c>
      <c r="V8537">
        <f ca="1"/>
        <v>0</v>
      </c>
      <c r="W8537">
        <f ca="1"/>
        <v>0</v>
      </c>
    </row>
    <row r="8538" spans="18:23">
      <c r="R8538">
        <v>8520</v>
      </c>
      <c r="S8538">
        <f ca="1"/>
        <v>-1.3645705594590556</v>
      </c>
      <c r="T8538">
        <f ca="1"/>
        <v>1.8917274814243448E-2</v>
      </c>
      <c r="U8538">
        <f ca="1"/>
        <v>0</v>
      </c>
      <c r="V8538">
        <f ca="1"/>
        <v>0</v>
      </c>
      <c r="W8538">
        <f ca="1"/>
        <v>0</v>
      </c>
    </row>
    <row r="8539" spans="18:23">
      <c r="R8539">
        <v>8521</v>
      </c>
      <c r="S8539">
        <f ca="1"/>
        <v>1.630920724473329</v>
      </c>
      <c r="T8539">
        <f ca="1"/>
        <v>4.0977559931421943E-2</v>
      </c>
      <c r="U8539">
        <f ca="1"/>
        <v>5.375715349992042E-3</v>
      </c>
      <c r="V8539">
        <f ca="1"/>
        <v>5.4858571989563239E-3</v>
      </c>
      <c r="W8539">
        <f ca="1"/>
        <v>5.4858571989563239E-3</v>
      </c>
    </row>
    <row r="8540" spans="18:23">
      <c r="R8540">
        <v>8522</v>
      </c>
      <c r="S8540">
        <f ca="1"/>
        <v>-2.4473656608125994E-2</v>
      </c>
      <c r="T8540">
        <f ca="1"/>
        <v>2.6732251839824125E-2</v>
      </c>
      <c r="U8540">
        <f ca="1"/>
        <v>0</v>
      </c>
      <c r="V8540">
        <f ca="1"/>
        <v>0</v>
      </c>
      <c r="W8540">
        <f ca="1"/>
        <v>0</v>
      </c>
    </row>
    <row r="8541" spans="18:23">
      <c r="R8541">
        <v>8523</v>
      </c>
      <c r="S8541">
        <f ca="1"/>
        <v>0.98945019564771597</v>
      </c>
      <c r="T8541">
        <f ca="1"/>
        <v>3.4726432710225554E-2</v>
      </c>
      <c r="U8541">
        <f ca="1"/>
        <v>2.2501517393938471E-3</v>
      </c>
      <c r="V8541">
        <f ca="1"/>
        <v>2.2892216108767755E-3</v>
      </c>
      <c r="W8541">
        <f ca="1"/>
        <v>2.2892216108767755E-3</v>
      </c>
    </row>
    <row r="8542" spans="18:23">
      <c r="R8542">
        <v>8524</v>
      </c>
      <c r="S8542">
        <f ca="1"/>
        <v>-4.7143700874910381</v>
      </c>
      <c r="T8542">
        <f ca="1"/>
        <v>7.9701365067904369E-3</v>
      </c>
      <c r="U8542">
        <f ca="1"/>
        <v>0</v>
      </c>
      <c r="V8542">
        <f ca="1"/>
        <v>0</v>
      </c>
      <c r="W8542">
        <f ca="1"/>
        <v>0</v>
      </c>
    </row>
    <row r="8543" spans="18:23">
      <c r="R8543">
        <v>8525</v>
      </c>
      <c r="S8543">
        <f ca="1"/>
        <v>-1.8581443799713044</v>
      </c>
      <c r="T8543">
        <f ca="1"/>
        <v>1.6655074774308422E-2</v>
      </c>
      <c r="U8543">
        <f ca="1"/>
        <v>0</v>
      </c>
      <c r="V8543">
        <f ca="1"/>
        <v>0</v>
      </c>
      <c r="W8543">
        <f ca="1"/>
        <v>0</v>
      </c>
    </row>
    <row r="8544" spans="18:23">
      <c r="R8544">
        <v>8526</v>
      </c>
      <c r="S8544">
        <f ca="1"/>
        <v>6.0192818374776333</v>
      </c>
      <c r="T8544">
        <f ca="1"/>
        <v>0.12715239514121421</v>
      </c>
      <c r="U8544">
        <f ca="1"/>
        <v>4.8463132954888175E-2</v>
      </c>
      <c r="V8544">
        <f ca="1"/>
        <v>5.1544234670518746E-2</v>
      </c>
      <c r="W8544">
        <f ca="1"/>
        <v>5.1544234670518746E-2</v>
      </c>
    </row>
    <row r="8545" spans="18:23">
      <c r="R8545">
        <v>8527</v>
      </c>
      <c r="S8545">
        <f ca="1"/>
        <v>0.70995488292472531</v>
      </c>
      <c r="T8545">
        <f ca="1"/>
        <v>3.2310132308102764E-2</v>
      </c>
      <c r="U8545">
        <f ca="1"/>
        <v>1.0420015383324523E-3</v>
      </c>
      <c r="V8545">
        <f ca="1"/>
        <v>1.0588351421168365E-3</v>
      </c>
      <c r="W8545">
        <f ca="1"/>
        <v>1.0588351421168365E-3</v>
      </c>
    </row>
    <row r="8546" spans="18:23">
      <c r="R8546">
        <v>8528</v>
      </c>
      <c r="S8546">
        <f ca="1"/>
        <v>-0.28389037470550049</v>
      </c>
      <c r="T8546">
        <f ca="1"/>
        <v>2.5001392645096893E-2</v>
      </c>
      <c r="U8546">
        <f ca="1"/>
        <v>0</v>
      </c>
      <c r="V8546">
        <f ca="1"/>
        <v>0</v>
      </c>
      <c r="W8546">
        <f ca="1"/>
        <v>0</v>
      </c>
    </row>
    <row r="8547" spans="18:23">
      <c r="R8547">
        <v>8529</v>
      </c>
      <c r="S8547">
        <f ca="1"/>
        <v>3.4270513761349458E-2</v>
      </c>
      <c r="T8547">
        <f ca="1"/>
        <v>2.714055135392978E-2</v>
      </c>
      <c r="U8547">
        <f ca="1"/>
        <v>0</v>
      </c>
      <c r="V8547">
        <f ca="1"/>
        <v>0</v>
      </c>
      <c r="W8547">
        <f ca="1"/>
        <v>0</v>
      </c>
    </row>
    <row r="8548" spans="18:23">
      <c r="R8548">
        <v>8530</v>
      </c>
      <c r="S8548">
        <f ca="1"/>
        <v>-0.74638407550896069</v>
      </c>
      <c r="T8548">
        <f ca="1"/>
        <v>2.2188869977616328E-2</v>
      </c>
      <c r="U8548">
        <f ca="1"/>
        <v>0</v>
      </c>
      <c r="V8548">
        <f ca="1"/>
        <v>0</v>
      </c>
      <c r="W8548">
        <f ca="1"/>
        <v>0</v>
      </c>
    </row>
    <row r="8549" spans="18:23">
      <c r="R8549">
        <v>8531</v>
      </c>
      <c r="S8549">
        <f ca="1"/>
        <v>3.2655985326027523</v>
      </c>
      <c r="T8549">
        <f ca="1"/>
        <v>6.2479141999834134E-2</v>
      </c>
      <c r="U8549">
        <f ca="1"/>
        <v>1.6126506384198137E-2</v>
      </c>
      <c r="V8549">
        <f ca="1"/>
        <v>1.6630291525367911E-2</v>
      </c>
      <c r="W8549">
        <f ca="1"/>
        <v>1.6630291525367911E-2</v>
      </c>
    </row>
    <row r="8550" spans="18:23">
      <c r="R8550">
        <v>8532</v>
      </c>
      <c r="S8550">
        <f ca="1"/>
        <v>0.1547080322203761</v>
      </c>
      <c r="T8550">
        <f ca="1"/>
        <v>2.799725208527868E-2</v>
      </c>
      <c r="U8550">
        <f ca="1"/>
        <v>0</v>
      </c>
      <c r="V8550">
        <f ca="1"/>
        <v>0</v>
      </c>
      <c r="W8550">
        <f ca="1"/>
        <v>0</v>
      </c>
    </row>
    <row r="8551" spans="18:23">
      <c r="R8551">
        <v>8533</v>
      </c>
      <c r="S8551">
        <f ca="1"/>
        <v>-0.63017398233689503</v>
      </c>
      <c r="T8551">
        <f ca="1"/>
        <v>2.2864314417117899E-2</v>
      </c>
      <c r="U8551">
        <f ca="1"/>
        <v>0</v>
      </c>
      <c r="V8551">
        <f ca="1"/>
        <v>0</v>
      </c>
      <c r="W8551">
        <f ca="1"/>
        <v>0</v>
      </c>
    </row>
    <row r="8552" spans="18:23">
      <c r="R8552">
        <v>8534</v>
      </c>
      <c r="S8552">
        <f ca="1"/>
        <v>2.3569232295171054</v>
      </c>
      <c r="T8552">
        <f ca="1"/>
        <v>4.9420260392674012E-2</v>
      </c>
      <c r="U8552">
        <f ca="1"/>
        <v>9.5970655806180763E-3</v>
      </c>
      <c r="V8552">
        <f ca="1"/>
        <v>9.8342103206179345E-3</v>
      </c>
      <c r="W8552">
        <f ca="1"/>
        <v>9.8342103206179345E-3</v>
      </c>
    </row>
    <row r="8553" spans="18:23">
      <c r="R8553">
        <v>8535</v>
      </c>
      <c r="S8553">
        <f ca="1"/>
        <v>1.8909344384992042</v>
      </c>
      <c r="T8553">
        <f ca="1"/>
        <v>4.3821207375533244E-2</v>
      </c>
      <c r="U8553">
        <f ca="1"/>
        <v>6.7975390720476925E-3</v>
      </c>
      <c r="V8553">
        <f ca="1"/>
        <v>6.9464772567074378E-3</v>
      </c>
      <c r="W8553">
        <f ca="1"/>
        <v>6.9464772567074378E-3</v>
      </c>
    </row>
    <row r="8554" spans="18:23">
      <c r="R8554">
        <v>8536</v>
      </c>
      <c r="S8554">
        <f ca="1"/>
        <v>0.70359263701496355</v>
      </c>
      <c r="T8554">
        <f ca="1"/>
        <v>3.2257132344449359E-2</v>
      </c>
      <c r="U8554">
        <f ca="1"/>
        <v>1.0155015565057497E-3</v>
      </c>
      <c r="V8554">
        <f ca="1"/>
        <v>1.0318801405578499E-3</v>
      </c>
      <c r="W8554">
        <f ca="1"/>
        <v>1.0318801405578499E-3</v>
      </c>
    </row>
    <row r="8555" spans="18:23">
      <c r="R8555">
        <v>8537</v>
      </c>
      <c r="S8555">
        <f ca="1"/>
        <v>2.1199026973087451</v>
      </c>
      <c r="T8555">
        <f ca="1"/>
        <v>4.6488282144321325E-2</v>
      </c>
      <c r="U8555">
        <f ca="1"/>
        <v>8.1310764564417326E-3</v>
      </c>
      <c r="V8555">
        <f ca="1"/>
        <v>8.320076344663788E-3</v>
      </c>
      <c r="W8555">
        <f ca="1"/>
        <v>8.320076344663788E-3</v>
      </c>
    </row>
    <row r="8556" spans="18:23">
      <c r="R8556">
        <v>8538</v>
      </c>
      <c r="S8556">
        <f ca="1"/>
        <v>-0.73358864591720119</v>
      </c>
      <c r="T8556">
        <f ca="1"/>
        <v>2.2262252060511935E-2</v>
      </c>
      <c r="U8556">
        <f ca="1"/>
        <v>0</v>
      </c>
      <c r="V8556">
        <f ca="1"/>
        <v>0</v>
      </c>
      <c r="W8556">
        <f ca="1"/>
        <v>0</v>
      </c>
    </row>
    <row r="8557" spans="18:23">
      <c r="R8557">
        <v>8539</v>
      </c>
      <c r="S8557">
        <f ca="1"/>
        <v>0.91124290972394206</v>
      </c>
      <c r="T8557">
        <f ca="1"/>
        <v>3.4032662798155547E-2</v>
      </c>
      <c r="U8557">
        <f ca="1"/>
        <v>1.9032667833588438E-3</v>
      </c>
      <c r="V8557">
        <f ca="1"/>
        <v>1.9356534016853348E-3</v>
      </c>
      <c r="W8557">
        <f ca="1"/>
        <v>1.9356534016853348E-3</v>
      </c>
    </row>
    <row r="8558" spans="18:23">
      <c r="R8558">
        <v>8540</v>
      </c>
      <c r="S8558">
        <f ca="1"/>
        <v>-0.4273409674703309</v>
      </c>
      <c r="T8558">
        <f ca="1"/>
        <v>2.4092868811938142E-2</v>
      </c>
      <c r="U8558">
        <f ca="1"/>
        <v>0</v>
      </c>
      <c r="V8558">
        <f ca="1"/>
        <v>0</v>
      </c>
      <c r="W8558">
        <f ca="1"/>
        <v>0</v>
      </c>
    </row>
    <row r="8559" spans="18:23">
      <c r="R8559">
        <v>8541</v>
      </c>
      <c r="S8559">
        <f ca="1"/>
        <v>1.8153291720097484</v>
      </c>
      <c r="T8559">
        <f ca="1"/>
        <v>4.2974584933862636E-2</v>
      </c>
      <c r="U8559">
        <f ca="1"/>
        <v>6.3742278512123884E-3</v>
      </c>
      <c r="V8559">
        <f ca="1"/>
        <v>6.5111927493022486E-3</v>
      </c>
      <c r="W8559">
        <f ca="1"/>
        <v>6.5111927493022486E-3</v>
      </c>
    </row>
    <row r="8560" spans="18:23">
      <c r="R8560">
        <v>8542</v>
      </c>
      <c r="S8560">
        <f ca="1"/>
        <v>-1.2852093885973499</v>
      </c>
      <c r="T8560">
        <f ca="1"/>
        <v>1.9308659500624561E-2</v>
      </c>
      <c r="U8560">
        <f ca="1"/>
        <v>0</v>
      </c>
      <c r="V8560">
        <f ca="1"/>
        <v>0</v>
      </c>
      <c r="W8560">
        <f ca="1"/>
        <v>0</v>
      </c>
    </row>
    <row r="8561" spans="18:23">
      <c r="R8561">
        <v>8543</v>
      </c>
      <c r="S8561">
        <f ca="1"/>
        <v>-0.50857892786086822</v>
      </c>
      <c r="T8561">
        <f ca="1"/>
        <v>2.3593080186164628E-2</v>
      </c>
      <c r="U8561">
        <f ca="1"/>
        <v>0</v>
      </c>
      <c r="V8561">
        <f ca="1"/>
        <v>0</v>
      </c>
      <c r="W8561">
        <f ca="1"/>
        <v>0</v>
      </c>
    </row>
    <row r="8562" spans="18:23">
      <c r="R8562">
        <v>8544</v>
      </c>
      <c r="S8562">
        <f ca="1"/>
        <v>0.70296345400494387</v>
      </c>
      <c r="T8562">
        <f ca="1"/>
        <v>3.225189573344088E-2</v>
      </c>
      <c r="U8562">
        <f ca="1"/>
        <v>1.0128832510015104E-3</v>
      </c>
      <c r="V8562">
        <f ca="1"/>
        <v>1.029216953502235E-3</v>
      </c>
      <c r="W8562">
        <f ca="1"/>
        <v>1.029216953502235E-3</v>
      </c>
    </row>
    <row r="8563" spans="18:23">
      <c r="R8563">
        <v>8545</v>
      </c>
      <c r="S8563">
        <f ca="1"/>
        <v>2.5136722853329516</v>
      </c>
      <c r="T8563">
        <f ca="1"/>
        <v>5.146014394188201E-2</v>
      </c>
      <c r="U8563">
        <f ca="1"/>
        <v>1.0617007355222075E-2</v>
      </c>
      <c r="V8563">
        <f ca="1"/>
        <v>1.0890183718587949E-2</v>
      </c>
      <c r="W8563">
        <f ca="1"/>
        <v>1.0890183718587949E-2</v>
      </c>
    </row>
    <row r="8564" spans="18:23">
      <c r="R8564">
        <v>8546</v>
      </c>
      <c r="S8564">
        <f ca="1"/>
        <v>-2.5568975342019966</v>
      </c>
      <c r="T8564">
        <f ca="1"/>
        <v>1.390725218772914E-2</v>
      </c>
      <c r="U8564">
        <f ca="1"/>
        <v>0</v>
      </c>
      <c r="V8564">
        <f ca="1"/>
        <v>0</v>
      </c>
      <c r="W8564">
        <f ca="1"/>
        <v>0</v>
      </c>
    </row>
    <row r="8565" spans="18:23">
      <c r="R8565">
        <v>8547</v>
      </c>
      <c r="S8565">
        <f ca="1"/>
        <v>2.0815759457195986</v>
      </c>
      <c r="T8565">
        <f ca="1"/>
        <v>4.6030791122019854E-2</v>
      </c>
      <c r="U8565">
        <f ca="1"/>
        <v>7.9023309452909973E-3</v>
      </c>
      <c r="V8565">
        <f ca="1"/>
        <v>8.0842062178508797E-3</v>
      </c>
      <c r="W8565">
        <f ca="1"/>
        <v>8.0842062178508797E-3</v>
      </c>
    </row>
    <row r="8566" spans="18:23">
      <c r="R8566">
        <v>8548</v>
      </c>
      <c r="S8566">
        <f ca="1"/>
        <v>2.2388055132355897</v>
      </c>
      <c r="T8566">
        <f ca="1"/>
        <v>4.7936713360597343E-2</v>
      </c>
      <c r="U8566">
        <f ca="1"/>
        <v>8.8552920645797416E-3</v>
      </c>
      <c r="V8566">
        <f ca="1"/>
        <v>9.0675388632918061E-3</v>
      </c>
      <c r="W8566">
        <f ca="1"/>
        <v>9.0675388632918061E-3</v>
      </c>
    </row>
    <row r="8567" spans="18:23">
      <c r="R8567">
        <v>8549</v>
      </c>
      <c r="S8567">
        <f ca="1"/>
        <v>2.8131039649868126</v>
      </c>
      <c r="T8567">
        <f ca="1"/>
        <v>5.5593829008938132E-2</v>
      </c>
      <c r="U8567">
        <f ca="1"/>
        <v>1.2683849888750136E-2</v>
      </c>
      <c r="V8567">
        <f ca="1"/>
        <v>1.3036421779695242E-2</v>
      </c>
      <c r="W8567">
        <f ca="1"/>
        <v>1.3036421779695242E-2</v>
      </c>
    </row>
    <row r="8568" spans="18:23">
      <c r="R8568">
        <v>8550</v>
      </c>
      <c r="S8568">
        <f ca="1"/>
        <v>-1.0928125682247842</v>
      </c>
      <c r="T8568">
        <f ca="1"/>
        <v>2.0291442970043899E-2</v>
      </c>
      <c r="U8568">
        <f ca="1"/>
        <v>0</v>
      </c>
      <c r="V8568">
        <f ca="1"/>
        <v>0</v>
      </c>
      <c r="W8568">
        <f ca="1"/>
        <v>0</v>
      </c>
    </row>
    <row r="8569" spans="18:23">
      <c r="R8569">
        <v>8551</v>
      </c>
      <c r="S8569">
        <f ca="1"/>
        <v>1.1633407287947155</v>
      </c>
      <c r="T8569">
        <f ca="1"/>
        <v>3.6320104284200697E-2</v>
      </c>
      <c r="U8569">
        <f ca="1"/>
        <v>3.0469875263814186E-3</v>
      </c>
      <c r="V8569">
        <f ca="1"/>
        <v>3.1023209787368346E-3</v>
      </c>
      <c r="W8569">
        <f ca="1"/>
        <v>3.1023209787368346E-3</v>
      </c>
    </row>
    <row r="8570" spans="18:23">
      <c r="R8570">
        <v>8552</v>
      </c>
      <c r="S8570">
        <f ca="1"/>
        <v>2.2983190689831958</v>
      </c>
      <c r="T8570">
        <f ca="1"/>
        <v>4.8678545966037226E-2</v>
      </c>
      <c r="U8570">
        <f ca="1"/>
        <v>9.2262083672996834E-3</v>
      </c>
      <c r="V8570">
        <f ca="1"/>
        <v>9.4507675713496001E-3</v>
      </c>
      <c r="W8570">
        <f ca="1"/>
        <v>9.4507675713496001E-3</v>
      </c>
    </row>
    <row r="8571" spans="18:23">
      <c r="R8571">
        <v>8553</v>
      </c>
      <c r="S8571">
        <f ca="1"/>
        <v>2.8811967515618209</v>
      </c>
      <c r="T8571">
        <f ca="1"/>
        <v>5.6579271966702475E-2</v>
      </c>
      <c r="U8571">
        <f ca="1"/>
        <v>1.3176571367632308E-2</v>
      </c>
      <c r="V8571">
        <f ca="1"/>
        <v>1.3549331775131276E-2</v>
      </c>
      <c r="W8571">
        <f ca="1"/>
        <v>1.3549331775131276E-2</v>
      </c>
    </row>
    <row r="8572" spans="18:23">
      <c r="R8572">
        <v>8554</v>
      </c>
      <c r="S8572">
        <f ca="1"/>
        <v>-0.52782742407255367</v>
      </c>
      <c r="T8572">
        <f ca="1"/>
        <v>2.347618780988811E-2</v>
      </c>
      <c r="U8572">
        <f ca="1"/>
        <v>0</v>
      </c>
      <c r="V8572">
        <f ca="1"/>
        <v>0</v>
      </c>
      <c r="W8572">
        <f ca="1"/>
        <v>0</v>
      </c>
    </row>
    <row r="8573" spans="18:23">
      <c r="R8573">
        <v>8555</v>
      </c>
      <c r="S8573">
        <f ca="1"/>
        <v>1.3219423958567453</v>
      </c>
      <c r="T8573">
        <f ca="1"/>
        <v>3.7837345937617818E-2</v>
      </c>
      <c r="U8573">
        <f ca="1"/>
        <v>3.8056083530899794E-3</v>
      </c>
      <c r="V8573">
        <f ca="1"/>
        <v>3.8776054129694561E-3</v>
      </c>
      <c r="W8573">
        <f ca="1"/>
        <v>3.8776054129694561E-3</v>
      </c>
    </row>
    <row r="8574" spans="18:23">
      <c r="R8574">
        <v>8556</v>
      </c>
      <c r="S8574">
        <f ca="1"/>
        <v>-1.7363010932529614</v>
      </c>
      <c r="T8574">
        <f ca="1"/>
        <v>1.7187031181350971E-2</v>
      </c>
      <c r="U8574">
        <f ca="1"/>
        <v>0</v>
      </c>
      <c r="V8574">
        <f ca="1"/>
        <v>0</v>
      </c>
      <c r="W8574">
        <f ca="1"/>
        <v>0</v>
      </c>
    </row>
    <row r="8575" spans="18:23">
      <c r="R8575">
        <v>8557</v>
      </c>
      <c r="S8575">
        <f ca="1"/>
        <v>-0.35565592947115426</v>
      </c>
      <c r="T8575">
        <f ca="1"/>
        <v>2.4542672195648013E-2</v>
      </c>
      <c r="U8575">
        <f ca="1"/>
        <v>0</v>
      </c>
      <c r="V8575">
        <f ca="1"/>
        <v>0</v>
      </c>
      <c r="W8575">
        <f ca="1"/>
        <v>0</v>
      </c>
    </row>
    <row r="8576" spans="18:23">
      <c r="R8576">
        <v>8558</v>
      </c>
      <c r="S8576">
        <f ca="1"/>
        <v>1.1557236306018748</v>
      </c>
      <c r="T8576">
        <f ca="1"/>
        <v>3.6248787338680283E-2</v>
      </c>
      <c r="U8576">
        <f ca="1"/>
        <v>3.0113290536212117E-3</v>
      </c>
      <c r="V8576">
        <f ca="1"/>
        <v>3.0659075668569638E-3</v>
      </c>
      <c r="W8576">
        <f ca="1"/>
        <v>3.0659075668569638E-3</v>
      </c>
    </row>
    <row r="8577" spans="18:23">
      <c r="R8577">
        <v>8559</v>
      </c>
      <c r="S8577">
        <f ca="1"/>
        <v>1.290698668968848</v>
      </c>
      <c r="T8577">
        <f ca="1"/>
        <v>3.7533525596081467E-2</v>
      </c>
      <c r="U8577">
        <f ca="1"/>
        <v>3.6536981823218039E-3</v>
      </c>
      <c r="V8577">
        <f ca="1"/>
        <v>3.7222662694450701E-3</v>
      </c>
      <c r="W8577">
        <f ca="1"/>
        <v>3.7222662694450701E-3</v>
      </c>
    </row>
    <row r="8578" spans="18:23">
      <c r="R8578">
        <v>8560</v>
      </c>
      <c r="S8578">
        <f ca="1"/>
        <v>-0.55224806720568309</v>
      </c>
      <c r="T8578">
        <f ca="1"/>
        <v>2.3328719101717414E-2</v>
      </c>
      <c r="U8578">
        <f ca="1"/>
        <v>0</v>
      </c>
      <c r="V8578">
        <f ca="1"/>
        <v>0</v>
      </c>
      <c r="W8578">
        <f ca="1"/>
        <v>0</v>
      </c>
    </row>
    <row r="8579" spans="18:23">
      <c r="R8579">
        <v>8561</v>
      </c>
      <c r="S8579">
        <f ca="1"/>
        <v>-0.74013616016386352</v>
      </c>
      <c r="T8579">
        <f ca="1"/>
        <v>2.2224671647061513E-2</v>
      </c>
      <c r="U8579">
        <f ca="1"/>
        <v>0</v>
      </c>
      <c r="V8579">
        <f ca="1"/>
        <v>0</v>
      </c>
      <c r="W8579">
        <f ca="1"/>
        <v>0</v>
      </c>
    </row>
    <row r="8580" spans="18:23">
      <c r="R8580">
        <v>8562</v>
      </c>
      <c r="S8580">
        <f ca="1"/>
        <v>-3.0178809998628036</v>
      </c>
      <c r="T8580">
        <f ca="1"/>
        <v>1.234757173608287E-2</v>
      </c>
      <c r="U8580">
        <f ca="1"/>
        <v>0</v>
      </c>
      <c r="V8580">
        <f ca="1"/>
        <v>0</v>
      </c>
      <c r="W8580">
        <f ca="1"/>
        <v>0</v>
      </c>
    </row>
    <row r="8581" spans="18:23">
      <c r="R8581">
        <v>8563</v>
      </c>
      <c r="S8581">
        <f ca="1"/>
        <v>4.1781575360901186</v>
      </c>
      <c r="T8581">
        <f ca="1"/>
        <v>7.9067918969795745E-2</v>
      </c>
      <c r="U8581">
        <f ca="1"/>
        <v>2.4420894869178943E-2</v>
      </c>
      <c r="V8581">
        <f ca="1"/>
        <v>2.5386349537522012E-2</v>
      </c>
      <c r="W8581">
        <f ca="1"/>
        <v>2.5386349537522012E-2</v>
      </c>
    </row>
    <row r="8582" spans="18:23">
      <c r="R8582">
        <v>8564</v>
      </c>
      <c r="S8582">
        <f ca="1"/>
        <v>2.1836488899539068</v>
      </c>
      <c r="T8582">
        <f ca="1"/>
        <v>4.7259287341887307E-2</v>
      </c>
      <c r="U8582">
        <f ca="1"/>
        <v>8.5165790552247239E-3</v>
      </c>
      <c r="V8582">
        <f ca="1"/>
        <v>8.7178227835951055E-3</v>
      </c>
      <c r="W8582">
        <f ca="1"/>
        <v>8.7178227835951055E-3</v>
      </c>
    </row>
    <row r="8583" spans="18:23">
      <c r="R8583">
        <v>8565</v>
      </c>
      <c r="S8583">
        <f ca="1"/>
        <v>2.2044873357560335</v>
      </c>
      <c r="T8583">
        <f ca="1"/>
        <v>4.7514089712572524E-2</v>
      </c>
      <c r="U8583">
        <f ca="1"/>
        <v>8.6439802405673324E-3</v>
      </c>
      <c r="V8583">
        <f ca="1"/>
        <v>8.8493356668793433E-3</v>
      </c>
      <c r="W8583">
        <f ca="1"/>
        <v>8.8493356668793433E-3</v>
      </c>
    </row>
    <row r="8584" spans="18:23">
      <c r="R8584">
        <v>8566</v>
      </c>
      <c r="S8584">
        <f ca="1"/>
        <v>-0.51013846252115291</v>
      </c>
      <c r="T8584">
        <f ca="1"/>
        <v>2.3583587806079918E-2</v>
      </c>
      <c r="U8584">
        <f ca="1"/>
        <v>0</v>
      </c>
      <c r="V8584">
        <f ca="1"/>
        <v>0</v>
      </c>
      <c r="W8584">
        <f ca="1"/>
        <v>0</v>
      </c>
    </row>
    <row r="8585" spans="18:23">
      <c r="R8585">
        <v>8567</v>
      </c>
      <c r="S8585">
        <f ca="1"/>
        <v>-0.5595880336123441</v>
      </c>
      <c r="T8585">
        <f ca="1"/>
        <v>2.3284576636585393E-2</v>
      </c>
      <c r="U8585">
        <f ca="1"/>
        <v>0</v>
      </c>
      <c r="V8585">
        <f ca="1"/>
        <v>0</v>
      </c>
      <c r="W8585">
        <f ca="1"/>
        <v>0</v>
      </c>
    </row>
    <row r="8586" spans="18:23">
      <c r="R8586">
        <v>8568</v>
      </c>
      <c r="S8586">
        <f ca="1"/>
        <v>3.7388400178698706</v>
      </c>
      <c r="T8586">
        <f ca="1"/>
        <v>7.0594117732728584E-2</v>
      </c>
      <c r="U8586">
        <f ca="1"/>
        <v>2.0183994250645362E-2</v>
      </c>
      <c r="V8586">
        <f ca="1"/>
        <v>2.089642988386875E-2</v>
      </c>
      <c r="W8586">
        <f ca="1"/>
        <v>2.089642988386875E-2</v>
      </c>
    </row>
    <row r="8587" spans="18:23">
      <c r="R8587">
        <v>8569</v>
      </c>
      <c r="S8587">
        <f ca="1"/>
        <v>-4.7055727248319101</v>
      </c>
      <c r="T8587">
        <f ca="1"/>
        <v>7.9882496620217406E-3</v>
      </c>
      <c r="U8587">
        <f ca="1"/>
        <v>0</v>
      </c>
      <c r="V8587">
        <f ca="1"/>
        <v>0</v>
      </c>
      <c r="W8587">
        <f ca="1"/>
        <v>0</v>
      </c>
    </row>
    <row r="8588" spans="18:23">
      <c r="R8588">
        <v>8570</v>
      </c>
      <c r="S8588">
        <f ca="1"/>
        <v>-2.3296712871651755</v>
      </c>
      <c r="T8588">
        <f ca="1"/>
        <v>1.4747054042736059E-2</v>
      </c>
      <c r="U8588">
        <f ca="1"/>
        <v>0</v>
      </c>
      <c r="V8588">
        <f ca="1"/>
        <v>0</v>
      </c>
      <c r="W8588">
        <f ca="1"/>
        <v>0</v>
      </c>
    </row>
    <row r="8589" spans="18:23">
      <c r="R8589">
        <v>8571</v>
      </c>
      <c r="S8589">
        <f ca="1"/>
        <v>-0.1625318356574367</v>
      </c>
      <c r="T8589">
        <f ca="1"/>
        <v>2.5796700164328799E-2</v>
      </c>
      <c r="U8589">
        <f ca="1"/>
        <v>0</v>
      </c>
      <c r="V8589">
        <f ca="1"/>
        <v>0</v>
      </c>
      <c r="W8589">
        <f ca="1"/>
        <v>0</v>
      </c>
    </row>
    <row r="8590" spans="18:23">
      <c r="R8590">
        <v>8572</v>
      </c>
      <c r="S8590">
        <f ca="1"/>
        <v>1.308157117111677</v>
      </c>
      <c r="T8590">
        <f ca="1"/>
        <v>3.7702993096789775E-2</v>
      </c>
      <c r="U8590">
        <f ca="1"/>
        <v>3.7384319326759577E-3</v>
      </c>
      <c r="V8590">
        <f ca="1"/>
        <v>3.8089069693512073E-3</v>
      </c>
      <c r="W8590">
        <f ca="1"/>
        <v>3.8089069693512073E-3</v>
      </c>
    </row>
    <row r="8591" spans="18:23">
      <c r="R8591">
        <v>8573</v>
      </c>
      <c r="S8591">
        <f ca="1"/>
        <v>6.9748395156985041E-2</v>
      </c>
      <c r="T8591">
        <f ca="1"/>
        <v>2.7390153656248542E-2</v>
      </c>
      <c r="U8591">
        <f ca="1"/>
        <v>0</v>
      </c>
      <c r="V8591">
        <f ca="1"/>
        <v>0</v>
      </c>
      <c r="W8591">
        <f ca="1"/>
        <v>0</v>
      </c>
    </row>
    <row r="8592" spans="18:23">
      <c r="R8592">
        <v>8574</v>
      </c>
      <c r="S8592">
        <f ca="1"/>
        <v>0.80290963200690457</v>
      </c>
      <c r="T8592">
        <f ca="1"/>
        <v>3.3094486114153672E-2</v>
      </c>
      <c r="U8592">
        <f ca="1"/>
        <v>1.4341784413579063E-3</v>
      </c>
      <c r="V8592">
        <f ca="1"/>
        <v>1.4579101406142752E-3</v>
      </c>
      <c r="W8592">
        <f ca="1"/>
        <v>1.4579101406142752E-3</v>
      </c>
    </row>
    <row r="8593" spans="18:23">
      <c r="R8593">
        <v>8575</v>
      </c>
      <c r="S8593">
        <f ca="1"/>
        <v>-0.67924746542204573</v>
      </c>
      <c r="T8593">
        <f ca="1"/>
        <v>2.2576613594993199E-2</v>
      </c>
      <c r="U8593">
        <f ca="1"/>
        <v>0</v>
      </c>
      <c r="V8593">
        <f ca="1"/>
        <v>0</v>
      </c>
      <c r="W8593">
        <f ca="1"/>
        <v>0</v>
      </c>
    </row>
    <row r="8594" spans="18:23">
      <c r="R8594">
        <v>8576</v>
      </c>
      <c r="S8594">
        <f ca="1"/>
        <v>1.4564945837056917</v>
      </c>
      <c r="T8594">
        <f ca="1"/>
        <v>3.9174111700669478E-2</v>
      </c>
      <c r="U8594">
        <f ca="1"/>
        <v>4.4739912346158095E-3</v>
      </c>
      <c r="V8594">
        <f ca="1"/>
        <v>4.5616235508021382E-3</v>
      </c>
      <c r="W8594">
        <f ca="1"/>
        <v>4.5616235508021382E-3</v>
      </c>
    </row>
    <row r="8595" spans="18:23">
      <c r="R8595">
        <v>8577</v>
      </c>
      <c r="S8595">
        <f ca="1"/>
        <v>1.4120111061755181</v>
      </c>
      <c r="T8595">
        <f ca="1"/>
        <v>3.8727026191106829E-2</v>
      </c>
      <c r="U8595">
        <f ca="1"/>
        <v>4.2504484798344851E-3</v>
      </c>
      <c r="V8595">
        <f ca="1"/>
        <v>4.3327520946357355E-3</v>
      </c>
      <c r="W8595">
        <f ca="1"/>
        <v>4.3327520946357355E-3</v>
      </c>
    </row>
    <row r="8596" spans="18:23">
      <c r="R8596">
        <v>8578</v>
      </c>
      <c r="S8596">
        <f ca="1"/>
        <v>-1.9800799163873457</v>
      </c>
      <c r="T8596">
        <f ca="1"/>
        <v>1.6139198788598194E-2</v>
      </c>
      <c r="U8596">
        <f ca="1"/>
        <v>0</v>
      </c>
      <c r="V8596">
        <f ca="1"/>
        <v>0</v>
      </c>
      <c r="W8596">
        <f ca="1"/>
        <v>0</v>
      </c>
    </row>
    <row r="8597" spans="18:23">
      <c r="R8597">
        <v>8579</v>
      </c>
      <c r="S8597">
        <f ca="1"/>
        <v>-1.6412480790280375</v>
      </c>
      <c r="T8597">
        <f ca="1"/>
        <v>1.7613793919310894E-2</v>
      </c>
      <c r="U8597">
        <f ca="1"/>
        <v>0</v>
      </c>
      <c r="V8597">
        <f ca="1"/>
        <v>0</v>
      </c>
      <c r="W8597">
        <f ca="1"/>
        <v>0</v>
      </c>
    </row>
    <row r="8598" spans="18:23">
      <c r="R8598">
        <v>8580</v>
      </c>
      <c r="S8598">
        <f ca="1"/>
        <v>-1.4825460913541156E-2</v>
      </c>
      <c r="T8598">
        <f ca="1"/>
        <v>2.6798887268242977E-2</v>
      </c>
      <c r="U8598">
        <f ca="1"/>
        <v>0</v>
      </c>
      <c r="V8598">
        <f ca="1"/>
        <v>0</v>
      </c>
      <c r="W8598">
        <f ca="1"/>
        <v>0</v>
      </c>
    </row>
    <row r="8599" spans="18:23">
      <c r="R8599">
        <v>8581</v>
      </c>
      <c r="S8599">
        <f ca="1"/>
        <v>-2.7741249814386918E-3</v>
      </c>
      <c r="T8599">
        <f ca="1"/>
        <v>2.6882353386637223E-2</v>
      </c>
      <c r="U8599">
        <f ca="1"/>
        <v>0</v>
      </c>
      <c r="V8599">
        <f ca="1"/>
        <v>0</v>
      </c>
      <c r="W8599">
        <f ca="1"/>
        <v>0</v>
      </c>
    </row>
    <row r="8600" spans="18:23">
      <c r="R8600">
        <v>8582</v>
      </c>
      <c r="S8600">
        <f ca="1"/>
        <v>-5.5584090728192828E-2</v>
      </c>
      <c r="T8600">
        <f ca="1"/>
        <v>2.6518513504292601E-2</v>
      </c>
      <c r="U8600">
        <f ca="1"/>
        <v>0</v>
      </c>
      <c r="V8600">
        <f ca="1"/>
        <v>0</v>
      </c>
      <c r="W8600">
        <f ca="1"/>
        <v>0</v>
      </c>
    </row>
    <row r="8601" spans="18:23">
      <c r="R8601">
        <v>8583</v>
      </c>
      <c r="S8601">
        <f ca="1"/>
        <v>0.94621186704493088</v>
      </c>
      <c r="T8601">
        <f ca="1"/>
        <v>3.4341139449530253E-2</v>
      </c>
      <c r="U8601">
        <f ca="1"/>
        <v>2.0575051090461968E-3</v>
      </c>
      <c r="V8601">
        <f ca="1"/>
        <v>2.0928336439801349E-3</v>
      </c>
      <c r="W8601">
        <f ca="1"/>
        <v>2.0928336439801349E-3</v>
      </c>
    </row>
    <row r="8602" spans="18:23">
      <c r="R8602">
        <v>8584</v>
      </c>
      <c r="S8602">
        <f ca="1"/>
        <v>1.4912260024474733</v>
      </c>
      <c r="T8602">
        <f ca="1"/>
        <v>3.9526768316698532E-2</v>
      </c>
      <c r="U8602">
        <f ca="1"/>
        <v>4.6503195426303365E-3</v>
      </c>
      <c r="V8602">
        <f ca="1"/>
        <v>4.7422255942104188E-3</v>
      </c>
      <c r="W8602">
        <f ca="1"/>
        <v>4.7422255942104188E-3</v>
      </c>
    </row>
    <row r="8603" spans="18:23">
      <c r="R8603">
        <v>8585</v>
      </c>
      <c r="S8603">
        <f ca="1"/>
        <v>-2.1136564304970467</v>
      </c>
      <c r="T8603">
        <f ca="1"/>
        <v>1.5592394611913425E-2</v>
      </c>
      <c r="U8603">
        <f ca="1"/>
        <v>0</v>
      </c>
      <c r="V8603">
        <f ca="1"/>
        <v>0</v>
      </c>
      <c r="W8603">
        <f ca="1"/>
        <v>0</v>
      </c>
    </row>
    <row r="8604" spans="18:23">
      <c r="R8604">
        <v>8586</v>
      </c>
      <c r="S8604">
        <f ca="1"/>
        <v>1.8264541943177992</v>
      </c>
      <c r="T8604">
        <f ca="1"/>
        <v>4.3098128153351824E-2</v>
      </c>
      <c r="U8604">
        <f ca="1"/>
        <v>6.4359994609569822E-3</v>
      </c>
      <c r="V8604">
        <f ca="1"/>
        <v>6.5746892257385961E-3</v>
      </c>
      <c r="W8604">
        <f ca="1"/>
        <v>6.5746892257385961E-3</v>
      </c>
    </row>
    <row r="8605" spans="18:23">
      <c r="R8605">
        <v>8587</v>
      </c>
      <c r="S8605">
        <f ca="1"/>
        <v>0.72315173655241893</v>
      </c>
      <c r="T8605">
        <f ca="1"/>
        <v>3.2420345002402366E-2</v>
      </c>
      <c r="U8605">
        <f ca="1"/>
        <v>1.0971078854822534E-3</v>
      </c>
      <c r="V8605">
        <f ca="1"/>
        <v>1.1148921935583487E-3</v>
      </c>
      <c r="W8605">
        <f ca="1"/>
        <v>1.1148921935583487E-3</v>
      </c>
    </row>
    <row r="8606" spans="18:23">
      <c r="R8606">
        <v>8588</v>
      </c>
      <c r="S8606">
        <f ca="1"/>
        <v>4.021961467799386</v>
      </c>
      <c r="T8606">
        <f ca="1"/>
        <v>7.594449723368428E-2</v>
      </c>
      <c r="U8606">
        <f ca="1"/>
        <v>2.285918400112321E-2</v>
      </c>
      <c r="V8606">
        <f ca="1"/>
        <v>2.3727198619192001E-2</v>
      </c>
      <c r="W8606">
        <f ca="1"/>
        <v>2.3727198619192001E-2</v>
      </c>
    </row>
    <row r="8607" spans="18:23">
      <c r="R8607">
        <v>8589</v>
      </c>
      <c r="S8607">
        <f ca="1"/>
        <v>1.0202248314031683</v>
      </c>
      <c r="T8607">
        <f ca="1"/>
        <v>3.5003293484407616E-2</v>
      </c>
      <c r="U8607">
        <f ca="1"/>
        <v>2.3885821264848783E-3</v>
      </c>
      <c r="V8607">
        <f ca="1"/>
        <v>2.4303862470773587E-3</v>
      </c>
      <c r="W8607">
        <f ca="1"/>
        <v>2.4303862470773587E-3</v>
      </c>
    </row>
    <row r="8608" spans="18:23">
      <c r="R8608">
        <v>8590</v>
      </c>
      <c r="S8608">
        <f ca="1"/>
        <v>1.6996308214078775</v>
      </c>
      <c r="T8608">
        <f ca="1"/>
        <v>4.1710561902294586E-2</v>
      </c>
      <c r="U8608">
        <f ca="1"/>
        <v>5.7422163354283635E-3</v>
      </c>
      <c r="V8608">
        <f ca="1"/>
        <v>5.8619718703859895E-3</v>
      </c>
      <c r="W8608">
        <f ca="1"/>
        <v>5.8619718703859895E-3</v>
      </c>
    </row>
    <row r="8609" spans="18:23">
      <c r="R8609">
        <v>8591</v>
      </c>
      <c r="S8609">
        <f ca="1"/>
        <v>-0.34914473673274998</v>
      </c>
      <c r="T8609">
        <f ca="1"/>
        <v>2.4583941781488414E-2</v>
      </c>
      <c r="U8609">
        <f ca="1"/>
        <v>0</v>
      </c>
      <c r="V8609">
        <f ca="1"/>
        <v>0</v>
      </c>
      <c r="W8609">
        <f ca="1"/>
        <v>0</v>
      </c>
    </row>
    <row r="8610" spans="18:23">
      <c r="R8610">
        <v>8592</v>
      </c>
      <c r="S8610">
        <f ca="1"/>
        <v>0.35029830440688386</v>
      </c>
      <c r="T8610">
        <f ca="1"/>
        <v>2.944652746985664E-2</v>
      </c>
      <c r="U8610">
        <f ca="1"/>
        <v>0</v>
      </c>
      <c r="V8610">
        <f ca="1"/>
        <v>0</v>
      </c>
      <c r="W8610">
        <f ca="1"/>
        <v>0</v>
      </c>
    </row>
    <row r="8611" spans="18:23">
      <c r="R8611">
        <v>8593</v>
      </c>
      <c r="S8611">
        <f ca="1"/>
        <v>-0.17380849589923261</v>
      </c>
      <c r="T8611">
        <f ca="1"/>
        <v>2.5721745998539845E-2</v>
      </c>
      <c r="U8611">
        <f ca="1"/>
        <v>0</v>
      </c>
      <c r="V8611">
        <f ca="1"/>
        <v>0</v>
      </c>
      <c r="W8611">
        <f ca="1"/>
        <v>0</v>
      </c>
    </row>
    <row r="8612" spans="18:23">
      <c r="R8612">
        <v>8594</v>
      </c>
      <c r="S8612">
        <f ca="1"/>
        <v>-6.0422715331837516E-3</v>
      </c>
      <c r="T8612">
        <f ca="1"/>
        <v>2.6859692936833119E-2</v>
      </c>
      <c r="U8612">
        <f ca="1"/>
        <v>0</v>
      </c>
      <c r="V8612">
        <f ca="1"/>
        <v>0</v>
      </c>
      <c r="W8612">
        <f ca="1"/>
        <v>0</v>
      </c>
    </row>
    <row r="8613" spans="18:23">
      <c r="R8613">
        <v>8595</v>
      </c>
      <c r="S8613">
        <f ca="1"/>
        <v>1.7714839693875779</v>
      </c>
      <c r="T8613">
        <f ca="1"/>
        <v>4.2491123123600184E-2</v>
      </c>
      <c r="U8613">
        <f ca="1"/>
        <v>6.1324969460811625E-3</v>
      </c>
      <c r="V8613">
        <f ca="1"/>
        <v>6.2627852874766812E-3</v>
      </c>
      <c r="W8613">
        <f ca="1"/>
        <v>6.2627852874766812E-3</v>
      </c>
    </row>
    <row r="8614" spans="18:23">
      <c r="R8614">
        <v>8596</v>
      </c>
      <c r="S8614">
        <f ca="1"/>
        <v>-1.3338291008829133</v>
      </c>
      <c r="T8614">
        <f ca="1"/>
        <v>1.906793188392443E-2</v>
      </c>
      <c r="U8614">
        <f ca="1"/>
        <v>0</v>
      </c>
      <c r="V8614">
        <f ca="1"/>
        <v>0</v>
      </c>
      <c r="W8614">
        <f ca="1"/>
        <v>0</v>
      </c>
    </row>
    <row r="8615" spans="18:23">
      <c r="R8615">
        <v>8597</v>
      </c>
      <c r="S8615">
        <f ca="1"/>
        <v>3.4374511763797537</v>
      </c>
      <c r="T8615">
        <f ca="1"/>
        <v>6.5312092284699419E-2</v>
      </c>
      <c r="U8615">
        <f ca="1"/>
        <v>1.754298152663078E-2</v>
      </c>
      <c r="V8615">
        <f ca="1"/>
        <v>1.8115865940838822E-2</v>
      </c>
      <c r="W8615">
        <f ca="1"/>
        <v>1.8115865940838822E-2</v>
      </c>
    </row>
    <row r="8616" spans="18:23">
      <c r="R8616">
        <v>8598</v>
      </c>
      <c r="S8616">
        <f ca="1"/>
        <v>0.24781867650151065</v>
      </c>
      <c r="T8616">
        <f ca="1"/>
        <v>2.8678060944501246E-2</v>
      </c>
      <c r="U8616">
        <f ca="1"/>
        <v>0</v>
      </c>
      <c r="V8616">
        <f ca="1"/>
        <v>0</v>
      </c>
      <c r="W8616">
        <f ca="1"/>
        <v>0</v>
      </c>
    </row>
    <row r="8617" spans="18:23">
      <c r="R8617">
        <v>8599</v>
      </c>
      <c r="S8617">
        <f ca="1"/>
        <v>-1.638115950887133</v>
      </c>
      <c r="T8617">
        <f ca="1"/>
        <v>1.7628035256508696E-2</v>
      </c>
      <c r="U8617">
        <f ca="1"/>
        <v>0</v>
      </c>
      <c r="V8617">
        <f ca="1"/>
        <v>0</v>
      </c>
      <c r="W8617">
        <f ca="1"/>
        <v>0</v>
      </c>
    </row>
    <row r="8618" spans="18:23">
      <c r="R8618">
        <v>8600</v>
      </c>
      <c r="S8618">
        <f ca="1"/>
        <v>0.3276536082948866</v>
      </c>
      <c r="T8618">
        <f ca="1"/>
        <v>2.9274967801916196E-2</v>
      </c>
      <c r="U8618">
        <f ca="1"/>
        <v>0</v>
      </c>
      <c r="V8618">
        <f ca="1"/>
        <v>0</v>
      </c>
      <c r="W8618">
        <f ca="1"/>
        <v>0</v>
      </c>
    </row>
    <row r="8619" spans="18:23">
      <c r="R8619">
        <v>8601</v>
      </c>
      <c r="S8619">
        <f ca="1"/>
        <v>1.3808776755305676</v>
      </c>
      <c r="T8619">
        <f ca="1"/>
        <v>3.8417155394112043E-2</v>
      </c>
      <c r="U8619">
        <f ca="1"/>
        <v>4.0955130813370919E-3</v>
      </c>
      <c r="V8619">
        <f ca="1"/>
        <v>4.1741820625692651E-3</v>
      </c>
      <c r="W8619">
        <f ca="1"/>
        <v>4.1741820625692651E-3</v>
      </c>
    </row>
    <row r="8620" spans="18:23">
      <c r="R8620">
        <v>8602</v>
      </c>
      <c r="S8620">
        <f ca="1"/>
        <v>-0.28609825254220539</v>
      </c>
      <c r="T8620">
        <f ca="1"/>
        <v>2.4987153026402798E-2</v>
      </c>
      <c r="U8620">
        <f ca="1"/>
        <v>0</v>
      </c>
      <c r="V8620">
        <f ca="1"/>
        <v>0</v>
      </c>
      <c r="W8620">
        <f ca="1"/>
        <v>0</v>
      </c>
    </row>
    <row r="8621" spans="18:23">
      <c r="R8621">
        <v>8603</v>
      </c>
      <c r="S8621">
        <f ca="1"/>
        <v>-2.4239821422377865</v>
      </c>
      <c r="T8621">
        <f ca="1"/>
        <v>1.4392505211354297E-2</v>
      </c>
      <c r="U8621">
        <f ca="1"/>
        <v>0</v>
      </c>
      <c r="V8621">
        <f ca="1"/>
        <v>0</v>
      </c>
      <c r="W8621">
        <f ca="1"/>
        <v>0</v>
      </c>
    </row>
    <row r="8622" spans="18:23">
      <c r="R8622">
        <v>8604</v>
      </c>
      <c r="S8622">
        <f ca="1"/>
        <v>-1.0469562728992285</v>
      </c>
      <c r="T8622">
        <f ca="1"/>
        <v>2.053297052370957E-2</v>
      </c>
      <c r="U8622">
        <f ca="1"/>
        <v>0</v>
      </c>
      <c r="V8622">
        <f ca="1"/>
        <v>0</v>
      </c>
      <c r="W8622">
        <f ca="1"/>
        <v>0</v>
      </c>
    </row>
    <row r="8623" spans="18:23">
      <c r="R8623">
        <v>8605</v>
      </c>
      <c r="S8623">
        <f ca="1"/>
        <v>1.146216735101161</v>
      </c>
      <c r="T8623">
        <f ca="1"/>
        <v>3.6159973131080672E-2</v>
      </c>
      <c r="U8623">
        <f ca="1"/>
        <v>2.9669219498214064E-3</v>
      </c>
      <c r="V8623">
        <f ca="1"/>
        <v>3.0205638588151843E-3</v>
      </c>
      <c r="W8623">
        <f ca="1"/>
        <v>3.0205638588151843E-3</v>
      </c>
    </row>
    <row r="8624" spans="18:23">
      <c r="R8624">
        <v>8606</v>
      </c>
      <c r="S8624">
        <f ca="1"/>
        <v>-0.80739494525130628</v>
      </c>
      <c r="T8624">
        <f ca="1"/>
        <v>2.1842283876264468E-2</v>
      </c>
      <c r="U8624">
        <f ca="1"/>
        <v>0</v>
      </c>
      <c r="V8624">
        <f ca="1"/>
        <v>0</v>
      </c>
      <c r="W8624">
        <f ca="1"/>
        <v>0</v>
      </c>
    </row>
    <row r="8625" spans="18:23">
      <c r="R8625">
        <v>8607</v>
      </c>
      <c r="S8625">
        <f ca="1"/>
        <v>3.1188609851723998</v>
      </c>
      <c r="T8625">
        <f ca="1"/>
        <v>6.0157672063810855E-2</v>
      </c>
      <c r="U8625">
        <f ca="1"/>
        <v>1.4965771416186498E-2</v>
      </c>
      <c r="V8625">
        <f ca="1"/>
        <v>1.5415924400704949E-2</v>
      </c>
      <c r="W8625">
        <f ca="1"/>
        <v>1.5415924400704949E-2</v>
      </c>
    </row>
    <row r="8626" spans="18:23">
      <c r="R8626">
        <v>8608</v>
      </c>
      <c r="S8626">
        <f ca="1"/>
        <v>-0.31600769365788955</v>
      </c>
      <c r="T8626">
        <f ca="1"/>
        <v>2.4795050494828195E-2</v>
      </c>
      <c r="U8626">
        <f ca="1"/>
        <v>0</v>
      </c>
      <c r="V8626">
        <f ca="1"/>
        <v>0</v>
      </c>
      <c r="W8626">
        <f ca="1"/>
        <v>0</v>
      </c>
    </row>
    <row r="8627" spans="18:23">
      <c r="R8627">
        <v>8609</v>
      </c>
      <c r="S8627">
        <f ca="1"/>
        <v>-1.5770394343105389</v>
      </c>
      <c r="T8627">
        <f ca="1"/>
        <v>1.7908054409493657E-2</v>
      </c>
      <c r="U8627">
        <f ca="1"/>
        <v>0</v>
      </c>
      <c r="V8627">
        <f ca="1"/>
        <v>0</v>
      </c>
      <c r="W8627">
        <f ca="1"/>
        <v>0</v>
      </c>
    </row>
    <row r="8628" spans="18:23">
      <c r="R8628">
        <v>8610</v>
      </c>
      <c r="S8628">
        <f ca="1"/>
        <v>0.96652875121449233</v>
      </c>
      <c r="T8628">
        <f ca="1"/>
        <v>3.452164623280695E-2</v>
      </c>
      <c r="U8628">
        <f ca="1"/>
        <v>2.1477585006845455E-3</v>
      </c>
      <c r="V8628">
        <f ca="1"/>
        <v>2.1848305802616135E-3</v>
      </c>
      <c r="W8628">
        <f ca="1"/>
        <v>2.1848305802616135E-3</v>
      </c>
    </row>
    <row r="8629" spans="18:23">
      <c r="R8629">
        <v>8611</v>
      </c>
      <c r="S8629">
        <f ca="1"/>
        <v>0.25403100884651458</v>
      </c>
      <c r="T8629">
        <f ca="1"/>
        <v>2.8724069164051309E-2</v>
      </c>
      <c r="U8629">
        <f ca="1"/>
        <v>0</v>
      </c>
      <c r="V8629">
        <f ca="1"/>
        <v>0</v>
      </c>
      <c r="W8629">
        <f ca="1"/>
        <v>0</v>
      </c>
    </row>
    <row r="8630" spans="18:23">
      <c r="R8630">
        <v>8612</v>
      </c>
      <c r="S8630">
        <f ca="1"/>
        <v>-2.1398517160085953</v>
      </c>
      <c r="T8630">
        <f ca="1"/>
        <v>1.5487355309617918E-2</v>
      </c>
      <c r="U8630">
        <f ca="1"/>
        <v>0</v>
      </c>
      <c r="V8630">
        <f ca="1"/>
        <v>0</v>
      </c>
      <c r="W8630">
        <f ca="1"/>
        <v>0</v>
      </c>
    </row>
    <row r="8631" spans="18:23">
      <c r="R8631">
        <v>8613</v>
      </c>
      <c r="S8631">
        <f ca="1"/>
        <v>-2.2305397025551423</v>
      </c>
      <c r="T8631">
        <f ca="1"/>
        <v>1.5129144806749541E-2</v>
      </c>
      <c r="U8631">
        <f ca="1"/>
        <v>0</v>
      </c>
      <c r="V8631">
        <f ca="1"/>
        <v>0</v>
      </c>
      <c r="W8631">
        <f ca="1"/>
        <v>0</v>
      </c>
    </row>
    <row r="8632" spans="18:23">
      <c r="R8632">
        <v>8614</v>
      </c>
      <c r="S8632">
        <f ca="1"/>
        <v>-0.50851660715247082</v>
      </c>
      <c r="T8632">
        <f ca="1"/>
        <v>2.3593459591420281E-2</v>
      </c>
      <c r="U8632">
        <f ca="1"/>
        <v>0</v>
      </c>
      <c r="V8632">
        <f ca="1"/>
        <v>0</v>
      </c>
      <c r="W8632">
        <f ca="1"/>
        <v>0</v>
      </c>
    </row>
    <row r="8633" spans="18:23">
      <c r="R8633">
        <v>8615</v>
      </c>
      <c r="S8633">
        <f ca="1"/>
        <v>-2.3751182767528163</v>
      </c>
      <c r="T8633">
        <f ca="1"/>
        <v>1.4575125011906725E-2</v>
      </c>
      <c r="U8633">
        <f ca="1"/>
        <v>0</v>
      </c>
      <c r="V8633">
        <f ca="1"/>
        <v>0</v>
      </c>
      <c r="W8633">
        <f ca="1"/>
        <v>0</v>
      </c>
    </row>
    <row r="8634" spans="18:23">
      <c r="R8634">
        <v>8616</v>
      </c>
      <c r="S8634">
        <f ca="1"/>
        <v>-1.5193069783624564</v>
      </c>
      <c r="T8634">
        <f ca="1"/>
        <v>1.8176830202591931E-2</v>
      </c>
      <c r="U8634">
        <f ca="1"/>
        <v>0</v>
      </c>
      <c r="V8634">
        <f ca="1"/>
        <v>0</v>
      </c>
      <c r="W8634">
        <f ca="1"/>
        <v>0</v>
      </c>
    </row>
    <row r="8635" spans="18:23">
      <c r="R8635">
        <v>8617</v>
      </c>
      <c r="S8635">
        <f ca="1"/>
        <v>-4.8106384319970413E-2</v>
      </c>
      <c r="T8635">
        <f ca="1"/>
        <v>2.6569731133364798E-2</v>
      </c>
      <c r="U8635">
        <f ca="1"/>
        <v>0</v>
      </c>
      <c r="V8635">
        <f ca="1"/>
        <v>0</v>
      </c>
      <c r="W8635">
        <f ca="1"/>
        <v>0</v>
      </c>
    </row>
    <row r="8636" spans="18:23">
      <c r="R8636">
        <v>8618</v>
      </c>
      <c r="S8636">
        <f ca="1"/>
        <v>-2.7269197367961837</v>
      </c>
      <c r="T8636">
        <f ca="1"/>
        <v>1.331030224282638E-2</v>
      </c>
      <c r="U8636">
        <f ca="1"/>
        <v>0</v>
      </c>
      <c r="V8636">
        <f ca="1"/>
        <v>0</v>
      </c>
      <c r="W8636">
        <f ca="1"/>
        <v>0</v>
      </c>
    </row>
    <row r="8637" spans="18:23">
      <c r="R8637">
        <v>8619</v>
      </c>
      <c r="S8637">
        <f ca="1"/>
        <v>-0.76833691156367301</v>
      </c>
      <c r="T8637">
        <f ca="1"/>
        <v>2.2063533016301821E-2</v>
      </c>
      <c r="U8637">
        <f ca="1"/>
        <v>0</v>
      </c>
      <c r="V8637">
        <f ca="1"/>
        <v>0</v>
      </c>
      <c r="W8637">
        <f ca="1"/>
        <v>0</v>
      </c>
    </row>
    <row r="8638" spans="18:23">
      <c r="R8638">
        <v>8620</v>
      </c>
      <c r="S8638">
        <f ca="1"/>
        <v>-1.1766184662345782</v>
      </c>
      <c r="T8638">
        <f ca="1"/>
        <v>1.985734977217635E-2</v>
      </c>
      <c r="U8638">
        <f ca="1"/>
        <v>0</v>
      </c>
      <c r="V8638">
        <f ca="1"/>
        <v>0</v>
      </c>
      <c r="W8638">
        <f ca="1"/>
        <v>0</v>
      </c>
    </row>
    <row r="8639" spans="18:23">
      <c r="R8639">
        <v>8621</v>
      </c>
      <c r="S8639">
        <f ca="1"/>
        <v>-0.21703193295474377</v>
      </c>
      <c r="T8639">
        <f ca="1"/>
        <v>2.5436458383199956E-2</v>
      </c>
      <c r="U8639">
        <f ca="1"/>
        <v>0</v>
      </c>
      <c r="V8639">
        <f ca="1"/>
        <v>0</v>
      </c>
      <c r="W8639">
        <f ca="1"/>
        <v>0</v>
      </c>
    </row>
    <row r="8640" spans="18:23">
      <c r="R8640">
        <v>8622</v>
      </c>
      <c r="S8640">
        <f ca="1"/>
        <v>-0.24455068612931347</v>
      </c>
      <c r="T8640">
        <f ca="1"/>
        <v>2.5256477159949248E-2</v>
      </c>
      <c r="U8640">
        <f ca="1"/>
        <v>0</v>
      </c>
      <c r="V8640">
        <f ca="1"/>
        <v>0</v>
      </c>
      <c r="W8640">
        <f ca="1"/>
        <v>0</v>
      </c>
    </row>
    <row r="8641" spans="18:23">
      <c r="R8641">
        <v>8623</v>
      </c>
      <c r="S8641">
        <f ca="1"/>
        <v>-3.0404759809949682</v>
      </c>
      <c r="T8641">
        <f ca="1"/>
        <v>1.2275790499328091E-2</v>
      </c>
      <c r="U8641">
        <f ca="1"/>
        <v>0</v>
      </c>
      <c r="V8641">
        <f ca="1"/>
        <v>0</v>
      </c>
      <c r="W8641">
        <f ca="1"/>
        <v>0</v>
      </c>
    </row>
    <row r="8642" spans="18:23">
      <c r="R8642">
        <v>8624</v>
      </c>
      <c r="S8642">
        <f ca="1"/>
        <v>-2.6307834808930215</v>
      </c>
      <c r="T8642">
        <f ca="1"/>
        <v>1.3644617195882716E-2</v>
      </c>
      <c r="U8642">
        <f ca="1"/>
        <v>0</v>
      </c>
      <c r="V8642">
        <f ca="1"/>
        <v>0</v>
      </c>
      <c r="W8642">
        <f ca="1"/>
        <v>0</v>
      </c>
    </row>
    <row r="8643" spans="18:23">
      <c r="R8643">
        <v>8625</v>
      </c>
      <c r="S8643">
        <f ca="1"/>
        <v>2.1767755389575068</v>
      </c>
      <c r="T8643">
        <f ca="1"/>
        <v>4.7175543391328227E-2</v>
      </c>
      <c r="U8643">
        <f ca="1"/>
        <v>8.4747070799451839E-3</v>
      </c>
      <c r="V8643">
        <f ca="1"/>
        <v>8.6746065357345588E-3</v>
      </c>
      <c r="W8643">
        <f ca="1"/>
        <v>8.6746065357345588E-3</v>
      </c>
    </row>
    <row r="8644" spans="18:23">
      <c r="R8644">
        <v>8626</v>
      </c>
      <c r="S8644">
        <f ca="1"/>
        <v>-0.24006072903150799</v>
      </c>
      <c r="T8644">
        <f ca="1"/>
        <v>2.5285755698631708E-2</v>
      </c>
      <c r="U8644">
        <f ca="1"/>
        <v>0</v>
      </c>
      <c r="V8644">
        <f ca="1"/>
        <v>0</v>
      </c>
      <c r="W8644">
        <f ca="1"/>
        <v>0</v>
      </c>
    </row>
    <row r="8645" spans="18:23">
      <c r="R8645">
        <v>8627</v>
      </c>
      <c r="S8645">
        <f ca="1"/>
        <v>4.0069331393853362</v>
      </c>
      <c r="T8645">
        <f ca="1"/>
        <v>7.5650564457274208E-2</v>
      </c>
      <c r="U8645">
        <f ca="1"/>
        <v>2.2712217612918174E-2</v>
      </c>
      <c r="V8645">
        <f ca="1"/>
        <v>2.3571313654165028E-2</v>
      </c>
      <c r="W8645">
        <f ca="1"/>
        <v>2.3571313654165028E-2</v>
      </c>
    </row>
    <row r="8646" spans="18:23">
      <c r="R8646">
        <v>8628</v>
      </c>
      <c r="S8646">
        <f ca="1"/>
        <v>3.7026403682585562</v>
      </c>
      <c r="T8646">
        <f ca="1"/>
        <v>6.9937777626969483E-2</v>
      </c>
      <c r="U8646">
        <f ca="1"/>
        <v>1.9855824197765812E-2</v>
      </c>
      <c r="V8646">
        <f ca="1"/>
        <v>2.0550160306437585E-2</v>
      </c>
      <c r="W8646">
        <f ca="1"/>
        <v>2.0550160306437585E-2</v>
      </c>
    </row>
    <row r="8647" spans="18:23">
      <c r="R8647">
        <v>8629</v>
      </c>
      <c r="S8647">
        <f ca="1"/>
        <v>-0.58107852976611096</v>
      </c>
      <c r="T8647">
        <f ca="1"/>
        <v>2.3155812769268525E-2</v>
      </c>
      <c r="U8647">
        <f ca="1"/>
        <v>0</v>
      </c>
      <c r="V8647">
        <f ca="1"/>
        <v>0</v>
      </c>
      <c r="W8647">
        <f ca="1"/>
        <v>0</v>
      </c>
    </row>
    <row r="8648" spans="18:23">
      <c r="R8648">
        <v>8630</v>
      </c>
      <c r="S8648">
        <f ca="1"/>
        <v>-1.8705280299609093</v>
      </c>
      <c r="T8648">
        <f ca="1"/>
        <v>1.660193932178905E-2</v>
      </c>
      <c r="U8648">
        <f ca="1"/>
        <v>0</v>
      </c>
      <c r="V8648">
        <f ca="1"/>
        <v>0</v>
      </c>
      <c r="W8648">
        <f ca="1"/>
        <v>0</v>
      </c>
    </row>
    <row r="8649" spans="18:23">
      <c r="R8649">
        <v>8631</v>
      </c>
      <c r="S8649">
        <f ca="1"/>
        <v>0.30880471391958625</v>
      </c>
      <c r="T8649">
        <f ca="1"/>
        <v>2.9132928209714758E-2</v>
      </c>
      <c r="U8649">
        <f ca="1"/>
        <v>0</v>
      </c>
      <c r="V8649">
        <f ca="1"/>
        <v>0</v>
      </c>
      <c r="W8649">
        <f ca="1"/>
        <v>0</v>
      </c>
    </row>
    <row r="8650" spans="18:23">
      <c r="R8650">
        <v>8632</v>
      </c>
      <c r="S8650">
        <f ca="1"/>
        <v>1.5113953381590854</v>
      </c>
      <c r="T8650">
        <f ca="1"/>
        <v>3.9733019452791132E-2</v>
      </c>
      <c r="U8650">
        <f ca="1"/>
        <v>4.7534451106766365E-3</v>
      </c>
      <c r="V8650">
        <f ca="1"/>
        <v>4.8478794742017805E-3</v>
      </c>
      <c r="W8650">
        <f ca="1"/>
        <v>4.8478794742017805E-3</v>
      </c>
    </row>
    <row r="8651" spans="18:23">
      <c r="R8651">
        <v>8633</v>
      </c>
      <c r="S8651">
        <f ca="1"/>
        <v>7.6916911726857993E-4</v>
      </c>
      <c r="T8651">
        <f ca="1"/>
        <v>2.6906943235862256E-2</v>
      </c>
      <c r="U8651">
        <f ca="1"/>
        <v>0</v>
      </c>
      <c r="V8651">
        <f ca="1"/>
        <v>0</v>
      </c>
      <c r="W8651">
        <f ca="1"/>
        <v>0</v>
      </c>
    </row>
    <row r="8652" spans="18:23">
      <c r="R8652">
        <v>8634</v>
      </c>
      <c r="S8652">
        <f ca="1"/>
        <v>1.7032944811342576</v>
      </c>
      <c r="T8652">
        <f ca="1"/>
        <v>4.1750012110109175E-2</v>
      </c>
      <c r="U8652">
        <f ca="1"/>
        <v>5.7619414393356577E-3</v>
      </c>
      <c r="V8652">
        <f ca="1"/>
        <v>5.8822220017706603E-3</v>
      </c>
      <c r="W8652">
        <f ca="1"/>
        <v>5.8822220017706603E-3</v>
      </c>
    </row>
    <row r="8653" spans="18:23">
      <c r="R8653">
        <v>8635</v>
      </c>
      <c r="S8653">
        <f ca="1"/>
        <v>-6.040190734874025E-2</v>
      </c>
      <c r="T8653">
        <f ca="1"/>
        <v>2.648556677234213E-2</v>
      </c>
      <c r="U8653">
        <f ca="1"/>
        <v>0</v>
      </c>
      <c r="V8653">
        <f ca="1"/>
        <v>0</v>
      </c>
      <c r="W8653">
        <f ca="1"/>
        <v>0</v>
      </c>
    </row>
    <row r="8654" spans="18:23">
      <c r="R8654">
        <v>8636</v>
      </c>
      <c r="S8654">
        <f ca="1"/>
        <v>-3.93391198095975</v>
      </c>
      <c r="T8654">
        <f ca="1"/>
        <v>9.7482626452062675E-3</v>
      </c>
      <c r="U8654">
        <f ca="1"/>
        <v>0</v>
      </c>
      <c r="V8654">
        <f ca="1"/>
        <v>0</v>
      </c>
      <c r="W8654">
        <f ca="1"/>
        <v>0</v>
      </c>
    </row>
    <row r="8655" spans="18:23">
      <c r="R8655">
        <v>8637</v>
      </c>
      <c r="S8655">
        <f ca="1"/>
        <v>-1.1669400524781681</v>
      </c>
      <c r="T8655">
        <f ca="1"/>
        <v>1.9907003368672873E-2</v>
      </c>
      <c r="U8655">
        <f ca="1"/>
        <v>0</v>
      </c>
      <c r="V8655">
        <f ca="1"/>
        <v>0</v>
      </c>
      <c r="W8655">
        <f ca="1"/>
        <v>0</v>
      </c>
    </row>
    <row r="8656" spans="18:23">
      <c r="R8656">
        <v>8638</v>
      </c>
      <c r="S8656">
        <f ca="1"/>
        <v>-0.30416074110647934</v>
      </c>
      <c r="T8656">
        <f ca="1"/>
        <v>2.4870963896192508E-2</v>
      </c>
      <c r="U8656">
        <f ca="1"/>
        <v>0</v>
      </c>
      <c r="V8656">
        <f ca="1"/>
        <v>0</v>
      </c>
      <c r="W8656">
        <f ca="1"/>
        <v>0</v>
      </c>
    </row>
    <row r="8657" spans="18:23">
      <c r="R8657">
        <v>8639</v>
      </c>
      <c r="S8657">
        <f ca="1"/>
        <v>-1.2180784181684166</v>
      </c>
      <c r="T8657">
        <f ca="1"/>
        <v>1.9646043743887814E-2</v>
      </c>
      <c r="U8657">
        <f ca="1"/>
        <v>0</v>
      </c>
      <c r="V8657">
        <f ca="1"/>
        <v>0</v>
      </c>
      <c r="W8657">
        <f ca="1"/>
        <v>0</v>
      </c>
    </row>
    <row r="8658" spans="18:23">
      <c r="R8658">
        <v>8640</v>
      </c>
      <c r="S8658">
        <f ca="1"/>
        <v>-0.53060689287399687</v>
      </c>
      <c r="T8658">
        <f ca="1"/>
        <v>2.3459356555881418E-2</v>
      </c>
      <c r="U8658">
        <f ca="1"/>
        <v>0</v>
      </c>
      <c r="V8658">
        <f ca="1"/>
        <v>0</v>
      </c>
      <c r="W8658">
        <f ca="1"/>
        <v>0</v>
      </c>
    </row>
    <row r="8659" spans="18:23">
      <c r="R8659">
        <v>8641</v>
      </c>
      <c r="S8659">
        <f ca="1"/>
        <v>-3.9708479086190227</v>
      </c>
      <c r="T8659">
        <f ca="1"/>
        <v>9.6557947220734588E-3</v>
      </c>
      <c r="U8659">
        <f ca="1"/>
        <v>0</v>
      </c>
      <c r="V8659">
        <f ca="1"/>
        <v>0</v>
      </c>
      <c r="W8659">
        <f ca="1"/>
        <v>0</v>
      </c>
    </row>
    <row r="8660" spans="18:23">
      <c r="R8660">
        <v>8642</v>
      </c>
      <c r="S8660">
        <f ca="1"/>
        <v>-1.2614762756801416</v>
      </c>
      <c r="T8660">
        <f ca="1"/>
        <v>1.9427269185119597E-2</v>
      </c>
      <c r="U8660">
        <f ca="1"/>
        <v>0</v>
      </c>
      <c r="V8660">
        <f ca="1"/>
        <v>0</v>
      </c>
      <c r="W8660">
        <f ca="1"/>
        <v>0</v>
      </c>
    </row>
    <row r="8661" spans="18:23">
      <c r="R8661">
        <v>8643</v>
      </c>
      <c r="S8661">
        <f ca="1"/>
        <v>-3.4243988205367688</v>
      </c>
      <c r="T8661">
        <f ca="1"/>
        <v>1.1117968474934596E-2</v>
      </c>
      <c r="U8661">
        <f ca="1"/>
        <v>0</v>
      </c>
      <c r="V8661">
        <f ca="1"/>
        <v>0</v>
      </c>
      <c r="W8661">
        <f ca="1"/>
        <v>0</v>
      </c>
    </row>
    <row r="8662" spans="18:23">
      <c r="R8662">
        <v>8644</v>
      </c>
      <c r="S8662">
        <f ca="1"/>
        <v>-3.1651053610487327</v>
      </c>
      <c r="T8662">
        <f ca="1"/>
        <v>1.1887293031041753E-2</v>
      </c>
      <c r="U8662">
        <f ca="1"/>
        <v>0</v>
      </c>
      <c r="V8662">
        <f ca="1"/>
        <v>0</v>
      </c>
      <c r="W8662">
        <f ca="1"/>
        <v>0</v>
      </c>
    </row>
    <row r="8663" spans="18:23">
      <c r="R8663">
        <v>8645</v>
      </c>
      <c r="S8663">
        <f ca="1"/>
        <v>-1.267677268453788</v>
      </c>
      <c r="T8663">
        <f ca="1"/>
        <v>1.9396208688154129E-2</v>
      </c>
      <c r="U8663">
        <f ca="1"/>
        <v>0</v>
      </c>
      <c r="V8663">
        <f ca="1"/>
        <v>0</v>
      </c>
      <c r="W8663">
        <f ca="1"/>
        <v>0</v>
      </c>
    </row>
    <row r="8664" spans="18:23">
      <c r="R8664">
        <v>8646</v>
      </c>
      <c r="S8664">
        <f ca="1"/>
        <v>-1.004456640664807</v>
      </c>
      <c r="T8664">
        <f ca="1"/>
        <v>2.0759384536788949E-2</v>
      </c>
      <c r="U8664">
        <f ca="1"/>
        <v>0</v>
      </c>
      <c r="V8664">
        <f ca="1"/>
        <v>0</v>
      </c>
      <c r="W8664">
        <f ca="1"/>
        <v>0</v>
      </c>
    </row>
    <row r="8665" spans="18:23">
      <c r="R8665">
        <v>8647</v>
      </c>
      <c r="S8665">
        <f ca="1"/>
        <v>-0.96336852851822097</v>
      </c>
      <c r="T8665">
        <f ca="1"/>
        <v>2.0980652111290927E-2</v>
      </c>
      <c r="U8665">
        <f ca="1"/>
        <v>0</v>
      </c>
      <c r="V8665">
        <f ca="1"/>
        <v>0</v>
      </c>
      <c r="W8665">
        <f ca="1"/>
        <v>0</v>
      </c>
    </row>
    <row r="8666" spans="18:23">
      <c r="R8666">
        <v>8648</v>
      </c>
      <c r="S8666">
        <f ca="1"/>
        <v>-2.384114446400972</v>
      </c>
      <c r="T8666">
        <f ca="1"/>
        <v>1.4541330298045453E-2</v>
      </c>
      <c r="U8666">
        <f ca="1"/>
        <v>0</v>
      </c>
      <c r="V8666">
        <f ca="1"/>
        <v>0</v>
      </c>
      <c r="W8666">
        <f ca="1"/>
        <v>0</v>
      </c>
    </row>
    <row r="8667" spans="18:23">
      <c r="R8667">
        <v>8649</v>
      </c>
      <c r="S8667">
        <f ca="1"/>
        <v>1.624662682240279</v>
      </c>
      <c r="T8667">
        <f ca="1"/>
        <v>4.0911442373378584E-2</v>
      </c>
      <c r="U8667">
        <f ca="1"/>
        <v>5.3426565709703625E-3</v>
      </c>
      <c r="V8667">
        <f ca="1"/>
        <v>5.4519444641823664E-3</v>
      </c>
      <c r="W8667">
        <f ca="1"/>
        <v>5.4519444641823664E-3</v>
      </c>
    </row>
    <row r="8668" spans="18:23">
      <c r="R8668">
        <v>8650</v>
      </c>
      <c r="S8668">
        <f ca="1"/>
        <v>-0.58739342503686931</v>
      </c>
      <c r="T8668">
        <f ca="1"/>
        <v>2.311811156539326E-2</v>
      </c>
      <c r="U8668">
        <f ca="1"/>
        <v>0</v>
      </c>
      <c r="V8668">
        <f ca="1"/>
        <v>0</v>
      </c>
      <c r="W8668">
        <f ca="1"/>
        <v>0</v>
      </c>
    </row>
    <row r="8669" spans="18:23">
      <c r="R8669">
        <v>8651</v>
      </c>
      <c r="S8669">
        <f ca="1"/>
        <v>2.5554782900725175</v>
      </c>
      <c r="T8669">
        <f ca="1"/>
        <v>5.2018276134543906E-2</v>
      </c>
      <c r="U8669">
        <f ca="1"/>
        <v>1.0896073451553023E-2</v>
      </c>
      <c r="V8669">
        <f ca="1"/>
        <v>1.1179470930345603E-2</v>
      </c>
      <c r="W8669">
        <f ca="1"/>
        <v>1.1179470930345603E-2</v>
      </c>
    </row>
    <row r="8670" spans="18:23">
      <c r="R8670">
        <v>8652</v>
      </c>
      <c r="S8670">
        <f ca="1"/>
        <v>-0.47445080198051792</v>
      </c>
      <c r="T8670">
        <f ca="1"/>
        <v>2.3801766315666065E-2</v>
      </c>
      <c r="U8670">
        <f ca="1"/>
        <v>0</v>
      </c>
      <c r="V8670">
        <f ca="1"/>
        <v>0</v>
      </c>
      <c r="W8670">
        <f ca="1"/>
        <v>0</v>
      </c>
    </row>
    <row r="8671" spans="18:23">
      <c r="R8671">
        <v>8653</v>
      </c>
      <c r="S8671">
        <f ca="1"/>
        <v>-0.47747214928335402</v>
      </c>
      <c r="T8671">
        <f ca="1"/>
        <v>2.3783217192660199E-2</v>
      </c>
      <c r="U8671">
        <f ca="1"/>
        <v>0</v>
      </c>
      <c r="V8671">
        <f ca="1"/>
        <v>0</v>
      </c>
      <c r="W8671">
        <f ca="1"/>
        <v>0</v>
      </c>
    </row>
    <row r="8672" spans="18:23">
      <c r="R8672">
        <v>8654</v>
      </c>
      <c r="S8672">
        <f ca="1"/>
        <v>0.51312304496790262</v>
      </c>
      <c r="T8672">
        <f ca="1"/>
        <v>3.0710078155416012E-2</v>
      </c>
      <c r="U8672">
        <f ca="1"/>
        <v>2.4197446198907617E-4</v>
      </c>
      <c r="V8672">
        <f ca="1"/>
        <v>2.4568998930872581E-4</v>
      </c>
      <c r="W8672">
        <f ca="1"/>
        <v>2.4568998930872581E-4</v>
      </c>
    </row>
    <row r="8673" spans="18:23">
      <c r="R8673">
        <v>8655</v>
      </c>
      <c r="S8673">
        <f ca="1"/>
        <v>-0.17432644714027198</v>
      </c>
      <c r="T8673">
        <f ca="1"/>
        <v>2.5718308495212183E-2</v>
      </c>
      <c r="U8673">
        <f ca="1"/>
        <v>0</v>
      </c>
      <c r="V8673">
        <f ca="1"/>
        <v>0</v>
      </c>
      <c r="W8673">
        <f ca="1"/>
        <v>0</v>
      </c>
    </row>
    <row r="8674" spans="18:23">
      <c r="R8674">
        <v>8656</v>
      </c>
      <c r="S8674">
        <f ca="1"/>
        <v>1.4026728430081892</v>
      </c>
      <c r="T8674">
        <f ca="1"/>
        <v>3.8633821033326111E-2</v>
      </c>
      <c r="U8674">
        <f ca="1"/>
        <v>4.2038459009441261E-3</v>
      </c>
      <c r="V8674">
        <f ca="1"/>
        <v>4.2850512160385046E-3</v>
      </c>
      <c r="W8674">
        <f ca="1"/>
        <v>4.2850512160385046E-3</v>
      </c>
    </row>
    <row r="8675" spans="18:23">
      <c r="R8675">
        <v>8657</v>
      </c>
      <c r="S8675">
        <f ca="1"/>
        <v>-3.2572230433405505</v>
      </c>
      <c r="T8675">
        <f ca="1"/>
        <v>1.1608065992314875E-2</v>
      </c>
      <c r="U8675">
        <f ca="1"/>
        <v>0</v>
      </c>
      <c r="V8675">
        <f ca="1"/>
        <v>0</v>
      </c>
      <c r="W8675">
        <f ca="1"/>
        <v>0</v>
      </c>
    </row>
    <row r="8676" spans="18:23">
      <c r="R8676">
        <v>8658</v>
      </c>
      <c r="S8676">
        <f ca="1"/>
        <v>-0.29358036074916294</v>
      </c>
      <c r="T8676">
        <f ca="1"/>
        <v>2.4938957756605949E-2</v>
      </c>
      <c r="U8676">
        <f ca="1"/>
        <v>0</v>
      </c>
      <c r="V8676">
        <f ca="1"/>
        <v>0</v>
      </c>
      <c r="W8676">
        <f ca="1"/>
        <v>0</v>
      </c>
    </row>
    <row r="8677" spans="18:23">
      <c r="R8677">
        <v>8659</v>
      </c>
      <c r="S8677">
        <f ca="1"/>
        <v>-2.8376808191168346</v>
      </c>
      <c r="T8677">
        <f ca="1"/>
        <v>1.2935271788972171E-2</v>
      </c>
      <c r="U8677">
        <f ca="1"/>
        <v>0</v>
      </c>
      <c r="V8677">
        <f ca="1"/>
        <v>0</v>
      </c>
      <c r="W8677">
        <f ca="1"/>
        <v>0</v>
      </c>
    </row>
    <row r="8678" spans="18:23">
      <c r="R8678">
        <v>8660</v>
      </c>
      <c r="S8678">
        <f ca="1"/>
        <v>-0.52908752799695813</v>
      </c>
      <c r="T8678">
        <f ca="1"/>
        <v>2.3468555672835751E-2</v>
      </c>
      <c r="U8678">
        <f ca="1"/>
        <v>0</v>
      </c>
      <c r="V8678">
        <f ca="1"/>
        <v>0</v>
      </c>
      <c r="W8678">
        <f ca="1"/>
        <v>0</v>
      </c>
    </row>
    <row r="8679" spans="18:23">
      <c r="R8679">
        <v>8661</v>
      </c>
      <c r="S8679">
        <f ca="1"/>
        <v>1.1429923933204504</v>
      </c>
      <c r="T8679">
        <f ca="1"/>
        <v>3.6129900505903492E-2</v>
      </c>
      <c r="U8679">
        <f ca="1"/>
        <v>2.9518856372328164E-3</v>
      </c>
      <c r="V8679">
        <f ca="1"/>
        <v>3.00521130442183E-3</v>
      </c>
      <c r="W8679">
        <f ca="1"/>
        <v>3.00521130442183E-3</v>
      </c>
    </row>
    <row r="8680" spans="18:23">
      <c r="R8680">
        <v>8662</v>
      </c>
      <c r="S8680">
        <f ca="1"/>
        <v>6.1691096853056155</v>
      </c>
      <c r="T8680">
        <f ca="1"/>
        <v>0.13216452290092315</v>
      </c>
      <c r="U8680">
        <f ca="1"/>
        <v>5.0969196834742644E-2</v>
      </c>
      <c r="V8680">
        <f ca="1"/>
        <v>5.4337356625896144E-2</v>
      </c>
      <c r="W8680">
        <f ca="1"/>
        <v>5.4337356625896144E-2</v>
      </c>
    </row>
    <row r="8681" spans="18:23">
      <c r="R8681">
        <v>8663</v>
      </c>
      <c r="S8681">
        <f ca="1"/>
        <v>0.60028302687053137</v>
      </c>
      <c r="T8681">
        <f ca="1"/>
        <v>3.1408590026670548E-2</v>
      </c>
      <c r="U8681">
        <f ca="1"/>
        <v>5.9123039761634424E-4</v>
      </c>
      <c r="V8681">
        <f ca="1"/>
        <v>6.0051525420136279E-4</v>
      </c>
      <c r="W8681">
        <f ca="1"/>
        <v>6.0051525420136279E-4</v>
      </c>
    </row>
    <row r="8682" spans="18:23">
      <c r="R8682">
        <v>8664</v>
      </c>
      <c r="S8682">
        <f ca="1"/>
        <v>-1.8639797817102914</v>
      </c>
      <c r="T8682">
        <f ca="1"/>
        <v>1.6630015225698774E-2</v>
      </c>
      <c r="U8682">
        <f ca="1"/>
        <v>0</v>
      </c>
      <c r="V8682">
        <f ca="1"/>
        <v>0</v>
      </c>
      <c r="W8682">
        <f ca="1"/>
        <v>0</v>
      </c>
    </row>
    <row r="8683" spans="18:23">
      <c r="R8683">
        <v>8665</v>
      </c>
      <c r="S8683">
        <f ca="1"/>
        <v>-0.48138443444412699</v>
      </c>
      <c r="T8683">
        <f ca="1"/>
        <v>2.3759219762597972E-2</v>
      </c>
      <c r="U8683">
        <f ca="1"/>
        <v>0</v>
      </c>
      <c r="V8683">
        <f ca="1"/>
        <v>0</v>
      </c>
      <c r="W8683">
        <f ca="1"/>
        <v>0</v>
      </c>
    </row>
    <row r="8684" spans="18:23">
      <c r="R8684">
        <v>8666</v>
      </c>
      <c r="S8684">
        <f ca="1"/>
        <v>-2.337657606368468</v>
      </c>
      <c r="T8684">
        <f ca="1"/>
        <v>1.4716695050706574E-2</v>
      </c>
      <c r="U8684">
        <f ca="1"/>
        <v>0</v>
      </c>
      <c r="V8684">
        <f ca="1"/>
        <v>0</v>
      </c>
      <c r="W8684">
        <f ca="1"/>
        <v>0</v>
      </c>
    </row>
    <row r="8685" spans="18:23">
      <c r="R8685">
        <v>8667</v>
      </c>
      <c r="S8685">
        <f ca="1"/>
        <v>-1.4389734321162704</v>
      </c>
      <c r="T8685">
        <f ca="1"/>
        <v>1.8557551305701105E-2</v>
      </c>
      <c r="U8685">
        <f ca="1"/>
        <v>0</v>
      </c>
      <c r="V8685">
        <f ca="1"/>
        <v>0</v>
      </c>
      <c r="W8685">
        <f ca="1"/>
        <v>0</v>
      </c>
    </row>
    <row r="8686" spans="18:23">
      <c r="R8686">
        <v>8668</v>
      </c>
      <c r="S8686">
        <f ca="1"/>
        <v>-3.0207461514364788</v>
      </c>
      <c r="T8686">
        <f ca="1"/>
        <v>1.2338446345647782E-2</v>
      </c>
      <c r="U8686">
        <f ca="1"/>
        <v>0</v>
      </c>
      <c r="V8686">
        <f ca="1"/>
        <v>0</v>
      </c>
      <c r="W8686">
        <f ca="1"/>
        <v>0</v>
      </c>
    </row>
    <row r="8687" spans="18:23">
      <c r="R8687">
        <v>8669</v>
      </c>
      <c r="S8687">
        <f ca="1"/>
        <v>2.063863643735687</v>
      </c>
      <c r="T8687">
        <f ca="1"/>
        <v>4.5820890274237434E-2</v>
      </c>
      <c r="U8687">
        <f ca="1"/>
        <v>7.7973805213997875E-3</v>
      </c>
      <c r="V8687">
        <f ca="1"/>
        <v>7.976021980048556E-3</v>
      </c>
      <c r="W8687">
        <f ca="1"/>
        <v>7.976021980048556E-3</v>
      </c>
    </row>
    <row r="8688" spans="18:23">
      <c r="R8688">
        <v>8670</v>
      </c>
      <c r="S8688">
        <f ca="1"/>
        <v>0.47582452717411144</v>
      </c>
      <c r="T8688">
        <f ca="1"/>
        <v>3.0415929354914821E-2</v>
      </c>
      <c r="U8688">
        <f ca="1"/>
        <v>9.490006173848084E-5</v>
      </c>
      <c r="V8688">
        <f ca="1"/>
        <v>9.6343298525288184E-5</v>
      </c>
      <c r="W8688">
        <f ca="1"/>
        <v>9.6343298525288184E-5</v>
      </c>
    </row>
    <row r="8689" spans="18:23">
      <c r="R8689">
        <v>8671</v>
      </c>
      <c r="S8689">
        <f ca="1"/>
        <v>1.8436383957553861</v>
      </c>
      <c r="T8689">
        <f ca="1"/>
        <v>4.3289656831767331E-2</v>
      </c>
      <c r="U8689">
        <f ca="1"/>
        <v>6.531763800164736E-3</v>
      </c>
      <c r="V8689">
        <f ca="1"/>
        <v>6.6731427068723818E-3</v>
      </c>
      <c r="W8689">
        <f ca="1"/>
        <v>6.6731427068723818E-3</v>
      </c>
    </row>
    <row r="8690" spans="18:23">
      <c r="R8690">
        <v>8672</v>
      </c>
      <c r="S8690">
        <f ca="1"/>
        <v>0.15595614886390419</v>
      </c>
      <c r="T8690">
        <f ca="1"/>
        <v>2.800627035757661E-2</v>
      </c>
      <c r="U8690">
        <f ca="1"/>
        <v>0</v>
      </c>
      <c r="V8690">
        <f ca="1"/>
        <v>0</v>
      </c>
      <c r="W8690">
        <f ca="1"/>
        <v>0</v>
      </c>
    </row>
    <row r="8691" spans="18:23">
      <c r="R8691">
        <v>8673</v>
      </c>
      <c r="S8691">
        <f ca="1"/>
        <v>-1.5356758742602712</v>
      </c>
      <c r="T8691">
        <f ca="1"/>
        <v>1.8100217020435367E-2</v>
      </c>
      <c r="U8691">
        <f ca="1"/>
        <v>0</v>
      </c>
      <c r="V8691">
        <f ca="1"/>
        <v>0</v>
      </c>
      <c r="W8691">
        <f ca="1"/>
        <v>0</v>
      </c>
    </row>
    <row r="8692" spans="18:23">
      <c r="R8692">
        <v>8674</v>
      </c>
      <c r="S8692">
        <f ca="1"/>
        <v>6.0530601520510418E-3</v>
      </c>
      <c r="T8692">
        <f ca="1"/>
        <v>2.6943654314273164E-2</v>
      </c>
      <c r="U8692">
        <f ca="1"/>
        <v>0</v>
      </c>
      <c r="V8692">
        <f ca="1"/>
        <v>0</v>
      </c>
      <c r="W8692">
        <f ca="1"/>
        <v>0</v>
      </c>
    </row>
    <row r="8693" spans="18:23">
      <c r="R8693">
        <v>8675</v>
      </c>
      <c r="S8693">
        <f ca="1"/>
        <v>1.1233630994091701</v>
      </c>
      <c r="T8693">
        <f ca="1"/>
        <v>3.5947361844233451E-2</v>
      </c>
      <c r="U8693">
        <f ca="1"/>
        <v>2.8606163063977959E-3</v>
      </c>
      <c r="V8693">
        <f ca="1"/>
        <v>2.912032111129594E-3</v>
      </c>
      <c r="W8693">
        <f ca="1"/>
        <v>2.912032111129594E-3</v>
      </c>
    </row>
    <row r="8694" spans="18:23">
      <c r="R8694">
        <v>8676</v>
      </c>
      <c r="S8694">
        <f ca="1"/>
        <v>2.4938049495780223</v>
      </c>
      <c r="T8694">
        <f ca="1"/>
        <v>5.1197007668368856E-2</v>
      </c>
      <c r="U8694">
        <f ca="1"/>
        <v>1.0485439218465498E-2</v>
      </c>
      <c r="V8694">
        <f ca="1"/>
        <v>1.0753850774502494E-2</v>
      </c>
      <c r="W8694">
        <f ca="1"/>
        <v>1.0753850774502494E-2</v>
      </c>
    </row>
    <row r="8695" spans="18:23">
      <c r="R8695">
        <v>8677</v>
      </c>
      <c r="S8695">
        <f ca="1"/>
        <v>1.2140674853613898</v>
      </c>
      <c r="T8695">
        <f ca="1"/>
        <v>3.6798637882876385E-2</v>
      </c>
      <c r="U8695">
        <f ca="1"/>
        <v>3.2862543257192629E-3</v>
      </c>
      <c r="V8695">
        <f ca="1"/>
        <v>3.3467191671808527E-3</v>
      </c>
      <c r="W8695">
        <f ca="1"/>
        <v>3.3467191671808527E-3</v>
      </c>
    </row>
    <row r="8696" spans="18:23">
      <c r="R8696">
        <v>8678</v>
      </c>
      <c r="S8696">
        <f ca="1"/>
        <v>1.771925796012465</v>
      </c>
      <c r="T8696">
        <f ca="1"/>
        <v>4.2495967720825548E-2</v>
      </c>
      <c r="U8696">
        <f ca="1"/>
        <v>6.1349192446938441E-3</v>
      </c>
      <c r="V8696">
        <f ca="1"/>
        <v>6.2652739097900341E-3</v>
      </c>
      <c r="W8696">
        <f ca="1"/>
        <v>6.2652739097900341E-3</v>
      </c>
    </row>
    <row r="8697" spans="18:23">
      <c r="R8697">
        <v>8679</v>
      </c>
      <c r="S8697">
        <f ca="1"/>
        <v>0.23503785785809769</v>
      </c>
      <c r="T8697">
        <f ca="1"/>
        <v>2.858363847784506E-2</v>
      </c>
      <c r="U8697">
        <f ca="1"/>
        <v>0</v>
      </c>
      <c r="V8697">
        <f ca="1"/>
        <v>0</v>
      </c>
      <c r="W8697">
        <f ca="1"/>
        <v>0</v>
      </c>
    </row>
    <row r="8698" spans="18:23">
      <c r="R8698">
        <v>8680</v>
      </c>
      <c r="S8698">
        <f ca="1"/>
        <v>-0.83655893087016597</v>
      </c>
      <c r="T8698">
        <f ca="1"/>
        <v>2.1678528844851951E-2</v>
      </c>
      <c r="U8698">
        <f ca="1"/>
        <v>0</v>
      </c>
      <c r="V8698">
        <f ca="1"/>
        <v>0</v>
      </c>
      <c r="W8698">
        <f ca="1"/>
        <v>0</v>
      </c>
    </row>
    <row r="8699" spans="18:23">
      <c r="R8699">
        <v>8681</v>
      </c>
      <c r="S8699">
        <f ca="1"/>
        <v>-2.4077291919777872</v>
      </c>
      <c r="T8699">
        <f ca="1"/>
        <v>1.4452992265362966E-2</v>
      </c>
      <c r="U8699">
        <f ca="1"/>
        <v>0</v>
      </c>
      <c r="V8699">
        <f ca="1"/>
        <v>0</v>
      </c>
      <c r="W8699">
        <f ca="1"/>
        <v>0</v>
      </c>
    </row>
    <row r="8700" spans="18:23">
      <c r="R8700">
        <v>8682</v>
      </c>
      <c r="S8700">
        <f ca="1"/>
        <v>2.7562233686848261E-2</v>
      </c>
      <c r="T8700">
        <f ca="1"/>
        <v>2.709361202753709E-2</v>
      </c>
      <c r="U8700">
        <f ca="1"/>
        <v>0</v>
      </c>
      <c r="V8700">
        <f ca="1"/>
        <v>0</v>
      </c>
      <c r="W8700">
        <f ca="1"/>
        <v>0</v>
      </c>
    </row>
    <row r="8701" spans="18:23">
      <c r="R8701">
        <v>8683</v>
      </c>
      <c r="S8701">
        <f ca="1"/>
        <v>-1.6812729485614573</v>
      </c>
      <c r="T8701">
        <f ca="1"/>
        <v>1.7432816282567661E-2</v>
      </c>
      <c r="U8701">
        <f ca="1"/>
        <v>0</v>
      </c>
      <c r="V8701">
        <f ca="1"/>
        <v>0</v>
      </c>
      <c r="W8701">
        <f ca="1"/>
        <v>0</v>
      </c>
    </row>
    <row r="8702" spans="18:23">
      <c r="R8702">
        <v>8684</v>
      </c>
      <c r="S8702">
        <f ca="1"/>
        <v>1.0173787044810116</v>
      </c>
      <c r="T8702">
        <f ca="1"/>
        <v>3.4977596241278101E-2</v>
      </c>
      <c r="U8702">
        <f ca="1"/>
        <v>2.375733504920121E-3</v>
      </c>
      <c r="V8702">
        <f ca="1"/>
        <v>2.4172822285761075E-3</v>
      </c>
      <c r="W8702">
        <f ca="1"/>
        <v>2.4172822285761075E-3</v>
      </c>
    </row>
    <row r="8703" spans="18:23">
      <c r="R8703">
        <v>8685</v>
      </c>
      <c r="S8703">
        <f ca="1"/>
        <v>1.7399310545014108</v>
      </c>
      <c r="T8703">
        <f ca="1"/>
        <v>4.2146571941306839E-2</v>
      </c>
      <c r="U8703">
        <f ca="1"/>
        <v>5.9602213549344897E-3</v>
      </c>
      <c r="V8703">
        <f ca="1"/>
        <v>6.08582280399542E-3</v>
      </c>
      <c r="W8703">
        <f ca="1"/>
        <v>6.08582280399542E-3</v>
      </c>
    </row>
    <row r="8704" spans="18:23">
      <c r="R8704">
        <v>8686</v>
      </c>
      <c r="S8704">
        <f ca="1"/>
        <v>-1.8099143818672629</v>
      </c>
      <c r="T8704">
        <f ca="1"/>
        <v>1.6863644797538355E-2</v>
      </c>
      <c r="U8704">
        <f ca="1"/>
        <v>0</v>
      </c>
      <c r="V8704">
        <f ca="1"/>
        <v>0</v>
      </c>
      <c r="W8704">
        <f ca="1"/>
        <v>0</v>
      </c>
    </row>
    <row r="8705" spans="18:23">
      <c r="R8705">
        <v>8687</v>
      </c>
      <c r="S8705">
        <f ca="1"/>
        <v>-2.5967149938212981</v>
      </c>
      <c r="T8705">
        <f ca="1"/>
        <v>1.3765095087171398E-2</v>
      </c>
      <c r="U8705">
        <f ca="1"/>
        <v>0</v>
      </c>
      <c r="V8705">
        <f ca="1"/>
        <v>0</v>
      </c>
      <c r="W8705">
        <f ca="1"/>
        <v>0</v>
      </c>
    </row>
    <row r="8706" spans="18:23">
      <c r="R8706">
        <v>8688</v>
      </c>
      <c r="S8706">
        <f ca="1"/>
        <v>0.60621428526490018</v>
      </c>
      <c r="T8706">
        <f ca="1"/>
        <v>3.1456697272525487E-2</v>
      </c>
      <c r="U8706">
        <f ca="1"/>
        <v>6.1528402054381384E-4</v>
      </c>
      <c r="V8706">
        <f ca="1"/>
        <v>6.2496142212924838E-4</v>
      </c>
      <c r="W8706">
        <f ca="1"/>
        <v>6.2496142212924838E-4</v>
      </c>
    </row>
    <row r="8707" spans="18:23">
      <c r="R8707">
        <v>8689</v>
      </c>
      <c r="S8707">
        <f ca="1"/>
        <v>-1.9314719340391506</v>
      </c>
      <c r="T8707">
        <f ca="1"/>
        <v>1.6342902455348345E-2</v>
      </c>
      <c r="U8707">
        <f ca="1"/>
        <v>0</v>
      </c>
      <c r="V8707">
        <f ca="1"/>
        <v>0</v>
      </c>
      <c r="W8707">
        <f ca="1"/>
        <v>0</v>
      </c>
    </row>
    <row r="8708" spans="18:23">
      <c r="R8708">
        <v>8690</v>
      </c>
      <c r="S8708">
        <f ca="1"/>
        <v>-3.7494061733394046</v>
      </c>
      <c r="T8708">
        <f ca="1"/>
        <v>1.0223597167975402E-2</v>
      </c>
      <c r="U8708">
        <f ca="1"/>
        <v>0</v>
      </c>
      <c r="V8708">
        <f ca="1"/>
        <v>0</v>
      </c>
      <c r="W8708">
        <f ca="1"/>
        <v>0</v>
      </c>
    </row>
    <row r="8709" spans="18:23">
      <c r="R8709">
        <v>8691</v>
      </c>
      <c r="S8709">
        <f ca="1"/>
        <v>-1.8672742379005729</v>
      </c>
      <c r="T8709">
        <f ca="1"/>
        <v>1.6615884169396321E-2</v>
      </c>
      <c r="U8709">
        <f ca="1"/>
        <v>0</v>
      </c>
      <c r="V8709">
        <f ca="1"/>
        <v>0</v>
      </c>
      <c r="W8709">
        <f ca="1"/>
        <v>0</v>
      </c>
    </row>
    <row r="8710" spans="18:23">
      <c r="R8710">
        <v>8692</v>
      </c>
      <c r="S8710">
        <f ca="1"/>
        <v>-3.4412680103980322</v>
      </c>
      <c r="T8710">
        <f ca="1"/>
        <v>1.1069678429251916E-2</v>
      </c>
      <c r="U8710">
        <f ca="1"/>
        <v>0</v>
      </c>
      <c r="V8710">
        <f ca="1"/>
        <v>0</v>
      </c>
      <c r="W8710">
        <f ca="1"/>
        <v>0</v>
      </c>
    </row>
    <row r="8711" spans="18:23">
      <c r="R8711">
        <v>8693</v>
      </c>
      <c r="S8711">
        <f ca="1"/>
        <v>-1.5426737256080707</v>
      </c>
      <c r="T8711">
        <f ca="1"/>
        <v>1.806756280340846E-2</v>
      </c>
      <c r="U8711">
        <f ca="1"/>
        <v>0</v>
      </c>
      <c r="V8711">
        <f ca="1"/>
        <v>0</v>
      </c>
      <c r="W8711">
        <f ca="1"/>
        <v>0</v>
      </c>
    </row>
    <row r="8712" spans="18:23">
      <c r="R8712">
        <v>8694</v>
      </c>
      <c r="S8712">
        <f ca="1"/>
        <v>0.42135670203345105</v>
      </c>
      <c r="T8712">
        <f ca="1"/>
        <v>2.9991431424580932E-2</v>
      </c>
      <c r="U8712">
        <f ca="1"/>
        <v>0</v>
      </c>
      <c r="V8712">
        <f ca="1"/>
        <v>0</v>
      </c>
      <c r="W8712">
        <f ca="1"/>
        <v>0</v>
      </c>
    </row>
    <row r="8713" spans="18:23">
      <c r="R8713">
        <v>8695</v>
      </c>
      <c r="S8713">
        <f ca="1"/>
        <v>0.23930323236169523</v>
      </c>
      <c r="T8713">
        <f ca="1"/>
        <v>2.8615115709081304E-2</v>
      </c>
      <c r="U8713">
        <f ca="1"/>
        <v>0</v>
      </c>
      <c r="V8713">
        <f ca="1"/>
        <v>0</v>
      </c>
      <c r="W8713">
        <f ca="1"/>
        <v>0</v>
      </c>
    </row>
    <row r="8714" spans="18:23">
      <c r="R8714">
        <v>8696</v>
      </c>
      <c r="S8714">
        <f ca="1"/>
        <v>-0.29413938109186261</v>
      </c>
      <c r="T8714">
        <f ca="1"/>
        <v>2.4935360615995203E-2</v>
      </c>
      <c r="U8714">
        <f ca="1"/>
        <v>0</v>
      </c>
      <c r="V8714">
        <f ca="1"/>
        <v>0</v>
      </c>
      <c r="W8714">
        <f ca="1"/>
        <v>0</v>
      </c>
    </row>
    <row r="8715" spans="18:23">
      <c r="R8715">
        <v>8697</v>
      </c>
      <c r="S8715">
        <f ca="1"/>
        <v>-0.54311050985225262</v>
      </c>
      <c r="T8715">
        <f ca="1"/>
        <v>2.3383789210294412E-2</v>
      </c>
      <c r="U8715">
        <f ca="1"/>
        <v>0</v>
      </c>
      <c r="V8715">
        <f ca="1"/>
        <v>0</v>
      </c>
      <c r="W8715">
        <f ca="1"/>
        <v>0</v>
      </c>
    </row>
    <row r="8716" spans="18:23">
      <c r="R8716">
        <v>8698</v>
      </c>
      <c r="S8716">
        <f ca="1"/>
        <v>2.445178019648159</v>
      </c>
      <c r="T8716">
        <f ca="1"/>
        <v>5.0558623021701249E-2</v>
      </c>
      <c r="U8716">
        <f ca="1"/>
        <v>1.0166246895131695E-2</v>
      </c>
      <c r="V8716">
        <f ca="1"/>
        <v>1.0423242617289948E-2</v>
      </c>
      <c r="W8716">
        <f ca="1"/>
        <v>1.0423242617289948E-2</v>
      </c>
    </row>
    <row r="8717" spans="18:23">
      <c r="R8717">
        <v>8699</v>
      </c>
      <c r="S8717">
        <f ca="1"/>
        <v>0.56339349856777288</v>
      </c>
      <c r="T8717">
        <f ca="1"/>
        <v>3.1111033823033853E-2</v>
      </c>
      <c r="U8717">
        <f ca="1"/>
        <v>4.4245229579799664E-4</v>
      </c>
      <c r="V8717">
        <f ca="1"/>
        <v>4.4933486996782187E-4</v>
      </c>
      <c r="W8717">
        <f ca="1"/>
        <v>4.4933486996782187E-4</v>
      </c>
    </row>
    <row r="8718" spans="18:23">
      <c r="R8718">
        <v>8700</v>
      </c>
      <c r="S8718">
        <f ca="1"/>
        <v>0.18042493251387745</v>
      </c>
      <c r="T8718">
        <f ca="1"/>
        <v>2.8183657543038521E-2</v>
      </c>
      <c r="U8718">
        <f ca="1"/>
        <v>0</v>
      </c>
      <c r="V8718">
        <f ca="1"/>
        <v>0</v>
      </c>
      <c r="W8718">
        <f ca="1"/>
        <v>0</v>
      </c>
    </row>
    <row r="8719" spans="18:23">
      <c r="R8719">
        <v>8701</v>
      </c>
      <c r="S8719">
        <f ca="1"/>
        <v>-2.5707286359457524</v>
      </c>
      <c r="T8719">
        <f ca="1"/>
        <v>1.3857706464069719E-2</v>
      </c>
      <c r="U8719">
        <f ca="1"/>
        <v>0</v>
      </c>
      <c r="V8719">
        <f ca="1"/>
        <v>0</v>
      </c>
      <c r="W8719">
        <f ca="1"/>
        <v>0</v>
      </c>
    </row>
    <row r="8720" spans="18:23">
      <c r="R8720">
        <v>8702</v>
      </c>
      <c r="S8720">
        <f ca="1"/>
        <v>1.2189900005450363</v>
      </c>
      <c r="T8720">
        <f ca="1"/>
        <v>3.6845408971833145E-2</v>
      </c>
      <c r="U8720">
        <f ca="1"/>
        <v>3.3096398701976427E-3</v>
      </c>
      <c r="V8720">
        <f ca="1"/>
        <v>3.3706123874811013E-3</v>
      </c>
      <c r="W8720">
        <f ca="1"/>
        <v>3.3706123874811013E-3</v>
      </c>
    </row>
    <row r="8721" spans="18:23">
      <c r="R8721">
        <v>8703</v>
      </c>
      <c r="S8721">
        <f ca="1"/>
        <v>1.3352319378296347</v>
      </c>
      <c r="T8721">
        <f ca="1"/>
        <v>3.7967320498401597E-2</v>
      </c>
      <c r="U8721">
        <f ca="1"/>
        <v>3.8705956334818686E-3</v>
      </c>
      <c r="V8721">
        <f ca="1"/>
        <v>3.9440737059499289E-3</v>
      </c>
      <c r="W8721">
        <f ca="1"/>
        <v>3.9440737059499289E-3</v>
      </c>
    </row>
    <row r="8722" spans="18:23">
      <c r="R8722">
        <v>8704</v>
      </c>
      <c r="S8722">
        <f ca="1"/>
        <v>-0.58186948472028133</v>
      </c>
      <c r="T8722">
        <f ca="1"/>
        <v>2.3151087241849919E-2</v>
      </c>
      <c r="U8722">
        <f ca="1"/>
        <v>0</v>
      </c>
      <c r="V8722">
        <f ca="1"/>
        <v>0</v>
      </c>
      <c r="W8722">
        <f ca="1"/>
        <v>0</v>
      </c>
    </row>
    <row r="8723" spans="18:23">
      <c r="R8723">
        <v>8705</v>
      </c>
      <c r="S8723">
        <f ca="1"/>
        <v>-2.5105461686757224</v>
      </c>
      <c r="T8723">
        <f ca="1"/>
        <v>1.4074587054822256E-2</v>
      </c>
      <c r="U8723">
        <f ca="1"/>
        <v>0</v>
      </c>
      <c r="V8723">
        <f ca="1"/>
        <v>0</v>
      </c>
      <c r="W8723">
        <f ca="1"/>
        <v>0</v>
      </c>
    </row>
    <row r="8724" spans="18:23">
      <c r="R8724">
        <v>8706</v>
      </c>
      <c r="S8724">
        <f ca="1"/>
        <v>0.33112117569622451</v>
      </c>
      <c r="T8724">
        <f ca="1"/>
        <v>2.9301173665311885E-2</v>
      </c>
      <c r="U8724">
        <f ca="1"/>
        <v>0</v>
      </c>
      <c r="V8724">
        <f ca="1"/>
        <v>0</v>
      </c>
      <c r="W8724">
        <f ca="1"/>
        <v>0</v>
      </c>
    </row>
    <row r="8725" spans="18:23">
      <c r="R8725">
        <v>8707</v>
      </c>
      <c r="S8725">
        <f ca="1"/>
        <v>-0.98425211978326976</v>
      </c>
      <c r="T8725">
        <f ca="1"/>
        <v>2.0867896707097083E-2</v>
      </c>
      <c r="U8725">
        <f ca="1"/>
        <v>0</v>
      </c>
      <c r="V8725">
        <f ca="1"/>
        <v>0</v>
      </c>
      <c r="W8725">
        <f ca="1"/>
        <v>0</v>
      </c>
    </row>
    <row r="8726" spans="18:23">
      <c r="R8726">
        <v>8708</v>
      </c>
      <c r="S8726">
        <f ca="1"/>
        <v>-6.3097369734860642</v>
      </c>
      <c r="T8726">
        <f ca="1"/>
        <v>5.280586322007153E-3</v>
      </c>
      <c r="U8726">
        <f ca="1"/>
        <v>0</v>
      </c>
      <c r="V8726">
        <f ca="1"/>
        <v>0</v>
      </c>
      <c r="W8726">
        <f ca="1"/>
        <v>0</v>
      </c>
    </row>
    <row r="8727" spans="18:23">
      <c r="R8727">
        <v>8709</v>
      </c>
      <c r="S8727">
        <f ca="1"/>
        <v>-0.35460560132696894</v>
      </c>
      <c r="T8727">
        <f ca="1"/>
        <v>2.4549324751488202E-2</v>
      </c>
      <c r="U8727">
        <f ca="1"/>
        <v>0</v>
      </c>
      <c r="V8727">
        <f ca="1"/>
        <v>0</v>
      </c>
      <c r="W8727">
        <f ca="1"/>
        <v>0</v>
      </c>
    </row>
    <row r="8728" spans="18:23">
      <c r="R8728">
        <v>8710</v>
      </c>
      <c r="S8728">
        <f ca="1"/>
        <v>4.2128071791631738</v>
      </c>
      <c r="T8728">
        <f ca="1"/>
        <v>7.9778027679261815E-2</v>
      </c>
      <c r="U8728">
        <f ca="1"/>
        <v>2.4775949223911978E-2</v>
      </c>
      <c r="V8728">
        <f ca="1"/>
        <v>2.5764237405394595E-2</v>
      </c>
      <c r="W8728">
        <f ca="1"/>
        <v>2.5764237405394595E-2</v>
      </c>
    </row>
    <row r="8729" spans="18:23">
      <c r="R8729">
        <v>8711</v>
      </c>
      <c r="S8729">
        <f ca="1"/>
        <v>-0.95161955667535836</v>
      </c>
      <c r="T8729">
        <f ca="1"/>
        <v>2.104435515120967E-2</v>
      </c>
      <c r="U8729">
        <f ca="1"/>
        <v>0</v>
      </c>
      <c r="V8729">
        <f ca="1"/>
        <v>0</v>
      </c>
      <c r="W8729">
        <f ca="1"/>
        <v>0</v>
      </c>
    </row>
    <row r="8730" spans="18:23">
      <c r="R8730">
        <v>8712</v>
      </c>
      <c r="S8730">
        <f ca="1"/>
        <v>0.35388359252077484</v>
      </c>
      <c r="T8730">
        <f ca="1"/>
        <v>2.947378219966491E-2</v>
      </c>
      <c r="U8730">
        <f ca="1"/>
        <v>0</v>
      </c>
      <c r="V8730">
        <f ca="1"/>
        <v>0</v>
      </c>
      <c r="W8730">
        <f ca="1"/>
        <v>0</v>
      </c>
    </row>
    <row r="8731" spans="18:23">
      <c r="R8731">
        <v>8713</v>
      </c>
      <c r="S8731">
        <f ca="1"/>
        <v>-4.4549526695423287</v>
      </c>
      <c r="T8731">
        <f ca="1"/>
        <v>8.5219146708247935E-3</v>
      </c>
      <c r="U8731">
        <f ca="1"/>
        <v>0</v>
      </c>
      <c r="V8731">
        <f ca="1"/>
        <v>0</v>
      </c>
      <c r="W8731">
        <f ca="1"/>
        <v>0</v>
      </c>
    </row>
    <row r="8732" spans="18:23">
      <c r="R8732">
        <v>8714</v>
      </c>
      <c r="S8732">
        <f ca="1"/>
        <v>-1.5339818162228605</v>
      </c>
      <c r="T8732">
        <f ca="1"/>
        <v>1.8108130906941182E-2</v>
      </c>
      <c r="U8732">
        <f ca="1"/>
        <v>0</v>
      </c>
      <c r="V8732">
        <f ca="1"/>
        <v>0</v>
      </c>
      <c r="W8732">
        <f ca="1"/>
        <v>0</v>
      </c>
    </row>
    <row r="8733" spans="18:23">
      <c r="R8733">
        <v>8715</v>
      </c>
      <c r="S8733">
        <f ca="1"/>
        <v>0.50287857836046157</v>
      </c>
      <c r="T8733">
        <f ca="1"/>
        <v>3.0629004602515171E-2</v>
      </c>
      <c r="U8733">
        <f ca="1"/>
        <v>2.0143768553865585E-4</v>
      </c>
      <c r="V8733">
        <f ca="1"/>
        <v>2.0452260343739758E-4</v>
      </c>
      <c r="W8733">
        <f ca="1"/>
        <v>2.0452260343739758E-4</v>
      </c>
    </row>
    <row r="8734" spans="18:23">
      <c r="R8734">
        <v>8716</v>
      </c>
      <c r="S8734">
        <f ca="1"/>
        <v>1.1842775864892512</v>
      </c>
      <c r="T8734">
        <f ca="1"/>
        <v>3.6516854437090657E-2</v>
      </c>
      <c r="U8734">
        <f ca="1"/>
        <v>3.1453626028263987E-3</v>
      </c>
      <c r="V8734">
        <f ca="1"/>
        <v>3.2027919769860389E-3</v>
      </c>
      <c r="W8734">
        <f ca="1"/>
        <v>3.2027919769860389E-3</v>
      </c>
    </row>
    <row r="8735" spans="18:23">
      <c r="R8735">
        <v>8717</v>
      </c>
      <c r="S8735">
        <f ca="1"/>
        <v>0.60124048248633644</v>
      </c>
      <c r="T8735">
        <f ca="1"/>
        <v>3.1416350774400165E-2</v>
      </c>
      <c r="U8735">
        <f ca="1"/>
        <v>5.9511077148115266E-4</v>
      </c>
      <c r="V8735">
        <f ca="1"/>
        <v>6.0445887585439063E-4</v>
      </c>
      <c r="W8735">
        <f ca="1"/>
        <v>6.0445887585439063E-4</v>
      </c>
    </row>
    <row r="8736" spans="18:23">
      <c r="R8736">
        <v>8718</v>
      </c>
      <c r="S8736">
        <f ca="1"/>
        <v>-0.59266352827170454</v>
      </c>
      <c r="T8736">
        <f ca="1"/>
        <v>2.3086694975579167E-2</v>
      </c>
      <c r="U8736">
        <f ca="1"/>
        <v>0</v>
      </c>
      <c r="V8736">
        <f ca="1"/>
        <v>0</v>
      </c>
      <c r="W8736">
        <f ca="1"/>
        <v>0</v>
      </c>
    </row>
    <row r="8737" spans="18:23">
      <c r="R8737">
        <v>8719</v>
      </c>
      <c r="S8737">
        <f ca="1"/>
        <v>-4.2520851213183164</v>
      </c>
      <c r="T8737">
        <f ca="1"/>
        <v>8.9798975825826719E-3</v>
      </c>
      <c r="U8737">
        <f ca="1"/>
        <v>0</v>
      </c>
      <c r="V8737">
        <f ca="1"/>
        <v>0</v>
      </c>
      <c r="W8737">
        <f ca="1"/>
        <v>0</v>
      </c>
    </row>
    <row r="8738" spans="18:23">
      <c r="R8738">
        <v>8720</v>
      </c>
      <c r="S8738">
        <f ca="1"/>
        <v>-0.22865811810181527</v>
      </c>
      <c r="T8738">
        <f ca="1"/>
        <v>2.5360263566959841E-2</v>
      </c>
      <c r="U8738">
        <f ca="1"/>
        <v>0</v>
      </c>
      <c r="V8738">
        <f ca="1"/>
        <v>0</v>
      </c>
      <c r="W8738">
        <f ca="1"/>
        <v>0</v>
      </c>
    </row>
    <row r="8739" spans="18:23">
      <c r="R8739">
        <v>8721</v>
      </c>
      <c r="S8739">
        <f ca="1"/>
        <v>-0.53755655054569051</v>
      </c>
      <c r="T8739">
        <f ca="1"/>
        <v>2.3417325239855267E-2</v>
      </c>
      <c r="U8739">
        <f ca="1"/>
        <v>0</v>
      </c>
      <c r="V8739">
        <f ca="1"/>
        <v>0</v>
      </c>
      <c r="W8739">
        <f ca="1"/>
        <v>0</v>
      </c>
    </row>
    <row r="8740" spans="18:23">
      <c r="R8740">
        <v>8722</v>
      </c>
      <c r="S8740">
        <f ca="1"/>
        <v>-1.6171644085248442</v>
      </c>
      <c r="T8740">
        <f ca="1"/>
        <v>1.7723595494756182E-2</v>
      </c>
      <c r="U8740">
        <f ca="1"/>
        <v>0</v>
      </c>
      <c r="V8740">
        <f ca="1"/>
        <v>0</v>
      </c>
      <c r="W8740">
        <f ca="1"/>
        <v>0</v>
      </c>
    </row>
    <row r="8741" spans="18:23">
      <c r="R8741">
        <v>8723</v>
      </c>
      <c r="S8741">
        <f ca="1"/>
        <v>0.52077593436495317</v>
      </c>
      <c r="T8741">
        <f ca="1"/>
        <v>3.0770782260680262E-2</v>
      </c>
      <c r="U8741">
        <f ca="1"/>
        <v>2.7232651462120137E-4</v>
      </c>
      <c r="V8741">
        <f ca="1"/>
        <v>2.7651636456381081E-4</v>
      </c>
      <c r="W8741">
        <f ca="1"/>
        <v>2.7651636456381081E-4</v>
      </c>
    </row>
    <row r="8742" spans="18:23">
      <c r="R8742">
        <v>8724</v>
      </c>
      <c r="S8742">
        <f ca="1"/>
        <v>-1.0920249427532778</v>
      </c>
      <c r="T8742">
        <f ca="1"/>
        <v>2.029556735926381E-2</v>
      </c>
      <c r="U8742">
        <f ca="1"/>
        <v>0</v>
      </c>
      <c r="V8742">
        <f ca="1"/>
        <v>0</v>
      </c>
      <c r="W8742">
        <f ca="1"/>
        <v>0</v>
      </c>
    </row>
    <row r="8743" spans="18:23">
      <c r="R8743">
        <v>8725</v>
      </c>
      <c r="S8743">
        <f ca="1"/>
        <v>2.3911052413290039</v>
      </c>
      <c r="T8743">
        <f ca="1"/>
        <v>4.9858087023059709E-2</v>
      </c>
      <c r="U8743">
        <f ca="1"/>
        <v>9.8159788958109249E-3</v>
      </c>
      <c r="V8743">
        <f ca="1"/>
        <v>1.0060681860812855E-2</v>
      </c>
      <c r="W8743">
        <f ca="1"/>
        <v>1.0060681860812855E-2</v>
      </c>
    </row>
    <row r="8744" spans="18:23">
      <c r="R8744">
        <v>8726</v>
      </c>
      <c r="S8744">
        <f ca="1"/>
        <v>-2.0622512595421227</v>
      </c>
      <c r="T8744">
        <f ca="1"/>
        <v>1.5800597129095872E-2</v>
      </c>
      <c r="U8744">
        <f ca="1"/>
        <v>0</v>
      </c>
      <c r="V8744">
        <f ca="1"/>
        <v>0</v>
      </c>
      <c r="W8744">
        <f ca="1"/>
        <v>0</v>
      </c>
    </row>
    <row r="8745" spans="18:23">
      <c r="R8745">
        <v>8727</v>
      </c>
      <c r="S8745">
        <f ca="1"/>
        <v>-0.5424919323489551</v>
      </c>
      <c r="T8745">
        <f ca="1"/>
        <v>2.3387521939588648E-2</v>
      </c>
      <c r="U8745">
        <f ca="1"/>
        <v>0</v>
      </c>
      <c r="V8745">
        <f ca="1"/>
        <v>0</v>
      </c>
      <c r="W8745">
        <f ca="1"/>
        <v>0</v>
      </c>
    </row>
    <row r="8746" spans="18:23">
      <c r="R8746">
        <v>8728</v>
      </c>
      <c r="S8746">
        <f ca="1"/>
        <v>0.49523212999022015</v>
      </c>
      <c r="T8746">
        <f ca="1"/>
        <v>3.056863099977012E-2</v>
      </c>
      <c r="U8746">
        <f ca="1"/>
        <v>1.7125088416613046E-4</v>
      </c>
      <c r="V8746">
        <f ca="1"/>
        <v>1.7386833670935987E-4</v>
      </c>
      <c r="W8746">
        <f ca="1"/>
        <v>1.7386833670935987E-4</v>
      </c>
    </row>
    <row r="8747" spans="18:23">
      <c r="R8747">
        <v>8729</v>
      </c>
      <c r="S8747">
        <f ca="1"/>
        <v>3.8297492598860949</v>
      </c>
      <c r="T8747">
        <f ca="1"/>
        <v>7.2269690037280163E-2</v>
      </c>
      <c r="U8747">
        <f ca="1"/>
        <v>2.1021780402921152E-2</v>
      </c>
      <c r="V8747">
        <f ca="1"/>
        <v>2.1781399179796591E-2</v>
      </c>
      <c r="W8747">
        <f ca="1"/>
        <v>2.1781399179796591E-2</v>
      </c>
    </row>
    <row r="8748" spans="18:23">
      <c r="R8748">
        <v>8730</v>
      </c>
      <c r="S8748">
        <f ca="1"/>
        <v>1.4590679141285807</v>
      </c>
      <c r="T8748">
        <f ca="1"/>
        <v>3.920013256596775E-2</v>
      </c>
      <c r="U8748">
        <f ca="1"/>
        <v>4.4870016672649456E-3</v>
      </c>
      <c r="V8748">
        <f ca="1"/>
        <v>4.5749471973551975E-3</v>
      </c>
      <c r="W8748">
        <f ca="1"/>
        <v>4.5749471973551975E-3</v>
      </c>
    </row>
    <row r="8749" spans="18:23">
      <c r="R8749">
        <v>8731</v>
      </c>
      <c r="S8749">
        <f ca="1"/>
        <v>2.1463060887467305</v>
      </c>
      <c r="T8749">
        <f ca="1"/>
        <v>4.6806091235485715E-2</v>
      </c>
      <c r="U8749">
        <f ca="1"/>
        <v>8.289981002023928E-3</v>
      </c>
      <c r="V8749">
        <f ca="1"/>
        <v>8.4839918055845155E-3</v>
      </c>
      <c r="W8749">
        <f ca="1"/>
        <v>8.4839918055845155E-3</v>
      </c>
    </row>
    <row r="8750" spans="18:23">
      <c r="R8750">
        <v>8732</v>
      </c>
      <c r="S8750">
        <f ca="1"/>
        <v>-2.4341178269247528</v>
      </c>
      <c r="T8750">
        <f ca="1"/>
        <v>1.4354912425371976E-2</v>
      </c>
      <c r="U8750">
        <f ca="1"/>
        <v>0</v>
      </c>
      <c r="V8750">
        <f ca="1"/>
        <v>0</v>
      </c>
      <c r="W8750">
        <f ca="1"/>
        <v>0</v>
      </c>
    </row>
    <row r="8751" spans="18:23">
      <c r="R8751">
        <v>8733</v>
      </c>
      <c r="S8751">
        <f ca="1"/>
        <v>-0.63680025165660048</v>
      </c>
      <c r="T8751">
        <f ca="1"/>
        <v>2.2825253821477348E-2</v>
      </c>
      <c r="U8751">
        <f ca="1"/>
        <v>0</v>
      </c>
      <c r="V8751">
        <f ca="1"/>
        <v>0</v>
      </c>
      <c r="W8751">
        <f ca="1"/>
        <v>0</v>
      </c>
    </row>
    <row r="8752" spans="18:23">
      <c r="R8752">
        <v>8734</v>
      </c>
      <c r="S8752">
        <f ca="1"/>
        <v>-2.6445087614479101</v>
      </c>
      <c r="T8752">
        <f ca="1"/>
        <v>1.3596378386264074E-2</v>
      </c>
      <c r="U8752">
        <f ca="1"/>
        <v>0</v>
      </c>
      <c r="V8752">
        <f ca="1"/>
        <v>0</v>
      </c>
      <c r="W8752">
        <f ca="1"/>
        <v>0</v>
      </c>
    </row>
    <row r="8753" spans="18:23">
      <c r="R8753">
        <v>8735</v>
      </c>
      <c r="S8753">
        <f ca="1"/>
        <v>4.2826073199208823</v>
      </c>
      <c r="T8753">
        <f ca="1"/>
        <v>8.1227931986463539E-2</v>
      </c>
      <c r="U8753">
        <f ca="1"/>
        <v>2.550090137751284E-2</v>
      </c>
      <c r="V8753">
        <f ca="1"/>
        <v>2.6536594118855904E-2</v>
      </c>
      <c r="W8753">
        <f ca="1"/>
        <v>2.6536594118855904E-2</v>
      </c>
    </row>
    <row r="8754" spans="18:23">
      <c r="R8754">
        <v>8736</v>
      </c>
      <c r="S8754">
        <f ca="1"/>
        <v>2.7263898493992538</v>
      </c>
      <c r="T8754">
        <f ca="1"/>
        <v>5.4363703301391189E-2</v>
      </c>
      <c r="U8754">
        <f ca="1"/>
        <v>1.2068787034976665E-2</v>
      </c>
      <c r="V8754">
        <f ca="1"/>
        <v>1.2396839013765239E-2</v>
      </c>
      <c r="W8754">
        <f ca="1"/>
        <v>1.2396839013765239E-2</v>
      </c>
    </row>
    <row r="8755" spans="18:23">
      <c r="R8755">
        <v>8737</v>
      </c>
      <c r="S8755">
        <f ca="1"/>
        <v>-3.2887536766857499</v>
      </c>
      <c r="T8755">
        <f ca="1"/>
        <v>1.1514004934696733E-2</v>
      </c>
      <c r="U8755">
        <f ca="1"/>
        <v>0</v>
      </c>
      <c r="V8755">
        <f ca="1"/>
        <v>0</v>
      </c>
      <c r="W8755">
        <f ca="1"/>
        <v>0</v>
      </c>
    </row>
    <row r="8756" spans="18:23">
      <c r="R8756">
        <v>8738</v>
      </c>
      <c r="S8756">
        <f ca="1"/>
        <v>0.15995697680115686</v>
      </c>
      <c r="T8756">
        <f ca="1"/>
        <v>2.803519794207783E-2</v>
      </c>
      <c r="U8756">
        <f ca="1"/>
        <v>0</v>
      </c>
      <c r="V8756">
        <f ca="1"/>
        <v>0</v>
      </c>
      <c r="W8756">
        <f ca="1"/>
        <v>0</v>
      </c>
    </row>
    <row r="8757" spans="18:23">
      <c r="R8757">
        <v>8739</v>
      </c>
      <c r="S8757">
        <f ca="1"/>
        <v>2.7235459373558091</v>
      </c>
      <c r="T8757">
        <f ca="1"/>
        <v>5.432382389558145E-2</v>
      </c>
      <c r="U8757">
        <f ca="1"/>
        <v>1.2048847332071795E-2</v>
      </c>
      <c r="V8757">
        <f ca="1"/>
        <v>1.2376117062377904E-2</v>
      </c>
      <c r="W8757">
        <f ca="1"/>
        <v>1.2376117062377904E-2</v>
      </c>
    </row>
    <row r="8758" spans="18:23">
      <c r="R8758">
        <v>8740</v>
      </c>
      <c r="S8758">
        <f ca="1"/>
        <v>-4.046145465805421</v>
      </c>
      <c r="T8758">
        <f ca="1"/>
        <v>9.4699973848871646E-3</v>
      </c>
      <c r="U8758">
        <f ca="1"/>
        <v>0</v>
      </c>
      <c r="V8758">
        <f ca="1"/>
        <v>0</v>
      </c>
      <c r="W8758">
        <f ca="1"/>
        <v>0</v>
      </c>
    </row>
    <row r="8759" spans="18:23">
      <c r="R8759">
        <v>8741</v>
      </c>
      <c r="S8759">
        <f ca="1"/>
        <v>1.8797588745814884</v>
      </c>
      <c r="T8759">
        <f ca="1"/>
        <v>4.3695021550551903E-2</v>
      </c>
      <c r="U8759">
        <f ca="1"/>
        <v>6.7344461595570219E-3</v>
      </c>
      <c r="V8759">
        <f ca="1"/>
        <v>6.8815770445934598E-3</v>
      </c>
      <c r="W8759">
        <f ca="1"/>
        <v>6.8815770445934598E-3</v>
      </c>
    </row>
    <row r="8760" spans="18:23">
      <c r="R8760">
        <v>8742</v>
      </c>
      <c r="S8760">
        <f ca="1"/>
        <v>-1.7678129110074645</v>
      </c>
      <c r="T8760">
        <f ca="1"/>
        <v>1.7047846106066987E-2</v>
      </c>
      <c r="U8760">
        <f ca="1"/>
        <v>0</v>
      </c>
      <c r="V8760">
        <f ca="1"/>
        <v>0</v>
      </c>
      <c r="W8760">
        <f ca="1"/>
        <v>0</v>
      </c>
    </row>
    <row r="8761" spans="18:23">
      <c r="R8761">
        <v>8743</v>
      </c>
      <c r="S8761">
        <f ca="1"/>
        <v>1.4756220983293313</v>
      </c>
      <c r="T8761">
        <f ca="1"/>
        <v>3.9367938007952651E-2</v>
      </c>
      <c r="U8761">
        <f ca="1"/>
        <v>4.5709043882573956E-3</v>
      </c>
      <c r="V8761">
        <f ca="1"/>
        <v>4.6608779285559933E-3</v>
      </c>
      <c r="W8761">
        <f ca="1"/>
        <v>4.6608779285559933E-3</v>
      </c>
    </row>
    <row r="8762" spans="18:23">
      <c r="R8762">
        <v>8744</v>
      </c>
      <c r="S8762">
        <f ca="1"/>
        <v>1.1335642768249741</v>
      </c>
      <c r="T8762">
        <f ca="1"/>
        <v>3.6042110240708816E-2</v>
      </c>
      <c r="U8762">
        <f ca="1"/>
        <v>2.9079905046354784E-3</v>
      </c>
      <c r="V8762">
        <f ca="1"/>
        <v>2.9603955618089815E-3</v>
      </c>
      <c r="W8762">
        <f ca="1"/>
        <v>2.9603955618089815E-3</v>
      </c>
    </row>
    <row r="8763" spans="18:23">
      <c r="R8763">
        <v>8745</v>
      </c>
      <c r="S8763">
        <f ca="1"/>
        <v>0.39715017141361564</v>
      </c>
      <c r="T8763">
        <f ca="1"/>
        <v>2.9804683006670604E-2</v>
      </c>
      <c r="U8763">
        <f ca="1"/>
        <v>0</v>
      </c>
      <c r="V8763">
        <f ca="1"/>
        <v>0</v>
      </c>
      <c r="W8763">
        <f ca="1"/>
        <v>0</v>
      </c>
    </row>
    <row r="8764" spans="18:23">
      <c r="R8764">
        <v>8746</v>
      </c>
      <c r="S8764">
        <f ca="1"/>
        <v>-0.30741480529837978</v>
      </c>
      <c r="T8764">
        <f ca="1"/>
        <v>2.4850089244432882E-2</v>
      </c>
      <c r="U8764">
        <f ca="1"/>
        <v>0</v>
      </c>
      <c r="V8764">
        <f ca="1"/>
        <v>0</v>
      </c>
      <c r="W8764">
        <f ca="1"/>
        <v>0</v>
      </c>
    </row>
    <row r="8765" spans="18:23">
      <c r="R8765">
        <v>8747</v>
      </c>
      <c r="S8765">
        <f ca="1"/>
        <v>-0.54670310882602657</v>
      </c>
      <c r="T8765">
        <f ca="1"/>
        <v>2.336212189170335E-2</v>
      </c>
      <c r="U8765">
        <f ca="1"/>
        <v>0</v>
      </c>
      <c r="V8765">
        <f ca="1"/>
        <v>0</v>
      </c>
      <c r="W8765">
        <f ca="1"/>
        <v>0</v>
      </c>
    </row>
    <row r="8766" spans="18:23">
      <c r="R8766">
        <v>8748</v>
      </c>
      <c r="S8766">
        <f ca="1"/>
        <v>0.76392542389093931</v>
      </c>
      <c r="T8766">
        <f ca="1"/>
        <v>3.2763244687028077E-2</v>
      </c>
      <c r="U8766">
        <f ca="1"/>
        <v>1.2685577277951089E-3</v>
      </c>
      <c r="V8766">
        <f ca="1"/>
        <v>1.2893387614127947E-3</v>
      </c>
      <c r="W8766">
        <f ca="1"/>
        <v>1.2893387614127947E-3</v>
      </c>
    </row>
    <row r="8767" spans="18:23">
      <c r="R8767">
        <v>8749</v>
      </c>
      <c r="S8767">
        <f ca="1"/>
        <v>-2.1864224330666255</v>
      </c>
      <c r="T8767">
        <f ca="1"/>
        <v>1.5302357677742488E-2</v>
      </c>
      <c r="U8767">
        <f ca="1"/>
        <v>0</v>
      </c>
      <c r="V8767">
        <f ca="1"/>
        <v>0</v>
      </c>
      <c r="W8767">
        <f ca="1"/>
        <v>0</v>
      </c>
    </row>
    <row r="8768" spans="18:23">
      <c r="R8768">
        <v>8750</v>
      </c>
      <c r="S8768">
        <f ca="1"/>
        <v>-0.98218899787278069</v>
      </c>
      <c r="T8768">
        <f ca="1"/>
        <v>2.0879008957046995E-2</v>
      </c>
      <c r="U8768">
        <f ca="1"/>
        <v>0</v>
      </c>
      <c r="V8768">
        <f ca="1"/>
        <v>0</v>
      </c>
      <c r="W8768">
        <f ca="1"/>
        <v>0</v>
      </c>
    </row>
    <row r="8769" spans="18:23">
      <c r="R8769">
        <v>8751</v>
      </c>
      <c r="S8769">
        <f ca="1"/>
        <v>-2.0746676655032164</v>
      </c>
      <c r="T8769">
        <f ca="1"/>
        <v>1.5750054631721404E-2</v>
      </c>
      <c r="U8769">
        <f ca="1"/>
        <v>0</v>
      </c>
      <c r="V8769">
        <f ca="1"/>
        <v>0</v>
      </c>
      <c r="W8769">
        <f ca="1"/>
        <v>0</v>
      </c>
    </row>
    <row r="8770" spans="18:23">
      <c r="R8770">
        <v>8752</v>
      </c>
      <c r="S8770">
        <f ca="1"/>
        <v>-3.7849338611126009</v>
      </c>
      <c r="T8770">
        <f ca="1"/>
        <v>1.0130300888121224E-2</v>
      </c>
      <c r="U8770">
        <f ca="1"/>
        <v>0</v>
      </c>
      <c r="V8770">
        <f ca="1"/>
        <v>0</v>
      </c>
      <c r="W8770">
        <f ca="1"/>
        <v>0</v>
      </c>
    </row>
    <row r="8771" spans="18:23">
      <c r="R8771">
        <v>8753</v>
      </c>
      <c r="S8771">
        <f ca="1"/>
        <v>0.81056718389603333</v>
      </c>
      <c r="T8771">
        <f ca="1"/>
        <v>3.3159943333956193E-2</v>
      </c>
      <c r="U8771">
        <f ca="1"/>
        <v>1.466907051259167E-3</v>
      </c>
      <c r="V8771">
        <f ca="1"/>
        <v>1.4912283286071344E-3</v>
      </c>
      <c r="W8771">
        <f ca="1"/>
        <v>1.4912283286071344E-3</v>
      </c>
    </row>
    <row r="8772" spans="18:23">
      <c r="R8772">
        <v>8754</v>
      </c>
      <c r="S8772">
        <f ca="1"/>
        <v>3.2286622111722711</v>
      </c>
      <c r="T8772">
        <f ca="1"/>
        <v>6.1886484825051817E-2</v>
      </c>
      <c r="U8772">
        <f ca="1"/>
        <v>1.5830177796806979E-2</v>
      </c>
      <c r="V8772">
        <f ca="1"/>
        <v>1.6320014825806965E-2</v>
      </c>
      <c r="W8772">
        <f ca="1"/>
        <v>1.6320014825806965E-2</v>
      </c>
    </row>
    <row r="8773" spans="18:23">
      <c r="R8773">
        <v>8755</v>
      </c>
      <c r="S8773">
        <f ca="1"/>
        <v>2.5293497919734045</v>
      </c>
      <c r="T8773">
        <f ca="1"/>
        <v>5.1668741661239255E-2</v>
      </c>
      <c r="U8773">
        <f ca="1"/>
        <v>1.0721306214900698E-2</v>
      </c>
      <c r="V8773">
        <f ca="1"/>
        <v>1.099828441544507E-2</v>
      </c>
      <c r="W8773">
        <f ca="1"/>
        <v>1.099828441544507E-2</v>
      </c>
    </row>
    <row r="8774" spans="18:23">
      <c r="R8774">
        <v>8756</v>
      </c>
      <c r="S8774">
        <f ca="1"/>
        <v>-1.9378684454564774</v>
      </c>
      <c r="T8774">
        <f ca="1"/>
        <v>1.6315950093247801E-2</v>
      </c>
      <c r="U8774">
        <f ca="1"/>
        <v>0</v>
      </c>
      <c r="V8774">
        <f ca="1"/>
        <v>0</v>
      </c>
      <c r="W8774">
        <f ca="1"/>
        <v>0</v>
      </c>
    </row>
    <row r="8775" spans="18:23">
      <c r="R8775">
        <v>8757</v>
      </c>
      <c r="S8775">
        <f ca="1"/>
        <v>1.2060570570723379</v>
      </c>
      <c r="T8775">
        <f ca="1"/>
        <v>3.6722653989682073E-2</v>
      </c>
      <c r="U8775">
        <f ca="1"/>
        <v>3.248262379122107E-3</v>
      </c>
      <c r="V8775">
        <f ca="1"/>
        <v>3.3079047868302082E-3</v>
      </c>
      <c r="W8775">
        <f ca="1"/>
        <v>3.3079047868302082E-3</v>
      </c>
    </row>
    <row r="8776" spans="18:23">
      <c r="R8776">
        <v>8758</v>
      </c>
      <c r="S8776">
        <f ca="1"/>
        <v>-1.525080269970186</v>
      </c>
      <c r="T8776">
        <f ca="1"/>
        <v>1.8149771870641464E-2</v>
      </c>
      <c r="U8776">
        <f ca="1"/>
        <v>0</v>
      </c>
      <c r="V8776">
        <f ca="1"/>
        <v>0</v>
      </c>
      <c r="W8776">
        <f ca="1"/>
        <v>0</v>
      </c>
    </row>
    <row r="8777" spans="18:23">
      <c r="R8777">
        <v>8759</v>
      </c>
      <c r="S8777">
        <f ca="1"/>
        <v>-1.2263874300068847</v>
      </c>
      <c r="T8777">
        <f ca="1"/>
        <v>1.9603967029352694E-2</v>
      </c>
      <c r="U8777">
        <f ca="1"/>
        <v>0</v>
      </c>
      <c r="V8777">
        <f ca="1"/>
        <v>0</v>
      </c>
      <c r="W8777">
        <f ca="1"/>
        <v>0</v>
      </c>
    </row>
    <row r="8778" spans="18:23">
      <c r="R8778">
        <v>8760</v>
      </c>
      <c r="S8778">
        <f ca="1"/>
        <v>4.8965627229658377</v>
      </c>
      <c r="T8778">
        <f ca="1"/>
        <v>9.5171706339799961E-2</v>
      </c>
      <c r="U8778">
        <f ca="1"/>
        <v>3.2472788554181051E-2</v>
      </c>
      <c r="V8778">
        <f ca="1"/>
        <v>3.401803390233752E-2</v>
      </c>
      <c r="W8778">
        <f ca="1"/>
        <v>3.401803390233752E-2</v>
      </c>
    </row>
    <row r="8779" spans="18:23">
      <c r="R8779">
        <v>8761</v>
      </c>
      <c r="S8779">
        <f ca="1"/>
        <v>9.3608762350349664E-2</v>
      </c>
      <c r="T8779">
        <f ca="1"/>
        <v>2.7559311464806033E-2</v>
      </c>
      <c r="U8779">
        <f ca="1"/>
        <v>0</v>
      </c>
      <c r="V8779">
        <f ca="1"/>
        <v>0</v>
      </c>
      <c r="W8779">
        <f ca="1"/>
        <v>0</v>
      </c>
    </row>
    <row r="8780" spans="18:23">
      <c r="R8780">
        <v>8762</v>
      </c>
      <c r="S8780">
        <f ca="1"/>
        <v>-0.32366595146505489</v>
      </c>
      <c r="T8780">
        <f ca="1"/>
        <v>2.4746100937672131E-2</v>
      </c>
      <c r="U8780">
        <f ca="1"/>
        <v>0</v>
      </c>
      <c r="V8780">
        <f ca="1"/>
        <v>0</v>
      </c>
      <c r="W8780">
        <f ca="1"/>
        <v>0</v>
      </c>
    </row>
    <row r="8781" spans="18:23">
      <c r="R8781">
        <v>8763</v>
      </c>
      <c r="S8781">
        <f ca="1"/>
        <v>0.52916654741176117</v>
      </c>
      <c r="T8781">
        <f ca="1"/>
        <v>3.083747603328699E-2</v>
      </c>
      <c r="U8781">
        <f ca="1"/>
        <v>3.0567340092456548E-4</v>
      </c>
      <c r="V8781">
        <f ca="1"/>
        <v>3.1038649901207781E-4</v>
      </c>
      <c r="W8781">
        <f ca="1"/>
        <v>3.1038649901207781E-4</v>
      </c>
    </row>
    <row r="8782" spans="18:23">
      <c r="R8782">
        <v>8764</v>
      </c>
      <c r="S8782">
        <f ca="1"/>
        <v>1.6520240199870484</v>
      </c>
      <c r="T8782">
        <f ca="1"/>
        <v>4.1201309496295233E-2</v>
      </c>
      <c r="U8782">
        <f ca="1"/>
        <v>5.4875901324286866E-3</v>
      </c>
      <c r="V8782">
        <f ca="1"/>
        <v>5.6006380821461916E-3</v>
      </c>
      <c r="W8782">
        <f ca="1"/>
        <v>5.6006380821461916E-3</v>
      </c>
    </row>
    <row r="8783" spans="18:23">
      <c r="R8783">
        <v>8765</v>
      </c>
      <c r="S8783">
        <f ca="1"/>
        <v>3.4165419291885595</v>
      </c>
      <c r="T8783">
        <f ca="1"/>
        <v>6.4960658300388691E-2</v>
      </c>
      <c r="U8783">
        <f ca="1"/>
        <v>1.7367264534475416E-2</v>
      </c>
      <c r="V8783">
        <f ca="1"/>
        <v>1.7931359002993672E-2</v>
      </c>
      <c r="W8783">
        <f ca="1"/>
        <v>1.7931359002993672E-2</v>
      </c>
    </row>
    <row r="8784" spans="18:23">
      <c r="R8784">
        <v>8766</v>
      </c>
      <c r="S8784">
        <f ca="1"/>
        <v>-1.6499962101977041</v>
      </c>
      <c r="T8784">
        <f ca="1"/>
        <v>1.7574078336650315E-2</v>
      </c>
      <c r="U8784">
        <f ca="1"/>
        <v>0</v>
      </c>
      <c r="V8784">
        <f ca="1"/>
        <v>0</v>
      </c>
      <c r="W8784">
        <f ca="1"/>
        <v>0</v>
      </c>
    </row>
    <row r="8785" spans="18:23">
      <c r="R8785">
        <v>8767</v>
      </c>
      <c r="S8785">
        <f ca="1"/>
        <v>0.89049572836897606</v>
      </c>
      <c r="T8785">
        <f ca="1"/>
        <v>3.3850954036237293E-2</v>
      </c>
      <c r="U8785">
        <f ca="1"/>
        <v>1.8124124023997171E-3</v>
      </c>
      <c r="V8785">
        <f ca="1"/>
        <v>1.8430883468638867E-3</v>
      </c>
      <c r="W8785">
        <f ca="1"/>
        <v>1.8430883468638867E-3</v>
      </c>
    </row>
    <row r="8786" spans="18:23">
      <c r="R8786">
        <v>8768</v>
      </c>
      <c r="S8786">
        <f ca="1"/>
        <v>-0.29641100849599245</v>
      </c>
      <c r="T8786">
        <f ca="1"/>
        <v>2.492074866186287E-2</v>
      </c>
      <c r="U8786">
        <f ca="1"/>
        <v>0</v>
      </c>
      <c r="V8786">
        <f ca="1"/>
        <v>0</v>
      </c>
      <c r="W8786">
        <f ca="1"/>
        <v>0</v>
      </c>
    </row>
    <row r="8787" spans="18:23">
      <c r="R8787">
        <v>8769</v>
      </c>
      <c r="S8787">
        <f ca="1"/>
        <v>0.53556128978743767</v>
      </c>
      <c r="T8787">
        <f ca="1"/>
        <v>3.0888402443461818E-2</v>
      </c>
      <c r="U8787">
        <f ca="1"/>
        <v>3.3113660601197942E-4</v>
      </c>
      <c r="V8787">
        <f ca="1"/>
        <v>3.3625074638710941E-4</v>
      </c>
      <c r="W8787">
        <f ca="1"/>
        <v>3.3625074638710941E-4</v>
      </c>
    </row>
    <row r="8788" spans="18:23">
      <c r="R8788">
        <v>8770</v>
      </c>
      <c r="S8788">
        <f ca="1"/>
        <v>1.726041089611434</v>
      </c>
      <c r="T8788">
        <f ca="1"/>
        <v>4.1995783456228702E-2</v>
      </c>
      <c r="U8788">
        <f ca="1"/>
        <v>5.8848271123954216E-3</v>
      </c>
      <c r="V8788">
        <f ca="1"/>
        <v>6.008396074940173E-3</v>
      </c>
      <c r="W8788">
        <f ca="1"/>
        <v>6.008396074940173E-3</v>
      </c>
    </row>
    <row r="8789" spans="18:23">
      <c r="R8789">
        <v>8771</v>
      </c>
      <c r="S8789">
        <f ca="1"/>
        <v>-3.9572902339907632</v>
      </c>
      <c r="T8789">
        <f ca="1"/>
        <v>9.689633599224548E-3</v>
      </c>
      <c r="U8789">
        <f ca="1"/>
        <v>0</v>
      </c>
      <c r="V8789">
        <f ca="1"/>
        <v>0</v>
      </c>
      <c r="W8789">
        <f ca="1"/>
        <v>0</v>
      </c>
    </row>
    <row r="8790" spans="18:23">
      <c r="R8790">
        <v>8772</v>
      </c>
      <c r="S8790">
        <f ca="1"/>
        <v>-2.9247681671315671</v>
      </c>
      <c r="T8790">
        <f ca="1"/>
        <v>1.2647834639234988E-2</v>
      </c>
      <c r="U8790">
        <f ca="1"/>
        <v>0</v>
      </c>
      <c r="V8790">
        <f ca="1"/>
        <v>0</v>
      </c>
      <c r="W8790">
        <f ca="1"/>
        <v>0</v>
      </c>
    </row>
    <row r="8791" spans="18:23">
      <c r="R8791">
        <v>8773</v>
      </c>
      <c r="S8791">
        <f ca="1"/>
        <v>1.1089865207822425</v>
      </c>
      <c r="T8791">
        <f ca="1"/>
        <v>3.5814255090615123E-2</v>
      </c>
      <c r="U8791">
        <f ca="1"/>
        <v>2.7940629295886317E-3</v>
      </c>
      <c r="V8791">
        <f ca="1"/>
        <v>2.8440965708383908E-3</v>
      </c>
      <c r="W8791">
        <f ca="1"/>
        <v>2.8440965708383908E-3</v>
      </c>
    </row>
    <row r="8792" spans="18:23">
      <c r="R8792">
        <v>8774</v>
      </c>
      <c r="S8792">
        <f ca="1"/>
        <v>-2.1890557051147796</v>
      </c>
      <c r="T8792">
        <f ca="1"/>
        <v>1.5291963518544791E-2</v>
      </c>
      <c r="U8792">
        <f ca="1"/>
        <v>0</v>
      </c>
      <c r="V8792">
        <f ca="1"/>
        <v>0</v>
      </c>
      <c r="W8792">
        <f ca="1"/>
        <v>0</v>
      </c>
    </row>
    <row r="8793" spans="18:23">
      <c r="R8793">
        <v>8775</v>
      </c>
      <c r="S8793">
        <f ca="1"/>
        <v>0.27661961110347405</v>
      </c>
      <c r="T8793">
        <f ca="1"/>
        <v>2.8891982213950115E-2</v>
      </c>
      <c r="U8793">
        <f ca="1"/>
        <v>0</v>
      </c>
      <c r="V8793">
        <f ca="1"/>
        <v>0</v>
      </c>
      <c r="W8793">
        <f ca="1"/>
        <v>0</v>
      </c>
    </row>
    <row r="8794" spans="18:23">
      <c r="R8794">
        <v>8776</v>
      </c>
      <c r="S8794">
        <f ca="1"/>
        <v>1.9604869571572419</v>
      </c>
      <c r="T8794">
        <f ca="1"/>
        <v>4.4614773335807538E-2</v>
      </c>
      <c r="U8794">
        <f ca="1"/>
        <v>7.1943220521848393E-3</v>
      </c>
      <c r="V8794">
        <f ca="1"/>
        <v>7.3548085760163535E-3</v>
      </c>
      <c r="W8794">
        <f ca="1"/>
        <v>7.3548085760163535E-3</v>
      </c>
    </row>
    <row r="8795" spans="18:23">
      <c r="R8795">
        <v>8777</v>
      </c>
      <c r="S8795">
        <f ca="1"/>
        <v>-1.8654487082940558</v>
      </c>
      <c r="T8795">
        <f ca="1"/>
        <v>1.6623713010069114E-2</v>
      </c>
      <c r="U8795">
        <f ca="1"/>
        <v>0</v>
      </c>
      <c r="V8795">
        <f ca="1"/>
        <v>0</v>
      </c>
      <c r="W8795">
        <f ca="1"/>
        <v>0</v>
      </c>
    </row>
    <row r="8796" spans="18:23">
      <c r="R8796">
        <v>8778</v>
      </c>
      <c r="S8796">
        <f ca="1"/>
        <v>0.76815207008033071</v>
      </c>
      <c r="T8796">
        <f ca="1"/>
        <v>3.2798996862662071E-2</v>
      </c>
      <c r="U8796">
        <f ca="1"/>
        <v>1.2864338156121057E-3</v>
      </c>
      <c r="V8796">
        <f ca="1"/>
        <v>1.3075306849532474E-3</v>
      </c>
      <c r="W8796">
        <f ca="1"/>
        <v>1.3075306849532474E-3</v>
      </c>
    </row>
    <row r="8797" spans="18:23">
      <c r="R8797">
        <v>8779</v>
      </c>
      <c r="S8797">
        <f ca="1"/>
        <v>-0.2274602874134172</v>
      </c>
      <c r="T8797">
        <f ca="1"/>
        <v>2.5368103261520499E-2</v>
      </c>
      <c r="U8797">
        <f ca="1"/>
        <v>0</v>
      </c>
      <c r="V8797">
        <f ca="1"/>
        <v>0</v>
      </c>
      <c r="W8797">
        <f ca="1"/>
        <v>0</v>
      </c>
    </row>
    <row r="8798" spans="18:23">
      <c r="R8798">
        <v>8780</v>
      </c>
      <c r="S8798">
        <f ca="1"/>
        <v>0.93626658192625689</v>
      </c>
      <c r="T8798">
        <f ca="1"/>
        <v>3.4253124259977744E-2</v>
      </c>
      <c r="U8798">
        <f ca="1"/>
        <v>2.0134975142699421E-3</v>
      </c>
      <c r="V8798">
        <f ca="1"/>
        <v>2.0479818045466645E-3</v>
      </c>
      <c r="W8798">
        <f ca="1"/>
        <v>2.0479818045466645E-3</v>
      </c>
    </row>
    <row r="8799" spans="18:23">
      <c r="R8799">
        <v>8781</v>
      </c>
      <c r="S8799">
        <f ca="1"/>
        <v>-3.9371619089538736</v>
      </c>
      <c r="T8799">
        <f ca="1"/>
        <v>9.7400911468351944E-3</v>
      </c>
      <c r="U8799">
        <f ca="1"/>
        <v>0</v>
      </c>
      <c r="V8799">
        <f ca="1"/>
        <v>0</v>
      </c>
      <c r="W8799">
        <f ca="1"/>
        <v>0</v>
      </c>
    </row>
    <row r="8800" spans="18:23">
      <c r="R8800">
        <v>8782</v>
      </c>
      <c r="S8800">
        <f ca="1"/>
        <v>1.2134715957366282</v>
      </c>
      <c r="T8800">
        <f ca="1"/>
        <v>3.6792980090524556E-2</v>
      </c>
      <c r="U8800">
        <f ca="1"/>
        <v>3.2834254295433483E-3</v>
      </c>
      <c r="V8800">
        <f ca="1"/>
        <v>3.3438289327723035E-3</v>
      </c>
      <c r="W8800">
        <f ca="1"/>
        <v>3.3438289327723035E-3</v>
      </c>
    </row>
    <row r="8801" spans="18:23">
      <c r="R8801">
        <v>8783</v>
      </c>
      <c r="S8801">
        <f ca="1"/>
        <v>-2.5458722514334129</v>
      </c>
      <c r="T8801">
        <f ca="1"/>
        <v>1.3946873769451784E-2</v>
      </c>
      <c r="U8801">
        <f ca="1"/>
        <v>0</v>
      </c>
      <c r="V8801">
        <f ca="1"/>
        <v>0</v>
      </c>
      <c r="W8801">
        <f ca="1"/>
        <v>0</v>
      </c>
    </row>
    <row r="8802" spans="18:23">
      <c r="R8802">
        <v>8784</v>
      </c>
      <c r="S8802">
        <f ca="1"/>
        <v>-0.62123481207420883</v>
      </c>
      <c r="T8802">
        <f ca="1"/>
        <v>2.2917115058197296E-2</v>
      </c>
      <c r="U8802">
        <f ca="1"/>
        <v>0</v>
      </c>
      <c r="V8802">
        <f ca="1"/>
        <v>0</v>
      </c>
      <c r="W8802">
        <f ca="1"/>
        <v>0</v>
      </c>
    </row>
    <row r="8803" spans="18:23">
      <c r="R8803">
        <v>8785</v>
      </c>
      <c r="S8803">
        <f ca="1"/>
        <v>1.6111637739540241</v>
      </c>
      <c r="T8803">
        <f ca="1"/>
        <v>4.0769186531405051E-2</v>
      </c>
      <c r="U8803">
        <f ca="1"/>
        <v>5.2715286499835957E-3</v>
      </c>
      <c r="V8803">
        <f ca="1"/>
        <v>5.3789866174020094E-3</v>
      </c>
      <c r="W8803">
        <f ca="1"/>
        <v>5.3789866174020094E-3</v>
      </c>
    </row>
    <row r="8804" spans="18:23">
      <c r="R8804">
        <v>8786</v>
      </c>
      <c r="S8804">
        <f ca="1"/>
        <v>-0.94602746126119608</v>
      </c>
      <c r="T8804">
        <f ca="1"/>
        <v>2.1074743450539724E-2</v>
      </c>
      <c r="U8804">
        <f ca="1"/>
        <v>0</v>
      </c>
      <c r="V8804">
        <f ca="1"/>
        <v>0</v>
      </c>
      <c r="W8804">
        <f ca="1"/>
        <v>0</v>
      </c>
    </row>
    <row r="8805" spans="18:23">
      <c r="R8805">
        <v>8787</v>
      </c>
      <c r="S8805">
        <f ca="1"/>
        <v>-0.65035860050095762</v>
      </c>
      <c r="T8805">
        <f ca="1"/>
        <v>2.2745537772872457E-2</v>
      </c>
      <c r="U8805">
        <f ca="1"/>
        <v>0</v>
      </c>
      <c r="V8805">
        <f ca="1"/>
        <v>0</v>
      </c>
      <c r="W8805">
        <f ca="1"/>
        <v>0</v>
      </c>
    </row>
    <row r="8806" spans="18:23">
      <c r="R8806">
        <v>8788</v>
      </c>
      <c r="S8806">
        <f ca="1"/>
        <v>-1.6343086159072477</v>
      </c>
      <c r="T8806">
        <f ca="1"/>
        <v>1.7645362168739888E-2</v>
      </c>
      <c r="U8806">
        <f ca="1"/>
        <v>0</v>
      </c>
      <c r="V8806">
        <f ca="1"/>
        <v>0</v>
      </c>
      <c r="W8806">
        <f ca="1"/>
        <v>0</v>
      </c>
    </row>
    <row r="8807" spans="18:23">
      <c r="R8807">
        <v>8789</v>
      </c>
      <c r="S8807">
        <f ca="1"/>
        <v>-0.37688516855192661</v>
      </c>
      <c r="T8807">
        <f ca="1"/>
        <v>2.4408596479961776E-2</v>
      </c>
      <c r="U8807">
        <f ca="1"/>
        <v>0</v>
      </c>
      <c r="V8807">
        <f ca="1"/>
        <v>0</v>
      </c>
      <c r="W8807">
        <f ca="1"/>
        <v>0</v>
      </c>
    </row>
    <row r="8808" spans="18:23">
      <c r="R8808">
        <v>8790</v>
      </c>
      <c r="S8808">
        <f ca="1"/>
        <v>2.6352393438375672</v>
      </c>
      <c r="T8808">
        <f ca="1"/>
        <v>5.3099975341493022E-2</v>
      </c>
      <c r="U8808">
        <f ca="1"/>
        <v>1.1436923055027581E-2</v>
      </c>
      <c r="V8808">
        <f ca="1"/>
        <v>1.1740573221129839E-2</v>
      </c>
      <c r="W8808">
        <f ca="1"/>
        <v>1.1740573221129839E-2</v>
      </c>
    </row>
    <row r="8809" spans="18:23">
      <c r="R8809">
        <v>8791</v>
      </c>
      <c r="S8809">
        <f ca="1"/>
        <v>-4.2428732270728871</v>
      </c>
      <c r="T8809">
        <f ca="1"/>
        <v>9.001268315508992E-3</v>
      </c>
      <c r="U8809">
        <f ca="1"/>
        <v>0</v>
      </c>
      <c r="V8809">
        <f ca="1"/>
        <v>0</v>
      </c>
      <c r="W8809">
        <f ca="1"/>
        <v>0</v>
      </c>
    </row>
    <row r="8810" spans="18:23">
      <c r="R8810">
        <v>8792</v>
      </c>
      <c r="S8810">
        <f ca="1"/>
        <v>1.0341381219507124</v>
      </c>
      <c r="T8810">
        <f ca="1"/>
        <v>3.5129186435463547E-2</v>
      </c>
      <c r="U8810">
        <f ca="1"/>
        <v>2.4515286020128438E-3</v>
      </c>
      <c r="V8810">
        <f ca="1"/>
        <v>2.494588704668834E-3</v>
      </c>
      <c r="W8810">
        <f ca="1"/>
        <v>2.494588704668834E-3</v>
      </c>
    </row>
    <row r="8811" spans="18:23">
      <c r="R8811">
        <v>8793</v>
      </c>
      <c r="S8811">
        <f ca="1"/>
        <v>-1.1086151668568982</v>
      </c>
      <c r="T8811">
        <f ca="1"/>
        <v>2.020886977018178E-2</v>
      </c>
      <c r="U8811">
        <f ca="1"/>
        <v>0</v>
      </c>
      <c r="V8811">
        <f ca="1"/>
        <v>0</v>
      </c>
      <c r="W8811">
        <f ca="1"/>
        <v>0</v>
      </c>
    </row>
    <row r="8812" spans="18:23">
      <c r="R8812">
        <v>8794</v>
      </c>
      <c r="S8812">
        <f ca="1"/>
        <v>1.1976587802030076</v>
      </c>
      <c r="T8812">
        <f ca="1"/>
        <v>3.6643159580498207E-2</v>
      </c>
      <c r="U8812">
        <f ca="1"/>
        <v>3.2085151745301736E-3</v>
      </c>
      <c r="V8812">
        <f ca="1"/>
        <v>3.2673002413085533E-3</v>
      </c>
      <c r="W8812">
        <f ca="1"/>
        <v>3.2673002413085533E-3</v>
      </c>
    </row>
    <row r="8813" spans="18:23">
      <c r="R8813">
        <v>8795</v>
      </c>
      <c r="S8813">
        <f ca="1"/>
        <v>2.0779983044478905</v>
      </c>
      <c r="T8813">
        <f ca="1"/>
        <v>4.5988316687156389E-2</v>
      </c>
      <c r="U8813">
        <f ca="1"/>
        <v>7.8810937278592647E-3</v>
      </c>
      <c r="V8813">
        <f ca="1"/>
        <v>8.0623128449582408E-3</v>
      </c>
      <c r="W8813">
        <f ca="1"/>
        <v>8.0623128449582408E-3</v>
      </c>
    </row>
    <row r="8814" spans="18:23">
      <c r="R8814">
        <v>8796</v>
      </c>
      <c r="S8814">
        <f ca="1"/>
        <v>-1.3899313115150014</v>
      </c>
      <c r="T8814">
        <f ca="1"/>
        <v>1.8793883870874186E-2</v>
      </c>
      <c r="U8814">
        <f ca="1"/>
        <v>0</v>
      </c>
      <c r="V8814">
        <f ca="1"/>
        <v>0</v>
      </c>
      <c r="W8814">
        <f ca="1"/>
        <v>0</v>
      </c>
    </row>
    <row r="8815" spans="18:23">
      <c r="R8815">
        <v>8797</v>
      </c>
      <c r="S8815">
        <f ca="1"/>
        <v>4.0317099055995831</v>
      </c>
      <c r="T8815">
        <f ca="1"/>
        <v>7.6135773242946875E-2</v>
      </c>
      <c r="U8815">
        <f ca="1"/>
        <v>2.2954822005754508E-2</v>
      </c>
      <c r="V8815">
        <f ca="1"/>
        <v>2.3828663567285673E-2</v>
      </c>
      <c r="W8815">
        <f ca="1"/>
        <v>2.3828663567285673E-2</v>
      </c>
    </row>
    <row r="8816" spans="18:23">
      <c r="R8816">
        <v>8798</v>
      </c>
      <c r="S8816">
        <f ca="1"/>
        <v>0.18791561891766931</v>
      </c>
      <c r="T8816">
        <f ca="1"/>
        <v>2.8238185795716665E-2</v>
      </c>
      <c r="U8816">
        <f ca="1"/>
        <v>0</v>
      </c>
      <c r="V8816">
        <f ca="1"/>
        <v>0</v>
      </c>
      <c r="W8816">
        <f ca="1"/>
        <v>0</v>
      </c>
    </row>
    <row r="8817" spans="18:23">
      <c r="R8817">
        <v>8799</v>
      </c>
      <c r="S8817">
        <f ca="1"/>
        <v>7.3143463242557036E-2</v>
      </c>
      <c r="T8817">
        <f ca="1"/>
        <v>2.7414159447714102E-2</v>
      </c>
      <c r="U8817">
        <f ca="1"/>
        <v>0</v>
      </c>
      <c r="V8817">
        <f ca="1"/>
        <v>0</v>
      </c>
      <c r="W8817">
        <f ca="1"/>
        <v>0</v>
      </c>
    </row>
    <row r="8818" spans="18:23">
      <c r="R8818">
        <v>8800</v>
      </c>
      <c r="S8818">
        <f ca="1"/>
        <v>1.7398349066485144</v>
      </c>
      <c r="T8818">
        <f ca="1"/>
        <v>4.2145526308297529E-2</v>
      </c>
      <c r="U8818">
        <f ca="1"/>
        <v>5.9596985384298348E-3</v>
      </c>
      <c r="V8818">
        <f ca="1"/>
        <v>6.0852858542002931E-3</v>
      </c>
      <c r="W8818">
        <f ca="1"/>
        <v>6.0852858542002931E-3</v>
      </c>
    </row>
    <row r="8819" spans="18:23">
      <c r="R8819">
        <v>8801</v>
      </c>
      <c r="S8819">
        <f ca="1"/>
        <v>-2.5062649081558606</v>
      </c>
      <c r="T8819">
        <f ca="1"/>
        <v>1.4090144205332984E-2</v>
      </c>
      <c r="U8819">
        <f ca="1"/>
        <v>0</v>
      </c>
      <c r="V8819">
        <f ca="1"/>
        <v>0</v>
      </c>
      <c r="W8819">
        <f ca="1"/>
        <v>0</v>
      </c>
    </row>
    <row r="8820" spans="18:23">
      <c r="R8820">
        <v>8802</v>
      </c>
      <c r="S8820">
        <f ca="1"/>
        <v>1.1241192000389431</v>
      </c>
      <c r="T8820">
        <f ca="1"/>
        <v>3.5954375942003625E-2</v>
      </c>
      <c r="U8820">
        <f ca="1"/>
        <v>2.8641233552828826E-3</v>
      </c>
      <c r="V8820">
        <f ca="1"/>
        <v>2.9156122392129395E-3</v>
      </c>
      <c r="W8820">
        <f ca="1"/>
        <v>2.9156122392129395E-3</v>
      </c>
    </row>
    <row r="8821" spans="18:23">
      <c r="R8821">
        <v>8803</v>
      </c>
      <c r="S8821">
        <f ca="1"/>
        <v>0.64800722850575621</v>
      </c>
      <c r="T8821">
        <f ca="1"/>
        <v>3.1797766672940701E-2</v>
      </c>
      <c r="U8821">
        <f ca="1"/>
        <v>7.8581872075142098E-4</v>
      </c>
      <c r="V8821">
        <f ca="1"/>
        <v>7.9831236091626218E-4</v>
      </c>
      <c r="W8821">
        <f ca="1"/>
        <v>7.9831236091626218E-4</v>
      </c>
    </row>
    <row r="8822" spans="18:23">
      <c r="R8822">
        <v>8804</v>
      </c>
      <c r="S8822">
        <f ca="1"/>
        <v>-1.9663879290529809</v>
      </c>
      <c r="T8822">
        <f ca="1"/>
        <v>1.6196320170077067E-2</v>
      </c>
      <c r="U8822">
        <f ca="1"/>
        <v>0</v>
      </c>
      <c r="V8822">
        <f ca="1"/>
        <v>0</v>
      </c>
      <c r="W8822">
        <f ca="1"/>
        <v>0</v>
      </c>
    </row>
    <row r="8823" spans="18:23">
      <c r="R8823">
        <v>8805</v>
      </c>
      <c r="S8823">
        <f ca="1"/>
        <v>-1.1706983572756633</v>
      </c>
      <c r="T8823">
        <f ca="1"/>
        <v>1.9887707241840441E-2</v>
      </c>
      <c r="U8823">
        <f ca="1"/>
        <v>0</v>
      </c>
      <c r="V8823">
        <f ca="1"/>
        <v>0</v>
      </c>
      <c r="W8823">
        <f ca="1"/>
        <v>0</v>
      </c>
    </row>
    <row r="8824" spans="18:23">
      <c r="R8824">
        <v>8806</v>
      </c>
      <c r="S8824">
        <f ca="1"/>
        <v>-2.8908803721556171</v>
      </c>
      <c r="T8824">
        <f ca="1"/>
        <v>1.2758916335861277E-2</v>
      </c>
      <c r="U8824">
        <f ca="1"/>
        <v>0</v>
      </c>
      <c r="V8824">
        <f ca="1"/>
        <v>0</v>
      </c>
      <c r="W8824">
        <f ca="1"/>
        <v>0</v>
      </c>
    </row>
    <row r="8825" spans="18:23">
      <c r="R8825">
        <v>8807</v>
      </c>
      <c r="S8825">
        <f ca="1"/>
        <v>-1.0628610841479584</v>
      </c>
      <c r="T8825">
        <f ca="1"/>
        <v>2.0448875121306075E-2</v>
      </c>
      <c r="U8825">
        <f ca="1"/>
        <v>0</v>
      </c>
      <c r="V8825">
        <f ca="1"/>
        <v>0</v>
      </c>
      <c r="W8825">
        <f ca="1"/>
        <v>0</v>
      </c>
    </row>
    <row r="8826" spans="18:23">
      <c r="R8826">
        <v>8808</v>
      </c>
      <c r="S8826">
        <f ca="1"/>
        <v>-0.53425192039498526</v>
      </c>
      <c r="T8826">
        <f ca="1"/>
        <v>2.3437302142493417E-2</v>
      </c>
      <c r="U8826">
        <f ca="1"/>
        <v>0</v>
      </c>
      <c r="V8826">
        <f ca="1"/>
        <v>0</v>
      </c>
      <c r="W8826">
        <f ca="1"/>
        <v>0</v>
      </c>
    </row>
    <row r="8827" spans="18:23">
      <c r="R8827">
        <v>8809</v>
      </c>
      <c r="S8827">
        <f ca="1"/>
        <v>2.2998241442872387</v>
      </c>
      <c r="T8827">
        <f ca="1"/>
        <v>4.8697454723351956E-2</v>
      </c>
      <c r="U8827">
        <f ca="1"/>
        <v>9.2356627459570483E-3</v>
      </c>
      <c r="V8827">
        <f ca="1"/>
        <v>9.4605393801627455E-3</v>
      </c>
      <c r="W8827">
        <f ca="1"/>
        <v>9.4605393801627455E-3</v>
      </c>
    </row>
    <row r="8828" spans="18:23">
      <c r="R8828">
        <v>8810</v>
      </c>
      <c r="S8828">
        <f ca="1"/>
        <v>-2.5877370822367118</v>
      </c>
      <c r="T8828">
        <f ca="1"/>
        <v>1.3797020793475534E-2</v>
      </c>
      <c r="U8828">
        <f ca="1"/>
        <v>0</v>
      </c>
      <c r="V8828">
        <f ca="1"/>
        <v>0</v>
      </c>
      <c r="W8828">
        <f ca="1"/>
        <v>0</v>
      </c>
    </row>
    <row r="8829" spans="18:23">
      <c r="R8829">
        <v>8811</v>
      </c>
      <c r="S8829">
        <f ca="1"/>
        <v>-0.5477691738425936</v>
      </c>
      <c r="T8829">
        <f ca="1"/>
        <v>2.3355696212047063E-2</v>
      </c>
      <c r="U8829">
        <f ca="1"/>
        <v>0</v>
      </c>
      <c r="V8829">
        <f ca="1"/>
        <v>0</v>
      </c>
      <c r="W8829">
        <f ca="1"/>
        <v>0</v>
      </c>
    </row>
    <row r="8830" spans="18:23">
      <c r="R8830">
        <v>8812</v>
      </c>
      <c r="S8830">
        <f ca="1"/>
        <v>1.4961675767521136</v>
      </c>
      <c r="T8830">
        <f ca="1"/>
        <v>3.9577201499864059E-2</v>
      </c>
      <c r="U8830">
        <f ca="1"/>
        <v>4.6755361342130999E-3</v>
      </c>
      <c r="V8830">
        <f ca="1"/>
        <v>4.7680584520649232E-3</v>
      </c>
      <c r="W8830">
        <f ca="1"/>
        <v>4.7680584520649232E-3</v>
      </c>
    </row>
    <row r="8831" spans="18:23">
      <c r="R8831">
        <v>8813</v>
      </c>
      <c r="S8831">
        <f ca="1"/>
        <v>-1.302849837309096</v>
      </c>
      <c r="T8831">
        <f ca="1"/>
        <v>1.9220968198189782E-2</v>
      </c>
      <c r="U8831">
        <f ca="1"/>
        <v>0</v>
      </c>
      <c r="V8831">
        <f ca="1"/>
        <v>0</v>
      </c>
      <c r="W8831">
        <f ca="1"/>
        <v>0</v>
      </c>
    </row>
    <row r="8832" spans="18:23">
      <c r="R8832">
        <v>8814</v>
      </c>
      <c r="S8832">
        <f ca="1"/>
        <v>2.0004877710624873</v>
      </c>
      <c r="T8832">
        <f ca="1"/>
        <v>4.5077658864244002E-2</v>
      </c>
      <c r="U8832">
        <f ca="1"/>
        <v>7.4257648164030715E-3</v>
      </c>
      <c r="V8832">
        <f ca="1"/>
        <v>7.5931328630030335E-3</v>
      </c>
      <c r="W8832">
        <f ca="1"/>
        <v>7.5931328630030335E-3</v>
      </c>
    </row>
    <row r="8833" spans="18:23">
      <c r="R8833">
        <v>8815</v>
      </c>
      <c r="S8833">
        <f ca="1"/>
        <v>-0.52586742621785276</v>
      </c>
      <c r="T8833">
        <f ca="1"/>
        <v>2.348806396399078E-2</v>
      </c>
      <c r="U8833">
        <f ca="1"/>
        <v>0</v>
      </c>
      <c r="V8833">
        <f ca="1"/>
        <v>0</v>
      </c>
      <c r="W8833">
        <f ca="1"/>
        <v>0</v>
      </c>
    </row>
    <row r="8834" spans="18:23">
      <c r="R8834">
        <v>8816</v>
      </c>
      <c r="S8834">
        <f ca="1"/>
        <v>0.13323169489880579</v>
      </c>
      <c r="T8834">
        <f ca="1"/>
        <v>2.7842528813409862E-2</v>
      </c>
      <c r="U8834">
        <f ca="1"/>
        <v>0</v>
      </c>
      <c r="V8834">
        <f ca="1"/>
        <v>0</v>
      </c>
      <c r="W8834">
        <f ca="1"/>
        <v>0</v>
      </c>
    </row>
    <row r="8835" spans="18:23">
      <c r="R8835">
        <v>8817</v>
      </c>
      <c r="S8835">
        <f ca="1"/>
        <v>-0.61914497989862316</v>
      </c>
      <c r="T8835">
        <f ca="1"/>
        <v>2.2929476561384454E-2</v>
      </c>
      <c r="U8835">
        <f ca="1"/>
        <v>0</v>
      </c>
      <c r="V8835">
        <f ca="1"/>
        <v>0</v>
      </c>
      <c r="W8835">
        <f ca="1"/>
        <v>0</v>
      </c>
    </row>
    <row r="8836" spans="18:23">
      <c r="R8836">
        <v>8818</v>
      </c>
      <c r="S8836">
        <f ca="1"/>
        <v>-1.8440042366235387</v>
      </c>
      <c r="T8836">
        <f ca="1"/>
        <v>1.6715954931889692E-2</v>
      </c>
      <c r="U8836">
        <f ca="1"/>
        <v>0</v>
      </c>
      <c r="V8836">
        <f ca="1"/>
        <v>0</v>
      </c>
      <c r="W8836">
        <f ca="1"/>
        <v>0</v>
      </c>
    </row>
    <row r="8837" spans="18:23">
      <c r="R8837">
        <v>8819</v>
      </c>
      <c r="S8837">
        <f ca="1"/>
        <v>1.158016669614202</v>
      </c>
      <c r="T8837">
        <f ca="1"/>
        <v>3.6270241732173039E-2</v>
      </c>
      <c r="U8837">
        <f ca="1"/>
        <v>3.0220562503675899E-3</v>
      </c>
      <c r="V8837">
        <f ca="1"/>
        <v>3.0768616057321183E-3</v>
      </c>
      <c r="W8837">
        <f ca="1"/>
        <v>3.0768616057321183E-3</v>
      </c>
    </row>
    <row r="8838" spans="18:23">
      <c r="R8838">
        <v>8820</v>
      </c>
      <c r="S8838">
        <f ca="1"/>
        <v>1.511073238997072</v>
      </c>
      <c r="T8838">
        <f ca="1"/>
        <v>3.9729717233253199E-2</v>
      </c>
      <c r="U8838">
        <f ca="1"/>
        <v>4.7517940009076699E-3</v>
      </c>
      <c r="V8838">
        <f ca="1"/>
        <v>4.8461877169110349E-3</v>
      </c>
      <c r="W8838">
        <f ca="1"/>
        <v>4.8461877169110349E-3</v>
      </c>
    </row>
    <row r="8839" spans="18:23">
      <c r="R8839">
        <v>8821</v>
      </c>
      <c r="S8839">
        <f ca="1"/>
        <v>4.3606584507653663</v>
      </c>
      <c r="T8839">
        <f ca="1"/>
        <v>8.2880457346514474E-2</v>
      </c>
      <c r="U8839">
        <f ca="1"/>
        <v>2.6327164057538308E-2</v>
      </c>
      <c r="V8839">
        <f ca="1"/>
        <v>2.741816775640105E-2</v>
      </c>
      <c r="W8839">
        <f ca="1"/>
        <v>2.741816775640105E-2</v>
      </c>
    </row>
    <row r="8840" spans="18:23">
      <c r="R8840">
        <v>8822</v>
      </c>
      <c r="S8840">
        <f ca="1"/>
        <v>0.2350470535144166</v>
      </c>
      <c r="T8840">
        <f ca="1"/>
        <v>2.8583706301873697E-2</v>
      </c>
      <c r="U8840">
        <f ca="1"/>
        <v>0</v>
      </c>
      <c r="V8840">
        <f ca="1"/>
        <v>0</v>
      </c>
      <c r="W8840">
        <f ca="1"/>
        <v>0</v>
      </c>
    </row>
    <row r="8841" spans="18:23">
      <c r="R8841">
        <v>8823</v>
      </c>
      <c r="S8841">
        <f ca="1"/>
        <v>-0.17322776912926932</v>
      </c>
      <c r="T8841">
        <f ca="1"/>
        <v>2.5725600672561359E-2</v>
      </c>
      <c r="U8841">
        <f ca="1"/>
        <v>0</v>
      </c>
      <c r="V8841">
        <f ca="1"/>
        <v>0</v>
      </c>
      <c r="W8841">
        <f ca="1"/>
        <v>0</v>
      </c>
    </row>
    <row r="8842" spans="18:23">
      <c r="R8842">
        <v>8824</v>
      </c>
      <c r="S8842">
        <f ca="1"/>
        <v>-3.5231944932242203</v>
      </c>
      <c r="T8842">
        <f ca="1"/>
        <v>1.0838120470397516E-2</v>
      </c>
      <c r="U8842">
        <f ca="1"/>
        <v>0</v>
      </c>
      <c r="V8842">
        <f ca="1"/>
        <v>0</v>
      </c>
      <c r="W8842">
        <f ca="1"/>
        <v>0</v>
      </c>
    </row>
    <row r="8843" spans="18:23">
      <c r="R8843">
        <v>8825</v>
      </c>
      <c r="S8843">
        <f ca="1"/>
        <v>-1.13868791232671</v>
      </c>
      <c r="T8843">
        <f ca="1"/>
        <v>2.0052657919026141E-2</v>
      </c>
      <c r="U8843">
        <f ca="1"/>
        <v>0</v>
      </c>
      <c r="V8843">
        <f ca="1"/>
        <v>0</v>
      </c>
      <c r="W8843">
        <f ca="1"/>
        <v>0</v>
      </c>
    </row>
    <row r="8844" spans="18:23">
      <c r="R8844">
        <v>8826</v>
      </c>
      <c r="S8844">
        <f ca="1"/>
        <v>-1.7277769165271415</v>
      </c>
      <c r="T8844">
        <f ca="1"/>
        <v>1.7224876646800145E-2</v>
      </c>
      <c r="U8844">
        <f ca="1"/>
        <v>0</v>
      </c>
      <c r="V8844">
        <f ca="1"/>
        <v>0</v>
      </c>
      <c r="W8844">
        <f ca="1"/>
        <v>0</v>
      </c>
    </row>
    <row r="8845" spans="18:23">
      <c r="R8845">
        <v>8827</v>
      </c>
      <c r="S8845">
        <f ca="1"/>
        <v>-0.9101676839799725</v>
      </c>
      <c r="T8845">
        <f ca="1"/>
        <v>2.1270656587734096E-2</v>
      </c>
      <c r="U8845">
        <f ca="1"/>
        <v>0</v>
      </c>
      <c r="V8845">
        <f ca="1"/>
        <v>0</v>
      </c>
      <c r="W8845">
        <f ca="1"/>
        <v>0</v>
      </c>
    </row>
    <row r="8846" spans="18:23">
      <c r="R8846">
        <v>8828</v>
      </c>
      <c r="S8846">
        <f ca="1"/>
        <v>2.2478338115221503</v>
      </c>
      <c r="T8846">
        <f ca="1"/>
        <v>4.8048518805083748E-2</v>
      </c>
      <c r="U8846">
        <f ca="1"/>
        <v>8.9111947868229444E-3</v>
      </c>
      <c r="V8846">
        <f ca="1"/>
        <v>9.1252796419681575E-3</v>
      </c>
      <c r="W8846">
        <f ca="1"/>
        <v>9.1252796419681575E-3</v>
      </c>
    </row>
    <row r="8847" spans="18:23">
      <c r="R8847">
        <v>8829</v>
      </c>
      <c r="S8847">
        <f ca="1"/>
        <v>0.45462965045927334</v>
      </c>
      <c r="T8847">
        <f ca="1"/>
        <v>3.0250036470546401E-2</v>
      </c>
      <c r="U8847">
        <f ca="1"/>
        <v>1.1953619554271044E-5</v>
      </c>
      <c r="V8847">
        <f ca="1"/>
        <v>1.2134418268006911E-5</v>
      </c>
      <c r="W8847">
        <f ca="1"/>
        <v>1.2134418268006911E-5</v>
      </c>
    </row>
    <row r="8848" spans="18:23">
      <c r="R8848">
        <v>8830</v>
      </c>
      <c r="S8848">
        <f ca="1"/>
        <v>1.3125469034163821</v>
      </c>
      <c r="T8848">
        <f ca="1"/>
        <v>3.7745724585730216E-2</v>
      </c>
      <c r="U8848">
        <f ca="1"/>
        <v>3.7597976771461782E-3</v>
      </c>
      <c r="V8848">
        <f ca="1"/>
        <v>3.8307558209559919E-3</v>
      </c>
      <c r="W8848">
        <f ca="1"/>
        <v>3.8307558209559919E-3</v>
      </c>
    </row>
    <row r="8849" spans="18:23">
      <c r="R8849">
        <v>8831</v>
      </c>
      <c r="S8849">
        <f ca="1"/>
        <v>2.7779945894862479</v>
      </c>
      <c r="T8849">
        <f ca="1"/>
        <v>5.5092449305360364E-2</v>
      </c>
      <c r="U8849">
        <f ca="1"/>
        <v>1.2433160036961252E-2</v>
      </c>
      <c r="V8849">
        <f ca="1"/>
        <v>1.2775646656482112E-2</v>
      </c>
      <c r="W8849">
        <f ca="1"/>
        <v>1.2775646656482112E-2</v>
      </c>
    </row>
    <row r="8850" spans="18:23">
      <c r="R8850">
        <v>8832</v>
      </c>
      <c r="S8850">
        <f ca="1"/>
        <v>-1.1361182408102866</v>
      </c>
      <c r="T8850">
        <f ca="1"/>
        <v>2.0065958676465902E-2</v>
      </c>
      <c r="U8850">
        <f ca="1"/>
        <v>0</v>
      </c>
      <c r="V8850">
        <f ca="1"/>
        <v>0</v>
      </c>
      <c r="W8850">
        <f ca="1"/>
        <v>0</v>
      </c>
    </row>
    <row r="8851" spans="18:23">
      <c r="R8851">
        <v>8833</v>
      </c>
      <c r="S8851">
        <f ca="1"/>
        <v>-2.4168437561189426</v>
      </c>
      <c r="T8851">
        <f ca="1"/>
        <v>1.441904022386928E-2</v>
      </c>
      <c r="U8851">
        <f ca="1"/>
        <v>0</v>
      </c>
      <c r="V8851">
        <f ca="1"/>
        <v>0</v>
      </c>
      <c r="W8851">
        <f ca="1"/>
        <v>0</v>
      </c>
    </row>
    <row r="8852" spans="18:23">
      <c r="R8852">
        <v>8834</v>
      </c>
      <c r="S8852">
        <f ca="1"/>
        <v>-0.17799836275660522</v>
      </c>
      <c r="T8852">
        <f ca="1"/>
        <v>2.5693952146110661E-2</v>
      </c>
      <c r="U8852">
        <f ca="1"/>
        <v>0</v>
      </c>
      <c r="V8852">
        <f ca="1"/>
        <v>0</v>
      </c>
      <c r="W8852">
        <f ca="1"/>
        <v>0</v>
      </c>
    </row>
    <row r="8853" spans="18:23">
      <c r="R8853">
        <v>8835</v>
      </c>
      <c r="S8853">
        <f ca="1"/>
        <v>-2.3751095307624519</v>
      </c>
      <c r="T8853">
        <f ca="1"/>
        <v>1.4575157904991065E-2</v>
      </c>
      <c r="U8853">
        <f ca="1"/>
        <v>0</v>
      </c>
      <c r="V8853">
        <f ca="1"/>
        <v>0</v>
      </c>
      <c r="W8853">
        <f ca="1"/>
        <v>0</v>
      </c>
    </row>
    <row r="8854" spans="18:23">
      <c r="R8854">
        <v>8836</v>
      </c>
      <c r="S8854">
        <f ca="1"/>
        <v>-2.351193472749209</v>
      </c>
      <c r="T8854">
        <f ca="1"/>
        <v>1.466538281325939E-2</v>
      </c>
      <c r="U8854">
        <f ca="1"/>
        <v>0</v>
      </c>
      <c r="V8854">
        <f ca="1"/>
        <v>0</v>
      </c>
      <c r="W8854">
        <f ca="1"/>
        <v>0</v>
      </c>
    </row>
    <row r="8855" spans="18:23">
      <c r="R8855">
        <v>8837</v>
      </c>
      <c r="S8855">
        <f ca="1"/>
        <v>-0.23604238377728021</v>
      </c>
      <c r="T8855">
        <f ca="1"/>
        <v>2.5311987685574848E-2</v>
      </c>
      <c r="U8855">
        <f ca="1"/>
        <v>0</v>
      </c>
      <c r="V8855">
        <f ca="1"/>
        <v>0</v>
      </c>
      <c r="W8855">
        <f ca="1"/>
        <v>0</v>
      </c>
    </row>
    <row r="8856" spans="18:23">
      <c r="R8856">
        <v>8838</v>
      </c>
      <c r="S8856">
        <f ca="1"/>
        <v>-1.8667659204868534</v>
      </c>
      <c r="T8856">
        <f ca="1"/>
        <v>1.6618063734027872E-2</v>
      </c>
      <c r="U8856">
        <f ca="1"/>
        <v>0</v>
      </c>
      <c r="V8856">
        <f ca="1"/>
        <v>0</v>
      </c>
      <c r="W8856">
        <f ca="1"/>
        <v>0</v>
      </c>
    </row>
    <row r="8857" spans="18:23">
      <c r="R8857">
        <v>8839</v>
      </c>
      <c r="S8857">
        <f ca="1"/>
        <v>-2.4500503043272972E-2</v>
      </c>
      <c r="T8857">
        <f ca="1"/>
        <v>2.6732066655811428E-2</v>
      </c>
      <c r="U8857">
        <f ca="1"/>
        <v>0</v>
      </c>
      <c r="V8857">
        <f ca="1"/>
        <v>0</v>
      </c>
      <c r="W8857">
        <f ca="1"/>
        <v>0</v>
      </c>
    </row>
    <row r="8858" spans="18:23">
      <c r="R8858">
        <v>8840</v>
      </c>
      <c r="S8858">
        <f ca="1"/>
        <v>6.6850092716103524E-2</v>
      </c>
      <c r="T8858">
        <f ca="1"/>
        <v>2.7369677020312452E-2</v>
      </c>
      <c r="U8858">
        <f ca="1"/>
        <v>0</v>
      </c>
      <c r="V8858">
        <f ca="1"/>
        <v>0</v>
      </c>
      <c r="W8858">
        <f ca="1"/>
        <v>0</v>
      </c>
    </row>
    <row r="8859" spans="18:23">
      <c r="R8859">
        <v>8841</v>
      </c>
      <c r="S8859">
        <f ca="1"/>
        <v>-0.72128590947212334</v>
      </c>
      <c r="T8859">
        <f ca="1"/>
        <v>2.2333037376090867E-2</v>
      </c>
      <c r="U8859">
        <f ca="1"/>
        <v>0</v>
      </c>
      <c r="V8859">
        <f ca="1"/>
        <v>0</v>
      </c>
      <c r="W8859">
        <f ca="1"/>
        <v>0</v>
      </c>
    </row>
    <row r="8860" spans="18:23">
      <c r="R8860">
        <v>8842</v>
      </c>
      <c r="S8860">
        <f ca="1"/>
        <v>0.87036042706061145</v>
      </c>
      <c r="T8860">
        <f ca="1"/>
        <v>3.3675532004710025E-2</v>
      </c>
      <c r="U8860">
        <f ca="1"/>
        <v>1.7247013866360829E-3</v>
      </c>
      <c r="V8860">
        <f ca="1"/>
        <v>1.7537415050081985E-3</v>
      </c>
      <c r="W8860">
        <f ca="1"/>
        <v>1.7537415050081985E-3</v>
      </c>
    </row>
    <row r="8861" spans="18:23">
      <c r="R8861">
        <v>8843</v>
      </c>
      <c r="S8861">
        <f ca="1"/>
        <v>0.88454722544501996</v>
      </c>
      <c r="T8861">
        <f ca="1"/>
        <v>3.3799034816939633E-2</v>
      </c>
      <c r="U8861">
        <f ca="1"/>
        <v>1.7864527927508866E-3</v>
      </c>
      <c r="V8861">
        <f ca="1"/>
        <v>1.8166429828213899E-3</v>
      </c>
      <c r="W8861">
        <f ca="1"/>
        <v>1.8166429828213899E-3</v>
      </c>
    </row>
    <row r="8862" spans="18:23">
      <c r="R8862">
        <v>8844</v>
      </c>
      <c r="S8862">
        <f ca="1"/>
        <v>-0.48916172972896077</v>
      </c>
      <c r="T8862">
        <f ca="1"/>
        <v>2.3711586768293633E-2</v>
      </c>
      <c r="U8862">
        <f ca="1"/>
        <v>0</v>
      </c>
      <c r="V8862">
        <f ca="1"/>
        <v>0</v>
      </c>
      <c r="W8862">
        <f ca="1"/>
        <v>0</v>
      </c>
    </row>
    <row r="8863" spans="18:23">
      <c r="R8863">
        <v>8845</v>
      </c>
      <c r="S8863">
        <f ca="1"/>
        <v>1.046093621424945</v>
      </c>
      <c r="T8863">
        <f ca="1"/>
        <v>3.5237726157884758E-2</v>
      </c>
      <c r="U8863">
        <f ca="1"/>
        <v>2.5057984632234492E-3</v>
      </c>
      <c r="V8863">
        <f ca="1"/>
        <v>2.5499477832504076E-3</v>
      </c>
      <c r="W8863">
        <f ca="1"/>
        <v>2.5499477832504076E-3</v>
      </c>
    </row>
    <row r="8864" spans="18:23">
      <c r="R8864">
        <v>8846</v>
      </c>
      <c r="S8864">
        <f ca="1"/>
        <v>2.2290848343406244</v>
      </c>
      <c r="T8864">
        <f ca="1"/>
        <v>4.7816624390322658E-2</v>
      </c>
      <c r="U8864">
        <f ca="1"/>
        <v>8.7952475794423994E-3</v>
      </c>
      <c r="V8864">
        <f ca="1"/>
        <v>9.0055271044054454E-3</v>
      </c>
      <c r="W8864">
        <f ca="1"/>
        <v>9.0055271044054454E-3</v>
      </c>
    </row>
    <row r="8865" spans="18:23">
      <c r="R8865">
        <v>8847</v>
      </c>
      <c r="S8865">
        <f ca="1"/>
        <v>1.5579005071194698</v>
      </c>
      <c r="T8865">
        <f ca="1"/>
        <v>4.0212691059062333E-2</v>
      </c>
      <c r="U8865">
        <f ca="1"/>
        <v>4.9932809138122369E-3</v>
      </c>
      <c r="V8865">
        <f ca="1"/>
        <v>5.0936775451913587E-3</v>
      </c>
      <c r="W8865">
        <f ca="1"/>
        <v>5.0936775451913587E-3</v>
      </c>
    </row>
    <row r="8866" spans="18:23">
      <c r="R8866">
        <v>8848</v>
      </c>
      <c r="S8866">
        <f ca="1"/>
        <v>0.45739357680866843</v>
      </c>
      <c r="T8866">
        <f ca="1"/>
        <v>3.027161839024144E-2</v>
      </c>
      <c r="U8866">
        <f ca="1"/>
        <v>2.2744579401790324E-5</v>
      </c>
      <c r="V8866">
        <f ca="1"/>
        <v>2.3088837015839099E-5</v>
      </c>
      <c r="W8866">
        <f ca="1"/>
        <v>2.3088837015839099E-5</v>
      </c>
    </row>
    <row r="8867" spans="18:23">
      <c r="R8867">
        <v>8849</v>
      </c>
      <c r="S8867">
        <f ca="1"/>
        <v>-1.0523261211055257</v>
      </c>
      <c r="T8867">
        <f ca="1"/>
        <v>2.0504539285812012E-2</v>
      </c>
      <c r="U8867">
        <f ca="1"/>
        <v>0</v>
      </c>
      <c r="V8867">
        <f ca="1"/>
        <v>0</v>
      </c>
      <c r="W8867">
        <f ca="1"/>
        <v>0</v>
      </c>
    </row>
    <row r="8868" spans="18:23">
      <c r="R8868">
        <v>8850</v>
      </c>
      <c r="S8868">
        <f ca="1"/>
        <v>-0.90008868001304332</v>
      </c>
      <c r="T8868">
        <f ca="1"/>
        <v>2.1326048480851473E-2</v>
      </c>
      <c r="U8868">
        <f ca="1"/>
        <v>0</v>
      </c>
      <c r="V8868">
        <f ca="1"/>
        <v>0</v>
      </c>
      <c r="W8868">
        <f ca="1"/>
        <v>0</v>
      </c>
    </row>
    <row r="8869" spans="18:23">
      <c r="R8869">
        <v>8851</v>
      </c>
      <c r="S8869">
        <f ca="1"/>
        <v>-1.3542943239653633</v>
      </c>
      <c r="T8869">
        <f ca="1"/>
        <v>1.896750344892402E-2</v>
      </c>
      <c r="U8869">
        <f ca="1"/>
        <v>0</v>
      </c>
      <c r="V8869">
        <f ca="1"/>
        <v>0</v>
      </c>
      <c r="W8869">
        <f ca="1"/>
        <v>0</v>
      </c>
    </row>
    <row r="8870" spans="18:23">
      <c r="R8870">
        <v>8852</v>
      </c>
      <c r="S8870">
        <f ca="1"/>
        <v>-1.0126781209658267</v>
      </c>
      <c r="T8870">
        <f ca="1"/>
        <v>2.0715391217148812E-2</v>
      </c>
      <c r="U8870">
        <f ca="1"/>
        <v>0</v>
      </c>
      <c r="V8870">
        <f ca="1"/>
        <v>0</v>
      </c>
      <c r="W8870">
        <f ca="1"/>
        <v>0</v>
      </c>
    </row>
    <row r="8871" spans="18:23">
      <c r="R8871">
        <v>8853</v>
      </c>
      <c r="S8871">
        <f ca="1"/>
        <v>-3.7267505584461484</v>
      </c>
      <c r="T8871">
        <f ca="1"/>
        <v>1.0283539339102775E-2</v>
      </c>
      <c r="U8871">
        <f ca="1"/>
        <v>0</v>
      </c>
      <c r="V8871">
        <f ca="1"/>
        <v>0</v>
      </c>
      <c r="W8871">
        <f ca="1"/>
        <v>0</v>
      </c>
    </row>
    <row r="8872" spans="18:23">
      <c r="R8872">
        <v>8854</v>
      </c>
      <c r="S8872">
        <f ca="1"/>
        <v>-0.27769809621785768</v>
      </c>
      <c r="T8872">
        <f ca="1"/>
        <v>2.5041372804271284E-2</v>
      </c>
      <c r="U8872">
        <f ca="1"/>
        <v>0</v>
      </c>
      <c r="V8872">
        <f ca="1"/>
        <v>0</v>
      </c>
      <c r="W8872">
        <f ca="1"/>
        <v>0</v>
      </c>
    </row>
    <row r="8873" spans="18:23">
      <c r="R8873">
        <v>8855</v>
      </c>
      <c r="S8873">
        <f ca="1"/>
        <v>-1.8840490866843467</v>
      </c>
      <c r="T8873">
        <f ca="1"/>
        <v>1.654411708482206E-2</v>
      </c>
      <c r="U8873">
        <f ca="1"/>
        <v>0</v>
      </c>
      <c r="V8873">
        <f ca="1"/>
        <v>0</v>
      </c>
      <c r="W8873">
        <f ca="1"/>
        <v>0</v>
      </c>
    </row>
    <row r="8874" spans="18:23">
      <c r="R8874">
        <v>8856</v>
      </c>
      <c r="S8874">
        <f ca="1"/>
        <v>-2.4314276234037715</v>
      </c>
      <c r="T8874">
        <f ca="1"/>
        <v>1.4364880683057784E-2</v>
      </c>
      <c r="U8874">
        <f ca="1"/>
        <v>0</v>
      </c>
      <c r="V8874">
        <f ca="1"/>
        <v>0</v>
      </c>
      <c r="W8874">
        <f ca="1"/>
        <v>0</v>
      </c>
    </row>
    <row r="8875" spans="18:23">
      <c r="R8875">
        <v>8857</v>
      </c>
      <c r="S8875">
        <f ca="1"/>
        <v>-0.36190807728413005</v>
      </c>
      <c r="T8875">
        <f ca="1"/>
        <v>2.4503109704033941E-2</v>
      </c>
      <c r="U8875">
        <f ca="1"/>
        <v>0</v>
      </c>
      <c r="V8875">
        <f ca="1"/>
        <v>0</v>
      </c>
      <c r="W8875">
        <f ca="1"/>
        <v>0</v>
      </c>
    </row>
    <row r="8876" spans="18:23">
      <c r="R8876">
        <v>8858</v>
      </c>
      <c r="S8876">
        <f ca="1"/>
        <v>-1.3059237234762482</v>
      </c>
      <c r="T8876">
        <f ca="1"/>
        <v>1.9205728595619666E-2</v>
      </c>
      <c r="U8876">
        <f ca="1"/>
        <v>0</v>
      </c>
      <c r="V8876">
        <f ca="1"/>
        <v>0</v>
      </c>
      <c r="W8876">
        <f ca="1"/>
        <v>0</v>
      </c>
    </row>
    <row r="8877" spans="18:23">
      <c r="R8877">
        <v>8859</v>
      </c>
      <c r="S8877">
        <f ca="1"/>
        <v>-1.1419636586539788</v>
      </c>
      <c r="T8877">
        <f ca="1"/>
        <v>2.0035715262780321E-2</v>
      </c>
      <c r="U8877">
        <f ca="1"/>
        <v>0</v>
      </c>
      <c r="V8877">
        <f ca="1"/>
        <v>0</v>
      </c>
      <c r="W8877">
        <f ca="1"/>
        <v>0</v>
      </c>
    </row>
    <row r="8878" spans="18:23">
      <c r="R8878">
        <v>8860</v>
      </c>
      <c r="S8878">
        <f ca="1"/>
        <v>-2.3289703546832601</v>
      </c>
      <c r="T8878">
        <f ca="1"/>
        <v>1.4749721537396638E-2</v>
      </c>
      <c r="U8878">
        <f ca="1"/>
        <v>0</v>
      </c>
      <c r="V8878">
        <f ca="1"/>
        <v>0</v>
      </c>
      <c r="W8878">
        <f ca="1"/>
        <v>0</v>
      </c>
    </row>
    <row r="8879" spans="18:23">
      <c r="R8879">
        <v>8861</v>
      </c>
      <c r="S8879">
        <f ca="1"/>
        <v>-1.9536323279568131</v>
      </c>
      <c r="T8879">
        <f ca="1"/>
        <v>1.6249716945059684E-2</v>
      </c>
      <c r="U8879">
        <f ca="1"/>
        <v>0</v>
      </c>
      <c r="V8879">
        <f ca="1"/>
        <v>0</v>
      </c>
      <c r="W8879">
        <f ca="1"/>
        <v>0</v>
      </c>
    </row>
    <row r="8880" spans="18:23">
      <c r="R8880">
        <v>8862</v>
      </c>
      <c r="S8880">
        <f ca="1"/>
        <v>-0.38609613729479614</v>
      </c>
      <c r="T8880">
        <f ca="1"/>
        <v>2.435065161783135E-2</v>
      </c>
      <c r="U8880">
        <f ca="1"/>
        <v>0</v>
      </c>
      <c r="V8880">
        <f ca="1"/>
        <v>0</v>
      </c>
      <c r="W8880">
        <f ca="1"/>
        <v>0</v>
      </c>
    </row>
    <row r="8881" spans="18:23">
      <c r="R8881">
        <v>8863</v>
      </c>
      <c r="S8881">
        <f ca="1"/>
        <v>-1.0329486446206031</v>
      </c>
      <c r="T8881">
        <f ca="1"/>
        <v>2.0607321098663301E-2</v>
      </c>
      <c r="U8881">
        <f ca="1"/>
        <v>0</v>
      </c>
      <c r="V8881">
        <f ca="1"/>
        <v>0</v>
      </c>
      <c r="W8881">
        <f ca="1"/>
        <v>0</v>
      </c>
    </row>
    <row r="8882" spans="18:23">
      <c r="R8882">
        <v>8864</v>
      </c>
      <c r="S8882">
        <f ca="1"/>
        <v>0.37884796463765841</v>
      </c>
      <c r="T8882">
        <f ca="1"/>
        <v>2.9664257602564227E-2</v>
      </c>
      <c r="U8882">
        <f ca="1"/>
        <v>0</v>
      </c>
      <c r="V8882">
        <f ca="1"/>
        <v>0</v>
      </c>
      <c r="W8882">
        <f ca="1"/>
        <v>0</v>
      </c>
    </row>
    <row r="8883" spans="18:23">
      <c r="R8883">
        <v>8865</v>
      </c>
      <c r="S8883">
        <f ca="1"/>
        <v>3.0967815594182757</v>
      </c>
      <c r="T8883">
        <f ca="1"/>
        <v>5.9815909057283172E-2</v>
      </c>
      <c r="U8883">
        <f ca="1"/>
        <v>1.4794889912922656E-2</v>
      </c>
      <c r="V8883">
        <f ca="1"/>
        <v>1.5237374807694605E-2</v>
      </c>
      <c r="W8883">
        <f ca="1"/>
        <v>1.5237374807694605E-2</v>
      </c>
    </row>
    <row r="8884" spans="18:23">
      <c r="R8884">
        <v>8866</v>
      </c>
      <c r="S8884">
        <f ca="1"/>
        <v>-1.6202550436233476</v>
      </c>
      <c r="T8884">
        <f ca="1"/>
        <v>1.7709466566362343E-2</v>
      </c>
      <c r="U8884">
        <f ca="1"/>
        <v>0</v>
      </c>
      <c r="V8884">
        <f ca="1"/>
        <v>0</v>
      </c>
      <c r="W8884">
        <f ca="1"/>
        <v>0</v>
      </c>
    </row>
    <row r="8885" spans="18:23">
      <c r="R8885">
        <v>8867</v>
      </c>
      <c r="S8885">
        <f ca="1"/>
        <v>-0.28159881883227145</v>
      </c>
      <c r="T8885">
        <f ca="1"/>
        <v>2.501618052395398E-2</v>
      </c>
      <c r="U8885">
        <f ca="1"/>
        <v>0</v>
      </c>
      <c r="V8885">
        <f ca="1"/>
        <v>0</v>
      </c>
      <c r="W8885">
        <f ca="1"/>
        <v>0</v>
      </c>
    </row>
    <row r="8886" spans="18:23">
      <c r="R8886">
        <v>8868</v>
      </c>
      <c r="S8886">
        <f ca="1"/>
        <v>8.4403008319378511E-2</v>
      </c>
      <c r="T8886">
        <f ca="1"/>
        <v>2.7493923948776366E-2</v>
      </c>
      <c r="U8886">
        <f ca="1"/>
        <v>0</v>
      </c>
      <c r="V8886">
        <f ca="1"/>
        <v>0</v>
      </c>
      <c r="W8886">
        <f ca="1"/>
        <v>0</v>
      </c>
    </row>
    <row r="8887" spans="18:23">
      <c r="R8887">
        <v>8869</v>
      </c>
      <c r="S8887">
        <f ca="1"/>
        <v>-1.5639222259367702</v>
      </c>
      <c r="T8887">
        <f ca="1"/>
        <v>1.796877106497299E-2</v>
      </c>
      <c r="U8887">
        <f ca="1"/>
        <v>0</v>
      </c>
      <c r="V8887">
        <f ca="1"/>
        <v>0</v>
      </c>
      <c r="W8887">
        <f ca="1"/>
        <v>0</v>
      </c>
    </row>
    <row r="8888" spans="18:23">
      <c r="R8888">
        <v>8870</v>
      </c>
      <c r="S8888">
        <f ca="1"/>
        <v>-6.963051480108967E-3</v>
      </c>
      <c r="T8888">
        <f ca="1"/>
        <v>2.685331194587403E-2</v>
      </c>
      <c r="U8888">
        <f ca="1"/>
        <v>0</v>
      </c>
      <c r="V8888">
        <f ca="1"/>
        <v>0</v>
      </c>
      <c r="W8888">
        <f ca="1"/>
        <v>0</v>
      </c>
    </row>
    <row r="8889" spans="18:23">
      <c r="R8889">
        <v>8871</v>
      </c>
      <c r="S8889">
        <f ca="1"/>
        <v>-1.4102281919966999</v>
      </c>
      <c r="T8889">
        <f ca="1"/>
        <v>1.8695710912619085E-2</v>
      </c>
      <c r="U8889">
        <f ca="1"/>
        <v>0</v>
      </c>
      <c r="V8889">
        <f ca="1"/>
        <v>0</v>
      </c>
      <c r="W8889">
        <f ca="1"/>
        <v>0</v>
      </c>
    </row>
    <row r="8890" spans="18:23">
      <c r="R8890">
        <v>8872</v>
      </c>
      <c r="S8890">
        <f ca="1"/>
        <v>2.7374163850519477</v>
      </c>
      <c r="T8890">
        <f ca="1"/>
        <v>5.4518602414786163E-2</v>
      </c>
      <c r="U8890">
        <f ca="1"/>
        <v>1.2146236591674152E-2</v>
      </c>
      <c r="V8890">
        <f ca="1"/>
        <v>1.2477334513462859E-2</v>
      </c>
      <c r="W8890">
        <f ca="1"/>
        <v>1.2477334513462859E-2</v>
      </c>
    </row>
    <row r="8891" spans="18:23">
      <c r="R8891">
        <v>8873</v>
      </c>
      <c r="S8891">
        <f ca="1"/>
        <v>-1.3544367078122412</v>
      </c>
      <c r="T8891">
        <f ca="1"/>
        <v>1.896680658859504E-2</v>
      </c>
      <c r="U8891">
        <f ca="1"/>
        <v>0</v>
      </c>
      <c r="V8891">
        <f ca="1"/>
        <v>0</v>
      </c>
      <c r="W8891">
        <f ca="1"/>
        <v>0</v>
      </c>
    </row>
    <row r="8892" spans="18:23">
      <c r="R8892">
        <v>8874</v>
      </c>
      <c r="S8892">
        <f ca="1"/>
        <v>-0.34834573244920575</v>
      </c>
      <c r="T8892">
        <f ca="1"/>
        <v>2.4589010850719309E-2</v>
      </c>
      <c r="U8892">
        <f ca="1"/>
        <v>0</v>
      </c>
      <c r="V8892">
        <f ca="1"/>
        <v>0</v>
      </c>
      <c r="W8892">
        <f ca="1"/>
        <v>0</v>
      </c>
    </row>
    <row r="8893" spans="18:23">
      <c r="R8893">
        <v>8875</v>
      </c>
      <c r="S8893">
        <f ca="1"/>
        <v>1.4093913933611335</v>
      </c>
      <c r="T8893">
        <f ca="1"/>
        <v>3.8700856181657688E-2</v>
      </c>
      <c r="U8893">
        <f ca="1"/>
        <v>4.2373634751099142E-3</v>
      </c>
      <c r="V8893">
        <f ca="1"/>
        <v>4.3193582723297331E-3</v>
      </c>
      <c r="W8893">
        <f ca="1"/>
        <v>4.3193582723297331E-3</v>
      </c>
    </row>
    <row r="8894" spans="18:23">
      <c r="R8894">
        <v>8876</v>
      </c>
      <c r="S8894">
        <f ca="1"/>
        <v>-0.71957502678894336</v>
      </c>
      <c r="T8894">
        <f ca="1"/>
        <v>2.2342898960964887E-2</v>
      </c>
      <c r="U8894">
        <f ca="1"/>
        <v>0</v>
      </c>
      <c r="V8894">
        <f ca="1"/>
        <v>0</v>
      </c>
      <c r="W8894">
        <f ca="1"/>
        <v>0</v>
      </c>
    </row>
    <row r="8895" spans="18:23">
      <c r="R8895">
        <v>8877</v>
      </c>
      <c r="S8895">
        <f ca="1"/>
        <v>-0.72364479073802801</v>
      </c>
      <c r="T8895">
        <f ca="1"/>
        <v>2.2319447843073721E-2</v>
      </c>
      <c r="U8895">
        <f ca="1"/>
        <v>0</v>
      </c>
      <c r="V8895">
        <f ca="1"/>
        <v>0</v>
      </c>
      <c r="W8895">
        <f ca="1"/>
        <v>0</v>
      </c>
    </row>
    <row r="8896" spans="18:23">
      <c r="R8896">
        <v>8878</v>
      </c>
      <c r="S8896">
        <f ca="1"/>
        <v>-1.8555148955853131</v>
      </c>
      <c r="T8896">
        <f ca="1"/>
        <v>1.6666379170046406E-2</v>
      </c>
      <c r="U8896">
        <f ca="1"/>
        <v>0</v>
      </c>
      <c r="V8896">
        <f ca="1"/>
        <v>0</v>
      </c>
      <c r="W8896">
        <f ca="1"/>
        <v>0</v>
      </c>
    </row>
    <row r="8897" spans="18:23">
      <c r="R8897">
        <v>8879</v>
      </c>
      <c r="S8897">
        <f ca="1"/>
        <v>1.7716831970829521</v>
      </c>
      <c r="T8897">
        <f ca="1"/>
        <v>4.2493307572603549E-2</v>
      </c>
      <c r="U8897">
        <f ca="1"/>
        <v>6.1335891705828448E-3</v>
      </c>
      <c r="V8897">
        <f ca="1"/>
        <v>6.2639074161576292E-3</v>
      </c>
      <c r="W8897">
        <f ca="1"/>
        <v>6.2639074161576292E-3</v>
      </c>
    </row>
    <row r="8898" spans="18:23">
      <c r="R8898">
        <v>8880</v>
      </c>
      <c r="S8898">
        <f ca="1"/>
        <v>-0.22599262721595886</v>
      </c>
      <c r="T8898">
        <f ca="1"/>
        <v>2.5377712270020884E-2</v>
      </c>
      <c r="U8898">
        <f ca="1"/>
        <v>0</v>
      </c>
      <c r="V8898">
        <f ca="1"/>
        <v>0</v>
      </c>
      <c r="W8898">
        <f ca="1"/>
        <v>0</v>
      </c>
    </row>
    <row r="8899" spans="18:23">
      <c r="R8899">
        <v>8881</v>
      </c>
      <c r="S8899">
        <f ca="1"/>
        <v>-2.4443485129817351</v>
      </c>
      <c r="T8899">
        <f ca="1"/>
        <v>1.4317066858927167E-2</v>
      </c>
      <c r="U8899">
        <f ca="1"/>
        <v>0</v>
      </c>
      <c r="V8899">
        <f ca="1"/>
        <v>0</v>
      </c>
      <c r="W8899">
        <f ca="1"/>
        <v>0</v>
      </c>
    </row>
    <row r="8900" spans="18:23">
      <c r="R8900">
        <v>8882</v>
      </c>
      <c r="S8900">
        <f ca="1"/>
        <v>3.6603757028027832</v>
      </c>
      <c r="T8900">
        <f ca="1"/>
        <v>6.9179189463268398E-2</v>
      </c>
      <c r="U8900">
        <f ca="1"/>
        <v>1.9476530115915269E-2</v>
      </c>
      <c r="V8900">
        <f ca="1"/>
        <v>2.0150215399403246E-2</v>
      </c>
      <c r="W8900">
        <f ca="1"/>
        <v>2.0150215399403246E-2</v>
      </c>
    </row>
    <row r="8901" spans="18:23">
      <c r="R8901">
        <v>8883</v>
      </c>
      <c r="S8901">
        <f ca="1"/>
        <v>-1.88087651346476</v>
      </c>
      <c r="T8901">
        <f ca="1"/>
        <v>1.6557666353433424E-2</v>
      </c>
      <c r="U8901">
        <f ca="1"/>
        <v>0</v>
      </c>
      <c r="V8901">
        <f ca="1"/>
        <v>0</v>
      </c>
      <c r="W8901">
        <f ca="1"/>
        <v>0</v>
      </c>
    </row>
    <row r="8902" spans="18:23">
      <c r="R8902">
        <v>8884</v>
      </c>
      <c r="S8902">
        <f ca="1"/>
        <v>0.33539848962154445</v>
      </c>
      <c r="T8902">
        <f ca="1"/>
        <v>2.9333531440753902E-2</v>
      </c>
      <c r="U8902">
        <f ca="1"/>
        <v>0</v>
      </c>
      <c r="V8902">
        <f ca="1"/>
        <v>0</v>
      </c>
      <c r="W8902">
        <f ca="1"/>
        <v>0</v>
      </c>
    </row>
    <row r="8903" spans="18:23">
      <c r="R8903">
        <v>8885</v>
      </c>
      <c r="S8903">
        <f ca="1"/>
        <v>1.6013228018711976</v>
      </c>
      <c r="T8903">
        <f ca="1"/>
        <v>4.0665791045750965E-2</v>
      </c>
      <c r="U8903">
        <f ca="1"/>
        <v>5.219830907156553E-3</v>
      </c>
      <c r="V8903">
        <f ca="1"/>
        <v>5.3259651836388431E-3</v>
      </c>
      <c r="W8903">
        <f ca="1"/>
        <v>5.3259651836388431E-3</v>
      </c>
    </row>
    <row r="8904" spans="18:23">
      <c r="R8904">
        <v>8886</v>
      </c>
      <c r="S8904">
        <f ca="1"/>
        <v>1.7450489853713615</v>
      </c>
      <c r="T8904">
        <f ca="1"/>
        <v>4.2202268235183311E-2</v>
      </c>
      <c r="U8904">
        <f ca="1"/>
        <v>5.988069501872726E-3</v>
      </c>
      <c r="V8904">
        <f ca="1"/>
        <v>6.1144245595372033E-3</v>
      </c>
      <c r="W8904">
        <f ca="1"/>
        <v>6.1144245595372033E-3</v>
      </c>
    </row>
    <row r="8905" spans="18:23">
      <c r="R8905">
        <v>8887</v>
      </c>
      <c r="S8905">
        <f ca="1"/>
        <v>-0.78150534913178638</v>
      </c>
      <c r="T8905">
        <f ca="1"/>
        <v>2.1988689448036759E-2</v>
      </c>
      <c r="U8905">
        <f ca="1"/>
        <v>0</v>
      </c>
      <c r="V8905">
        <f ca="1"/>
        <v>0</v>
      </c>
      <c r="W8905">
        <f ca="1"/>
        <v>0</v>
      </c>
    </row>
    <row r="8906" spans="18:23">
      <c r="R8906">
        <v>8888</v>
      </c>
      <c r="S8906">
        <f ca="1"/>
        <v>-4.1984598357374487</v>
      </c>
      <c r="T8906">
        <f ca="1"/>
        <v>9.105019108136915E-3</v>
      </c>
      <c r="U8906">
        <f ca="1"/>
        <v>0</v>
      </c>
      <c r="V8906">
        <f ca="1"/>
        <v>0</v>
      </c>
      <c r="W8906">
        <f ca="1"/>
        <v>0</v>
      </c>
    </row>
    <row r="8907" spans="18:23">
      <c r="R8907">
        <v>8889</v>
      </c>
      <c r="S8907">
        <f ca="1"/>
        <v>2.0030316336715988</v>
      </c>
      <c r="T8907">
        <f ca="1"/>
        <v>4.5107258091690777E-2</v>
      </c>
      <c r="U8907">
        <f ca="1"/>
        <v>7.440564430126459E-3</v>
      </c>
      <c r="V8907">
        <f ca="1"/>
        <v>7.6083761601752438E-3</v>
      </c>
      <c r="W8907">
        <f ca="1"/>
        <v>7.6083761601752438E-3</v>
      </c>
    </row>
    <row r="8908" spans="18:23">
      <c r="R8908">
        <v>8890</v>
      </c>
      <c r="S8908">
        <f ca="1"/>
        <v>0.90444701837890829</v>
      </c>
      <c r="T8908">
        <f ca="1"/>
        <v>3.3973035593460398E-2</v>
      </c>
      <c r="U8908">
        <f ca="1"/>
        <v>1.8734531810112691E-3</v>
      </c>
      <c r="V8908">
        <f ca="1"/>
        <v>1.9052766268118576E-3</v>
      </c>
      <c r="W8908">
        <f ca="1"/>
        <v>1.9052766268118576E-3</v>
      </c>
    </row>
    <row r="8909" spans="18:23">
      <c r="R8909">
        <v>8891</v>
      </c>
      <c r="S8909">
        <f ca="1"/>
        <v>0.4022362324849682</v>
      </c>
      <c r="T8909">
        <f ca="1"/>
        <v>2.9843824186953506E-2</v>
      </c>
      <c r="U8909">
        <f ca="1"/>
        <v>0</v>
      </c>
      <c r="V8909">
        <f ca="1"/>
        <v>0</v>
      </c>
      <c r="W8909">
        <f ca="1"/>
        <v>0</v>
      </c>
    </row>
    <row r="8910" spans="18:23">
      <c r="R8910">
        <v>8892</v>
      </c>
      <c r="S8910">
        <f ca="1"/>
        <v>-1.1660735927426786</v>
      </c>
      <c r="T8910">
        <f ca="1"/>
        <v>1.9911454656238198E-2</v>
      </c>
      <c r="U8910">
        <f ca="1"/>
        <v>0</v>
      </c>
      <c r="V8910">
        <f ca="1"/>
        <v>0</v>
      </c>
      <c r="W8910">
        <f ca="1"/>
        <v>0</v>
      </c>
    </row>
    <row r="8911" spans="18:23">
      <c r="R8911">
        <v>8893</v>
      </c>
      <c r="S8911">
        <f ca="1"/>
        <v>-0.40254327711313354</v>
      </c>
      <c r="T8911">
        <f ca="1"/>
        <v>2.4247526951838544E-2</v>
      </c>
      <c r="U8911">
        <f ca="1"/>
        <v>0</v>
      </c>
      <c r="V8911">
        <f ca="1"/>
        <v>0</v>
      </c>
      <c r="W8911">
        <f ca="1"/>
        <v>0</v>
      </c>
    </row>
    <row r="8912" spans="18:23">
      <c r="R8912">
        <v>8894</v>
      </c>
      <c r="S8912">
        <f ca="1"/>
        <v>1.3566748950212817</v>
      </c>
      <c r="T8912">
        <f ca="1"/>
        <v>3.8177979247551258E-2</v>
      </c>
      <c r="U8912">
        <f ca="1"/>
        <v>3.9759250080566994E-3</v>
      </c>
      <c r="V8912">
        <f ca="1"/>
        <v>4.0518213992804036E-3</v>
      </c>
      <c r="W8912">
        <f ca="1"/>
        <v>4.0518213992804036E-3</v>
      </c>
    </row>
    <row r="8913" spans="18:23">
      <c r="R8913">
        <v>8895</v>
      </c>
      <c r="S8913">
        <f ca="1"/>
        <v>-2.4320133596394351</v>
      </c>
      <c r="T8913">
        <f ca="1"/>
        <v>1.4362709711564782E-2</v>
      </c>
      <c r="U8913">
        <f ca="1"/>
        <v>0</v>
      </c>
      <c r="V8913">
        <f ca="1"/>
        <v>0</v>
      </c>
      <c r="W8913">
        <f ca="1"/>
        <v>0</v>
      </c>
    </row>
    <row r="8914" spans="18:23">
      <c r="R8914">
        <v>8896</v>
      </c>
      <c r="S8914">
        <f ca="1"/>
        <v>0.3560615277182006</v>
      </c>
      <c r="T8914">
        <f ca="1"/>
        <v>2.9490350794926842E-2</v>
      </c>
      <c r="U8914">
        <f ca="1"/>
        <v>0</v>
      </c>
      <c r="V8914">
        <f ca="1"/>
        <v>0</v>
      </c>
      <c r="W8914">
        <f ca="1"/>
        <v>0</v>
      </c>
    </row>
    <row r="8915" spans="18:23">
      <c r="R8915">
        <v>8897</v>
      </c>
      <c r="S8915">
        <f ca="1"/>
        <v>-0.42108836481499234</v>
      </c>
      <c r="T8915">
        <f ca="1"/>
        <v>2.4131771764705781E-2</v>
      </c>
      <c r="U8915">
        <f ca="1"/>
        <v>0</v>
      </c>
      <c r="V8915">
        <f ca="1"/>
        <v>0</v>
      </c>
      <c r="W8915">
        <f ca="1"/>
        <v>0</v>
      </c>
    </row>
    <row r="8916" spans="18:23">
      <c r="R8916">
        <v>8898</v>
      </c>
      <c r="S8916">
        <f ca="1"/>
        <v>-0.48266801585570185</v>
      </c>
      <c r="T8916">
        <f ca="1"/>
        <v>2.3751351723678489E-2</v>
      </c>
      <c r="U8916">
        <f ca="1"/>
        <v>0</v>
      </c>
      <c r="V8916">
        <f ca="1"/>
        <v>0</v>
      </c>
      <c r="W8916">
        <f ca="1"/>
        <v>0</v>
      </c>
    </row>
    <row r="8917" spans="18:23">
      <c r="R8917">
        <v>8899</v>
      </c>
      <c r="S8917">
        <f ca="1"/>
        <v>-0.94075935634863816</v>
      </c>
      <c r="T8917">
        <f ca="1"/>
        <v>2.1103411276146618E-2</v>
      </c>
      <c r="U8917">
        <f ca="1"/>
        <v>0</v>
      </c>
      <c r="V8917">
        <f ca="1"/>
        <v>0</v>
      </c>
      <c r="W8917">
        <f ca="1"/>
        <v>0</v>
      </c>
    </row>
    <row r="8918" spans="18:23">
      <c r="R8918">
        <v>8900</v>
      </c>
      <c r="S8918">
        <f ca="1"/>
        <v>-0.79130808102206596</v>
      </c>
      <c r="T8918">
        <f ca="1"/>
        <v>2.1933139949383968E-2</v>
      </c>
      <c r="U8918">
        <f ca="1"/>
        <v>0</v>
      </c>
      <c r="V8918">
        <f ca="1"/>
        <v>0</v>
      </c>
      <c r="W8918">
        <f ca="1"/>
        <v>0</v>
      </c>
    </row>
    <row r="8919" spans="18:23">
      <c r="R8919">
        <v>8901</v>
      </c>
      <c r="S8919">
        <f ca="1"/>
        <v>-0.33859434842290581</v>
      </c>
      <c r="T8919">
        <f ca="1"/>
        <v>2.4650960185839694E-2</v>
      </c>
      <c r="U8919">
        <f ca="1"/>
        <v>0</v>
      </c>
      <c r="V8919">
        <f ca="1"/>
        <v>0</v>
      </c>
      <c r="W8919">
        <f ca="1"/>
        <v>0</v>
      </c>
    </row>
    <row r="8920" spans="18:23">
      <c r="R8920">
        <v>8902</v>
      </c>
      <c r="S8920">
        <f ca="1"/>
        <v>-0.91322722768883258</v>
      </c>
      <c r="T8920">
        <f ca="1"/>
        <v>2.1253870520354257E-2</v>
      </c>
      <c r="U8920">
        <f ca="1"/>
        <v>0</v>
      </c>
      <c r="V8920">
        <f ca="1"/>
        <v>0</v>
      </c>
      <c r="W8920">
        <f ca="1"/>
        <v>0</v>
      </c>
    </row>
    <row r="8921" spans="18:23">
      <c r="R8921">
        <v>8903</v>
      </c>
      <c r="S8921">
        <f ca="1"/>
        <v>-0.97382332946485306</v>
      </c>
      <c r="T8921">
        <f ca="1"/>
        <v>2.0924128239372473E-2</v>
      </c>
      <c r="U8921">
        <f ca="1"/>
        <v>0</v>
      </c>
      <c r="V8921">
        <f ca="1"/>
        <v>0</v>
      </c>
      <c r="W8921">
        <f ca="1"/>
        <v>0</v>
      </c>
    </row>
    <row r="8922" spans="18:23">
      <c r="R8922">
        <v>8904</v>
      </c>
      <c r="S8922">
        <f ca="1"/>
        <v>1.6258129991008374</v>
      </c>
      <c r="T8922">
        <f ca="1"/>
        <v>4.0923587710064165E-2</v>
      </c>
      <c r="U8922">
        <f ca="1"/>
        <v>5.3487292393131526E-3</v>
      </c>
      <c r="V8922">
        <f ca="1"/>
        <v>5.4581738343943602E-3</v>
      </c>
      <c r="W8922">
        <f ca="1"/>
        <v>5.4581738343943602E-3</v>
      </c>
    </row>
    <row r="8923" spans="18:23">
      <c r="R8923">
        <v>8905</v>
      </c>
      <c r="S8923">
        <f ca="1"/>
        <v>-2.6288071211001971</v>
      </c>
      <c r="T8923">
        <f ca="1"/>
        <v>1.3651577383328808E-2</v>
      </c>
      <c r="U8923">
        <f ca="1"/>
        <v>0</v>
      </c>
      <c r="V8923">
        <f ca="1"/>
        <v>0</v>
      </c>
      <c r="W8923">
        <f ca="1"/>
        <v>0</v>
      </c>
    </row>
    <row r="8924" spans="18:23">
      <c r="R8924">
        <v>8906</v>
      </c>
      <c r="S8924">
        <f ca="1"/>
        <v>4.1481713712660762</v>
      </c>
      <c r="T8924">
        <f ca="1"/>
        <v>7.8458487393287188E-2</v>
      </c>
      <c r="U8924">
        <f ca="1"/>
        <v>2.4116179080924664E-2</v>
      </c>
      <c r="V8924">
        <f ca="1"/>
        <v>2.5062238547122154E-2</v>
      </c>
      <c r="W8924">
        <f ca="1"/>
        <v>2.5062238547122154E-2</v>
      </c>
    </row>
    <row r="8925" spans="18:23">
      <c r="R8925">
        <v>8907</v>
      </c>
      <c r="S8925">
        <f ca="1"/>
        <v>2.5938513299939157</v>
      </c>
      <c r="T8925">
        <f ca="1"/>
        <v>5.2535903089991461E-2</v>
      </c>
      <c r="U8925">
        <f ca="1"/>
        <v>1.1154886929276801E-2</v>
      </c>
      <c r="V8925">
        <f ca="1"/>
        <v>1.144790295862495E-2</v>
      </c>
      <c r="W8925">
        <f ca="1"/>
        <v>1.144790295862495E-2</v>
      </c>
    </row>
    <row r="8926" spans="18:23">
      <c r="R8926">
        <v>8908</v>
      </c>
      <c r="S8926">
        <f ca="1"/>
        <v>-0.80973354270904474</v>
      </c>
      <c r="T8926">
        <f ca="1"/>
        <v>2.1829107216990423E-2</v>
      </c>
      <c r="U8926">
        <f ca="1"/>
        <v>0</v>
      </c>
      <c r="V8926">
        <f ca="1"/>
        <v>0</v>
      </c>
      <c r="W8926">
        <f ca="1"/>
        <v>0</v>
      </c>
    </row>
    <row r="8927" spans="18:23">
      <c r="R8927">
        <v>8909</v>
      </c>
      <c r="S8927">
        <f ca="1"/>
        <v>-0.16763812520695587</v>
      </c>
      <c r="T8927">
        <f ca="1"/>
        <v>2.5762732449232544E-2</v>
      </c>
      <c r="U8927">
        <f ca="1"/>
        <v>0</v>
      </c>
      <c r="V8927">
        <f ca="1"/>
        <v>0</v>
      </c>
      <c r="W8927">
        <f ca="1"/>
        <v>0</v>
      </c>
    </row>
    <row r="8928" spans="18:23">
      <c r="R8928">
        <v>8910</v>
      </c>
      <c r="S8928">
        <f ca="1"/>
        <v>-2.0639445294457639</v>
      </c>
      <c r="T8928">
        <f ca="1"/>
        <v>1.5793694927485735E-2</v>
      </c>
      <c r="U8928">
        <f ca="1"/>
        <v>0</v>
      </c>
      <c r="V8928">
        <f ca="1"/>
        <v>0</v>
      </c>
      <c r="W8928">
        <f ca="1"/>
        <v>0</v>
      </c>
    </row>
    <row r="8929" spans="18:23">
      <c r="R8929">
        <v>8911</v>
      </c>
      <c r="S8929">
        <f ca="1"/>
        <v>0.59271383610198802</v>
      </c>
      <c r="T8929">
        <f ca="1"/>
        <v>3.1347304676976967E-2</v>
      </c>
      <c r="U8929">
        <f ca="1"/>
        <v>5.6058772276955382E-4</v>
      </c>
      <c r="V8929">
        <f ca="1"/>
        <v>5.6937417984146874E-4</v>
      </c>
      <c r="W8929">
        <f ca="1"/>
        <v>5.6937417984146874E-4</v>
      </c>
    </row>
    <row r="8930" spans="18:23">
      <c r="R8930">
        <v>8912</v>
      </c>
      <c r="S8930">
        <f ca="1"/>
        <v>2.6341269135606153</v>
      </c>
      <c r="T8930">
        <f ca="1"/>
        <v>5.308473524856553E-2</v>
      </c>
      <c r="U8930">
        <f ca="1"/>
        <v>1.1429303008563835E-2</v>
      </c>
      <c r="V8930">
        <f ca="1"/>
        <v>1.173266377070646E-2</v>
      </c>
      <c r="W8930">
        <f ca="1"/>
        <v>1.173266377070646E-2</v>
      </c>
    </row>
    <row r="8931" spans="18:23">
      <c r="R8931">
        <v>8913</v>
      </c>
      <c r="S8931">
        <f ca="1"/>
        <v>1.4084364886771827</v>
      </c>
      <c r="T8931">
        <f ca="1"/>
        <v>3.8691321418317576E-2</v>
      </c>
      <c r="U8931">
        <f ca="1"/>
        <v>4.2325960934398582E-3</v>
      </c>
      <c r="V8931">
        <f ca="1"/>
        <v>4.3144784613824575E-3</v>
      </c>
      <c r="W8931">
        <f ca="1"/>
        <v>4.3144784613824575E-3</v>
      </c>
    </row>
    <row r="8932" spans="18:23">
      <c r="R8932">
        <v>8914</v>
      </c>
      <c r="S8932">
        <f ca="1"/>
        <v>-2.6129644631415906E-2</v>
      </c>
      <c r="T8932">
        <f ca="1"/>
        <v>2.6720831401422122E-2</v>
      </c>
      <c r="U8932">
        <f ca="1"/>
        <v>0</v>
      </c>
      <c r="V8932">
        <f ca="1"/>
        <v>0</v>
      </c>
      <c r="W8932">
        <f ca="1"/>
        <v>0</v>
      </c>
    </row>
    <row r="8933" spans="18:23">
      <c r="R8933">
        <v>8915</v>
      </c>
      <c r="S8933">
        <f ca="1"/>
        <v>0.42468960462017158</v>
      </c>
      <c r="T8933">
        <f ca="1"/>
        <v>3.0017235565392826E-2</v>
      </c>
      <c r="U8933">
        <f ca="1"/>
        <v>0</v>
      </c>
      <c r="V8933">
        <f ca="1"/>
        <v>0</v>
      </c>
      <c r="W8933">
        <f ca="1"/>
        <v>0</v>
      </c>
    </row>
    <row r="8934" spans="18:23">
      <c r="R8934">
        <v>8916</v>
      </c>
      <c r="S8934">
        <f ca="1"/>
        <v>-1.8147737792098095</v>
      </c>
      <c r="T8934">
        <f ca="1"/>
        <v>1.6842512611299994E-2</v>
      </c>
      <c r="U8934">
        <f ca="1"/>
        <v>0</v>
      </c>
      <c r="V8934">
        <f ca="1"/>
        <v>0</v>
      </c>
      <c r="W8934">
        <f ca="1"/>
        <v>0</v>
      </c>
    </row>
    <row r="8935" spans="18:23">
      <c r="R8935">
        <v>8917</v>
      </c>
      <c r="S8935">
        <f ca="1"/>
        <v>-1.1261295892225984</v>
      </c>
      <c r="T8935">
        <f ca="1"/>
        <v>2.0117744323822871E-2</v>
      </c>
      <c r="U8935">
        <f ca="1"/>
        <v>0</v>
      </c>
      <c r="V8935">
        <f ca="1"/>
        <v>0</v>
      </c>
      <c r="W8935">
        <f ca="1"/>
        <v>0</v>
      </c>
    </row>
    <row r="8936" spans="18:23">
      <c r="R8936">
        <v>8918</v>
      </c>
      <c r="S8936">
        <f ca="1"/>
        <v>-4.2677725277009762E-3</v>
      </c>
      <c r="T8936">
        <f ca="1"/>
        <v>2.6871994464906769E-2</v>
      </c>
      <c r="U8936">
        <f ca="1"/>
        <v>0</v>
      </c>
      <c r="V8936">
        <f ca="1"/>
        <v>0</v>
      </c>
      <c r="W8936">
        <f ca="1"/>
        <v>0</v>
      </c>
    </row>
    <row r="8937" spans="18:23">
      <c r="R8937">
        <v>8919</v>
      </c>
      <c r="S8937">
        <f ca="1"/>
        <v>0.23097628698515485</v>
      </c>
      <c r="T8937">
        <f ca="1"/>
        <v>2.8553697442549202E-2</v>
      </c>
      <c r="U8937">
        <f ca="1"/>
        <v>0</v>
      </c>
      <c r="V8937">
        <f ca="1"/>
        <v>0</v>
      </c>
      <c r="W8937">
        <f ca="1"/>
        <v>0</v>
      </c>
    </row>
    <row r="8938" spans="18:23">
      <c r="R8938">
        <v>8920</v>
      </c>
      <c r="S8938">
        <f ca="1"/>
        <v>5.8553256500637048</v>
      </c>
      <c r="T8938">
        <f ca="1"/>
        <v>0.12188518366595241</v>
      </c>
      <c r="U8938">
        <f ca="1"/>
        <v>4.5829527217257277E-2</v>
      </c>
      <c r="V8938">
        <f ca="1"/>
        <v>4.8622497388356861E-2</v>
      </c>
      <c r="W8938">
        <f ca="1"/>
        <v>4.8622497388356861E-2</v>
      </c>
    </row>
    <row r="8939" spans="18:23">
      <c r="R8939">
        <v>8921</v>
      </c>
      <c r="S8939">
        <f ca="1"/>
        <v>-1.7251425378035858</v>
      </c>
      <c r="T8939">
        <f ca="1"/>
        <v>1.7236589555941258E-2</v>
      </c>
      <c r="U8939">
        <f ca="1"/>
        <v>0</v>
      </c>
      <c r="V8939">
        <f ca="1"/>
        <v>0</v>
      </c>
      <c r="W8939">
        <f ca="1"/>
        <v>0</v>
      </c>
    </row>
    <row r="8940" spans="18:23">
      <c r="R8940">
        <v>8922</v>
      </c>
      <c r="S8940">
        <f ca="1"/>
        <v>-0.55866405926438023</v>
      </c>
      <c r="T8940">
        <f ca="1"/>
        <v>2.3290128807912678E-2</v>
      </c>
      <c r="U8940">
        <f ca="1"/>
        <v>0</v>
      </c>
      <c r="V8940">
        <f ca="1"/>
        <v>0</v>
      </c>
      <c r="W8940">
        <f ca="1"/>
        <v>0</v>
      </c>
    </row>
    <row r="8941" spans="18:23">
      <c r="R8941">
        <v>8923</v>
      </c>
      <c r="S8941">
        <f ca="1"/>
        <v>-0.47889206573846083</v>
      </c>
      <c r="T8941">
        <f ca="1"/>
        <v>2.3774504815633753E-2</v>
      </c>
      <c r="U8941">
        <f ca="1"/>
        <v>0</v>
      </c>
      <c r="V8941">
        <f ca="1"/>
        <v>0</v>
      </c>
      <c r="W8941">
        <f ca="1"/>
        <v>0</v>
      </c>
    </row>
    <row r="8942" spans="18:23">
      <c r="R8942">
        <v>8924</v>
      </c>
      <c r="S8942">
        <f ca="1"/>
        <v>0.35924246646141383</v>
      </c>
      <c r="T8942">
        <f ca="1"/>
        <v>2.9514566455298513E-2</v>
      </c>
      <c r="U8942">
        <f ca="1"/>
        <v>0</v>
      </c>
      <c r="V8942">
        <f ca="1"/>
        <v>0</v>
      </c>
      <c r="W8942">
        <f ca="1"/>
        <v>0</v>
      </c>
    </row>
    <row r="8943" spans="18:23">
      <c r="R8943">
        <v>8925</v>
      </c>
      <c r="S8943">
        <f ca="1"/>
        <v>-2.1133271548424588</v>
      </c>
      <c r="T8943">
        <f ca="1"/>
        <v>1.5593719483282281E-2</v>
      </c>
      <c r="U8943">
        <f ca="1"/>
        <v>0</v>
      </c>
      <c r="V8943">
        <f ca="1"/>
        <v>0</v>
      </c>
      <c r="W8943">
        <f ca="1"/>
        <v>0</v>
      </c>
    </row>
    <row r="8944" spans="18:23">
      <c r="R8944">
        <v>8926</v>
      </c>
      <c r="S8944">
        <f ca="1"/>
        <v>0.35917636212570625</v>
      </c>
      <c r="T8944">
        <f ca="1"/>
        <v>2.9514063017899383E-2</v>
      </c>
      <c r="U8944">
        <f ca="1"/>
        <v>0</v>
      </c>
      <c r="V8944">
        <f ca="1"/>
        <v>0</v>
      </c>
      <c r="W8944">
        <f ca="1"/>
        <v>0</v>
      </c>
    </row>
    <row r="8945" spans="18:23">
      <c r="R8945">
        <v>8927</v>
      </c>
      <c r="S8945">
        <f ca="1"/>
        <v>0.29073144680574292</v>
      </c>
      <c r="T8945">
        <f ca="1"/>
        <v>2.8997380762956611E-2</v>
      </c>
      <c r="U8945">
        <f ca="1"/>
        <v>0</v>
      </c>
      <c r="V8945">
        <f ca="1"/>
        <v>0</v>
      </c>
      <c r="W8945">
        <f ca="1"/>
        <v>0</v>
      </c>
    </row>
    <row r="8946" spans="18:23">
      <c r="R8946">
        <v>8928</v>
      </c>
      <c r="S8946">
        <f ca="1"/>
        <v>1.8587378022453906</v>
      </c>
      <c r="T8946">
        <f ca="1"/>
        <v>4.3458651565867076E-2</v>
      </c>
      <c r="U8946">
        <f ca="1"/>
        <v>6.6162611672146085E-3</v>
      </c>
      <c r="V8946">
        <f ca="1"/>
        <v>6.7600280615819873E-3</v>
      </c>
      <c r="W8946">
        <f ca="1"/>
        <v>6.7600280615819873E-3</v>
      </c>
    </row>
    <row r="8947" spans="18:23">
      <c r="R8947">
        <v>8929</v>
      </c>
      <c r="S8947">
        <f ca="1"/>
        <v>-0.38402977108849751</v>
      </c>
      <c r="T8947">
        <f ca="1"/>
        <v>2.4363638846629745E-2</v>
      </c>
      <c r="U8947">
        <f ca="1"/>
        <v>0</v>
      </c>
      <c r="V8947">
        <f ca="1"/>
        <v>0</v>
      </c>
      <c r="W8947">
        <f ca="1"/>
        <v>0</v>
      </c>
    </row>
    <row r="8948" spans="18:23">
      <c r="R8948">
        <v>8930</v>
      </c>
      <c r="S8948">
        <f ca="1"/>
        <v>0.18209252269898013</v>
      </c>
      <c r="T8948">
        <f ca="1"/>
        <v>2.8195787603093651E-2</v>
      </c>
      <c r="U8948">
        <f ca="1"/>
        <v>0</v>
      </c>
      <c r="V8948">
        <f ca="1"/>
        <v>0</v>
      </c>
      <c r="W8948">
        <f ca="1"/>
        <v>0</v>
      </c>
    </row>
    <row r="8949" spans="18:23">
      <c r="R8949">
        <v>8931</v>
      </c>
      <c r="S8949">
        <f ca="1"/>
        <v>2.7729128518258896</v>
      </c>
      <c r="T8949">
        <f ca="1"/>
        <v>5.5020255083777829E-2</v>
      </c>
      <c r="U8949">
        <f ca="1"/>
        <v>1.2397062926169985E-2</v>
      </c>
      <c r="V8949">
        <f ca="1"/>
        <v>1.2738107708413745E-2</v>
      </c>
      <c r="W8949">
        <f ca="1"/>
        <v>1.2738107708413745E-2</v>
      </c>
    </row>
    <row r="8950" spans="18:23">
      <c r="R8950">
        <v>8932</v>
      </c>
      <c r="S8950">
        <f ca="1"/>
        <v>2.2132503263822603</v>
      </c>
      <c r="T8950">
        <f ca="1"/>
        <v>4.7621649191005408E-2</v>
      </c>
      <c r="U8950">
        <f ca="1"/>
        <v>8.6977599797837743E-3</v>
      </c>
      <c r="V8950">
        <f ca="1"/>
        <v>8.9048608170361893E-3</v>
      </c>
      <c r="W8950">
        <f ca="1"/>
        <v>8.9048608170361893E-3</v>
      </c>
    </row>
    <row r="8951" spans="18:23">
      <c r="R8951">
        <v>8933</v>
      </c>
      <c r="S8951">
        <f ca="1"/>
        <v>1.2218023635974766</v>
      </c>
      <c r="T8951">
        <f ca="1"/>
        <v>3.6872157210088269E-2</v>
      </c>
      <c r="U8951">
        <f ca="1"/>
        <v>3.3230139893252048E-3</v>
      </c>
      <c r="V8951">
        <f ca="1"/>
        <v>3.3842773364380655E-3</v>
      </c>
      <c r="W8951">
        <f ca="1"/>
        <v>3.3842773364380655E-3</v>
      </c>
    </row>
    <row r="8952" spans="18:23">
      <c r="R8952">
        <v>8934</v>
      </c>
      <c r="S8952">
        <f ca="1"/>
        <v>-5.6707382842528693E-2</v>
      </c>
      <c r="T8952">
        <f ca="1"/>
        <v>2.6510828187522626E-2</v>
      </c>
      <c r="U8952">
        <f ca="1"/>
        <v>0</v>
      </c>
      <c r="V8952">
        <f ca="1"/>
        <v>0</v>
      </c>
      <c r="W8952">
        <f ca="1"/>
        <v>0</v>
      </c>
    </row>
    <row r="8953" spans="18:23">
      <c r="R8953">
        <v>8935</v>
      </c>
      <c r="S8953">
        <f ca="1"/>
        <v>1.749072862645048</v>
      </c>
      <c r="T8953">
        <f ca="1"/>
        <v>4.2246110081109893E-2</v>
      </c>
      <c r="U8953">
        <f ca="1"/>
        <v>6.0099904248360168E-3</v>
      </c>
      <c r="V8953">
        <f ca="1"/>
        <v>6.1369397833730367E-3</v>
      </c>
      <c r="W8953">
        <f ca="1"/>
        <v>6.1369397833730367E-3</v>
      </c>
    </row>
    <row r="8954" spans="18:23">
      <c r="R8954">
        <v>8936</v>
      </c>
      <c r="S8954">
        <f ca="1"/>
        <v>-0.85660358451498109</v>
      </c>
      <c r="T8954">
        <f ca="1"/>
        <v>2.1566691067328055E-2</v>
      </c>
      <c r="U8954">
        <f ca="1"/>
        <v>0</v>
      </c>
      <c r="V8954">
        <f ca="1"/>
        <v>0</v>
      </c>
      <c r="W8954">
        <f ca="1"/>
        <v>0</v>
      </c>
    </row>
    <row r="8955" spans="18:23">
      <c r="R8955">
        <v>8937</v>
      </c>
      <c r="S8955">
        <f ca="1"/>
        <v>2.5621771731618646</v>
      </c>
      <c r="T8955">
        <f ca="1"/>
        <v>5.2108270762629437E-2</v>
      </c>
      <c r="U8955">
        <f ca="1"/>
        <v>1.0941070765595789E-2</v>
      </c>
      <c r="V8955">
        <f ca="1"/>
        <v>1.1226130904539165E-2</v>
      </c>
      <c r="W8955">
        <f ca="1"/>
        <v>1.1226130904539165E-2</v>
      </c>
    </row>
    <row r="8956" spans="18:23">
      <c r="R8956">
        <v>8938</v>
      </c>
      <c r="S8956">
        <f ca="1"/>
        <v>3.6556998552605497</v>
      </c>
      <c r="T8956">
        <f ca="1"/>
        <v>6.9095772060096081E-2</v>
      </c>
      <c r="U8956">
        <f ca="1"/>
        <v>1.9434821414329111E-2</v>
      </c>
      <c r="V8956">
        <f ca="1"/>
        <v>2.0106253409565691E-2</v>
      </c>
      <c r="W8956">
        <f ca="1"/>
        <v>2.0106253409565691E-2</v>
      </c>
    </row>
    <row r="8957" spans="18:23">
      <c r="R8957">
        <v>8939</v>
      </c>
      <c r="S8957">
        <f ca="1"/>
        <v>1.8089855477234917</v>
      </c>
      <c r="T8957">
        <f ca="1"/>
        <v>4.2904297680728079E-2</v>
      </c>
      <c r="U8957">
        <f ca="1"/>
        <v>6.3390842246451098E-3</v>
      </c>
      <c r="V8957">
        <f ca="1"/>
        <v>6.4750712029438004E-3</v>
      </c>
      <c r="W8957">
        <f ca="1"/>
        <v>6.4750712029438004E-3</v>
      </c>
    </row>
    <row r="8958" spans="18:23">
      <c r="R8958">
        <v>8940</v>
      </c>
      <c r="S8958">
        <f ca="1"/>
        <v>2.2307160455462283</v>
      </c>
      <c r="T8958">
        <f ca="1"/>
        <v>4.7836755297163379E-2</v>
      </c>
      <c r="U8958">
        <f ca="1"/>
        <v>8.8053130328627598E-3</v>
      </c>
      <c r="V8958">
        <f ca="1"/>
        <v>9.0159218352967481E-3</v>
      </c>
      <c r="W8958">
        <f ca="1"/>
        <v>9.0159218352967481E-3</v>
      </c>
    </row>
    <row r="8959" spans="18:23">
      <c r="R8959">
        <v>8941</v>
      </c>
      <c r="S8959">
        <f ca="1"/>
        <v>-0.59902069386667978</v>
      </c>
      <c r="T8959">
        <f ca="1"/>
        <v>2.3048854903231015E-2</v>
      </c>
      <c r="U8959">
        <f ca="1"/>
        <v>0</v>
      </c>
      <c r="V8959">
        <f ca="1"/>
        <v>0</v>
      </c>
      <c r="W8959">
        <f ca="1"/>
        <v>0</v>
      </c>
    </row>
    <row r="8960" spans="18:23">
      <c r="R8960">
        <v>8942</v>
      </c>
      <c r="S8960">
        <f ca="1"/>
        <v>-0.10325168524203819</v>
      </c>
      <c r="T8960">
        <f ca="1"/>
        <v>2.6194332876666341E-2</v>
      </c>
      <c r="U8960">
        <f ca="1"/>
        <v>0</v>
      </c>
      <c r="V8960">
        <f ca="1"/>
        <v>0</v>
      </c>
      <c r="W8960">
        <f ca="1"/>
        <v>0</v>
      </c>
    </row>
    <row r="8961" spans="18:23">
      <c r="R8961">
        <v>8943</v>
      </c>
      <c r="S8961">
        <f ca="1"/>
        <v>-2.4207503439040625</v>
      </c>
      <c r="T8961">
        <f ca="1"/>
        <v>1.4404512489491842E-2</v>
      </c>
      <c r="U8961">
        <f ca="1"/>
        <v>0</v>
      </c>
      <c r="V8961">
        <f ca="1"/>
        <v>0</v>
      </c>
      <c r="W8961">
        <f ca="1"/>
        <v>0</v>
      </c>
    </row>
    <row r="8962" spans="18:23">
      <c r="R8962">
        <v>8944</v>
      </c>
      <c r="S8962">
        <f ca="1"/>
        <v>-2.617609415096724</v>
      </c>
      <c r="T8962">
        <f ca="1"/>
        <v>1.3691079676156338E-2</v>
      </c>
      <c r="U8962">
        <f ca="1"/>
        <v>0</v>
      </c>
      <c r="V8962">
        <f ca="1"/>
        <v>0</v>
      </c>
      <c r="W8962">
        <f ca="1"/>
        <v>0</v>
      </c>
    </row>
    <row r="8963" spans="18:23">
      <c r="R8963">
        <v>8945</v>
      </c>
      <c r="S8963">
        <f ca="1"/>
        <v>-1.0053142804074366</v>
      </c>
      <c r="T8963">
        <f ca="1"/>
        <v>2.0754790926556799E-2</v>
      </c>
      <c r="U8963">
        <f ca="1"/>
        <v>0</v>
      </c>
      <c r="V8963">
        <f ca="1"/>
        <v>0</v>
      </c>
      <c r="W8963">
        <f ca="1"/>
        <v>0</v>
      </c>
    </row>
    <row r="8964" spans="18:23">
      <c r="R8964">
        <v>8946</v>
      </c>
      <c r="S8964">
        <f ca="1"/>
        <v>-3.4579572369697948</v>
      </c>
      <c r="T8964">
        <f ca="1"/>
        <v>1.1022109952581554E-2</v>
      </c>
      <c r="U8964">
        <f ca="1"/>
        <v>0</v>
      </c>
      <c r="V8964">
        <f ca="1"/>
        <v>0</v>
      </c>
      <c r="W8964">
        <f ca="1"/>
        <v>0</v>
      </c>
    </row>
    <row r="8965" spans="18:23">
      <c r="R8965">
        <v>8947</v>
      </c>
      <c r="S8965">
        <f ca="1"/>
        <v>-0.31201028867556729</v>
      </c>
      <c r="T8965">
        <f ca="1"/>
        <v>2.482063929804177E-2</v>
      </c>
      <c r="U8965">
        <f ca="1"/>
        <v>0</v>
      </c>
      <c r="V8965">
        <f ca="1"/>
        <v>0</v>
      </c>
      <c r="W8965">
        <f ca="1"/>
        <v>0</v>
      </c>
    </row>
    <row r="8966" spans="18:23">
      <c r="R8966">
        <v>8948</v>
      </c>
      <c r="S8966">
        <f ca="1"/>
        <v>-0.93794754851397621</v>
      </c>
      <c r="T8966">
        <f ca="1"/>
        <v>2.111872845156831E-2</v>
      </c>
      <c r="U8966">
        <f ca="1"/>
        <v>0</v>
      </c>
      <c r="V8966">
        <f ca="1"/>
        <v>0</v>
      </c>
      <c r="W8966">
        <f ca="1"/>
        <v>0</v>
      </c>
    </row>
    <row r="8967" spans="18:23">
      <c r="R8967">
        <v>8949</v>
      </c>
      <c r="S8967">
        <f ca="1"/>
        <v>0.10334448231020819</v>
      </c>
      <c r="T8967">
        <f ca="1"/>
        <v>2.7628632476008538E-2</v>
      </c>
      <c r="U8967">
        <f ca="1"/>
        <v>0</v>
      </c>
      <c r="V8967">
        <f ca="1"/>
        <v>0</v>
      </c>
      <c r="W8967">
        <f ca="1"/>
        <v>0</v>
      </c>
    </row>
    <row r="8968" spans="18:23">
      <c r="R8968">
        <v>8950</v>
      </c>
      <c r="S8968">
        <f ca="1"/>
        <v>-0.8290384661723964</v>
      </c>
      <c r="T8968">
        <f ca="1"/>
        <v>2.1720638216888348E-2</v>
      </c>
      <c r="U8968">
        <f ca="1"/>
        <v>0</v>
      </c>
      <c r="V8968">
        <f ca="1"/>
        <v>0</v>
      </c>
      <c r="W8968">
        <f ca="1"/>
        <v>0</v>
      </c>
    </row>
    <row r="8969" spans="18:23">
      <c r="R8969">
        <v>8951</v>
      </c>
      <c r="S8969">
        <f ca="1"/>
        <v>0.16472422351240901</v>
      </c>
      <c r="T8969">
        <f ca="1"/>
        <v>2.8069706056272483E-2</v>
      </c>
      <c r="U8969">
        <f ca="1"/>
        <v>0</v>
      </c>
      <c r="V8969">
        <f ca="1"/>
        <v>0</v>
      </c>
      <c r="W8969">
        <f ca="1"/>
        <v>0</v>
      </c>
    </row>
    <row r="8970" spans="18:23">
      <c r="R8970">
        <v>8952</v>
      </c>
      <c r="S8970">
        <f ca="1"/>
        <v>-5.9774031394768078E-2</v>
      </c>
      <c r="T8970">
        <f ca="1"/>
        <v>2.6489858193413037E-2</v>
      </c>
      <c r="U8970">
        <f ca="1"/>
        <v>0</v>
      </c>
      <c r="V8970">
        <f ca="1"/>
        <v>0</v>
      </c>
      <c r="W8970">
        <f ca="1"/>
        <v>0</v>
      </c>
    </row>
    <row r="8971" spans="18:23">
      <c r="R8971">
        <v>8953</v>
      </c>
      <c r="S8971">
        <f ca="1"/>
        <v>2.3321024992515382</v>
      </c>
      <c r="T8971">
        <f ca="1"/>
        <v>4.9104750926544136E-2</v>
      </c>
      <c r="U8971">
        <f ca="1"/>
        <v>9.4393108475531382E-3</v>
      </c>
      <c r="V8971">
        <f ca="1"/>
        <v>9.6710683515968E-3</v>
      </c>
      <c r="W8971">
        <f ca="1"/>
        <v>9.6710683515968E-3</v>
      </c>
    </row>
    <row r="8972" spans="18:23">
      <c r="R8972">
        <v>8954</v>
      </c>
      <c r="S8972">
        <f ca="1"/>
        <v>-1.1772343267656435</v>
      </c>
      <c r="T8972">
        <f ca="1"/>
        <v>1.9854194389943156E-2</v>
      </c>
      <c r="U8972">
        <f ca="1"/>
        <v>0</v>
      </c>
      <c r="V8972">
        <f ca="1"/>
        <v>0</v>
      </c>
      <c r="W8972">
        <f ca="1"/>
        <v>0</v>
      </c>
    </row>
    <row r="8973" spans="18:23">
      <c r="R8973">
        <v>8955</v>
      </c>
      <c r="S8973">
        <f ca="1"/>
        <v>-2.1387307462016145</v>
      </c>
      <c r="T8973">
        <f ca="1"/>
        <v>1.5491835709886315E-2</v>
      </c>
      <c r="U8973">
        <f ca="1"/>
        <v>0</v>
      </c>
      <c r="V8973">
        <f ca="1"/>
        <v>0</v>
      </c>
      <c r="W8973">
        <f ca="1"/>
        <v>0</v>
      </c>
    </row>
    <row r="8974" spans="18:23">
      <c r="R8974">
        <v>8956</v>
      </c>
      <c r="S8974">
        <f ca="1"/>
        <v>-1.9141228325619006</v>
      </c>
      <c r="T8974">
        <f ca="1"/>
        <v>1.6416229042359048E-2</v>
      </c>
      <c r="U8974">
        <f ca="1"/>
        <v>0</v>
      </c>
      <c r="V8974">
        <f ca="1"/>
        <v>0</v>
      </c>
      <c r="W8974">
        <f ca="1"/>
        <v>0</v>
      </c>
    </row>
    <row r="8975" spans="18:23">
      <c r="R8975">
        <v>8957</v>
      </c>
      <c r="S8975">
        <f ca="1"/>
        <v>-1.0993823773248939</v>
      </c>
      <c r="T8975">
        <f ca="1"/>
        <v>2.0257072898247457E-2</v>
      </c>
      <c r="U8975">
        <f ca="1"/>
        <v>0</v>
      </c>
      <c r="V8975">
        <f ca="1"/>
        <v>0</v>
      </c>
      <c r="W8975">
        <f ca="1"/>
        <v>0</v>
      </c>
    </row>
    <row r="8976" spans="18:23">
      <c r="R8976">
        <v>8958</v>
      </c>
      <c r="S8976">
        <f ca="1"/>
        <v>0.61593008192666521</v>
      </c>
      <c r="T8976">
        <f ca="1"/>
        <v>3.1535659406366982E-2</v>
      </c>
      <c r="U8976">
        <f ca="1"/>
        <v>6.547650874645615E-4</v>
      </c>
      <c r="V8976">
        <f ca="1"/>
        <v>6.6508931185929284E-4</v>
      </c>
      <c r="W8976">
        <f ca="1"/>
        <v>6.6508931185929284E-4</v>
      </c>
    </row>
    <row r="8977" spans="18:23">
      <c r="R8977">
        <v>8959</v>
      </c>
      <c r="S8977">
        <f ca="1"/>
        <v>0.96584106895050725</v>
      </c>
      <c r="T8977">
        <f ca="1"/>
        <v>3.4515520985681565E-2</v>
      </c>
      <c r="U8977">
        <f ca="1"/>
        <v>2.1446958771218529E-3</v>
      </c>
      <c r="V8977">
        <f ca="1"/>
        <v>2.1817085248992049E-3</v>
      </c>
      <c r="W8977">
        <f ca="1"/>
        <v>2.1817085248992049E-3</v>
      </c>
    </row>
    <row r="8978" spans="18:23">
      <c r="R8978">
        <v>8960</v>
      </c>
      <c r="S8978">
        <f ca="1"/>
        <v>-0.59088097455132227</v>
      </c>
      <c r="T8978">
        <f ca="1"/>
        <v>2.3097316506106746E-2</v>
      </c>
      <c r="U8978">
        <f ca="1"/>
        <v>0</v>
      </c>
      <c r="V8978">
        <f ca="1"/>
        <v>0</v>
      </c>
      <c r="W8978">
        <f ca="1"/>
        <v>0</v>
      </c>
    </row>
    <row r="8979" spans="18:23">
      <c r="R8979">
        <v>8961</v>
      </c>
      <c r="S8979">
        <f ca="1"/>
        <v>-2.7081942249351525</v>
      </c>
      <c r="T8979">
        <f ca="1"/>
        <v>1.3374771711895791E-2</v>
      </c>
      <c r="U8979">
        <f ca="1"/>
        <v>0</v>
      </c>
      <c r="V8979">
        <f ca="1"/>
        <v>0</v>
      </c>
      <c r="W8979">
        <f ca="1"/>
        <v>0</v>
      </c>
    </row>
    <row r="8980" spans="18:23">
      <c r="R8980">
        <v>8962</v>
      </c>
      <c r="S8980">
        <f ca="1"/>
        <v>2.3525924742187954</v>
      </c>
      <c r="T8980">
        <f ca="1"/>
        <v>4.9365064233111197E-2</v>
      </c>
      <c r="U8980">
        <f ca="1"/>
        <v>9.5694675008366689E-3</v>
      </c>
      <c r="V8980">
        <f ca="1"/>
        <v>9.8056661897644049E-3</v>
      </c>
      <c r="W8980">
        <f ca="1"/>
        <v>9.8056661897644049E-3</v>
      </c>
    </row>
    <row r="8981" spans="18:23">
      <c r="R8981">
        <v>8963</v>
      </c>
      <c r="S8981">
        <f ca="1"/>
        <v>-2.0500195147712725</v>
      </c>
      <c r="T8981">
        <f ca="1"/>
        <v>1.5850546530380594E-2</v>
      </c>
      <c r="U8981">
        <f ca="1"/>
        <v>0</v>
      </c>
      <c r="V8981">
        <f ca="1"/>
        <v>0</v>
      </c>
      <c r="W8981">
        <f ca="1"/>
        <v>0</v>
      </c>
    </row>
    <row r="8982" spans="18:23">
      <c r="R8982">
        <v>8964</v>
      </c>
      <c r="S8982">
        <f ca="1"/>
        <v>3.0504519686359104</v>
      </c>
      <c r="T8982">
        <f ca="1"/>
        <v>5.9105080875683759E-2</v>
      </c>
      <c r="U8982">
        <f ca="1"/>
        <v>1.443947582212295E-2</v>
      </c>
      <c r="V8982">
        <f ca="1"/>
        <v>1.4866199015257478E-2</v>
      </c>
      <c r="W8982">
        <f ca="1"/>
        <v>1.4866199015257478E-2</v>
      </c>
    </row>
    <row r="8983" spans="18:23">
      <c r="R8983">
        <v>8965</v>
      </c>
      <c r="S8983">
        <f ca="1"/>
        <v>-0.42678917337212635</v>
      </c>
      <c r="T8983">
        <f ca="1"/>
        <v>2.4096299484831794E-2</v>
      </c>
      <c r="U8983">
        <f ca="1"/>
        <v>0</v>
      </c>
      <c r="V8983">
        <f ca="1"/>
        <v>0</v>
      </c>
      <c r="W8983">
        <f ca="1"/>
        <v>0</v>
      </c>
    </row>
    <row r="8984" spans="18:23">
      <c r="R8984">
        <v>8966</v>
      </c>
      <c r="S8984">
        <f ca="1"/>
        <v>1.4956947501427178</v>
      </c>
      <c r="T8984">
        <f ca="1"/>
        <v>3.9572373098945526E-2</v>
      </c>
      <c r="U8984">
        <f ca="1"/>
        <v>4.6731219337538335E-3</v>
      </c>
      <c r="V8984">
        <f ca="1"/>
        <v>4.7655851961035198E-3</v>
      </c>
      <c r="W8984">
        <f ca="1"/>
        <v>4.7655851961035198E-3</v>
      </c>
    </row>
    <row r="8985" spans="18:23">
      <c r="R8985">
        <v>8967</v>
      </c>
      <c r="S8985">
        <f ca="1"/>
        <v>3.3424964827241523</v>
      </c>
      <c r="T8985">
        <f ca="1"/>
        <v>6.3731269419817993E-2</v>
      </c>
      <c r="U8985">
        <f ca="1"/>
        <v>1.6752570094190067E-2</v>
      </c>
      <c r="V8985">
        <f ca="1"/>
        <v>1.728640137326367E-2</v>
      </c>
      <c r="W8985">
        <f ca="1"/>
        <v>1.728640137326367E-2</v>
      </c>
    </row>
    <row r="8986" spans="18:23">
      <c r="R8986">
        <v>8968</v>
      </c>
      <c r="S8986">
        <f ca="1"/>
        <v>2.9452014941589213</v>
      </c>
      <c r="T8986">
        <f ca="1"/>
        <v>5.7521473038180684E-2</v>
      </c>
      <c r="U8986">
        <f ca="1"/>
        <v>1.3647671903371413E-2</v>
      </c>
      <c r="V8986">
        <f ca="1"/>
        <v>1.404018899908327E-2</v>
      </c>
      <c r="W8986">
        <f ca="1"/>
        <v>1.404018899908327E-2</v>
      </c>
    </row>
    <row r="8987" spans="18:23">
      <c r="R8987">
        <v>8969</v>
      </c>
      <c r="S8987">
        <f ca="1"/>
        <v>-0.67846399485537368</v>
      </c>
      <c r="T8987">
        <f ca="1"/>
        <v>2.2581178252648056E-2</v>
      </c>
      <c r="U8987">
        <f ca="1"/>
        <v>0</v>
      </c>
      <c r="V8987">
        <f ca="1"/>
        <v>0</v>
      </c>
      <c r="W8987">
        <f ca="1"/>
        <v>0</v>
      </c>
    </row>
    <row r="8988" spans="18:23">
      <c r="R8988">
        <v>8970</v>
      </c>
      <c r="S8988">
        <f ca="1"/>
        <v>5.2770044292317708</v>
      </c>
      <c r="T8988">
        <f ca="1"/>
        <v>0.10498851068170907</v>
      </c>
      <c r="U8988">
        <f ca="1"/>
        <v>3.7381190725135606E-2</v>
      </c>
      <c r="V8988">
        <f ca="1"/>
        <v>3.9343488496006059E-2</v>
      </c>
      <c r="W8988">
        <f ca="1"/>
        <v>3.9343488496006059E-2</v>
      </c>
    </row>
    <row r="8989" spans="18:23">
      <c r="R8989">
        <v>8971</v>
      </c>
      <c r="S8989">
        <f ca="1"/>
        <v>0.71801504208819622</v>
      </c>
      <c r="T8989">
        <f ca="1"/>
        <v>3.237740160463122E-2</v>
      </c>
      <c r="U8989">
        <f ca="1"/>
        <v>1.0756361865966804E-3</v>
      </c>
      <c r="V8989">
        <f ca="1"/>
        <v>1.0930493389936379E-3</v>
      </c>
      <c r="W8989">
        <f ca="1"/>
        <v>1.0930493389936379E-3</v>
      </c>
    </row>
    <row r="8990" spans="18:23">
      <c r="R8990">
        <v>8972</v>
      </c>
      <c r="S8990">
        <f ca="1"/>
        <v>-0.90896500878742403</v>
      </c>
      <c r="T8990">
        <f ca="1"/>
        <v>2.1277258647700529E-2</v>
      </c>
      <c r="U8990">
        <f ca="1"/>
        <v>0</v>
      </c>
      <c r="V8990">
        <f ca="1"/>
        <v>0</v>
      </c>
      <c r="W8990">
        <f ca="1"/>
        <v>0</v>
      </c>
    </row>
    <row r="8991" spans="18:23">
      <c r="R8991">
        <v>8973</v>
      </c>
      <c r="S8991">
        <f ca="1"/>
        <v>0.69573528436022991</v>
      </c>
      <c r="T8991">
        <f ca="1"/>
        <v>3.2191797533703319E-2</v>
      </c>
      <c r="U8991">
        <f ca="1"/>
        <v>9.8283415113272973E-4</v>
      </c>
      <c r="V8991">
        <f ca="1"/>
        <v>9.9865375013396662E-4</v>
      </c>
      <c r="W8991">
        <f ca="1"/>
        <v>9.9865375013396662E-4</v>
      </c>
    </row>
    <row r="8992" spans="18:23">
      <c r="R8992">
        <v>8974</v>
      </c>
      <c r="S8992">
        <f ca="1"/>
        <v>-1.1720471913101935</v>
      </c>
      <c r="T8992">
        <f ca="1"/>
        <v>1.9880786534509646E-2</v>
      </c>
      <c r="U8992">
        <f ca="1"/>
        <v>0</v>
      </c>
      <c r="V8992">
        <f ca="1"/>
        <v>0</v>
      </c>
      <c r="W8992">
        <f ca="1"/>
        <v>0</v>
      </c>
    </row>
    <row r="8993" spans="18:23">
      <c r="R8993">
        <v>8975</v>
      </c>
      <c r="S8993">
        <f ca="1"/>
        <v>-1.0181609736336377</v>
      </c>
      <c r="T8993">
        <f ca="1"/>
        <v>2.068610418517797E-2</v>
      </c>
      <c r="U8993">
        <f ca="1"/>
        <v>0</v>
      </c>
      <c r="V8993">
        <f ca="1"/>
        <v>0</v>
      </c>
      <c r="W8993">
        <f ca="1"/>
        <v>0</v>
      </c>
    </row>
    <row r="8994" spans="18:23">
      <c r="R8994">
        <v>8976</v>
      </c>
      <c r="S8994">
        <f ca="1"/>
        <v>2.1512500425771646</v>
      </c>
      <c r="T8994">
        <f ca="1"/>
        <v>4.686584106308473E-2</v>
      </c>
      <c r="U8994">
        <f ca="1"/>
        <v>8.3198559158234354E-3</v>
      </c>
      <c r="V8994">
        <f ca="1"/>
        <v>8.51481443833281E-3</v>
      </c>
      <c r="W8994">
        <f ca="1"/>
        <v>8.51481443833281E-3</v>
      </c>
    </row>
    <row r="8995" spans="18:23">
      <c r="R8995">
        <v>8977</v>
      </c>
      <c r="S8995">
        <f ca="1"/>
        <v>3.1295247059191951</v>
      </c>
      <c r="T8995">
        <f ca="1"/>
        <v>6.0323432262671367E-2</v>
      </c>
      <c r="U8995">
        <f ca="1"/>
        <v>1.5048651515616754E-2</v>
      </c>
      <c r="V8995">
        <f ca="1"/>
        <v>1.550254467079018E-2</v>
      </c>
      <c r="W8995">
        <f ca="1"/>
        <v>1.550254467079018E-2</v>
      </c>
    </row>
    <row r="8996" spans="18:23">
      <c r="R8996">
        <v>8978</v>
      </c>
      <c r="S8996">
        <f ca="1"/>
        <v>0.94051959513515659</v>
      </c>
      <c r="T8996">
        <f ca="1"/>
        <v>3.4290735536566697E-2</v>
      </c>
      <c r="U8996">
        <f ca="1"/>
        <v>2.0323031525644186E-3</v>
      </c>
      <c r="V8996">
        <f ca="1"/>
        <v>2.0671477375317771E-3</v>
      </c>
      <c r="W8996">
        <f ca="1"/>
        <v>2.0671477375317771E-3</v>
      </c>
    </row>
    <row r="8997" spans="18:23">
      <c r="R8997">
        <v>8979</v>
      </c>
      <c r="S8997">
        <f ca="1"/>
        <v>1.5985132104259818</v>
      </c>
      <c r="T8997">
        <f ca="1"/>
        <v>4.0636319846793459E-2</v>
      </c>
      <c r="U8997">
        <f ca="1"/>
        <v>5.2050953076777998E-3</v>
      </c>
      <c r="V8997">
        <f ca="1"/>
        <v>5.3108532665557193E-3</v>
      </c>
      <c r="W8997">
        <f ca="1"/>
        <v>5.3108532665557193E-3</v>
      </c>
    </row>
    <row r="8998" spans="18:23">
      <c r="R8998">
        <v>8980</v>
      </c>
      <c r="S8998">
        <f ca="1"/>
        <v>2.353332109935987</v>
      </c>
      <c r="T8998">
        <f ca="1"/>
        <v>4.9374486639929188E-2</v>
      </c>
      <c r="U8998">
        <f ca="1"/>
        <v>9.5741787042456644E-3</v>
      </c>
      <c r="V8998">
        <f ca="1"/>
        <v>9.8105387835061997E-3</v>
      </c>
      <c r="W8998">
        <f ca="1"/>
        <v>9.8105387835061997E-3</v>
      </c>
    </row>
    <row r="8999" spans="18:23">
      <c r="R8999">
        <v>8981</v>
      </c>
      <c r="S8999">
        <f ca="1"/>
        <v>-1.1597327011507423</v>
      </c>
      <c r="T8999">
        <f ca="1"/>
        <v>1.994406020283377E-2</v>
      </c>
      <c r="U8999">
        <f ca="1"/>
        <v>0</v>
      </c>
      <c r="V8999">
        <f ca="1"/>
        <v>0</v>
      </c>
      <c r="W8999">
        <f ca="1"/>
        <v>0</v>
      </c>
    </row>
    <row r="9000" spans="18:23">
      <c r="R9000">
        <v>8982</v>
      </c>
      <c r="S9000">
        <f ca="1"/>
        <v>-1.1187696711165782</v>
      </c>
      <c r="T9000">
        <f ca="1"/>
        <v>2.0155986935984357E-2</v>
      </c>
      <c r="U9000">
        <f ca="1"/>
        <v>0</v>
      </c>
      <c r="V9000">
        <f ca="1"/>
        <v>0</v>
      </c>
      <c r="W9000">
        <f ca="1"/>
        <v>0</v>
      </c>
    </row>
    <row r="9001" spans="18:23">
      <c r="R9001">
        <v>8983</v>
      </c>
      <c r="S9001">
        <f ca="1"/>
        <v>-1.0888419903440425</v>
      </c>
      <c r="T9001">
        <f ca="1"/>
        <v>2.031224338386103E-2</v>
      </c>
      <c r="U9001">
        <f ca="1"/>
        <v>0</v>
      </c>
      <c r="V9001">
        <f ca="1"/>
        <v>0</v>
      </c>
      <c r="W9001">
        <f ca="1"/>
        <v>0</v>
      </c>
    </row>
    <row r="9002" spans="18:23">
      <c r="R9002">
        <v>8984</v>
      </c>
      <c r="S9002">
        <f ca="1"/>
        <v>0.15528830268705524</v>
      </c>
      <c r="T9002">
        <f ca="1"/>
        <v>2.8001444470822794E-2</v>
      </c>
      <c r="U9002">
        <f ca="1"/>
        <v>0</v>
      </c>
      <c r="V9002">
        <f ca="1"/>
        <v>0</v>
      </c>
      <c r="W9002">
        <f ca="1"/>
        <v>0</v>
      </c>
    </row>
    <row r="9003" spans="18:23">
      <c r="R9003">
        <v>8985</v>
      </c>
      <c r="S9003">
        <f ca="1"/>
        <v>-2.7352881307809422</v>
      </c>
      <c r="T9003">
        <f ca="1"/>
        <v>1.3281591525260981E-2</v>
      </c>
      <c r="U9003">
        <f ca="1"/>
        <v>0</v>
      </c>
      <c r="V9003">
        <f ca="1"/>
        <v>0</v>
      </c>
      <c r="W9003">
        <f ca="1"/>
        <v>0</v>
      </c>
    </row>
    <row r="9004" spans="18:23">
      <c r="R9004">
        <v>8986</v>
      </c>
      <c r="S9004">
        <f ca="1"/>
        <v>-2.3600614939738862</v>
      </c>
      <c r="T9004">
        <f ca="1"/>
        <v>1.4631862647774939E-2</v>
      </c>
      <c r="U9004">
        <f ca="1"/>
        <v>0</v>
      </c>
      <c r="V9004">
        <f ca="1"/>
        <v>0</v>
      </c>
      <c r="W9004">
        <f ca="1"/>
        <v>0</v>
      </c>
    </row>
    <row r="9005" spans="18:23">
      <c r="R9005">
        <v>8987</v>
      </c>
      <c r="S9005">
        <f ca="1"/>
        <v>0.66733125221973655</v>
      </c>
      <c r="T9005">
        <f ca="1"/>
        <v>3.1956716559290846E-2</v>
      </c>
      <c r="U9005">
        <f ca="1"/>
        <v>8.6529366392649326E-4</v>
      </c>
      <c r="V9005">
        <f ca="1"/>
        <v>8.791196361058178E-4</v>
      </c>
      <c r="W9005">
        <f ca="1"/>
        <v>8.791196361058178E-4</v>
      </c>
    </row>
    <row r="9006" spans="18:23">
      <c r="R9006">
        <v>8988</v>
      </c>
      <c r="S9006">
        <f ca="1"/>
        <v>-1.6879516000806027</v>
      </c>
      <c r="T9006">
        <f ca="1"/>
        <v>1.7402799440731184E-2</v>
      </c>
      <c r="U9006">
        <f ca="1"/>
        <v>0</v>
      </c>
      <c r="V9006">
        <f ca="1"/>
        <v>0</v>
      </c>
      <c r="W9006">
        <f ca="1"/>
        <v>0</v>
      </c>
    </row>
    <row r="9007" spans="18:23">
      <c r="R9007">
        <v>8989</v>
      </c>
      <c r="S9007">
        <f ca="1"/>
        <v>1.5308017962942591</v>
      </c>
      <c r="T9007">
        <f ca="1"/>
        <v>3.9932485285393261E-2</v>
      </c>
      <c r="U9007">
        <f ca="1"/>
        <v>4.853178026977701E-3</v>
      </c>
      <c r="V9007">
        <f ca="1"/>
        <v>4.9500777570525411E-3</v>
      </c>
      <c r="W9007">
        <f ca="1"/>
        <v>4.9500777570525411E-3</v>
      </c>
    </row>
    <row r="9008" spans="18:23">
      <c r="R9008">
        <v>8990</v>
      </c>
      <c r="S9008">
        <f ca="1"/>
        <v>1.8732529245983489</v>
      </c>
      <c r="T9008">
        <f ca="1"/>
        <v>4.3621728801343226E-2</v>
      </c>
      <c r="U9008">
        <f ca="1"/>
        <v>6.6977997849526835E-3</v>
      </c>
      <c r="V9008">
        <f ca="1"/>
        <v>6.8438845878451343E-3</v>
      </c>
      <c r="W9008">
        <f ca="1"/>
        <v>6.8438845878451343E-3</v>
      </c>
    </row>
    <row r="9009" spans="18:23">
      <c r="R9009">
        <v>8991</v>
      </c>
      <c r="S9009">
        <f ca="1"/>
        <v>-1.8868414643063853</v>
      </c>
      <c r="T9009">
        <f ca="1"/>
        <v>1.6532200711075567E-2</v>
      </c>
      <c r="U9009">
        <f ca="1"/>
        <v>0</v>
      </c>
      <c r="V9009">
        <f ca="1"/>
        <v>0</v>
      </c>
      <c r="W9009">
        <f ca="1"/>
        <v>0</v>
      </c>
    </row>
    <row r="9010" spans="18:23">
      <c r="R9010">
        <v>8992</v>
      </c>
      <c r="S9010">
        <f ca="1"/>
        <v>-4.2229376259085312</v>
      </c>
      <c r="T9010">
        <f ca="1"/>
        <v>9.0476913347758252E-3</v>
      </c>
      <c r="U9010">
        <f ca="1"/>
        <v>0</v>
      </c>
      <c r="V9010">
        <f ca="1"/>
        <v>0</v>
      </c>
      <c r="W9010">
        <f ca="1"/>
        <v>0</v>
      </c>
    </row>
    <row r="9011" spans="18:23">
      <c r="R9011">
        <v>8993</v>
      </c>
      <c r="S9011">
        <f ca="1"/>
        <v>-1.8121676344762325</v>
      </c>
      <c r="T9011">
        <f ca="1"/>
        <v>1.6853842725143717E-2</v>
      </c>
      <c r="U9011">
        <f ca="1"/>
        <v>0</v>
      </c>
      <c r="V9011">
        <f ca="1"/>
        <v>0</v>
      </c>
      <c r="W9011">
        <f ca="1"/>
        <v>0</v>
      </c>
    </row>
    <row r="9012" spans="18:23">
      <c r="R9012">
        <v>8994</v>
      </c>
      <c r="S9012">
        <f ca="1"/>
        <v>-0.30810444534427694</v>
      </c>
      <c r="T9012">
        <f ca="1"/>
        <v>2.4845667490110867E-2</v>
      </c>
      <c r="U9012">
        <f ca="1"/>
        <v>0</v>
      </c>
      <c r="V9012">
        <f ca="1"/>
        <v>0</v>
      </c>
      <c r="W9012">
        <f ca="1"/>
        <v>0</v>
      </c>
    </row>
    <row r="9013" spans="18:23">
      <c r="R9013">
        <v>8995</v>
      </c>
      <c r="S9013">
        <f ca="1"/>
        <v>1.3487845727531207</v>
      </c>
      <c r="T9013">
        <f ca="1"/>
        <v>3.8100327994511143E-2</v>
      </c>
      <c r="U9013">
        <f ca="1"/>
        <v>3.937099381536642E-3</v>
      </c>
      <c r="V9013">
        <f ca="1"/>
        <v>4.0121017704284083E-3</v>
      </c>
      <c r="W9013">
        <f ca="1"/>
        <v>4.0121017704284083E-3</v>
      </c>
    </row>
    <row r="9014" spans="18:23">
      <c r="R9014">
        <v>8996</v>
      </c>
      <c r="S9014">
        <f ca="1"/>
        <v>-2.653379308323085</v>
      </c>
      <c r="T9014">
        <f ca="1"/>
        <v>1.3565292767076733E-2</v>
      </c>
      <c r="U9014">
        <f ca="1"/>
        <v>0</v>
      </c>
      <c r="V9014">
        <f ca="1"/>
        <v>0</v>
      </c>
      <c r="W9014">
        <f ca="1"/>
        <v>0</v>
      </c>
    </row>
    <row r="9015" spans="18:23">
      <c r="R9015">
        <v>8997</v>
      </c>
      <c r="S9015">
        <f ca="1"/>
        <v>0.43452643225596876</v>
      </c>
      <c r="T9015">
        <f ca="1"/>
        <v>3.0093524205890607E-2</v>
      </c>
      <c r="U9015">
        <f ca="1"/>
        <v>0</v>
      </c>
      <c r="V9015">
        <f ca="1"/>
        <v>0</v>
      </c>
      <c r="W9015">
        <f ca="1"/>
        <v>0</v>
      </c>
    </row>
    <row r="9016" spans="18:23">
      <c r="R9016">
        <v>8998</v>
      </c>
      <c r="S9016">
        <f ca="1"/>
        <v>3.3901743087324121</v>
      </c>
      <c r="T9016">
        <f ca="1"/>
        <v>6.452017688931766E-2</v>
      </c>
      <c r="U9016">
        <f ca="1"/>
        <v>1.71470238289399E-2</v>
      </c>
      <c r="V9016">
        <f ca="1"/>
        <v>1.7700188334224175E-2</v>
      </c>
      <c r="W9016">
        <f ca="1"/>
        <v>1.7700188334224175E-2</v>
      </c>
    </row>
    <row r="9017" spans="18:23">
      <c r="R9017">
        <v>8999</v>
      </c>
      <c r="S9017">
        <f ca="1"/>
        <v>0.1578250923500584</v>
      </c>
      <c r="T9017">
        <f ca="1"/>
        <v>2.8019779848903206E-2</v>
      </c>
      <c r="U9017">
        <f ca="1"/>
        <v>0</v>
      </c>
      <c r="V9017">
        <f ca="1"/>
        <v>0</v>
      </c>
      <c r="W9017">
        <f ca="1"/>
        <v>0</v>
      </c>
    </row>
    <row r="9018" spans="18:23">
      <c r="R9018">
        <v>9000</v>
      </c>
      <c r="S9018">
        <f ca="1"/>
        <v>-1.4108767559308186</v>
      </c>
      <c r="T9018">
        <f ca="1"/>
        <v>1.8692582375845809E-2</v>
      </c>
      <c r="U9018">
        <f ca="1"/>
        <v>0</v>
      </c>
      <c r="V9018">
        <f ca="1"/>
        <v>0</v>
      </c>
      <c r="W9018">
        <f ca="1"/>
        <v>0</v>
      </c>
    </row>
    <row r="9019" spans="18:23">
      <c r="R9019">
        <v>9001</v>
      </c>
      <c r="S9019">
        <f ca="1"/>
        <v>-3.6362373354316539</v>
      </c>
      <c r="T9019">
        <f ca="1"/>
        <v>1.0526546453691402E-2</v>
      </c>
      <c r="U9019">
        <f ca="1"/>
        <v>0</v>
      </c>
      <c r="V9019">
        <f ca="1"/>
        <v>0</v>
      </c>
      <c r="W9019">
        <f ca="1"/>
        <v>0</v>
      </c>
    </row>
    <row r="9020" spans="18:23">
      <c r="R9020">
        <v>9002</v>
      </c>
      <c r="S9020">
        <f ca="1"/>
        <v>0.43798346802771587</v>
      </c>
      <c r="T9020">
        <f ca="1"/>
        <v>3.0120380956649484E-2</v>
      </c>
      <c r="U9020">
        <f ca="1"/>
        <v>0</v>
      </c>
      <c r="V9020">
        <f ca="1"/>
        <v>0</v>
      </c>
      <c r="W9020">
        <f ca="1"/>
        <v>0</v>
      </c>
    </row>
    <row r="9021" spans="18:23">
      <c r="R9021">
        <v>9003</v>
      </c>
      <c r="S9021">
        <f ca="1"/>
        <v>1.5497657734632373</v>
      </c>
      <c r="T9021">
        <f ca="1"/>
        <v>4.0128370481191E-2</v>
      </c>
      <c r="U9021">
        <f ca="1"/>
        <v>4.9511206248765705E-3</v>
      </c>
      <c r="V9021">
        <f ca="1"/>
        <v>5.0504608262426261E-3</v>
      </c>
      <c r="W9021">
        <f ca="1"/>
        <v>5.0504608262426261E-3</v>
      </c>
    </row>
    <row r="9022" spans="18:23">
      <c r="R9022">
        <v>9004</v>
      </c>
      <c r="S9022">
        <f ca="1"/>
        <v>3.8507371554631051</v>
      </c>
      <c r="T9022">
        <f ca="1"/>
        <v>7.2662140133246053E-2</v>
      </c>
      <c r="U9022">
        <f ca="1"/>
        <v>2.1218005450904097E-2</v>
      </c>
      <c r="V9022">
        <f ca="1"/>
        <v>2.1988878293614882E-2</v>
      </c>
      <c r="W9022">
        <f ca="1"/>
        <v>2.1988878293614882E-2</v>
      </c>
    </row>
    <row r="9023" spans="18:23">
      <c r="R9023">
        <v>9005</v>
      </c>
      <c r="S9023">
        <f ca="1"/>
        <v>-1.2139275835762713</v>
      </c>
      <c r="T9023">
        <f ca="1"/>
        <v>1.966709732416147E-2</v>
      </c>
      <c r="U9023">
        <f ca="1"/>
        <v>0</v>
      </c>
      <c r="V9023">
        <f ca="1"/>
        <v>0</v>
      </c>
      <c r="W9023">
        <f ca="1"/>
        <v>0</v>
      </c>
    </row>
    <row r="9024" spans="18:23">
      <c r="R9024">
        <v>9006</v>
      </c>
      <c r="S9024">
        <f ca="1"/>
        <v>3.0571971002253666</v>
      </c>
      <c r="T9024">
        <f ca="1"/>
        <v>5.9208042661621836E-2</v>
      </c>
      <c r="U9024">
        <f ca="1"/>
        <v>1.4490956715091988E-2</v>
      </c>
      <c r="V9024">
        <f ca="1"/>
        <v>1.4919947306789428E-2</v>
      </c>
      <c r="W9024">
        <f ca="1"/>
        <v>1.4919947306789428E-2</v>
      </c>
    </row>
    <row r="9025" spans="18:23">
      <c r="R9025">
        <v>9007</v>
      </c>
      <c r="S9025">
        <f ca="1"/>
        <v>1.0570888183766578</v>
      </c>
      <c r="T9025">
        <f ca="1"/>
        <v>3.5337843645988305E-2</v>
      </c>
      <c r="U9025">
        <f ca="1"/>
        <v>2.5558572072752229E-3</v>
      </c>
      <c r="V9025">
        <f ca="1"/>
        <v>2.6010164484613052E-3</v>
      </c>
      <c r="W9025">
        <f ca="1"/>
        <v>2.6010164484613052E-3</v>
      </c>
    </row>
    <row r="9026" spans="18:23">
      <c r="R9026">
        <v>9008</v>
      </c>
      <c r="S9026">
        <f ca="1"/>
        <v>4.2382063253587031E-3</v>
      </c>
      <c r="T9026">
        <f ca="1"/>
        <v>2.6931039545661731E-2</v>
      </c>
      <c r="U9026">
        <f ca="1"/>
        <v>0</v>
      </c>
      <c r="V9026">
        <f ca="1"/>
        <v>0</v>
      </c>
      <c r="W9026">
        <f ca="1"/>
        <v>0</v>
      </c>
    </row>
    <row r="9027" spans="18:23">
      <c r="R9027">
        <v>9009</v>
      </c>
      <c r="S9027">
        <f ca="1"/>
        <v>1.0934585961192296</v>
      </c>
      <c r="T9027">
        <f ca="1"/>
        <v>3.567104210745773E-2</v>
      </c>
      <c r="U9027">
        <f ca="1"/>
        <v>2.7224564380099354E-3</v>
      </c>
      <c r="V9027">
        <f ca="1"/>
        <v>2.7710128671279213E-3</v>
      </c>
      <c r="W9027">
        <f ca="1"/>
        <v>2.7710128671279213E-3</v>
      </c>
    </row>
    <row r="9028" spans="18:23">
      <c r="R9028">
        <v>9010</v>
      </c>
      <c r="S9028">
        <f ca="1"/>
        <v>2.4135288099609897</v>
      </c>
      <c r="T9028">
        <f ca="1"/>
        <v>5.014740819341245E-2</v>
      </c>
      <c r="U9028">
        <f ca="1"/>
        <v>9.9606394809872954E-3</v>
      </c>
      <c r="V9028">
        <f ca="1"/>
        <v>1.021038960794754E-2</v>
      </c>
      <c r="W9028">
        <f ca="1"/>
        <v>1.021038960794754E-2</v>
      </c>
    </row>
    <row r="9029" spans="18:23">
      <c r="R9029">
        <v>9011</v>
      </c>
      <c r="S9029">
        <f ca="1"/>
        <v>-2.0627729637142993</v>
      </c>
      <c r="T9029">
        <f ca="1"/>
        <v>1.5798470207879098E-2</v>
      </c>
      <c r="U9029">
        <f ca="1"/>
        <v>0</v>
      </c>
      <c r="V9029">
        <f ca="1"/>
        <v>0</v>
      </c>
      <c r="W9029">
        <f ca="1"/>
        <v>0</v>
      </c>
    </row>
    <row r="9030" spans="18:23">
      <c r="R9030">
        <v>9012</v>
      </c>
      <c r="S9030">
        <f ca="1"/>
        <v>1.0674525973114004</v>
      </c>
      <c r="T9030">
        <f ca="1"/>
        <v>3.5432472121842341E-2</v>
      </c>
      <c r="U9030">
        <f ca="1"/>
        <v>2.603171445202241E-3</v>
      </c>
      <c r="V9030">
        <f ca="1"/>
        <v>2.6492898450324932E-3</v>
      </c>
      <c r="W9030">
        <f ca="1"/>
        <v>2.6492898450324932E-3</v>
      </c>
    </row>
    <row r="9031" spans="18:23">
      <c r="R9031">
        <v>9013</v>
      </c>
      <c r="S9031">
        <f ca="1"/>
        <v>0.26465107182752945</v>
      </c>
      <c r="T9031">
        <f ca="1"/>
        <v>2.8802891823241888E-2</v>
      </c>
      <c r="U9031">
        <f ca="1"/>
        <v>0</v>
      </c>
      <c r="V9031">
        <f ca="1"/>
        <v>0</v>
      </c>
      <c r="W9031">
        <f ca="1"/>
        <v>0</v>
      </c>
    </row>
    <row r="9032" spans="18:23">
      <c r="R9032">
        <v>9014</v>
      </c>
      <c r="S9032">
        <f ca="1"/>
        <v>2.9335818106012148</v>
      </c>
      <c r="T9032">
        <f ca="1"/>
        <v>5.734926389231286E-2</v>
      </c>
      <c r="U9032">
        <f ca="1"/>
        <v>1.35615673304375E-2</v>
      </c>
      <c r="V9032">
        <f ca="1"/>
        <v>1.3950440282250814E-2</v>
      </c>
      <c r="W9032">
        <f ca="1"/>
        <v>1.3950440282250814E-2</v>
      </c>
    </row>
    <row r="9033" spans="18:23">
      <c r="R9033">
        <v>9015</v>
      </c>
      <c r="S9033">
        <f ca="1"/>
        <v>0.71766966633647722</v>
      </c>
      <c r="T9033">
        <f ca="1"/>
        <v>3.237451626255515E-2</v>
      </c>
      <c r="U9033">
        <f ca="1"/>
        <v>1.0741935155586455E-3</v>
      </c>
      <c r="V9033">
        <f ca="1"/>
        <v>1.0915817632779379E-3</v>
      </c>
      <c r="W9033">
        <f ca="1"/>
        <v>1.0915817632779379E-3</v>
      </c>
    </row>
    <row r="9034" spans="18:23">
      <c r="R9034">
        <v>9016</v>
      </c>
      <c r="S9034">
        <f ca="1"/>
        <v>2.6078142527912749</v>
      </c>
      <c r="T9034">
        <f ca="1"/>
        <v>5.2725529128263983E-2</v>
      </c>
      <c r="U9034">
        <f ca="1"/>
        <v>1.1249699948413062E-2</v>
      </c>
      <c r="V9034">
        <f ca="1"/>
        <v>1.1546273139570204E-2</v>
      </c>
      <c r="W9034">
        <f ca="1"/>
        <v>1.1546273139570204E-2</v>
      </c>
    </row>
    <row r="9035" spans="18:23">
      <c r="R9035">
        <v>9017</v>
      </c>
      <c r="S9035">
        <f ca="1"/>
        <v>0.16633628788835889</v>
      </c>
      <c r="T9035">
        <f ca="1"/>
        <v>2.8081384726671307E-2</v>
      </c>
      <c r="U9035">
        <f ca="1"/>
        <v>0</v>
      </c>
      <c r="V9035">
        <f ca="1"/>
        <v>0</v>
      </c>
      <c r="W9035">
        <f ca="1"/>
        <v>0</v>
      </c>
    </row>
    <row r="9036" spans="18:23">
      <c r="R9036">
        <v>9018</v>
      </c>
      <c r="S9036">
        <f ca="1"/>
        <v>-0.14604297026652913</v>
      </c>
      <c r="T9036">
        <f ca="1"/>
        <v>2.5906692389469844E-2</v>
      </c>
      <c r="U9036">
        <f ca="1"/>
        <v>0</v>
      </c>
      <c r="V9036">
        <f ca="1"/>
        <v>0</v>
      </c>
      <c r="W9036">
        <f ca="1"/>
        <v>0</v>
      </c>
    </row>
    <row r="9037" spans="18:23">
      <c r="R9037">
        <v>9019</v>
      </c>
      <c r="S9037">
        <f ca="1"/>
        <v>1.7139839967666688</v>
      </c>
      <c r="T9037">
        <f ca="1"/>
        <v>4.1865329964187938E-2</v>
      </c>
      <c r="U9037">
        <f ca="1"/>
        <v>5.8196003663750391E-3</v>
      </c>
      <c r="V9037">
        <f ca="1"/>
        <v>5.9414201111740389E-3</v>
      </c>
      <c r="W9037">
        <f ca="1"/>
        <v>5.9414201111740389E-3</v>
      </c>
    </row>
    <row r="9038" spans="18:23">
      <c r="R9038">
        <v>9020</v>
      </c>
      <c r="S9038">
        <f ca="1"/>
        <v>0.39722430449198753</v>
      </c>
      <c r="T9038">
        <f ca="1"/>
        <v>2.9805253149308986E-2</v>
      </c>
      <c r="U9038">
        <f ca="1"/>
        <v>0</v>
      </c>
      <c r="V9038">
        <f ca="1"/>
        <v>0</v>
      </c>
      <c r="W9038">
        <f ca="1"/>
        <v>0</v>
      </c>
    </row>
    <row r="9039" spans="18:23">
      <c r="R9039">
        <v>9021</v>
      </c>
      <c r="S9039">
        <f ca="1"/>
        <v>1.9032228092200227</v>
      </c>
      <c r="T9039">
        <f ca="1"/>
        <v>4.3960378839343499E-2</v>
      </c>
      <c r="U9039">
        <f ca="1"/>
        <v>6.8671248039528197E-3</v>
      </c>
      <c r="V9039">
        <f ca="1"/>
        <v>7.0180655079122292E-3</v>
      </c>
      <c r="W9039">
        <f ca="1"/>
        <v>7.0180655079122292E-3</v>
      </c>
    </row>
    <row r="9040" spans="18:23">
      <c r="R9040">
        <v>9022</v>
      </c>
      <c r="S9040">
        <f ca="1"/>
        <v>0.67223937957161861</v>
      </c>
      <c r="T9040">
        <f ca="1"/>
        <v>3.1997214770501908E-2</v>
      </c>
      <c r="U9040">
        <f ca="1"/>
        <v>8.8554276953202449E-4</v>
      </c>
      <c r="V9040">
        <f ca="1"/>
        <v>8.9971022062461511E-4</v>
      </c>
      <c r="W9040">
        <f ca="1"/>
        <v>8.9971022062461511E-4</v>
      </c>
    </row>
    <row r="9041" spans="18:23">
      <c r="R9041">
        <v>9023</v>
      </c>
      <c r="S9041">
        <f ca="1"/>
        <v>-1.9499221171256453</v>
      </c>
      <c r="T9041">
        <f ca="1"/>
        <v>1.6265281443220207E-2</v>
      </c>
      <c r="U9041">
        <f ca="1"/>
        <v>0</v>
      </c>
      <c r="V9041">
        <f ca="1"/>
        <v>0</v>
      </c>
      <c r="W9041">
        <f ca="1"/>
        <v>0</v>
      </c>
    </row>
    <row r="9042" spans="18:23">
      <c r="R9042">
        <v>9024</v>
      </c>
      <c r="S9042">
        <f ca="1"/>
        <v>-0.75329876380355787</v>
      </c>
      <c r="T9042">
        <f ca="1"/>
        <v>2.2149314809817904E-2</v>
      </c>
      <c r="U9042">
        <f ca="1"/>
        <v>0</v>
      </c>
      <c r="V9042">
        <f ca="1"/>
        <v>0</v>
      </c>
      <c r="W9042">
        <f ca="1"/>
        <v>0</v>
      </c>
    </row>
    <row r="9043" spans="18:23">
      <c r="R9043">
        <v>9025</v>
      </c>
      <c r="S9043">
        <f ca="1"/>
        <v>1.8436290821669554</v>
      </c>
      <c r="T9043">
        <f ca="1"/>
        <v>4.3289552795804882E-2</v>
      </c>
      <c r="U9043">
        <f ca="1"/>
        <v>6.5317117821835115E-3</v>
      </c>
      <c r="V9043">
        <f ca="1"/>
        <v>6.6730892232044186E-3</v>
      </c>
      <c r="W9043">
        <f ca="1"/>
        <v>6.6730892232044186E-3</v>
      </c>
    </row>
    <row r="9044" spans="18:23">
      <c r="R9044">
        <v>9026</v>
      </c>
      <c r="S9044">
        <f ca="1"/>
        <v>0.34418776506889848</v>
      </c>
      <c r="T9044">
        <f ca="1"/>
        <v>2.9400134292684923E-2</v>
      </c>
      <c r="U9044">
        <f ca="1"/>
        <v>0</v>
      </c>
      <c r="V9044">
        <f ca="1"/>
        <v>0</v>
      </c>
      <c r="W9044">
        <f ca="1"/>
        <v>0</v>
      </c>
    </row>
    <row r="9045" spans="18:23">
      <c r="R9045">
        <v>9027</v>
      </c>
      <c r="S9045">
        <f ca="1"/>
        <v>-2.4085903389064085</v>
      </c>
      <c r="T9045">
        <f ca="1"/>
        <v>1.4449781048751024E-2</v>
      </c>
      <c r="U9045">
        <f ca="1"/>
        <v>0</v>
      </c>
      <c r="V9045">
        <f ca="1"/>
        <v>0</v>
      </c>
      <c r="W9045">
        <f ca="1"/>
        <v>0</v>
      </c>
    </row>
    <row r="9046" spans="18:23">
      <c r="R9046">
        <v>9028</v>
      </c>
      <c r="S9046">
        <f ca="1"/>
        <v>-1.0375394548777557</v>
      </c>
      <c r="T9046">
        <f ca="1"/>
        <v>2.0582924094538577E-2</v>
      </c>
      <c r="U9046">
        <f ca="1"/>
        <v>0</v>
      </c>
      <c r="V9046">
        <f ca="1"/>
        <v>0</v>
      </c>
      <c r="W9046">
        <f ca="1"/>
        <v>0</v>
      </c>
    </row>
    <row r="9047" spans="18:23">
      <c r="R9047">
        <v>9029</v>
      </c>
      <c r="S9047">
        <f ca="1"/>
        <v>1.9062263776450081</v>
      </c>
      <c r="T9047">
        <f ca="1"/>
        <v>4.3994462802670387E-2</v>
      </c>
      <c r="U9047">
        <f ca="1"/>
        <v>6.8841667856162636E-3</v>
      </c>
      <c r="V9047">
        <f ca="1"/>
        <v>7.0355993954048512E-3</v>
      </c>
      <c r="W9047">
        <f ca="1"/>
        <v>7.0355993954048512E-3</v>
      </c>
    </row>
    <row r="9048" spans="18:23">
      <c r="R9048">
        <v>9030</v>
      </c>
      <c r="S9048">
        <f ca="1"/>
        <v>-0.88545596039467134</v>
      </c>
      <c r="T9048">
        <f ca="1"/>
        <v>2.1406723379638677E-2</v>
      </c>
      <c r="U9048">
        <f ca="1"/>
        <v>0</v>
      </c>
      <c r="V9048">
        <f ca="1"/>
        <v>0</v>
      </c>
      <c r="W9048">
        <f ca="1"/>
        <v>0</v>
      </c>
    </row>
    <row r="9049" spans="18:23">
      <c r="R9049">
        <v>9031</v>
      </c>
      <c r="S9049">
        <f ca="1"/>
        <v>0.19783290464098935</v>
      </c>
      <c r="T9049">
        <f ca="1"/>
        <v>2.8310540745730115E-2</v>
      </c>
      <c r="U9049">
        <f ca="1"/>
        <v>0</v>
      </c>
      <c r="V9049">
        <f ca="1"/>
        <v>0</v>
      </c>
      <c r="W9049">
        <f ca="1"/>
        <v>0</v>
      </c>
    </row>
    <row r="9050" spans="18:23">
      <c r="R9050">
        <v>9032</v>
      </c>
      <c r="S9050">
        <f ca="1"/>
        <v>-2.2862996640621445</v>
      </c>
      <c r="T9050">
        <f ca="1"/>
        <v>1.4913022762289339E-2</v>
      </c>
      <c r="U9050">
        <f ca="1"/>
        <v>0</v>
      </c>
      <c r="V9050">
        <f ca="1"/>
        <v>0</v>
      </c>
      <c r="W9050">
        <f ca="1"/>
        <v>0</v>
      </c>
    </row>
    <row r="9051" spans="18:23">
      <c r="R9051">
        <v>9033</v>
      </c>
      <c r="S9051">
        <f ca="1"/>
        <v>-0.2377733196390277</v>
      </c>
      <c r="T9051">
        <f ca="1"/>
        <v>2.5300684702755309E-2</v>
      </c>
      <c r="U9051">
        <f ca="1"/>
        <v>0</v>
      </c>
      <c r="V9051">
        <f ca="1"/>
        <v>0</v>
      </c>
      <c r="W9051">
        <f ca="1"/>
        <v>0</v>
      </c>
    </row>
    <row r="9052" spans="18:23">
      <c r="R9052">
        <v>9034</v>
      </c>
      <c r="S9052">
        <f ca="1"/>
        <v>0.56698588983776044</v>
      </c>
      <c r="T9052">
        <f ca="1"/>
        <v>3.11398862403942E-2</v>
      </c>
      <c r="U9052">
        <f ca="1"/>
        <v>4.5687850447817015E-4</v>
      </c>
      <c r="V9052">
        <f ca="1"/>
        <v>4.6399207680573591E-4</v>
      </c>
      <c r="W9052">
        <f ca="1"/>
        <v>4.6399207680573591E-4</v>
      </c>
    </row>
    <row r="9053" spans="18:23">
      <c r="R9053">
        <v>9035</v>
      </c>
      <c r="S9053">
        <f ca="1"/>
        <v>0.41176190515953504</v>
      </c>
      <c r="T9053">
        <f ca="1"/>
        <v>2.9917269959862873E-2</v>
      </c>
      <c r="U9053">
        <f ca="1"/>
        <v>0</v>
      </c>
      <c r="V9053">
        <f ca="1"/>
        <v>0</v>
      </c>
      <c r="W9053">
        <f ca="1"/>
        <v>0</v>
      </c>
    </row>
    <row r="9054" spans="18:23">
      <c r="R9054">
        <v>9036</v>
      </c>
      <c r="S9054">
        <f ca="1"/>
        <v>-0.1833911345529915</v>
      </c>
      <c r="T9054">
        <f ca="1"/>
        <v>2.5658222917012179E-2</v>
      </c>
      <c r="U9054">
        <f ca="1"/>
        <v>0</v>
      </c>
      <c r="V9054">
        <f ca="1"/>
        <v>0</v>
      </c>
      <c r="W9054">
        <f ca="1"/>
        <v>0</v>
      </c>
    </row>
    <row r="9055" spans="18:23">
      <c r="R9055">
        <v>9037</v>
      </c>
      <c r="S9055">
        <f ca="1"/>
        <v>1.3185278471496769</v>
      </c>
      <c r="T9055">
        <f ca="1"/>
        <v>3.780402283020963E-2</v>
      </c>
      <c r="U9055">
        <f ca="1"/>
        <v>3.7889467993858852E-3</v>
      </c>
      <c r="V9055">
        <f ca="1"/>
        <v>3.8605655150391023E-3</v>
      </c>
      <c r="W9055">
        <f ca="1"/>
        <v>3.8605655150391023E-3</v>
      </c>
    </row>
    <row r="9056" spans="18:23">
      <c r="R9056">
        <v>9038</v>
      </c>
      <c r="S9056">
        <f ca="1"/>
        <v>2.5841445797916163</v>
      </c>
      <c r="T9056">
        <f ca="1"/>
        <v>5.2404480777473061E-2</v>
      </c>
      <c r="U9056">
        <f ca="1"/>
        <v>1.1089175773017601E-2</v>
      </c>
      <c r="V9056">
        <f ca="1"/>
        <v>1.1379737022335161E-2</v>
      </c>
      <c r="W9056">
        <f ca="1"/>
        <v>1.1379737022335161E-2</v>
      </c>
    </row>
    <row r="9057" spans="18:23">
      <c r="R9057">
        <v>9039</v>
      </c>
      <c r="S9057">
        <f ca="1"/>
        <v>-1.2403406814126088</v>
      </c>
      <c r="T9057">
        <f ca="1"/>
        <v>1.9533510602825079E-2</v>
      </c>
      <c r="U9057">
        <f ca="1"/>
        <v>0</v>
      </c>
      <c r="V9057">
        <f ca="1"/>
        <v>0</v>
      </c>
      <c r="W9057">
        <f ca="1"/>
        <v>0</v>
      </c>
    </row>
    <row r="9058" spans="18:23">
      <c r="R9058">
        <v>9040</v>
      </c>
      <c r="S9058">
        <f ca="1"/>
        <v>-1.4865765793280912</v>
      </c>
      <c r="T9058">
        <f ca="1"/>
        <v>1.8330995817930143E-2</v>
      </c>
      <c r="U9058">
        <f ca="1"/>
        <v>0</v>
      </c>
      <c r="V9058">
        <f ca="1"/>
        <v>0</v>
      </c>
      <c r="W9058">
        <f ca="1"/>
        <v>0</v>
      </c>
    </row>
    <row r="9059" spans="18:23">
      <c r="R9059">
        <v>9041</v>
      </c>
      <c r="S9059">
        <f ca="1"/>
        <v>0.75575198344227645</v>
      </c>
      <c r="T9059">
        <f ca="1"/>
        <v>3.2694218046236297E-2</v>
      </c>
      <c r="U9059">
        <f ca="1"/>
        <v>1.2340444073992186E-3</v>
      </c>
      <c r="V9059">
        <f ca="1"/>
        <v>1.2542174658663429E-3</v>
      </c>
      <c r="W9059">
        <f ca="1"/>
        <v>1.2542174658663429E-3</v>
      </c>
    </row>
    <row r="9060" spans="18:23">
      <c r="R9060">
        <v>9042</v>
      </c>
      <c r="S9060">
        <f ca="1"/>
        <v>4.965127407833962</v>
      </c>
      <c r="T9060">
        <f ca="1"/>
        <v>9.6870492269821057E-2</v>
      </c>
      <c r="U9060">
        <f ca="1"/>
        <v>3.3322181519191599E-2</v>
      </c>
      <c r="V9060">
        <f ca="1"/>
        <v>3.4936149582825808E-2</v>
      </c>
      <c r="W9060">
        <f ca="1"/>
        <v>3.4936149582825808E-2</v>
      </c>
    </row>
    <row r="9061" spans="18:23">
      <c r="R9061">
        <v>9043</v>
      </c>
      <c r="S9061">
        <f ca="1"/>
        <v>1.0352175097947591</v>
      </c>
      <c r="T9061">
        <f ca="1"/>
        <v>3.5138972068422494E-2</v>
      </c>
      <c r="U9061">
        <f ca="1"/>
        <v>2.4564214184923175E-3</v>
      </c>
      <c r="V9061">
        <f ca="1"/>
        <v>2.4995794802986555E-3</v>
      </c>
      <c r="W9061">
        <f ca="1"/>
        <v>2.4995794802986555E-3</v>
      </c>
    </row>
    <row r="9062" spans="18:23">
      <c r="R9062">
        <v>9044</v>
      </c>
      <c r="S9062">
        <f ca="1"/>
        <v>0.57633341147390504</v>
      </c>
      <c r="T9062">
        <f ca="1"/>
        <v>3.1215086647751317E-2</v>
      </c>
      <c r="U9062">
        <f ca="1"/>
        <v>4.9447870815672902E-4</v>
      </c>
      <c r="V9062">
        <f ca="1"/>
        <v>5.0219630601701923E-4</v>
      </c>
      <c r="W9062">
        <f ca="1"/>
        <v>5.0219630601701923E-4</v>
      </c>
    </row>
    <row r="9063" spans="18:23">
      <c r="R9063">
        <v>9045</v>
      </c>
      <c r="S9063">
        <f ca="1"/>
        <v>-1.006659970157922</v>
      </c>
      <c r="T9063">
        <f ca="1"/>
        <v>2.074758531687363E-2</v>
      </c>
      <c r="U9063">
        <f ca="1"/>
        <v>0</v>
      </c>
      <c r="V9063">
        <f ca="1"/>
        <v>0</v>
      </c>
      <c r="W9063">
        <f ca="1"/>
        <v>0</v>
      </c>
    </row>
    <row r="9064" spans="18:23">
      <c r="R9064">
        <v>9046</v>
      </c>
      <c r="S9064">
        <f ca="1"/>
        <v>1.5774588577849114</v>
      </c>
      <c r="T9064">
        <f ca="1"/>
        <v>4.0416148954704682E-2</v>
      </c>
      <c r="U9064">
        <f ca="1"/>
        <v>5.0950098616334115E-3</v>
      </c>
      <c r="V9064">
        <f ca="1"/>
        <v>5.1979702003801436E-3</v>
      </c>
      <c r="W9064">
        <f ca="1"/>
        <v>5.1979702003801436E-3</v>
      </c>
    </row>
    <row r="9065" spans="18:23">
      <c r="R9065">
        <v>9047</v>
      </c>
      <c r="S9065">
        <f ca="1"/>
        <v>-1.0053590788788442</v>
      </c>
      <c r="T9065">
        <f ca="1"/>
        <v>2.0754551009086391E-2</v>
      </c>
      <c r="U9065">
        <f ca="1"/>
        <v>0</v>
      </c>
      <c r="V9065">
        <f ca="1"/>
        <v>0</v>
      </c>
      <c r="W9065">
        <f ca="1"/>
        <v>0</v>
      </c>
    </row>
    <row r="9066" spans="18:23">
      <c r="R9066">
        <v>9048</v>
      </c>
      <c r="S9066">
        <f ca="1"/>
        <v>2.1551987131585841</v>
      </c>
      <c r="T9066">
        <f ca="1"/>
        <v>4.6913617242426611E-2</v>
      </c>
      <c r="U9066">
        <f ca="1"/>
        <v>8.3437440054943759E-3</v>
      </c>
      <c r="V9066">
        <f ca="1"/>
        <v>8.5394616118156519E-3</v>
      </c>
      <c r="W9066">
        <f ca="1"/>
        <v>8.5394616118156519E-3</v>
      </c>
    </row>
    <row r="9067" spans="18:23">
      <c r="R9067">
        <v>9049</v>
      </c>
      <c r="S9067">
        <f ca="1"/>
        <v>-2.297233960186269</v>
      </c>
      <c r="T9067">
        <f ca="1"/>
        <v>1.4871005591133092E-2</v>
      </c>
      <c r="U9067">
        <f ca="1"/>
        <v>0</v>
      </c>
      <c r="V9067">
        <f ca="1"/>
        <v>0</v>
      </c>
      <c r="W9067">
        <f ca="1"/>
        <v>0</v>
      </c>
    </row>
    <row r="9068" spans="18:23">
      <c r="R9068">
        <v>9050</v>
      </c>
      <c r="S9068">
        <f ca="1"/>
        <v>1.5170911409222343</v>
      </c>
      <c r="T9068">
        <f ca="1"/>
        <v>3.9791459226348094E-2</v>
      </c>
      <c r="U9068">
        <f ca="1"/>
        <v>4.7826649974551175E-3</v>
      </c>
      <c r="V9068">
        <f ca="1"/>
        <v>4.8778196070748767E-3</v>
      </c>
      <c r="W9068">
        <f ca="1"/>
        <v>4.8778196070748767E-3</v>
      </c>
    </row>
    <row r="9069" spans="18:23">
      <c r="R9069">
        <v>9051</v>
      </c>
      <c r="S9069">
        <f ca="1"/>
        <v>-2.5341982327956583</v>
      </c>
      <c r="T9069">
        <f ca="1"/>
        <v>1.3988949761315241E-2</v>
      </c>
      <c r="U9069">
        <f ca="1"/>
        <v>0</v>
      </c>
      <c r="V9069">
        <f ca="1"/>
        <v>0</v>
      </c>
      <c r="W9069">
        <f ca="1"/>
        <v>0</v>
      </c>
    </row>
    <row r="9070" spans="18:23">
      <c r="R9070">
        <v>9052</v>
      </c>
      <c r="S9070">
        <f ca="1"/>
        <v>1.5836801483214973E-2</v>
      </c>
      <c r="T9070">
        <f ca="1"/>
        <v>2.7011761448188659E-2</v>
      </c>
      <c r="U9070">
        <f ca="1"/>
        <v>0</v>
      </c>
      <c r="V9070">
        <f ca="1"/>
        <v>0</v>
      </c>
      <c r="W9070">
        <f ca="1"/>
        <v>0</v>
      </c>
    </row>
    <row r="9071" spans="18:23">
      <c r="R9071">
        <v>9053</v>
      </c>
      <c r="S9071">
        <f ca="1"/>
        <v>1.2702036976781088</v>
      </c>
      <c r="T9071">
        <f ca="1"/>
        <v>3.733555457207037E-2</v>
      </c>
      <c r="U9071">
        <f ca="1"/>
        <v>3.5547126703162554E-3</v>
      </c>
      <c r="V9071">
        <f ca="1"/>
        <v>3.6210712547615665E-3</v>
      </c>
      <c r="W9071">
        <f ca="1"/>
        <v>3.6210712547615665E-3</v>
      </c>
    </row>
    <row r="9072" spans="18:23">
      <c r="R9072">
        <v>9054</v>
      </c>
      <c r="S9072">
        <f ca="1"/>
        <v>1.9617803742015802</v>
      </c>
      <c r="T9072">
        <f ca="1"/>
        <v>4.4629666005972485E-2</v>
      </c>
      <c r="U9072">
        <f ca="1"/>
        <v>7.2017683872673127E-3</v>
      </c>
      <c r="V9072">
        <f ca="1"/>
        <v>7.3624746461553687E-3</v>
      </c>
      <c r="W9072">
        <f ca="1"/>
        <v>7.3624746461553687E-3</v>
      </c>
    </row>
    <row r="9073" spans="18:23">
      <c r="R9073">
        <v>9055</v>
      </c>
      <c r="S9073">
        <f ca="1"/>
        <v>2.7452908894546</v>
      </c>
      <c r="T9073">
        <f ca="1"/>
        <v>5.4629492334709123E-2</v>
      </c>
      <c r="U9073">
        <f ca="1"/>
        <v>1.2201681551635632E-2</v>
      </c>
      <c r="V9073">
        <f ca="1"/>
        <v>1.2534967386033453E-2</v>
      </c>
      <c r="W9073">
        <f ca="1"/>
        <v>1.2534967386033453E-2</v>
      </c>
    </row>
    <row r="9074" spans="18:23">
      <c r="R9074">
        <v>9056</v>
      </c>
      <c r="S9074">
        <f ca="1"/>
        <v>-2.4135153596180348</v>
      </c>
      <c r="T9074">
        <f ca="1"/>
        <v>1.443142935204772E-2</v>
      </c>
      <c r="U9074">
        <f ca="1"/>
        <v>0</v>
      </c>
      <c r="V9074">
        <f ca="1"/>
        <v>0</v>
      </c>
      <c r="W9074">
        <f ca="1"/>
        <v>0</v>
      </c>
    </row>
    <row r="9075" spans="18:23">
      <c r="R9075">
        <v>9057</v>
      </c>
      <c r="S9075">
        <f ca="1"/>
        <v>2.480839949025782</v>
      </c>
      <c r="T9075">
        <f ca="1"/>
        <v>5.1026016496216194E-2</v>
      </c>
      <c r="U9075">
        <f ca="1"/>
        <v>1.0399943632389167E-2</v>
      </c>
      <c r="V9075">
        <f ca="1"/>
        <v>1.0665277480062171E-2</v>
      </c>
      <c r="W9075">
        <f ca="1"/>
        <v>1.0665277480062171E-2</v>
      </c>
    </row>
    <row r="9076" spans="18:23">
      <c r="R9076">
        <v>9058</v>
      </c>
      <c r="S9076">
        <f ca="1"/>
        <v>2.7216971466871964</v>
      </c>
      <c r="T9076">
        <f ca="1"/>
        <v>5.4297914498249993E-2</v>
      </c>
      <c r="U9076">
        <f ca="1"/>
        <v>1.2035892633406067E-2</v>
      </c>
      <c r="V9076">
        <f ca="1"/>
        <v>1.2362654567965467E-2</v>
      </c>
      <c r="W9076">
        <f ca="1"/>
        <v>1.2362654567965467E-2</v>
      </c>
    </row>
    <row r="9077" spans="18:23">
      <c r="R9077">
        <v>9059</v>
      </c>
      <c r="S9077">
        <f ca="1"/>
        <v>-0.95325884113323534</v>
      </c>
      <c r="T9077">
        <f ca="1"/>
        <v>2.1035455337419909E-2</v>
      </c>
      <c r="U9077">
        <f ca="1"/>
        <v>0</v>
      </c>
      <c r="V9077">
        <f ca="1"/>
        <v>0</v>
      </c>
      <c r="W9077">
        <f ca="1"/>
        <v>0</v>
      </c>
    </row>
    <row r="9078" spans="18:23">
      <c r="R9078">
        <v>9060</v>
      </c>
      <c r="S9078">
        <f ca="1"/>
        <v>1.8280708728667543</v>
      </c>
      <c r="T9078">
        <f ca="1"/>
        <v>4.3116110878179889E-2</v>
      </c>
      <c r="U9078">
        <f ca="1"/>
        <v>6.4449908233710149E-3</v>
      </c>
      <c r="V9078">
        <f ca="1"/>
        <v>6.5839322928456729E-3</v>
      </c>
      <c r="W9078">
        <f ca="1"/>
        <v>6.5839322928456729E-3</v>
      </c>
    </row>
    <row r="9079" spans="18:23">
      <c r="R9079">
        <v>9061</v>
      </c>
      <c r="S9079">
        <f ca="1"/>
        <v>-0.18777198240654042</v>
      </c>
      <c r="T9079">
        <f ca="1"/>
        <v>2.5629234658553324E-2</v>
      </c>
      <c r="U9079">
        <f ca="1"/>
        <v>0</v>
      </c>
      <c r="V9079">
        <f ca="1"/>
        <v>0</v>
      </c>
      <c r="W9079">
        <f ca="1"/>
        <v>0</v>
      </c>
    </row>
    <row r="9080" spans="18:23">
      <c r="R9080">
        <v>9062</v>
      </c>
      <c r="S9080">
        <f ca="1"/>
        <v>-3.0602698843473166</v>
      </c>
      <c r="T9080">
        <f ca="1"/>
        <v>1.221325089683032E-2</v>
      </c>
      <c r="U9080">
        <f ca="1"/>
        <v>0</v>
      </c>
      <c r="V9080">
        <f ca="1"/>
        <v>0</v>
      </c>
      <c r="W9080">
        <f ca="1"/>
        <v>0</v>
      </c>
    </row>
    <row r="9081" spans="18:23">
      <c r="R9081">
        <v>9063</v>
      </c>
      <c r="S9081">
        <f ca="1"/>
        <v>3.6899323804671105</v>
      </c>
      <c r="T9081">
        <f ca="1"/>
        <v>6.9708817645479954E-2</v>
      </c>
      <c r="U9081">
        <f ca="1"/>
        <v>1.9741344207021047E-2</v>
      </c>
      <c r="V9081">
        <f ca="1"/>
        <v>2.0429417088722989E-2</v>
      </c>
      <c r="W9081">
        <f ca="1"/>
        <v>2.0429417088722989E-2</v>
      </c>
    </row>
    <row r="9082" spans="18:23">
      <c r="R9082">
        <v>9064</v>
      </c>
      <c r="S9082">
        <f ca="1"/>
        <v>-0.81768444321102363</v>
      </c>
      <c r="T9082">
        <f ca="1"/>
        <v>2.1784367865094342E-2</v>
      </c>
      <c r="U9082">
        <f ca="1"/>
        <v>0</v>
      </c>
      <c r="V9082">
        <f ca="1"/>
        <v>0</v>
      </c>
      <c r="W9082">
        <f ca="1"/>
        <v>0</v>
      </c>
    </row>
    <row r="9083" spans="18:23">
      <c r="R9083">
        <v>9065</v>
      </c>
      <c r="S9083">
        <f ca="1"/>
        <v>1.8949964917795419</v>
      </c>
      <c r="T9083">
        <f ca="1"/>
        <v>4.3867163183471641E-2</v>
      </c>
      <c r="U9083">
        <f ca="1"/>
        <v>6.820516976016891E-3</v>
      </c>
      <c r="V9083">
        <f ca="1"/>
        <v>6.9701153416081773E-3</v>
      </c>
      <c r="W9083">
        <f ca="1"/>
        <v>6.9701153416081773E-3</v>
      </c>
    </row>
    <row r="9084" spans="18:23">
      <c r="R9084">
        <v>9066</v>
      </c>
      <c r="S9084">
        <f ca="1"/>
        <v>4.1705946895474364</v>
      </c>
      <c r="T9084">
        <f ca="1"/>
        <v>7.8913768543941692E-2</v>
      </c>
      <c r="U9084">
        <f ca="1"/>
        <v>2.4343819656251917E-2</v>
      </c>
      <c r="V9084">
        <f ca="1"/>
        <v>2.530435093116638E-2</v>
      </c>
      <c r="W9084">
        <f ca="1"/>
        <v>2.530435093116638E-2</v>
      </c>
    </row>
    <row r="9085" spans="18:23">
      <c r="R9085">
        <v>9067</v>
      </c>
      <c r="S9085">
        <f ca="1"/>
        <v>1.0087180723558058</v>
      </c>
      <c r="T9085">
        <f ca="1"/>
        <v>3.489951671061603E-2</v>
      </c>
      <c r="U9085">
        <f ca="1"/>
        <v>2.3366937395890852E-3</v>
      </c>
      <c r="V9085">
        <f ca="1"/>
        <v>2.3774684806952755E-3</v>
      </c>
      <c r="W9085">
        <f ca="1"/>
        <v>2.3774684806952755E-3</v>
      </c>
    </row>
    <row r="9086" spans="18:23">
      <c r="R9086">
        <v>9068</v>
      </c>
      <c r="S9086">
        <f ca="1"/>
        <v>2.2135051055591126</v>
      </c>
      <c r="T9086">
        <f ca="1"/>
        <v>4.7624780064089753E-2</v>
      </c>
      <c r="U9086">
        <f ca="1"/>
        <v>8.6993254163259467E-3</v>
      </c>
      <c r="V9086">
        <f ca="1"/>
        <v>8.9064771461551812E-3</v>
      </c>
      <c r="W9086">
        <f ca="1"/>
        <v>8.9064771461551812E-3</v>
      </c>
    </row>
    <row r="9087" spans="18:23">
      <c r="R9087">
        <v>9069</v>
      </c>
      <c r="S9087">
        <f ca="1"/>
        <v>2.181242643055211</v>
      </c>
      <c r="T9087">
        <f ca="1"/>
        <v>4.7229953066767985E-2</v>
      </c>
      <c r="U9087">
        <f ca="1"/>
        <v>8.5019119176650629E-3</v>
      </c>
      <c r="V9087">
        <f ca="1"/>
        <v>8.70268436808962E-3</v>
      </c>
      <c r="W9087">
        <f ca="1"/>
        <v>8.70268436808962E-3</v>
      </c>
    </row>
    <row r="9088" spans="18:23">
      <c r="R9088">
        <v>9070</v>
      </c>
      <c r="S9088">
        <f ca="1"/>
        <v>0.55990751360797586</v>
      </c>
      <c r="T9088">
        <f ca="1"/>
        <v>3.1083061568910861E-2</v>
      </c>
      <c r="U9088">
        <f ca="1"/>
        <v>4.2846616873650108E-4</v>
      </c>
      <c r="V9088">
        <f ca="1"/>
        <v>4.3512518888801712E-4</v>
      </c>
      <c r="W9088">
        <f ca="1"/>
        <v>4.3512518888801712E-4</v>
      </c>
    </row>
    <row r="9089" spans="18:23">
      <c r="R9089">
        <v>9071</v>
      </c>
      <c r="S9089">
        <f ca="1"/>
        <v>1.5846584910505639</v>
      </c>
      <c r="T9089">
        <f ca="1"/>
        <v>4.0491302868663946E-2</v>
      </c>
      <c r="U9089">
        <f ca="1"/>
        <v>5.1325868186130434E-3</v>
      </c>
      <c r="V9089">
        <f ca="1"/>
        <v>5.2364993822991293E-3</v>
      </c>
      <c r="W9089">
        <f ca="1"/>
        <v>5.2364993822991293E-3</v>
      </c>
    </row>
    <row r="9090" spans="18:23">
      <c r="R9090">
        <v>9072</v>
      </c>
      <c r="S9090">
        <f ca="1"/>
        <v>1.5977791939431745</v>
      </c>
      <c r="T9090">
        <f ca="1"/>
        <v>4.0628623903126451E-2</v>
      </c>
      <c r="U9090">
        <f ca="1"/>
        <v>5.2012473358442959E-3</v>
      </c>
      <c r="V9090">
        <f ca="1"/>
        <v>5.3069070967618742E-3</v>
      </c>
      <c r="W9090">
        <f ca="1"/>
        <v>5.3069070967618742E-3</v>
      </c>
    </row>
    <row r="9091" spans="18:23">
      <c r="R9091">
        <v>9073</v>
      </c>
      <c r="S9091">
        <f ca="1"/>
        <v>-1.2816981014299924</v>
      </c>
      <c r="T9091">
        <f ca="1"/>
        <v>1.9326161918907445E-2</v>
      </c>
      <c r="U9091">
        <f ca="1"/>
        <v>0</v>
      </c>
      <c r="V9091">
        <f ca="1"/>
        <v>0</v>
      </c>
      <c r="W9091">
        <f ca="1"/>
        <v>0</v>
      </c>
    </row>
    <row r="9092" spans="18:23">
      <c r="R9092">
        <v>9074</v>
      </c>
      <c r="S9092">
        <f ca="1"/>
        <v>-0.19577555311716058</v>
      </c>
      <c r="T9092">
        <f ca="1"/>
        <v>2.5576359233776349E-2</v>
      </c>
      <c r="U9092">
        <f ca="1"/>
        <v>0</v>
      </c>
      <c r="V9092">
        <f ca="1"/>
        <v>0</v>
      </c>
      <c r="W9092">
        <f ca="1"/>
        <v>0</v>
      </c>
    </row>
    <row r="9093" spans="18:23">
      <c r="R9093">
        <v>9075</v>
      </c>
      <c r="S9093">
        <f ca="1"/>
        <v>-2.5165662991970223</v>
      </c>
      <c r="T9093">
        <f ca="1"/>
        <v>1.4052740290817715E-2</v>
      </c>
      <c r="U9093">
        <f ca="1"/>
        <v>0</v>
      </c>
      <c r="V9093">
        <f ca="1"/>
        <v>0</v>
      </c>
      <c r="W9093">
        <f ca="1"/>
        <v>0</v>
      </c>
    </row>
    <row r="9094" spans="18:23">
      <c r="R9094">
        <v>9076</v>
      </c>
      <c r="S9094">
        <f ca="1"/>
        <v>-2.5829465648868704</v>
      </c>
      <c r="T9094">
        <f ca="1"/>
        <v>1.3814086293286506E-2</v>
      </c>
      <c r="U9094">
        <f ca="1"/>
        <v>0</v>
      </c>
      <c r="V9094">
        <f ca="1"/>
        <v>0</v>
      </c>
      <c r="W9094">
        <f ca="1"/>
        <v>0</v>
      </c>
    </row>
    <row r="9095" spans="18:23">
      <c r="R9095">
        <v>9077</v>
      </c>
      <c r="S9095">
        <f ca="1"/>
        <v>0.98239932177347489</v>
      </c>
      <c r="T9095">
        <f ca="1"/>
        <v>3.4663309230946036E-2</v>
      </c>
      <c r="U9095">
        <f ca="1"/>
        <v>2.2185899997540885E-3</v>
      </c>
      <c r="V9095">
        <f ca="1"/>
        <v>2.2570418353631684E-3</v>
      </c>
      <c r="W9095">
        <f ca="1"/>
        <v>2.2570418353631684E-3</v>
      </c>
    </row>
    <row r="9096" spans="18:23">
      <c r="R9096">
        <v>9078</v>
      </c>
      <c r="S9096">
        <f ca="1"/>
        <v>-0.44752914297012925</v>
      </c>
      <c r="T9096">
        <f ca="1"/>
        <v>2.3967688013442869E-2</v>
      </c>
      <c r="U9096">
        <f ca="1"/>
        <v>0</v>
      </c>
      <c r="V9096">
        <f ca="1"/>
        <v>0</v>
      </c>
      <c r="W9096">
        <f ca="1"/>
        <v>0</v>
      </c>
    </row>
    <row r="9097" spans="18:23">
      <c r="R9097">
        <v>9079</v>
      </c>
      <c r="S9097">
        <f ca="1"/>
        <v>-2.0061315176829897</v>
      </c>
      <c r="T9097">
        <f ca="1"/>
        <v>1.6031070255722497E-2</v>
      </c>
      <c r="U9097">
        <f ca="1"/>
        <v>0</v>
      </c>
      <c r="V9097">
        <f ca="1"/>
        <v>0</v>
      </c>
      <c r="W9097">
        <f ca="1"/>
        <v>0</v>
      </c>
    </row>
    <row r="9098" spans="18:23">
      <c r="R9098">
        <v>9080</v>
      </c>
      <c r="S9098">
        <f ca="1"/>
        <v>0.42394913479655072</v>
      </c>
      <c r="T9098">
        <f ca="1"/>
        <v>3.0011500750637569E-2</v>
      </c>
      <c r="U9098">
        <f ca="1"/>
        <v>0</v>
      </c>
      <c r="V9098">
        <f ca="1"/>
        <v>0</v>
      </c>
      <c r="W9098">
        <f ca="1"/>
        <v>0</v>
      </c>
    </row>
    <row r="9099" spans="18:23">
      <c r="R9099">
        <v>9081</v>
      </c>
      <c r="S9099">
        <f ca="1"/>
        <v>1.9000757398656902</v>
      </c>
      <c r="T9099">
        <f ca="1"/>
        <v>4.3924694780997246E-2</v>
      </c>
      <c r="U9099">
        <f ca="1"/>
        <v>6.8492827747796935E-3</v>
      </c>
      <c r="V9099">
        <f ca="1"/>
        <v>6.9997091024551631E-3</v>
      </c>
      <c r="W9099">
        <f ca="1"/>
        <v>6.9997091024551631E-3</v>
      </c>
    </row>
    <row r="9100" spans="18:23">
      <c r="R9100">
        <v>9082</v>
      </c>
      <c r="S9100">
        <f ca="1"/>
        <v>-2.3933448503440689</v>
      </c>
      <c r="T9100">
        <f ca="1"/>
        <v>1.4506737110970247E-2</v>
      </c>
      <c r="U9100">
        <f ca="1"/>
        <v>0</v>
      </c>
      <c r="V9100">
        <f ca="1"/>
        <v>0</v>
      </c>
      <c r="W9100">
        <f ca="1"/>
        <v>0</v>
      </c>
    </row>
    <row r="9101" spans="18:23">
      <c r="R9101">
        <v>9083</v>
      </c>
      <c r="S9101">
        <f ca="1"/>
        <v>3.5337821691511939</v>
      </c>
      <c r="T9101">
        <f ca="1"/>
        <v>6.6955900966499116E-2</v>
      </c>
      <c r="U9101">
        <f ca="1"/>
        <v>1.8364885867530628E-2</v>
      </c>
      <c r="V9101">
        <f ca="1"/>
        <v>1.897970460723435E-2</v>
      </c>
      <c r="W9101">
        <f ca="1"/>
        <v>1.897970460723435E-2</v>
      </c>
    </row>
    <row r="9102" spans="18:23">
      <c r="R9102">
        <v>9084</v>
      </c>
      <c r="S9102">
        <f ca="1"/>
        <v>1.4988264329245686</v>
      </c>
      <c r="T9102">
        <f ca="1"/>
        <v>3.9604364125172348E-2</v>
      </c>
      <c r="U9102">
        <f ca="1"/>
        <v>4.6891174468672442E-3</v>
      </c>
      <c r="V9102">
        <f ca="1"/>
        <v>4.7819722042629588E-3</v>
      </c>
      <c r="W9102">
        <f ca="1"/>
        <v>4.7819722042629588E-3</v>
      </c>
    </row>
    <row r="9103" spans="18:23">
      <c r="R9103">
        <v>9085</v>
      </c>
      <c r="S9103">
        <f ca="1"/>
        <v>0.32890613368875993</v>
      </c>
      <c r="T9103">
        <f ca="1"/>
        <v>2.9284430957378062E-2</v>
      </c>
      <c r="U9103">
        <f ca="1"/>
        <v>0</v>
      </c>
      <c r="V9103">
        <f ca="1"/>
        <v>0</v>
      </c>
      <c r="W9103">
        <f ca="1"/>
        <v>0</v>
      </c>
    </row>
    <row r="9104" spans="18:23">
      <c r="R9104">
        <v>9086</v>
      </c>
      <c r="S9104">
        <f ca="1"/>
        <v>-1.3796443699842722</v>
      </c>
      <c r="T9104">
        <f ca="1"/>
        <v>1.8843836938410727E-2</v>
      </c>
      <c r="U9104">
        <f ca="1"/>
        <v>0</v>
      </c>
      <c r="V9104">
        <f ca="1"/>
        <v>0</v>
      </c>
      <c r="W9104">
        <f ca="1"/>
        <v>0</v>
      </c>
    </row>
    <row r="9105" spans="18:23">
      <c r="R9105">
        <v>9087</v>
      </c>
      <c r="S9105">
        <f ca="1"/>
        <v>7.9318688366443677</v>
      </c>
      <c r="T9105">
        <f ca="1"/>
        <v>0.20828461726981759</v>
      </c>
      <c r="U9105">
        <f ca="1"/>
        <v>8.9029244019189865E-2</v>
      </c>
      <c r="V9105">
        <f ca="1"/>
        <v>9.8300955027368936E-2</v>
      </c>
      <c r="W9105">
        <f ca="1"/>
        <v>9.8300955027368936E-2</v>
      </c>
    </row>
    <row r="9106" spans="18:23">
      <c r="R9106">
        <v>9088</v>
      </c>
      <c r="S9106">
        <f ca="1"/>
        <v>3.6498122274648992</v>
      </c>
      <c r="T9106">
        <f ca="1"/>
        <v>6.8990879474264397E-2</v>
      </c>
      <c r="U9106">
        <f ca="1"/>
        <v>1.9382375121413269E-2</v>
      </c>
      <c r="V9106">
        <f ca="1"/>
        <v>2.0050978674376472E-2</v>
      </c>
      <c r="W9106">
        <f ca="1"/>
        <v>2.0050978674376472E-2</v>
      </c>
    </row>
    <row r="9107" spans="18:23">
      <c r="R9107">
        <v>9089</v>
      </c>
      <c r="S9107">
        <f ca="1"/>
        <v>-1.5045873872455899</v>
      </c>
      <c r="T9107">
        <f ca="1"/>
        <v>1.8246000836104177E-2</v>
      </c>
      <c r="U9107">
        <f ca="1"/>
        <v>0</v>
      </c>
      <c r="V9107">
        <f ca="1"/>
        <v>0</v>
      </c>
      <c r="W9107">
        <f ca="1"/>
        <v>0</v>
      </c>
    </row>
    <row r="9108" spans="18:23">
      <c r="R9108">
        <v>9090</v>
      </c>
      <c r="S9108">
        <f ca="1"/>
        <v>0.24292821755793342</v>
      </c>
      <c r="T9108">
        <f ca="1"/>
        <v>2.8641894298762387E-2</v>
      </c>
      <c r="U9108">
        <f ca="1"/>
        <v>0</v>
      </c>
      <c r="V9108">
        <f ca="1"/>
        <v>0</v>
      </c>
      <c r="W9108">
        <f ca="1"/>
        <v>0</v>
      </c>
    </row>
    <row r="9109" spans="18:23">
      <c r="R9109">
        <v>9091</v>
      </c>
      <c r="S9109">
        <f ca="1"/>
        <v>-2.3306935768544257</v>
      </c>
      <c r="T9109">
        <f ca="1"/>
        <v>1.4743164444020355E-2</v>
      </c>
      <c r="U9109">
        <f ca="1"/>
        <v>0</v>
      </c>
      <c r="V9109">
        <f ca="1"/>
        <v>0</v>
      </c>
      <c r="W9109">
        <f ca="1"/>
        <v>0</v>
      </c>
    </row>
    <row r="9110" spans="18:23">
      <c r="R9110">
        <v>9092</v>
      </c>
      <c r="S9110">
        <f ca="1"/>
        <v>-0.12454588756554633</v>
      </c>
      <c r="T9110">
        <f ca="1"/>
        <v>2.6050797507469185E-2</v>
      </c>
      <c r="U9110">
        <f ca="1"/>
        <v>0</v>
      </c>
      <c r="V9110">
        <f ca="1"/>
        <v>0</v>
      </c>
      <c r="W9110">
        <f ca="1"/>
        <v>0</v>
      </c>
    </row>
    <row r="9111" spans="18:23">
      <c r="R9111">
        <v>9093</v>
      </c>
      <c r="S9111">
        <f ca="1"/>
        <v>0.52303715674827933</v>
      </c>
      <c r="T9111">
        <f ca="1"/>
        <v>3.0788741640929051E-2</v>
      </c>
      <c r="U9111">
        <f ca="1"/>
        <v>2.8130620474559574E-4</v>
      </c>
      <c r="V9111">
        <f ca="1"/>
        <v>2.8563673677554696E-4</v>
      </c>
      <c r="W9111">
        <f ca="1"/>
        <v>2.8563673677554696E-4</v>
      </c>
    </row>
    <row r="9112" spans="18:23">
      <c r="R9112">
        <v>9094</v>
      </c>
      <c r="S9112">
        <f ca="1"/>
        <v>-0.83133967752962235</v>
      </c>
      <c r="T9112">
        <f ca="1"/>
        <v>2.1707744355982682E-2</v>
      </c>
      <c r="U9112">
        <f ca="1"/>
        <v>0</v>
      </c>
      <c r="V9112">
        <f ca="1"/>
        <v>0</v>
      </c>
      <c r="W9112">
        <f ca="1"/>
        <v>0</v>
      </c>
    </row>
    <row r="9113" spans="18:23">
      <c r="R9113">
        <v>9095</v>
      </c>
      <c r="S9113">
        <f ca="1"/>
        <v>-0.95207648400653344</v>
      </c>
      <c r="T9113">
        <f ca="1"/>
        <v>2.1041874075699928E-2</v>
      </c>
      <c r="U9113">
        <f ca="1"/>
        <v>0</v>
      </c>
      <c r="V9113">
        <f ca="1"/>
        <v>0</v>
      </c>
      <c r="W9113">
        <f ca="1"/>
        <v>0</v>
      </c>
    </row>
    <row r="9114" spans="18:23">
      <c r="R9114">
        <v>9096</v>
      </c>
      <c r="S9114">
        <f ca="1"/>
        <v>1.8626174588892399</v>
      </c>
      <c r="T9114">
        <f ca="1"/>
        <v>4.3502179671572182E-2</v>
      </c>
      <c r="U9114">
        <f ca="1"/>
        <v>6.6380252200671612E-3</v>
      </c>
      <c r="V9114">
        <f ca="1"/>
        <v>6.7824095029610553E-3</v>
      </c>
      <c r="W9114">
        <f ca="1"/>
        <v>6.7824095029610553E-3</v>
      </c>
    </row>
    <row r="9115" spans="18:23">
      <c r="R9115">
        <v>9097</v>
      </c>
      <c r="S9115">
        <f ca="1"/>
        <v>-0.55385372631417351</v>
      </c>
      <c r="T9115">
        <f ca="1"/>
        <v>2.3319055542744618E-2</v>
      </c>
      <c r="U9115">
        <f ca="1"/>
        <v>0</v>
      </c>
      <c r="V9115">
        <f ca="1"/>
        <v>0</v>
      </c>
      <c r="W9115">
        <f ca="1"/>
        <v>0</v>
      </c>
    </row>
    <row r="9116" spans="18:23">
      <c r="R9116">
        <v>9098</v>
      </c>
      <c r="S9116">
        <f ca="1"/>
        <v>0.77106855494166993</v>
      </c>
      <c r="T9116">
        <f ca="1"/>
        <v>3.2823689446696079E-2</v>
      </c>
      <c r="U9116">
        <f ca="1"/>
        <v>1.2987801076291099E-3</v>
      </c>
      <c r="V9116">
        <f ca="1"/>
        <v>1.3200954850852921E-3</v>
      </c>
      <c r="W9116">
        <f ca="1"/>
        <v>1.3200954850852921E-3</v>
      </c>
    </row>
    <row r="9117" spans="18:23">
      <c r="R9117">
        <v>9099</v>
      </c>
      <c r="S9117">
        <f ca="1"/>
        <v>0.68800730746648975</v>
      </c>
      <c r="T9117">
        <f ca="1"/>
        <v>3.2127667580203446E-2</v>
      </c>
      <c r="U9117">
        <f ca="1"/>
        <v>9.5076917438279354E-4</v>
      </c>
      <c r="V9117">
        <f ca="1"/>
        <v>9.6604217237283103E-4</v>
      </c>
      <c r="W9117">
        <f ca="1"/>
        <v>9.6604217237283103E-4</v>
      </c>
    </row>
    <row r="9118" spans="18:23">
      <c r="R9118">
        <v>9100</v>
      </c>
      <c r="S9118">
        <f ca="1"/>
        <v>-1.4450565186663511</v>
      </c>
      <c r="T9118">
        <f ca="1"/>
        <v>1.852844502673965E-2</v>
      </c>
      <c r="U9118">
        <f ca="1"/>
        <v>0</v>
      </c>
      <c r="V9118">
        <f ca="1"/>
        <v>0</v>
      </c>
      <c r="W9118">
        <f ca="1"/>
        <v>0</v>
      </c>
    </row>
    <row r="9119" spans="18:23">
      <c r="R9119">
        <v>9101</v>
      </c>
      <c r="S9119">
        <f ca="1"/>
        <v>-2.8399293604894935</v>
      </c>
      <c r="T9119">
        <f ca="1"/>
        <v>1.2927768817722294E-2</v>
      </c>
      <c r="U9119">
        <f ca="1"/>
        <v>0</v>
      </c>
      <c r="V9119">
        <f ca="1"/>
        <v>0</v>
      </c>
      <c r="W9119">
        <f ca="1"/>
        <v>0</v>
      </c>
    </row>
    <row r="9120" spans="18:23">
      <c r="R9120">
        <v>9102</v>
      </c>
      <c r="S9120">
        <f ca="1"/>
        <v>-0.42873134626502474</v>
      </c>
      <c r="T9120">
        <f ca="1"/>
        <v>2.4084226566950306E-2</v>
      </c>
      <c r="U9120">
        <f ca="1"/>
        <v>0</v>
      </c>
      <c r="V9120">
        <f ca="1"/>
        <v>0</v>
      </c>
      <c r="W9120">
        <f ca="1"/>
        <v>0</v>
      </c>
    </row>
    <row r="9121" spans="18:23">
      <c r="R9121">
        <v>9103</v>
      </c>
      <c r="S9121">
        <f ca="1"/>
        <v>-3.5846618066916824</v>
      </c>
      <c r="T9121">
        <f ca="1"/>
        <v>1.0667574509114501E-2</v>
      </c>
      <c r="U9121">
        <f ca="1"/>
        <v>0</v>
      </c>
      <c r="V9121">
        <f ca="1"/>
        <v>0</v>
      </c>
      <c r="W9121">
        <f ca="1"/>
        <v>0</v>
      </c>
    </row>
    <row r="9122" spans="18:23">
      <c r="R9122">
        <v>9104</v>
      </c>
      <c r="S9122">
        <f ca="1"/>
        <v>-3.1050990132068659</v>
      </c>
      <c r="T9122">
        <f ca="1"/>
        <v>1.2072786922038626E-2</v>
      </c>
      <c r="U9122">
        <f ca="1"/>
        <v>0</v>
      </c>
      <c r="V9122">
        <f ca="1"/>
        <v>0</v>
      </c>
      <c r="W9122">
        <f ca="1"/>
        <v>0</v>
      </c>
    </row>
    <row r="9123" spans="18:23">
      <c r="R9123">
        <v>9105</v>
      </c>
      <c r="S9123">
        <f ca="1"/>
        <v>0.39200613135929163</v>
      </c>
      <c r="T9123">
        <f ca="1"/>
        <v>2.9765147849042644E-2</v>
      </c>
      <c r="U9123">
        <f ca="1"/>
        <v>0</v>
      </c>
      <c r="V9123">
        <f ca="1"/>
        <v>0</v>
      </c>
      <c r="W9123">
        <f ca="1"/>
        <v>0</v>
      </c>
    </row>
    <row r="9124" spans="18:23">
      <c r="R9124">
        <v>9106</v>
      </c>
      <c r="S9124">
        <f ca="1"/>
        <v>-1.3215663230328207</v>
      </c>
      <c r="T9124">
        <f ca="1"/>
        <v>1.9128363271867465E-2</v>
      </c>
      <c r="U9124">
        <f ca="1"/>
        <v>0</v>
      </c>
      <c r="V9124">
        <f ca="1"/>
        <v>0</v>
      </c>
      <c r="W9124">
        <f ca="1"/>
        <v>0</v>
      </c>
    </row>
    <row r="9125" spans="18:23">
      <c r="R9125">
        <v>9107</v>
      </c>
      <c r="S9125">
        <f ca="1"/>
        <v>-1.952790268503112</v>
      </c>
      <c r="T9125">
        <f ca="1"/>
        <v>1.6253248114563815E-2</v>
      </c>
      <c r="U9125">
        <f ca="1"/>
        <v>0</v>
      </c>
      <c r="V9125">
        <f ca="1"/>
        <v>0</v>
      </c>
      <c r="W9125">
        <f ca="1"/>
        <v>0</v>
      </c>
    </row>
    <row r="9126" spans="18:23">
      <c r="R9126">
        <v>9108</v>
      </c>
      <c r="S9126">
        <f ca="1"/>
        <v>-1.0021820270490718</v>
      </c>
      <c r="T9126">
        <f ca="1"/>
        <v>2.0771572535268616E-2</v>
      </c>
      <c r="U9126">
        <f ca="1"/>
        <v>0</v>
      </c>
      <c r="V9126">
        <f ca="1"/>
        <v>0</v>
      </c>
      <c r="W9126">
        <f ca="1"/>
        <v>0</v>
      </c>
    </row>
    <row r="9127" spans="18:23">
      <c r="R9127">
        <v>9109</v>
      </c>
      <c r="S9127">
        <f ca="1"/>
        <v>-0.57664674848650754</v>
      </c>
      <c r="T9127">
        <f ca="1"/>
        <v>2.318230811063645E-2</v>
      </c>
      <c r="U9127">
        <f ca="1"/>
        <v>0</v>
      </c>
      <c r="V9127">
        <f ca="1"/>
        <v>0</v>
      </c>
      <c r="W9127">
        <f ca="1"/>
        <v>0</v>
      </c>
    </row>
    <row r="9128" spans="18:23">
      <c r="R9128">
        <v>9110</v>
      </c>
      <c r="S9128">
        <f ca="1"/>
        <v>-1.3321852568290686</v>
      </c>
      <c r="T9128">
        <f ca="1"/>
        <v>1.9076021709237216E-2</v>
      </c>
      <c r="U9128">
        <f ca="1"/>
        <v>0</v>
      </c>
      <c r="V9128">
        <f ca="1"/>
        <v>0</v>
      </c>
      <c r="W9128">
        <f ca="1"/>
        <v>0</v>
      </c>
    </row>
    <row r="9129" spans="18:23">
      <c r="R9129">
        <v>9111</v>
      </c>
      <c r="S9129">
        <f ca="1"/>
        <v>2.8585381977003332</v>
      </c>
      <c r="T9129">
        <f ca="1"/>
        <v>5.6249431922205211E-2</v>
      </c>
      <c r="U9129">
        <f ca="1"/>
        <v>1.3011651345383676E-2</v>
      </c>
      <c r="V9129">
        <f ca="1"/>
        <v>1.3377600343657491E-2</v>
      </c>
      <c r="W9129">
        <f ca="1"/>
        <v>1.3377600343657491E-2</v>
      </c>
    </row>
    <row r="9130" spans="18:23">
      <c r="R9130">
        <v>9112</v>
      </c>
      <c r="S9130">
        <f ca="1"/>
        <v>3.2888842982000384</v>
      </c>
      <c r="T9130">
        <f ca="1"/>
        <v>6.2855684332109307E-2</v>
      </c>
      <c r="U9130">
        <f ca="1"/>
        <v>1.6314777550335724E-2</v>
      </c>
      <c r="V9130">
        <f ca="1"/>
        <v>1.6827515804161964E-2</v>
      </c>
      <c r="W9130">
        <f ca="1"/>
        <v>1.6827515804161964E-2</v>
      </c>
    </row>
    <row r="9131" spans="18:23">
      <c r="R9131">
        <v>9113</v>
      </c>
      <c r="S9131">
        <f ca="1"/>
        <v>0.6495741324111356</v>
      </c>
      <c r="T9131">
        <f ca="1"/>
        <v>3.1810625744310657E-2</v>
      </c>
      <c r="U9131">
        <f ca="1"/>
        <v>7.9224825643639876E-4</v>
      </c>
      <c r="V9131">
        <f ca="1"/>
        <v>8.0484921282743922E-4</v>
      </c>
      <c r="W9131">
        <f ca="1"/>
        <v>8.0484921282743922E-4</v>
      </c>
    </row>
    <row r="9132" spans="18:23">
      <c r="R9132">
        <v>9114</v>
      </c>
      <c r="S9132">
        <f ca="1"/>
        <v>3.0941591537696533</v>
      </c>
      <c r="T9132">
        <f ca="1"/>
        <v>5.9775446579502782E-2</v>
      </c>
      <c r="U9132">
        <f ca="1"/>
        <v>1.4774658674032461E-2</v>
      </c>
      <c r="V9132">
        <f ca="1"/>
        <v>1.5216239584182469E-2</v>
      </c>
      <c r="W9132">
        <f ca="1"/>
        <v>1.5216239584182469E-2</v>
      </c>
    </row>
    <row r="9133" spans="18:23">
      <c r="R9133">
        <v>9115</v>
      </c>
      <c r="S9133">
        <f ca="1"/>
        <v>-1.9267766000205502</v>
      </c>
      <c r="T9133">
        <f ca="1"/>
        <v>1.6362715062256315E-2</v>
      </c>
      <c r="U9133">
        <f ca="1"/>
        <v>0</v>
      </c>
      <c r="V9133">
        <f ca="1"/>
        <v>0</v>
      </c>
      <c r="W9133">
        <f ca="1"/>
        <v>0</v>
      </c>
    </row>
    <row r="9134" spans="18:23">
      <c r="R9134">
        <v>9116</v>
      </c>
      <c r="S9134">
        <f ca="1"/>
        <v>1.5506334816018139</v>
      </c>
      <c r="T9134">
        <f ca="1"/>
        <v>4.0137356278981164E-2</v>
      </c>
      <c r="U9134">
        <f ca="1"/>
        <v>4.9556135237716521E-3</v>
      </c>
      <c r="V9134">
        <f ca="1"/>
        <v>5.0550661365639316E-3</v>
      </c>
      <c r="W9134">
        <f ca="1"/>
        <v>5.0550661365639316E-3</v>
      </c>
    </row>
    <row r="9135" spans="18:23">
      <c r="R9135">
        <v>9117</v>
      </c>
      <c r="S9135">
        <f ca="1"/>
        <v>7.8569985466335729E-2</v>
      </c>
      <c r="T9135">
        <f ca="1"/>
        <v>2.7452572908958986E-2</v>
      </c>
      <c r="U9135">
        <f ca="1"/>
        <v>0</v>
      </c>
      <c r="V9135">
        <f ca="1"/>
        <v>0</v>
      </c>
      <c r="W9135">
        <f ca="1"/>
        <v>0</v>
      </c>
    </row>
    <row r="9136" spans="18:23">
      <c r="R9136">
        <v>9118</v>
      </c>
      <c r="S9136">
        <f ca="1"/>
        <v>1.012886688365058</v>
      </c>
      <c r="T9136">
        <f ca="1"/>
        <v>3.4937076896067003E-2</v>
      </c>
      <c r="U9136">
        <f ca="1"/>
        <v>2.3554738323145717E-3</v>
      </c>
      <c r="V9136">
        <f ca="1"/>
        <v>2.3966205175176957E-3</v>
      </c>
      <c r="W9136">
        <f ca="1"/>
        <v>2.3966205175176957E-3</v>
      </c>
    </row>
    <row r="9137" spans="18:23">
      <c r="R9137">
        <v>9119</v>
      </c>
      <c r="S9137">
        <f ca="1"/>
        <v>0.55247025350882306</v>
      </c>
      <c r="T9137">
        <f ca="1"/>
        <v>3.1023467515555913E-2</v>
      </c>
      <c r="U9137">
        <f ca="1"/>
        <v>3.986691420590268E-4</v>
      </c>
      <c r="V9137">
        <f ca="1"/>
        <v>4.0485319164808818E-4</v>
      </c>
      <c r="W9137">
        <f ca="1"/>
        <v>4.0485319164808818E-4</v>
      </c>
    </row>
    <row r="9138" spans="18:23">
      <c r="R9138">
        <v>9120</v>
      </c>
      <c r="S9138">
        <f ca="1"/>
        <v>1.718344213098308</v>
      </c>
      <c r="T9138">
        <f ca="1"/>
        <v>4.191245912605486E-2</v>
      </c>
      <c r="U9138">
        <f ca="1"/>
        <v>5.8431649473085004E-3</v>
      </c>
      <c r="V9138">
        <f ca="1"/>
        <v>5.9656156533189324E-3</v>
      </c>
      <c r="W9138">
        <f ca="1"/>
        <v>5.9656156533189324E-3</v>
      </c>
    </row>
    <row r="9139" spans="18:23">
      <c r="R9139">
        <v>9121</v>
      </c>
      <c r="S9139">
        <f ca="1"/>
        <v>-1.2710741864341941</v>
      </c>
      <c r="T9139">
        <f ca="1"/>
        <v>1.9379214735189512E-2</v>
      </c>
      <c r="U9139">
        <f ca="1"/>
        <v>0</v>
      </c>
      <c r="V9139">
        <f ca="1"/>
        <v>0</v>
      </c>
      <c r="W9139">
        <f ca="1"/>
        <v>0</v>
      </c>
    </row>
    <row r="9140" spans="18:23">
      <c r="R9140">
        <v>9122</v>
      </c>
      <c r="S9140">
        <f ca="1"/>
        <v>1.7967256414727021E-2</v>
      </c>
      <c r="T9140">
        <f ca="1"/>
        <v>2.7026614902408118E-2</v>
      </c>
      <c r="U9140">
        <f ca="1"/>
        <v>0</v>
      </c>
      <c r="V9140">
        <f ca="1"/>
        <v>0</v>
      </c>
      <c r="W9140">
        <f ca="1"/>
        <v>0</v>
      </c>
    </row>
    <row r="9141" spans="18:23">
      <c r="R9141">
        <v>9123</v>
      </c>
      <c r="S9141">
        <f ca="1"/>
        <v>-1.8455246138361848E-2</v>
      </c>
      <c r="T9141">
        <f ca="1"/>
        <v>2.6773798626662612E-2</v>
      </c>
      <c r="U9141">
        <f ca="1"/>
        <v>0</v>
      </c>
      <c r="V9141">
        <f ca="1"/>
        <v>0</v>
      </c>
      <c r="W9141">
        <f ca="1"/>
        <v>0</v>
      </c>
    </row>
    <row r="9142" spans="18:23">
      <c r="R9142">
        <v>9124</v>
      </c>
      <c r="S9142">
        <f ca="1"/>
        <v>0.59671077316007459</v>
      </c>
      <c r="T9142">
        <f ca="1"/>
        <v>3.1379651699875361E-2</v>
      </c>
      <c r="U9142">
        <f ca="1"/>
        <v>5.7676123421875058E-4</v>
      </c>
      <c r="V9142">
        <f ca="1"/>
        <v>5.8581051754063782E-4</v>
      </c>
      <c r="W9142">
        <f ca="1"/>
        <v>5.8581051754063782E-4</v>
      </c>
    </row>
    <row r="9143" spans="18:23">
      <c r="R9143">
        <v>9125</v>
      </c>
      <c r="S9143">
        <f ca="1"/>
        <v>-1.1327063404090898</v>
      </c>
      <c r="T9143">
        <f ca="1"/>
        <v>2.0083632490220462E-2</v>
      </c>
      <c r="U9143">
        <f ca="1"/>
        <v>0</v>
      </c>
      <c r="V9143">
        <f ca="1"/>
        <v>0</v>
      </c>
      <c r="W9143">
        <f ca="1"/>
        <v>0</v>
      </c>
    </row>
    <row r="9144" spans="18:23">
      <c r="R9144">
        <v>9126</v>
      </c>
      <c r="S9144">
        <f ca="1"/>
        <v>3.0902930872265024</v>
      </c>
      <c r="T9144">
        <f ca="1"/>
        <v>5.9715844917003019E-2</v>
      </c>
      <c r="U9144">
        <f ca="1"/>
        <v>1.474485784278258E-2</v>
      </c>
      <c r="V9144">
        <f ca="1"/>
        <v>1.5185108664914012E-2</v>
      </c>
      <c r="W9144">
        <f ca="1"/>
        <v>1.5185108664914012E-2</v>
      </c>
    </row>
    <row r="9145" spans="18:23">
      <c r="R9145">
        <v>9127</v>
      </c>
      <c r="S9145">
        <f ca="1"/>
        <v>-1.5655869448268884</v>
      </c>
      <c r="T9145">
        <f ca="1"/>
        <v>1.7961054059037071E-2</v>
      </c>
      <c r="U9145">
        <f ca="1"/>
        <v>0</v>
      </c>
      <c r="V9145">
        <f ca="1"/>
        <v>0</v>
      </c>
      <c r="W9145">
        <f ca="1"/>
        <v>0</v>
      </c>
    </row>
    <row r="9146" spans="18:23">
      <c r="R9146">
        <v>9128</v>
      </c>
      <c r="S9146">
        <f ca="1"/>
        <v>3.2477974855482943</v>
      </c>
      <c r="T9146">
        <f ca="1"/>
        <v>6.2192812310623173E-2</v>
      </c>
      <c r="U9146">
        <f ca="1"/>
        <v>1.5983341539592657E-2</v>
      </c>
      <c r="V9146">
        <f ca="1"/>
        <v>1.6480366019826893E-2</v>
      </c>
      <c r="W9146">
        <f ca="1"/>
        <v>1.6480366019826893E-2</v>
      </c>
    </row>
    <row r="9147" spans="18:23">
      <c r="R9147">
        <v>9129</v>
      </c>
      <c r="S9147">
        <f ca="1"/>
        <v>3.6993306567749915</v>
      </c>
      <c r="T9147">
        <f ca="1"/>
        <v>6.9878074187220293E-2</v>
      </c>
      <c r="U9147">
        <f ca="1"/>
        <v>1.9825972477891217E-2</v>
      </c>
      <c r="V9147">
        <f ca="1"/>
        <v>2.0518672865713152E-2</v>
      </c>
      <c r="W9147">
        <f ca="1"/>
        <v>2.0518672865713152E-2</v>
      </c>
    </row>
    <row r="9148" spans="18:23">
      <c r="R9148">
        <v>9130</v>
      </c>
      <c r="S9148">
        <f ca="1"/>
        <v>-0.3997281005263888</v>
      </c>
      <c r="T9148">
        <f ca="1"/>
        <v>2.4265147266840006E-2</v>
      </c>
      <c r="U9148">
        <f ca="1"/>
        <v>0</v>
      </c>
      <c r="V9148">
        <f ca="1"/>
        <v>0</v>
      </c>
      <c r="W9148">
        <f ca="1"/>
        <v>0</v>
      </c>
    </row>
    <row r="9149" spans="18:23">
      <c r="R9149">
        <v>9131</v>
      </c>
      <c r="S9149">
        <f ca="1"/>
        <v>-0.18242841001918211</v>
      </c>
      <c r="T9149">
        <f ca="1"/>
        <v>2.5664597699685203E-2</v>
      </c>
      <c r="U9149">
        <f ca="1"/>
        <v>0</v>
      </c>
      <c r="V9149">
        <f ca="1"/>
        <v>0</v>
      </c>
      <c r="W9149">
        <f ca="1"/>
        <v>0</v>
      </c>
    </row>
    <row r="9150" spans="18:23">
      <c r="R9150">
        <v>9132</v>
      </c>
      <c r="S9150">
        <f ca="1"/>
        <v>-0.17891007018462554</v>
      </c>
      <c r="T9150">
        <f ca="1"/>
        <v>2.5687908233923744E-2</v>
      </c>
      <c r="U9150">
        <f ca="1"/>
        <v>0</v>
      </c>
      <c r="V9150">
        <f ca="1"/>
        <v>0</v>
      </c>
      <c r="W9150">
        <f ca="1"/>
        <v>0</v>
      </c>
    </row>
    <row r="9151" spans="18:23">
      <c r="R9151">
        <v>9133</v>
      </c>
      <c r="S9151">
        <f ca="1"/>
        <v>-2.44623656805443</v>
      </c>
      <c r="T9151">
        <f ca="1"/>
        <v>1.4310093440110753E-2</v>
      </c>
      <c r="U9151">
        <f ca="1"/>
        <v>0</v>
      </c>
      <c r="V9151">
        <f ca="1"/>
        <v>0</v>
      </c>
      <c r="W9151">
        <f ca="1"/>
        <v>0</v>
      </c>
    </row>
    <row r="9152" spans="18:23">
      <c r="R9152">
        <v>9134</v>
      </c>
      <c r="S9152">
        <f ca="1"/>
        <v>2.6956535504363184</v>
      </c>
      <c r="T9152">
        <f ca="1"/>
        <v>5.3934243668161692E-2</v>
      </c>
      <c r="U9152">
        <f ca="1"/>
        <v>1.1854057218361917E-2</v>
      </c>
      <c r="V9152">
        <f ca="1"/>
        <v>1.2173727023597647E-2</v>
      </c>
      <c r="W9152">
        <f ca="1"/>
        <v>1.2173727023597647E-2</v>
      </c>
    </row>
    <row r="9153" spans="18:23">
      <c r="R9153">
        <v>9135</v>
      </c>
      <c r="S9153">
        <f ca="1"/>
        <v>2.4015257157440026</v>
      </c>
      <c r="T9153">
        <f ca="1"/>
        <v>4.9992329495015829E-2</v>
      </c>
      <c r="U9153">
        <f ca="1"/>
        <v>9.8831001317889848E-3</v>
      </c>
      <c r="V9153">
        <f ca="1"/>
        <v>1.0130139730899299E-2</v>
      </c>
      <c r="W9153">
        <f ca="1"/>
        <v>1.0130139730899299E-2</v>
      </c>
    </row>
    <row r="9154" spans="18:23">
      <c r="R9154">
        <v>9136</v>
      </c>
      <c r="S9154">
        <f ca="1"/>
        <v>-2.1590695548867549</v>
      </c>
      <c r="T9154">
        <f ca="1"/>
        <v>1.5410744815390745E-2</v>
      </c>
      <c r="U9154">
        <f ca="1"/>
        <v>0</v>
      </c>
      <c r="V9154">
        <f ca="1"/>
        <v>0</v>
      </c>
      <c r="W9154">
        <f ca="1"/>
        <v>0</v>
      </c>
    </row>
    <row r="9155" spans="18:23">
      <c r="R9155">
        <v>9137</v>
      </c>
      <c r="S9155">
        <f ca="1"/>
        <v>2.2256613318451759</v>
      </c>
      <c r="T9155">
        <f ca="1"/>
        <v>4.7774402217776776E-2</v>
      </c>
      <c r="U9155">
        <f ca="1"/>
        <v>8.7741364931694585E-3</v>
      </c>
      <c r="V9155">
        <f ca="1"/>
        <v>8.9837260561386346E-3</v>
      </c>
      <c r="W9155">
        <f ca="1"/>
        <v>8.9837260561386346E-3</v>
      </c>
    </row>
    <row r="9156" spans="18:23">
      <c r="R9156">
        <v>9138</v>
      </c>
      <c r="S9156">
        <f ca="1"/>
        <v>-1.5656668641854079</v>
      </c>
      <c r="T9156">
        <f ca="1"/>
        <v>1.7960683666560357E-2</v>
      </c>
      <c r="U9156">
        <f ca="1"/>
        <v>0</v>
      </c>
      <c r="V9156">
        <f ca="1"/>
        <v>0</v>
      </c>
      <c r="W9156">
        <f ca="1"/>
        <v>0</v>
      </c>
    </row>
    <row r="9157" spans="18:23">
      <c r="R9157">
        <v>9139</v>
      </c>
      <c r="S9157">
        <f ca="1"/>
        <v>2.8280119083034601</v>
      </c>
      <c r="T9157">
        <f ca="1"/>
        <v>5.5808099683555989E-2</v>
      </c>
      <c r="U9157">
        <f ca="1"/>
        <v>1.2790985226059065E-2</v>
      </c>
      <c r="V9157">
        <f ca="1"/>
        <v>1.3147905515332462E-2</v>
      </c>
      <c r="W9157">
        <f ca="1"/>
        <v>1.3147905515332462E-2</v>
      </c>
    </row>
    <row r="9158" spans="18:23">
      <c r="R9158">
        <v>9140</v>
      </c>
      <c r="S9158">
        <f ca="1"/>
        <v>-4.0380826579428239</v>
      </c>
      <c r="T9158">
        <f ca="1"/>
        <v>9.4897202883924576E-3</v>
      </c>
      <c r="U9158">
        <f ca="1"/>
        <v>0</v>
      </c>
      <c r="V9158">
        <f ca="1"/>
        <v>0</v>
      </c>
      <c r="W9158">
        <f ca="1"/>
        <v>0</v>
      </c>
    </row>
    <row r="9159" spans="18:23">
      <c r="R9159">
        <v>9141</v>
      </c>
      <c r="S9159">
        <f ca="1"/>
        <v>-1.9412012194802211</v>
      </c>
      <c r="T9159">
        <f ca="1"/>
        <v>1.6301924723076296E-2</v>
      </c>
      <c r="U9159">
        <f ca="1"/>
        <v>0</v>
      </c>
      <c r="V9159">
        <f ca="1"/>
        <v>0</v>
      </c>
      <c r="W9159">
        <f ca="1"/>
        <v>0</v>
      </c>
    </row>
    <row r="9160" spans="18:23">
      <c r="R9160">
        <v>9142</v>
      </c>
      <c r="S9160">
        <f ca="1"/>
        <v>-0.41001054066835391</v>
      </c>
      <c r="T9160">
        <f ca="1"/>
        <v>2.4200850974887105E-2</v>
      </c>
      <c r="U9160">
        <f ca="1"/>
        <v>0</v>
      </c>
      <c r="V9160">
        <f ca="1"/>
        <v>0</v>
      </c>
      <c r="W9160">
        <f ca="1"/>
        <v>0</v>
      </c>
    </row>
    <row r="9161" spans="18:23">
      <c r="R9161">
        <v>9143</v>
      </c>
      <c r="S9161">
        <f ca="1"/>
        <v>0.39066955191366509</v>
      </c>
      <c r="T9161">
        <f ca="1"/>
        <v>2.9754883988121723E-2</v>
      </c>
      <c r="U9161">
        <f ca="1"/>
        <v>0</v>
      </c>
      <c r="V9161">
        <f ca="1"/>
        <v>0</v>
      </c>
      <c r="W9161">
        <f ca="1"/>
        <v>0</v>
      </c>
    </row>
    <row r="9162" spans="18:23">
      <c r="R9162">
        <v>9144</v>
      </c>
      <c r="S9162">
        <f ca="1"/>
        <v>-1.9896642371267295</v>
      </c>
      <c r="T9162">
        <f ca="1"/>
        <v>1.6099334022875118E-2</v>
      </c>
      <c r="U9162">
        <f ca="1"/>
        <v>0</v>
      </c>
      <c r="V9162">
        <f ca="1"/>
        <v>0</v>
      </c>
      <c r="W9162">
        <f ca="1"/>
        <v>0</v>
      </c>
    </row>
    <row r="9163" spans="18:23">
      <c r="R9163">
        <v>9145</v>
      </c>
      <c r="S9163">
        <f ca="1"/>
        <v>1.2513353734765558</v>
      </c>
      <c r="T9163">
        <f ca="1"/>
        <v>3.7154219437666385E-2</v>
      </c>
      <c r="U9163">
        <f ca="1"/>
        <v>3.4640451031142626E-3</v>
      </c>
      <c r="V9163">
        <f ca="1"/>
        <v>3.528397049065803E-3</v>
      </c>
      <c r="W9163">
        <f ca="1"/>
        <v>3.528397049065803E-3</v>
      </c>
    </row>
    <row r="9164" spans="18:23">
      <c r="R9164">
        <v>9146</v>
      </c>
      <c r="S9164">
        <f ca="1"/>
        <v>0.14974852753757054</v>
      </c>
      <c r="T9164">
        <f ca="1"/>
        <v>2.796144584877247E-2</v>
      </c>
      <c r="U9164">
        <f ca="1"/>
        <v>0</v>
      </c>
      <c r="V9164">
        <f ca="1"/>
        <v>0</v>
      </c>
      <c r="W9164">
        <f ca="1"/>
        <v>0</v>
      </c>
    </row>
    <row r="9165" spans="18:23">
      <c r="R9165">
        <v>9147</v>
      </c>
      <c r="S9165">
        <f ca="1"/>
        <v>1.1016018390171349</v>
      </c>
      <c r="T9165">
        <f ca="1"/>
        <v>3.574607511854043E-2</v>
      </c>
      <c r="U9165">
        <f ca="1"/>
        <v>2.7599729435512851E-3</v>
      </c>
      <c r="V9165">
        <f ca="1"/>
        <v>2.8093020436339468E-3</v>
      </c>
      <c r="W9165">
        <f ca="1"/>
        <v>2.8093020436339468E-3</v>
      </c>
    </row>
    <row r="9166" spans="18:23">
      <c r="R9166">
        <v>9148</v>
      </c>
      <c r="S9166">
        <f ca="1"/>
        <v>-4.1103799175576761</v>
      </c>
      <c r="T9166">
        <f ca="1"/>
        <v>9.3143268260460002E-3</v>
      </c>
      <c r="U9166">
        <f ca="1"/>
        <v>0</v>
      </c>
      <c r="V9166">
        <f ca="1"/>
        <v>0</v>
      </c>
      <c r="W9166">
        <f ca="1"/>
        <v>0</v>
      </c>
    </row>
    <row r="9167" spans="18:23">
      <c r="R9167">
        <v>9149</v>
      </c>
      <c r="S9167">
        <f ca="1"/>
        <v>0.63556748445586475</v>
      </c>
      <c r="T9167">
        <f ca="1"/>
        <v>3.1695862011692152E-2</v>
      </c>
      <c r="U9167">
        <f ca="1"/>
        <v>7.3486639012714655E-4</v>
      </c>
      <c r="V9167">
        <f ca="1"/>
        <v>7.4651250197639682E-4</v>
      </c>
      <c r="W9167">
        <f ca="1"/>
        <v>7.4651250197639682E-4</v>
      </c>
    </row>
    <row r="9168" spans="18:23">
      <c r="R9168">
        <v>9150</v>
      </c>
      <c r="S9168">
        <f ca="1"/>
        <v>0.42577949154562339</v>
      </c>
      <c r="T9168">
        <f ca="1"/>
        <v>3.002567855066782E-2</v>
      </c>
      <c r="U9168">
        <f ca="1"/>
        <v>0</v>
      </c>
      <c r="V9168">
        <f ca="1"/>
        <v>0</v>
      </c>
      <c r="W9168">
        <f ca="1"/>
        <v>0</v>
      </c>
    </row>
    <row r="9169" spans="18:23">
      <c r="R9169">
        <v>9151</v>
      </c>
      <c r="S9169">
        <f ca="1"/>
        <v>1.0483853687184117</v>
      </c>
      <c r="T9169">
        <f ca="1"/>
        <v>3.5258570387409746E-2</v>
      </c>
      <c r="U9169">
        <f ca="1"/>
        <v>2.5162205779859434E-3</v>
      </c>
      <c r="V9169">
        <f ca="1"/>
        <v>2.5605797481655264E-3</v>
      </c>
      <c r="W9169">
        <f ca="1"/>
        <v>2.5605797481655264E-3</v>
      </c>
    </row>
    <row r="9170" spans="18:23">
      <c r="R9170">
        <v>9152</v>
      </c>
      <c r="S9170">
        <f ca="1"/>
        <v>-0.86636873294156902</v>
      </c>
      <c r="T9170">
        <f ca="1"/>
        <v>2.1512416278236381E-2</v>
      </c>
      <c r="U9170">
        <f ca="1"/>
        <v>0</v>
      </c>
      <c r="V9170">
        <f ca="1"/>
        <v>0</v>
      </c>
      <c r="W9170">
        <f ca="1"/>
        <v>0</v>
      </c>
    </row>
    <row r="9171" spans="18:23">
      <c r="R9171">
        <v>9153</v>
      </c>
      <c r="S9171">
        <f ca="1"/>
        <v>-3.0382282000301535</v>
      </c>
      <c r="T9171">
        <f ca="1"/>
        <v>1.2282912667706324E-2</v>
      </c>
      <c r="U9171">
        <f ca="1"/>
        <v>0</v>
      </c>
      <c r="V9171">
        <f ca="1"/>
        <v>0</v>
      </c>
      <c r="W9171">
        <f ca="1"/>
        <v>0</v>
      </c>
    </row>
    <row r="9172" spans="18:23">
      <c r="R9172">
        <v>9154</v>
      </c>
      <c r="S9172">
        <f ca="1"/>
        <v>-2.8924278003210917</v>
      </c>
      <c r="T9172">
        <f ca="1"/>
        <v>1.2753822787783559E-2</v>
      </c>
      <c r="U9172">
        <f ca="1"/>
        <v>0</v>
      </c>
      <c r="V9172">
        <f ca="1"/>
        <v>0</v>
      </c>
      <c r="W9172">
        <f ca="1"/>
        <v>0</v>
      </c>
    </row>
    <row r="9173" spans="18:23">
      <c r="R9173">
        <v>9155</v>
      </c>
      <c r="S9173">
        <f ca="1"/>
        <v>3.3524018979253341</v>
      </c>
      <c r="T9173">
        <f ca="1"/>
        <v>6.3894372896582938E-2</v>
      </c>
      <c r="U9173">
        <f ca="1"/>
        <v>1.6834121832572539E-2</v>
      </c>
      <c r="V9173">
        <f ca="1"/>
        <v>1.7371924661450988E-2</v>
      </c>
      <c r="W9173">
        <f ca="1"/>
        <v>1.7371924661450988E-2</v>
      </c>
    </row>
    <row r="9174" spans="18:23">
      <c r="R9174">
        <v>9156</v>
      </c>
      <c r="S9174">
        <f ca="1"/>
        <v>-0.13416759221029581</v>
      </c>
      <c r="T9174">
        <f ca="1"/>
        <v>2.5986199836957633E-2</v>
      </c>
      <c r="U9174">
        <f ca="1"/>
        <v>0</v>
      </c>
      <c r="V9174">
        <f ca="1"/>
        <v>0</v>
      </c>
      <c r="W9174">
        <f ca="1"/>
        <v>0</v>
      </c>
    </row>
    <row r="9175" spans="18:23">
      <c r="R9175">
        <v>9157</v>
      </c>
      <c r="S9175">
        <f ca="1"/>
        <v>-3.3981449424297434</v>
      </c>
      <c r="T9175">
        <f ca="1"/>
        <v>1.1193542685549158E-2</v>
      </c>
      <c r="U9175">
        <f ca="1"/>
        <v>0</v>
      </c>
      <c r="V9175">
        <f ca="1"/>
        <v>0</v>
      </c>
      <c r="W9175">
        <f ca="1"/>
        <v>0</v>
      </c>
    </row>
    <row r="9176" spans="18:23">
      <c r="R9176">
        <v>9158</v>
      </c>
      <c r="S9176">
        <f ca="1"/>
        <v>-1.6298498389563643</v>
      </c>
      <c r="T9176">
        <f ca="1"/>
        <v>1.766567539978937E-2</v>
      </c>
      <c r="U9176">
        <f ca="1"/>
        <v>0</v>
      </c>
      <c r="V9176">
        <f ca="1"/>
        <v>0</v>
      </c>
      <c r="W9176">
        <f ca="1"/>
        <v>0</v>
      </c>
    </row>
    <row r="9177" spans="18:23">
      <c r="R9177">
        <v>9159</v>
      </c>
      <c r="S9177">
        <f ca="1"/>
        <v>-2.9468778325859684</v>
      </c>
      <c r="T9177">
        <f ca="1"/>
        <v>1.2575882632146318E-2</v>
      </c>
      <c r="U9177">
        <f ca="1"/>
        <v>0</v>
      </c>
      <c r="V9177">
        <f ca="1"/>
        <v>0</v>
      </c>
      <c r="W9177">
        <f ca="1"/>
        <v>0</v>
      </c>
    </row>
    <row r="9178" spans="18:23">
      <c r="R9178">
        <v>9160</v>
      </c>
      <c r="S9178">
        <f ca="1"/>
        <v>-0.29631149038642068</v>
      </c>
      <c r="T9178">
        <f ca="1"/>
        <v>2.4921388620057529E-2</v>
      </c>
      <c r="U9178">
        <f ca="1"/>
        <v>0</v>
      </c>
      <c r="V9178">
        <f ca="1"/>
        <v>0</v>
      </c>
      <c r="W9178">
        <f ca="1"/>
        <v>0</v>
      </c>
    </row>
    <row r="9179" spans="18:23">
      <c r="R9179">
        <v>9161</v>
      </c>
      <c r="S9179">
        <f ca="1"/>
        <v>-2.1606516465922136</v>
      </c>
      <c r="T9179">
        <f ca="1"/>
        <v>1.5404454832511572E-2</v>
      </c>
      <c r="U9179">
        <f ca="1"/>
        <v>0</v>
      </c>
      <c r="V9179">
        <f ca="1"/>
        <v>0</v>
      </c>
      <c r="W9179">
        <f ca="1"/>
        <v>0</v>
      </c>
    </row>
    <row r="9180" spans="18:23">
      <c r="R9180">
        <v>9162</v>
      </c>
      <c r="S9180">
        <f ca="1"/>
        <v>-1.2531804959419435</v>
      </c>
      <c r="T9180">
        <f ca="1"/>
        <v>1.946890017228177E-2</v>
      </c>
      <c r="U9180">
        <f ca="1"/>
        <v>0</v>
      </c>
      <c r="V9180">
        <f ca="1"/>
        <v>0</v>
      </c>
      <c r="W9180">
        <f ca="1"/>
        <v>0</v>
      </c>
    </row>
    <row r="9181" spans="18:23">
      <c r="R9181">
        <v>9163</v>
      </c>
      <c r="S9181">
        <f ca="1"/>
        <v>-0.50743758004391559</v>
      </c>
      <c r="T9181">
        <f ca="1"/>
        <v>2.3600029620177754E-2</v>
      </c>
      <c r="U9181">
        <f ca="1"/>
        <v>0</v>
      </c>
      <c r="V9181">
        <f ca="1"/>
        <v>0</v>
      </c>
      <c r="W9181">
        <f ca="1"/>
        <v>0</v>
      </c>
    </row>
    <row r="9182" spans="18:23">
      <c r="R9182">
        <v>9164</v>
      </c>
      <c r="S9182">
        <f ca="1"/>
        <v>1.440596716842407</v>
      </c>
      <c r="T9182">
        <f ca="1"/>
        <v>3.9013739033617482E-2</v>
      </c>
      <c r="U9182">
        <f ca="1"/>
        <v>4.3938049010898116E-3</v>
      </c>
      <c r="V9182">
        <f ca="1"/>
        <v>4.4795142799776855E-3</v>
      </c>
      <c r="W9182">
        <f ca="1"/>
        <v>4.4795142799776855E-3</v>
      </c>
    </row>
    <row r="9183" spans="18:23">
      <c r="R9183">
        <v>9165</v>
      </c>
      <c r="S9183">
        <f ca="1"/>
        <v>1.6830060069287971</v>
      </c>
      <c r="T9183">
        <f ca="1"/>
        <v>4.1532014110720286E-2</v>
      </c>
      <c r="U9183">
        <f ca="1"/>
        <v>5.6529424396412134E-3</v>
      </c>
      <c r="V9183">
        <f ca="1"/>
        <v>5.7703314822263475E-3</v>
      </c>
      <c r="W9183">
        <f ca="1"/>
        <v>5.7703314822263475E-3</v>
      </c>
    </row>
    <row r="9184" spans="18:23">
      <c r="R9184">
        <v>9166</v>
      </c>
      <c r="S9184">
        <f ca="1"/>
        <v>-0.3283935152257314</v>
      </c>
      <c r="T9184">
        <f ca="1"/>
        <v>2.4715931853134886E-2</v>
      </c>
      <c r="U9184">
        <f ca="1"/>
        <v>0</v>
      </c>
      <c r="V9184">
        <f ca="1"/>
        <v>0</v>
      </c>
      <c r="W9184">
        <f ca="1"/>
        <v>0</v>
      </c>
    </row>
    <row r="9185" spans="18:23">
      <c r="R9185">
        <v>9167</v>
      </c>
      <c r="S9185">
        <f ca="1"/>
        <v>-0.8545120756658966</v>
      </c>
      <c r="T9185">
        <f ca="1"/>
        <v>2.1578333486895473E-2</v>
      </c>
      <c r="U9185">
        <f ca="1"/>
        <v>0</v>
      </c>
      <c r="V9185">
        <f ca="1"/>
        <v>0</v>
      </c>
      <c r="W9185">
        <f ca="1"/>
        <v>0</v>
      </c>
    </row>
    <row r="9186" spans="18:23">
      <c r="R9186">
        <v>9168</v>
      </c>
      <c r="S9186">
        <f ca="1"/>
        <v>-1.0107083808062427</v>
      </c>
      <c r="T9186">
        <f ca="1"/>
        <v>2.0725922839511395E-2</v>
      </c>
      <c r="U9186">
        <f ca="1"/>
        <v>0</v>
      </c>
      <c r="V9186">
        <f ca="1"/>
        <v>0</v>
      </c>
      <c r="W9186">
        <f ca="1"/>
        <v>0</v>
      </c>
    </row>
    <row r="9187" spans="18:23">
      <c r="R9187">
        <v>9169</v>
      </c>
      <c r="S9187">
        <f ca="1"/>
        <v>1.5870848659168939</v>
      </c>
      <c r="T9187">
        <f ca="1"/>
        <v>4.0516662237329984E-2</v>
      </c>
      <c r="U9187">
        <f ca="1"/>
        <v>5.1452665029460623E-3</v>
      </c>
      <c r="V9187">
        <f ca="1"/>
        <v>5.249501015456519E-3</v>
      </c>
      <c r="W9187">
        <f ca="1"/>
        <v>5.249501015456519E-3</v>
      </c>
    </row>
    <row r="9188" spans="18:23">
      <c r="R9188">
        <v>9170</v>
      </c>
      <c r="S9188">
        <f ca="1"/>
        <v>9.176988463302041E-2</v>
      </c>
      <c r="T9188">
        <f ca="1"/>
        <v>2.7546237689798494E-2</v>
      </c>
      <c r="U9188">
        <f ca="1"/>
        <v>0</v>
      </c>
      <c r="V9188">
        <f ca="1"/>
        <v>0</v>
      </c>
      <c r="W9188">
        <f ca="1"/>
        <v>0</v>
      </c>
    </row>
    <row r="9189" spans="18:23">
      <c r="R9189">
        <v>9171</v>
      </c>
      <c r="S9189">
        <f ca="1"/>
        <v>0.39810367674209335</v>
      </c>
      <c r="T9189">
        <f ca="1"/>
        <v>2.9812017056986204E-2</v>
      </c>
      <c r="U9189">
        <f ca="1"/>
        <v>0</v>
      </c>
      <c r="V9189">
        <f ca="1"/>
        <v>0</v>
      </c>
      <c r="W9189">
        <f ca="1"/>
        <v>0</v>
      </c>
    </row>
    <row r="9190" spans="18:23">
      <c r="R9190">
        <v>9172</v>
      </c>
      <c r="S9190">
        <f ca="1"/>
        <v>1.7686762712506883</v>
      </c>
      <c r="T9190">
        <f ca="1"/>
        <v>4.2460349818824454E-2</v>
      </c>
      <c r="U9190">
        <f ca="1"/>
        <v>6.1171102936932974E-3</v>
      </c>
      <c r="V9190">
        <f ca="1"/>
        <v>6.2469776151685714E-3</v>
      </c>
      <c r="W9190">
        <f ca="1"/>
        <v>6.2469776151685714E-3</v>
      </c>
    </row>
    <row r="9191" spans="18:23">
      <c r="R9191">
        <v>9173</v>
      </c>
      <c r="S9191">
        <f ca="1"/>
        <v>1.1153972760708484</v>
      </c>
      <c r="T9191">
        <f ca="1"/>
        <v>3.5873548606789159E-2</v>
      </c>
      <c r="U9191">
        <f ca="1"/>
        <v>2.8237096876756497E-3</v>
      </c>
      <c r="V9191">
        <f ca="1"/>
        <v>2.8743579310417967E-3</v>
      </c>
      <c r="W9191">
        <f ca="1"/>
        <v>2.8743579310417967E-3</v>
      </c>
    </row>
    <row r="9192" spans="18:23">
      <c r="R9192">
        <v>9174</v>
      </c>
      <c r="S9192">
        <f ca="1"/>
        <v>0.89211396642653817</v>
      </c>
      <c r="T9192">
        <f ca="1"/>
        <v>3.3865091998751061E-2</v>
      </c>
      <c r="U9192">
        <f ca="1"/>
        <v>1.8194813836566008E-3</v>
      </c>
      <c r="V9192">
        <f ca="1"/>
        <v>1.8502898358803736E-3</v>
      </c>
      <c r="W9192">
        <f ca="1"/>
        <v>1.8502898358803736E-3</v>
      </c>
    </row>
    <row r="9193" spans="18:23">
      <c r="R9193">
        <v>9175</v>
      </c>
      <c r="S9193">
        <f ca="1"/>
        <v>1.3973821097371291</v>
      </c>
      <c r="T9193">
        <f ca="1"/>
        <v>3.8581113834078994E-2</v>
      </c>
      <c r="U9193">
        <f ca="1"/>
        <v>4.1774923013205671E-3</v>
      </c>
      <c r="V9193">
        <f ca="1"/>
        <v>4.2580784543296852E-3</v>
      </c>
      <c r="W9193">
        <f ca="1"/>
        <v>4.2580784543296852E-3</v>
      </c>
    </row>
    <row r="9194" spans="18:23">
      <c r="R9194">
        <v>9176</v>
      </c>
      <c r="S9194">
        <f ca="1"/>
        <v>1.9591702648496181</v>
      </c>
      <c r="T9194">
        <f ca="1"/>
        <v>4.4599617774007186E-2</v>
      </c>
      <c r="U9194">
        <f ca="1"/>
        <v>7.1867442712846633E-3</v>
      </c>
      <c r="V9194">
        <f ca="1"/>
        <v>7.3470072950540793E-3</v>
      </c>
      <c r="W9194">
        <f ca="1"/>
        <v>7.3470072950540793E-3</v>
      </c>
    </row>
    <row r="9195" spans="18:23">
      <c r="R9195">
        <v>9177</v>
      </c>
      <c r="S9195">
        <f ca="1"/>
        <v>-2.3739331020085652</v>
      </c>
      <c r="T9195">
        <f ca="1"/>
        <v>1.4579583051402447E-2</v>
      </c>
      <c r="U9195">
        <f ca="1"/>
        <v>0</v>
      </c>
      <c r="V9195">
        <f ca="1"/>
        <v>0</v>
      </c>
      <c r="W9195">
        <f ca="1"/>
        <v>0</v>
      </c>
    </row>
    <row r="9196" spans="18:23">
      <c r="R9196">
        <v>9178</v>
      </c>
      <c r="S9196">
        <f ca="1"/>
        <v>0.76976547613661206</v>
      </c>
      <c r="T9196">
        <f ca="1"/>
        <v>3.2812654559720732E-2</v>
      </c>
      <c r="U9196">
        <f ca="1"/>
        <v>1.2932626641414362E-3</v>
      </c>
      <c r="V9196">
        <f ca="1"/>
        <v>1.3144803546681649E-3</v>
      </c>
      <c r="W9196">
        <f ca="1"/>
        <v>1.3144803546681649E-3</v>
      </c>
    </row>
    <row r="9197" spans="18:23">
      <c r="R9197">
        <v>9179</v>
      </c>
      <c r="S9197">
        <f ca="1"/>
        <v>3.0763453461316717</v>
      </c>
      <c r="T9197">
        <f ca="1"/>
        <v>5.9501311476831298E-2</v>
      </c>
      <c r="U9197">
        <f ca="1"/>
        <v>1.4637591122696719E-2</v>
      </c>
      <c r="V9197">
        <f ca="1"/>
        <v>1.5073069057027759E-2</v>
      </c>
      <c r="W9197">
        <f ca="1"/>
        <v>1.5073069057027759E-2</v>
      </c>
    </row>
    <row r="9198" spans="18:23">
      <c r="R9198">
        <v>9180</v>
      </c>
      <c r="S9198">
        <f ca="1"/>
        <v>-0.43951005207041643</v>
      </c>
      <c r="T9198">
        <f ca="1"/>
        <v>2.4017333927265523E-2</v>
      </c>
      <c r="U9198">
        <f ca="1"/>
        <v>0</v>
      </c>
      <c r="V9198">
        <f ca="1"/>
        <v>0</v>
      </c>
      <c r="W9198">
        <f ca="1"/>
        <v>0</v>
      </c>
    </row>
    <row r="9199" spans="18:23">
      <c r="R9199">
        <v>9181</v>
      </c>
      <c r="S9199">
        <f ca="1"/>
        <v>-0.26012682371636925</v>
      </c>
      <c r="T9199">
        <f ca="1"/>
        <v>2.5155169355743315E-2</v>
      </c>
      <c r="U9199">
        <f ca="1"/>
        <v>0</v>
      </c>
      <c r="V9199">
        <f ca="1"/>
        <v>0</v>
      </c>
      <c r="W9199">
        <f ca="1"/>
        <v>0</v>
      </c>
    </row>
    <row r="9200" spans="18:23">
      <c r="R9200">
        <v>9182</v>
      </c>
      <c r="S9200">
        <f ca="1"/>
        <v>-0.53138758149921284</v>
      </c>
      <c r="T9200">
        <f ca="1"/>
        <v>2.3454631216230967E-2</v>
      </c>
      <c r="U9200">
        <f ca="1"/>
        <v>0</v>
      </c>
      <c r="V9200">
        <f ca="1"/>
        <v>0</v>
      </c>
      <c r="W9200">
        <f ca="1"/>
        <v>0</v>
      </c>
    </row>
    <row r="9201" spans="18:23">
      <c r="R9201">
        <v>9183</v>
      </c>
      <c r="S9201">
        <f ca="1"/>
        <v>-2.6548463949455421</v>
      </c>
      <c r="T9201">
        <f ca="1"/>
        <v>1.3560158416108447E-2</v>
      </c>
      <c r="U9201">
        <f ca="1"/>
        <v>0</v>
      </c>
      <c r="V9201">
        <f ca="1"/>
        <v>0</v>
      </c>
      <c r="W9201">
        <f ca="1"/>
        <v>0</v>
      </c>
    </row>
    <row r="9202" spans="18:23">
      <c r="R9202">
        <v>9184</v>
      </c>
      <c r="S9202">
        <f ca="1"/>
        <v>0.67242983186221106</v>
      </c>
      <c r="T9202">
        <f ca="1"/>
        <v>3.1998787274918068E-2</v>
      </c>
      <c r="U9202">
        <f ca="1"/>
        <v>8.8632902174010444E-4</v>
      </c>
      <c r="V9202">
        <f ca="1"/>
        <v>9.0050974865122833E-4</v>
      </c>
      <c r="W9202">
        <f ca="1"/>
        <v>9.0050974865122833E-4</v>
      </c>
    </row>
    <row r="9203" spans="18:23">
      <c r="R9203">
        <v>9185</v>
      </c>
      <c r="S9203">
        <f ca="1"/>
        <v>-1.3071523755069021</v>
      </c>
      <c r="T9203">
        <f ca="1"/>
        <v>1.9199640609220366E-2</v>
      </c>
      <c r="U9203">
        <f ca="1"/>
        <v>0</v>
      </c>
      <c r="V9203">
        <f ca="1"/>
        <v>0</v>
      </c>
      <c r="W9203">
        <f ca="1"/>
        <v>0</v>
      </c>
    </row>
    <row r="9204" spans="18:23">
      <c r="R9204">
        <v>9186</v>
      </c>
      <c r="S9204">
        <f ca="1"/>
        <v>-1.5930205319785886</v>
      </c>
      <c r="T9204">
        <f ca="1"/>
        <v>1.7834358617712251E-2</v>
      </c>
      <c r="U9204">
        <f ca="1"/>
        <v>0</v>
      </c>
      <c r="V9204">
        <f ca="1"/>
        <v>0</v>
      </c>
      <c r="W9204">
        <f ca="1"/>
        <v>0</v>
      </c>
    </row>
    <row r="9205" spans="18:23">
      <c r="R9205">
        <v>9187</v>
      </c>
      <c r="S9205">
        <f ca="1"/>
        <v>-2.1113966208869703</v>
      </c>
      <c r="T9205">
        <f ca="1"/>
        <v>1.5601489432208271E-2</v>
      </c>
      <c r="U9205">
        <f ca="1"/>
        <v>0</v>
      </c>
      <c r="V9205">
        <f ca="1"/>
        <v>0</v>
      </c>
      <c r="W9205">
        <f ca="1"/>
        <v>0</v>
      </c>
    </row>
    <row r="9206" spans="18:23">
      <c r="R9206">
        <v>9188</v>
      </c>
      <c r="S9206">
        <f ca="1"/>
        <v>-0.15266260302760815</v>
      </c>
      <c r="T9206">
        <f ca="1"/>
        <v>2.586247859059787E-2</v>
      </c>
      <c r="U9206">
        <f ca="1"/>
        <v>0</v>
      </c>
      <c r="V9206">
        <f ca="1"/>
        <v>0</v>
      </c>
      <c r="W9206">
        <f ca="1"/>
        <v>0</v>
      </c>
    </row>
    <row r="9207" spans="18:23">
      <c r="R9207">
        <v>9189</v>
      </c>
      <c r="S9207">
        <f ca="1"/>
        <v>0.89949777135173226</v>
      </c>
      <c r="T9207">
        <f ca="1"/>
        <v>3.3929676616837483E-2</v>
      </c>
      <c r="U9207">
        <f ca="1"/>
        <v>1.8517736926998117E-3</v>
      </c>
      <c r="V9207">
        <f ca="1"/>
        <v>1.8831887339802473E-3</v>
      </c>
      <c r="W9207">
        <f ca="1"/>
        <v>1.8831887339802473E-3</v>
      </c>
    </row>
    <row r="9208" spans="18:23">
      <c r="R9208">
        <v>9190</v>
      </c>
      <c r="S9208">
        <f ca="1"/>
        <v>0.49568593064564714</v>
      </c>
      <c r="T9208">
        <f ca="1"/>
        <v>3.0572210722270957E-2</v>
      </c>
      <c r="U9208">
        <f ca="1"/>
        <v>1.7304074541654897E-4</v>
      </c>
      <c r="V9208">
        <f ca="1"/>
        <v>1.7568586448275578E-4</v>
      </c>
      <c r="W9208">
        <f ca="1"/>
        <v>1.7568586448275578E-4</v>
      </c>
    </row>
    <row r="9209" spans="18:23">
      <c r="R9209">
        <v>9191</v>
      </c>
      <c r="S9209">
        <f ca="1"/>
        <v>-0.43681804439479271</v>
      </c>
      <c r="T9209">
        <f ca="1"/>
        <v>2.4034023098223448E-2</v>
      </c>
      <c r="U9209">
        <f ca="1"/>
        <v>0</v>
      </c>
      <c r="V9209">
        <f ca="1"/>
        <v>0</v>
      </c>
      <c r="W9209">
        <f ca="1"/>
        <v>0</v>
      </c>
    </row>
    <row r="9210" spans="18:23">
      <c r="R9210">
        <v>9192</v>
      </c>
      <c r="S9210">
        <f ca="1"/>
        <v>3.6385291252486751</v>
      </c>
      <c r="T9210">
        <f ca="1"/>
        <v>6.8790307168815124E-2</v>
      </c>
      <c r="U9210">
        <f ca="1"/>
        <v>1.9282088968688632E-2</v>
      </c>
      <c r="V9210">
        <f ca="1"/>
        <v>1.9945299380194889E-2</v>
      </c>
      <c r="W9210">
        <f ca="1"/>
        <v>1.9945299380194889E-2</v>
      </c>
    </row>
    <row r="9211" spans="18:23">
      <c r="R9211">
        <v>9193</v>
      </c>
      <c r="S9211">
        <f ca="1"/>
        <v>2.0378002052488386</v>
      </c>
      <c r="T9211">
        <f ca="1"/>
        <v>4.5513762927681417E-2</v>
      </c>
      <c r="U9211">
        <f ca="1"/>
        <v>7.6438168481217789E-3</v>
      </c>
      <c r="V9211">
        <f ca="1"/>
        <v>7.8177662820657946E-3</v>
      </c>
      <c r="W9211">
        <f ca="1"/>
        <v>7.8177662820657946E-3</v>
      </c>
    </row>
    <row r="9212" spans="18:23">
      <c r="R9212">
        <v>9194</v>
      </c>
      <c r="S9212">
        <f ca="1"/>
        <v>0.59955874365550921</v>
      </c>
      <c r="T9212">
        <f ca="1"/>
        <v>3.1402720553732812E-2</v>
      </c>
      <c r="U9212">
        <f ca="1"/>
        <v>5.8829566114747614E-4</v>
      </c>
      <c r="V9212">
        <f ca="1"/>
        <v>5.9753270327246989E-4</v>
      </c>
      <c r="W9212">
        <f ca="1"/>
        <v>5.9753270327246989E-4</v>
      </c>
    </row>
    <row r="9213" spans="18:23">
      <c r="R9213">
        <v>9195</v>
      </c>
      <c r="S9213">
        <f ca="1"/>
        <v>1.078195080325832</v>
      </c>
      <c r="T9213">
        <f ca="1"/>
        <v>3.5530825893444348E-2</v>
      </c>
      <c r="U9213">
        <f ca="1"/>
        <v>2.6523483310032445E-3</v>
      </c>
      <c r="V9213">
        <f ca="1"/>
        <v>2.6994683943820665E-3</v>
      </c>
      <c r="W9213">
        <f ca="1"/>
        <v>2.6994683943820665E-3</v>
      </c>
    </row>
    <row r="9214" spans="18:23">
      <c r="R9214">
        <v>9196</v>
      </c>
      <c r="S9214">
        <f ca="1"/>
        <v>-2.8953472163428096</v>
      </c>
      <c r="T9214">
        <f ca="1"/>
        <v>1.2744218711076392E-2</v>
      </c>
      <c r="U9214">
        <f ca="1"/>
        <v>0</v>
      </c>
      <c r="V9214">
        <f ca="1"/>
        <v>0</v>
      </c>
      <c r="W9214">
        <f ca="1"/>
        <v>0</v>
      </c>
    </row>
    <row r="9215" spans="18:23">
      <c r="R9215">
        <v>9197</v>
      </c>
      <c r="S9215">
        <f ca="1"/>
        <v>0.22211528622307858</v>
      </c>
      <c r="T9215">
        <f ca="1"/>
        <v>2.8488484837892167E-2</v>
      </c>
      <c r="U9215">
        <f ca="1"/>
        <v>0</v>
      </c>
      <c r="V9215">
        <f ca="1"/>
        <v>0</v>
      </c>
      <c r="W9215">
        <f ca="1"/>
        <v>0</v>
      </c>
    </row>
    <row r="9216" spans="18:23">
      <c r="R9216">
        <v>9198</v>
      </c>
      <c r="S9216">
        <f ca="1"/>
        <v>-2.1380396274447886</v>
      </c>
      <c r="T9216">
        <f ca="1"/>
        <v>1.5494598685892312E-2</v>
      </c>
      <c r="U9216">
        <f ca="1"/>
        <v>0</v>
      </c>
      <c r="V9216">
        <f ca="1"/>
        <v>0</v>
      </c>
      <c r="W9216">
        <f ca="1"/>
        <v>0</v>
      </c>
    </row>
    <row r="9217" spans="18:23">
      <c r="R9217">
        <v>9199</v>
      </c>
      <c r="S9217">
        <f ca="1"/>
        <v>5.5706897928914518</v>
      </c>
      <c r="T9217">
        <f ca="1"/>
        <v>0.11325396322520458</v>
      </c>
      <c r="U9217">
        <f ca="1"/>
        <v>4.1513916996883359E-2</v>
      </c>
      <c r="V9217">
        <f ca="1"/>
        <v>4.3864724811332974E-2</v>
      </c>
      <c r="W9217">
        <f ca="1"/>
        <v>4.3864724811332974E-2</v>
      </c>
    </row>
    <row r="9218" spans="18:23">
      <c r="R9218">
        <v>9200</v>
      </c>
      <c r="S9218">
        <f ca="1"/>
        <v>-0.79588531799804896</v>
      </c>
      <c r="T9218">
        <f ca="1"/>
        <v>2.1907250036694324E-2</v>
      </c>
      <c r="U9218">
        <f ca="1"/>
        <v>0</v>
      </c>
      <c r="V9218">
        <f ca="1"/>
        <v>0</v>
      </c>
      <c r="W9218">
        <f ca="1"/>
        <v>0</v>
      </c>
    </row>
    <row r="9219" spans="18:23">
      <c r="R9219">
        <v>9201</v>
      </c>
      <c r="S9219">
        <f ca="1"/>
        <v>-1.3952630769699901</v>
      </c>
      <c r="T9219">
        <f ca="1"/>
        <v>1.8768045109859462E-2</v>
      </c>
      <c r="U9219">
        <f ca="1"/>
        <v>0</v>
      </c>
      <c r="V9219">
        <f ca="1"/>
        <v>0</v>
      </c>
      <c r="W9219">
        <f ca="1"/>
        <v>0</v>
      </c>
    </row>
    <row r="9220" spans="18:23">
      <c r="R9220">
        <v>9202</v>
      </c>
      <c r="S9220">
        <f ca="1"/>
        <v>2.3684815288547481</v>
      </c>
      <c r="T9220">
        <f ca="1"/>
        <v>4.9567875086370325E-2</v>
      </c>
      <c r="U9220">
        <f ca="1"/>
        <v>9.6708729274662328E-3</v>
      </c>
      <c r="V9220">
        <f ca="1"/>
        <v>9.9105552380886353E-3</v>
      </c>
      <c r="W9220">
        <f ca="1"/>
        <v>9.9105552380886353E-3</v>
      </c>
    </row>
    <row r="9221" spans="18:23">
      <c r="R9221">
        <v>9203</v>
      </c>
      <c r="S9221">
        <f ca="1"/>
        <v>0.55547648616747081</v>
      </c>
      <c r="T9221">
        <f ca="1"/>
        <v>3.1047542399830763E-2</v>
      </c>
      <c r="U9221">
        <f ca="1"/>
        <v>4.107065841964519E-4</v>
      </c>
      <c r="V9221">
        <f ca="1"/>
        <v>4.170822992398164E-4</v>
      </c>
      <c r="W9221">
        <f ca="1"/>
        <v>4.170822992398164E-4</v>
      </c>
    </row>
    <row r="9222" spans="18:23">
      <c r="R9222">
        <v>9204</v>
      </c>
      <c r="S9222">
        <f ca="1"/>
        <v>4.3490199999341135</v>
      </c>
      <c r="T9222">
        <f ca="1"/>
        <v>8.2631927714574643E-2</v>
      </c>
      <c r="U9222">
        <f ca="1"/>
        <v>2.6202899241568392E-2</v>
      </c>
      <c r="V9222">
        <f ca="1"/>
        <v>2.7285497279589174E-2</v>
      </c>
      <c r="W9222">
        <f ca="1"/>
        <v>2.7285497279589174E-2</v>
      </c>
    </row>
    <row r="9223" spans="18:23">
      <c r="R9223">
        <v>9205</v>
      </c>
      <c r="S9223">
        <f ca="1"/>
        <v>2.7911997467322762</v>
      </c>
      <c r="T9223">
        <f ca="1"/>
        <v>5.5280492926862594E-2</v>
      </c>
      <c r="U9223">
        <f ca="1"/>
        <v>1.2527181847712367E-2</v>
      </c>
      <c r="V9223">
        <f ca="1"/>
        <v>1.2873436241475361E-2</v>
      </c>
      <c r="W9223">
        <f ca="1"/>
        <v>1.2873436241475361E-2</v>
      </c>
    </row>
    <row r="9224" spans="18:23">
      <c r="R9224">
        <v>9206</v>
      </c>
      <c r="S9224">
        <f ca="1"/>
        <v>-0.4683980230726596</v>
      </c>
      <c r="T9224">
        <f ca="1"/>
        <v>2.3838970005702578E-2</v>
      </c>
      <c r="U9224">
        <f ca="1"/>
        <v>0</v>
      </c>
      <c r="V9224">
        <f ca="1"/>
        <v>0</v>
      </c>
      <c r="W9224">
        <f ca="1"/>
        <v>0</v>
      </c>
    </row>
    <row r="9225" spans="18:23">
      <c r="R9225">
        <v>9207</v>
      </c>
      <c r="S9225">
        <f ca="1"/>
        <v>-0.30265818457689952</v>
      </c>
      <c r="T9225">
        <f ca="1"/>
        <v>2.4880608634690549E-2</v>
      </c>
      <c r="U9225">
        <f ca="1"/>
        <v>0</v>
      </c>
      <c r="V9225">
        <f ca="1"/>
        <v>0</v>
      </c>
      <c r="W9225">
        <f ca="1"/>
        <v>0</v>
      </c>
    </row>
    <row r="9226" spans="18:23">
      <c r="R9226">
        <v>9208</v>
      </c>
      <c r="S9226">
        <f ca="1"/>
        <v>-3.6037620971477544</v>
      </c>
      <c r="T9226">
        <f ca="1"/>
        <v>1.061512774577238E-2</v>
      </c>
      <c r="U9226">
        <f ca="1"/>
        <v>0</v>
      </c>
      <c r="V9226">
        <f ca="1"/>
        <v>0</v>
      </c>
      <c r="W9226">
        <f ca="1"/>
        <v>0</v>
      </c>
    </row>
    <row r="9227" spans="18:23">
      <c r="R9227">
        <v>9209</v>
      </c>
      <c r="S9227">
        <f ca="1"/>
        <v>-0.86782657635495952</v>
      </c>
      <c r="T9227">
        <f ca="1"/>
        <v>2.1504325296623137E-2</v>
      </c>
      <c r="U9227">
        <f ca="1"/>
        <v>0</v>
      </c>
      <c r="V9227">
        <f ca="1"/>
        <v>0</v>
      </c>
      <c r="W9227">
        <f ca="1"/>
        <v>0</v>
      </c>
    </row>
    <row r="9228" spans="18:23">
      <c r="R9228">
        <v>9210</v>
      </c>
      <c r="S9228">
        <f ca="1"/>
        <v>1.2278033607490415</v>
      </c>
      <c r="T9228">
        <f ca="1"/>
        <v>3.6929297321791316E-2</v>
      </c>
      <c r="U9228">
        <f ca="1"/>
        <v>3.3515840451767281E-3</v>
      </c>
      <c r="V9228">
        <f ca="1"/>
        <v>3.4134698670283802E-3</v>
      </c>
      <c r="W9228">
        <f ca="1"/>
        <v>3.4134698670283802E-3</v>
      </c>
    </row>
    <row r="9229" spans="18:23">
      <c r="R9229">
        <v>9211</v>
      </c>
      <c r="S9229">
        <f ca="1"/>
        <v>-0.18955966426858598</v>
      </c>
      <c r="T9229">
        <f ca="1"/>
        <v>2.5617414901962298E-2</v>
      </c>
      <c r="U9229">
        <f ca="1"/>
        <v>0</v>
      </c>
      <c r="V9229">
        <f ca="1"/>
        <v>0</v>
      </c>
      <c r="W9229">
        <f ca="1"/>
        <v>0</v>
      </c>
    </row>
    <row r="9230" spans="18:23">
      <c r="R9230">
        <v>9212</v>
      </c>
      <c r="S9230">
        <f ca="1"/>
        <v>-1.0849825919297424</v>
      </c>
      <c r="T9230">
        <f ca="1"/>
        <v>2.0332481803635966E-2</v>
      </c>
      <c r="U9230">
        <f ca="1"/>
        <v>0</v>
      </c>
      <c r="V9230">
        <f ca="1"/>
        <v>0</v>
      </c>
      <c r="W9230">
        <f ca="1"/>
        <v>0</v>
      </c>
    </row>
    <row r="9231" spans="18:23">
      <c r="R9231">
        <v>9213</v>
      </c>
      <c r="S9231">
        <f ca="1"/>
        <v>0.89007587781877018</v>
      </c>
      <c r="T9231">
        <f ca="1"/>
        <v>3.3847286917768026E-2</v>
      </c>
      <c r="U9231">
        <f ca="1"/>
        <v>1.8105788431650831E-3</v>
      </c>
      <c r="V9231">
        <f ca="1"/>
        <v>1.8412204339610075E-3</v>
      </c>
      <c r="W9231">
        <f ca="1"/>
        <v>1.8412204339610075E-3</v>
      </c>
    </row>
    <row r="9232" spans="18:23">
      <c r="R9232">
        <v>9214</v>
      </c>
      <c r="S9232">
        <f ca="1"/>
        <v>-1.862742855310074</v>
      </c>
      <c r="T9232">
        <f ca="1"/>
        <v>1.6635323931287554E-2</v>
      </c>
      <c r="U9232">
        <f ca="1"/>
        <v>0</v>
      </c>
      <c r="V9232">
        <f ca="1"/>
        <v>0</v>
      </c>
      <c r="W9232">
        <f ca="1"/>
        <v>0</v>
      </c>
    </row>
    <row r="9233" spans="18:23">
      <c r="R9233">
        <v>9215</v>
      </c>
      <c r="S9233">
        <f ca="1"/>
        <v>-0.69764159969605521</v>
      </c>
      <c r="T9233">
        <f ca="1"/>
        <v>2.2469710390638845E-2</v>
      </c>
      <c r="U9233">
        <f ca="1"/>
        <v>0</v>
      </c>
      <c r="V9233">
        <f ca="1"/>
        <v>0</v>
      </c>
      <c r="W9233">
        <f ca="1"/>
        <v>0</v>
      </c>
    </row>
    <row r="9234" spans="18:23">
      <c r="R9234">
        <v>9216</v>
      </c>
      <c r="S9234">
        <f ca="1"/>
        <v>-2.2624221585161139</v>
      </c>
      <c r="T9234">
        <f ca="1"/>
        <v>1.5005189890424916E-2</v>
      </c>
      <c r="U9234">
        <f ca="1"/>
        <v>0</v>
      </c>
      <c r="V9234">
        <f ca="1"/>
        <v>0</v>
      </c>
      <c r="W9234">
        <f ca="1"/>
        <v>0</v>
      </c>
    </row>
    <row r="9235" spans="18:23">
      <c r="R9235">
        <v>9217</v>
      </c>
      <c r="S9235">
        <f ca="1"/>
        <v>2.2777991064590171</v>
      </c>
      <c r="T9235">
        <f ca="1"/>
        <v>4.8421478145065276E-2</v>
      </c>
      <c r="U9235">
        <f ca="1"/>
        <v>9.0976744568137084E-3</v>
      </c>
      <c r="V9235">
        <f ca="1"/>
        <v>9.317935879254469E-3</v>
      </c>
      <c r="W9235">
        <f ca="1"/>
        <v>9.317935879254469E-3</v>
      </c>
    </row>
    <row r="9236" spans="18:23">
      <c r="R9236">
        <v>9218</v>
      </c>
      <c r="S9236">
        <f ca="1"/>
        <v>-0.31562458953378131</v>
      </c>
      <c r="T9236">
        <f ca="1"/>
        <v>2.4797501736415282E-2</v>
      </c>
      <c r="U9236">
        <f ca="1"/>
        <v>0</v>
      </c>
      <c r="V9236">
        <f ca="1"/>
        <v>0</v>
      </c>
      <c r="W9236">
        <f ca="1"/>
        <v>0</v>
      </c>
    </row>
    <row r="9237" spans="18:23">
      <c r="R9237">
        <v>9219</v>
      </c>
      <c r="S9237">
        <f ca="1"/>
        <v>-2.1108201725544591</v>
      </c>
      <c r="T9237">
        <f ca="1"/>
        <v>1.5603810252826542E-2</v>
      </c>
      <c r="U9237">
        <f ca="1"/>
        <v>0</v>
      </c>
      <c r="V9237">
        <f ca="1"/>
        <v>0</v>
      </c>
      <c r="W9237">
        <f ca="1"/>
        <v>0</v>
      </c>
    </row>
    <row r="9238" spans="18:23">
      <c r="R9238">
        <v>9220</v>
      </c>
      <c r="S9238">
        <f ca="1"/>
        <v>1.427735519280019</v>
      </c>
      <c r="T9238">
        <f ca="1"/>
        <v>3.8884479861890572E-2</v>
      </c>
      <c r="U9238">
        <f ca="1"/>
        <v>4.3291753152263565E-3</v>
      </c>
      <c r="V9238">
        <f ca="1"/>
        <v>4.4133441804081134E-3</v>
      </c>
      <c r="W9238">
        <f ca="1"/>
        <v>4.4133441804081134E-3</v>
      </c>
    </row>
    <row r="9239" spans="18:23">
      <c r="R9239">
        <v>9221</v>
      </c>
      <c r="S9239">
        <f ca="1"/>
        <v>2.7829116382905368</v>
      </c>
      <c r="T9239">
        <f ca="1"/>
        <v>5.5162394030366803E-2</v>
      </c>
      <c r="U9239">
        <f ca="1"/>
        <v>1.2468132399464472E-2</v>
      </c>
      <c r="V9239">
        <f ca="1"/>
        <v>1.2812018415585493E-2</v>
      </c>
      <c r="W9239">
        <f ca="1"/>
        <v>1.2812018415585493E-2</v>
      </c>
    </row>
    <row r="9240" spans="18:23">
      <c r="R9240">
        <v>9222</v>
      </c>
      <c r="S9240">
        <f ca="1"/>
        <v>2.9767003943853121</v>
      </c>
      <c r="T9240">
        <f ca="1"/>
        <v>5.799090684377866E-2</v>
      </c>
      <c r="U9240">
        <f ca="1"/>
        <v>1.38823888061704E-2</v>
      </c>
      <c r="V9240">
        <f ca="1"/>
        <v>1.4284914964184272E-2</v>
      </c>
      <c r="W9240">
        <f ca="1"/>
        <v>1.4284914964184272E-2</v>
      </c>
    </row>
    <row r="9241" spans="18:23">
      <c r="R9241">
        <v>9223</v>
      </c>
      <c r="S9241">
        <f ca="1"/>
        <v>0.97683913927927302</v>
      </c>
      <c r="T9241">
        <f ca="1"/>
        <v>3.4613612207082582E-2</v>
      </c>
      <c r="U9241">
        <f ca="1"/>
        <v>2.1937414878223614E-3</v>
      </c>
      <c r="V9241">
        <f ca="1"/>
        <v>2.2317081463933972E-3</v>
      </c>
      <c r="W9241">
        <f ca="1"/>
        <v>2.2317081463933972E-3</v>
      </c>
    </row>
    <row r="9242" spans="18:23">
      <c r="R9242">
        <v>9224</v>
      </c>
      <c r="S9242">
        <f ca="1"/>
        <v>-0.55127408781342946</v>
      </c>
      <c r="T9242">
        <f ca="1"/>
        <v>2.3334582887049066E-2</v>
      </c>
      <c r="U9242">
        <f ca="1"/>
        <v>0</v>
      </c>
      <c r="V9242">
        <f ca="1"/>
        <v>0</v>
      </c>
      <c r="W9242">
        <f ca="1"/>
        <v>0</v>
      </c>
    </row>
    <row r="9243" spans="18:23">
      <c r="R9243">
        <v>9225</v>
      </c>
      <c r="S9243">
        <f ca="1"/>
        <v>0.96545079262600708</v>
      </c>
      <c r="T9243">
        <f ca="1"/>
        <v>3.4512045243158818E-2</v>
      </c>
      <c r="U9243">
        <f ca="1"/>
        <v>2.1429580058604791E-3</v>
      </c>
      <c r="V9243">
        <f ca="1"/>
        <v>2.1799369376867025E-3</v>
      </c>
      <c r="W9243">
        <f ca="1"/>
        <v>2.1799369376867025E-3</v>
      </c>
    </row>
    <row r="9244" spans="18:23">
      <c r="R9244">
        <v>9226</v>
      </c>
      <c r="S9244">
        <f ca="1"/>
        <v>-0.59390896690996908</v>
      </c>
      <c r="T9244">
        <f ca="1"/>
        <v>2.3079276799408632E-2</v>
      </c>
      <c r="U9244">
        <f ca="1"/>
        <v>0</v>
      </c>
      <c r="V9244">
        <f ca="1"/>
        <v>0</v>
      </c>
      <c r="W9244">
        <f ca="1"/>
        <v>0</v>
      </c>
    </row>
    <row r="9245" spans="18:23">
      <c r="R9245">
        <v>9227</v>
      </c>
      <c r="S9245">
        <f ca="1"/>
        <v>0.94407849942154898</v>
      </c>
      <c r="T9245">
        <f ca="1"/>
        <v>3.432224023761158E-2</v>
      </c>
      <c r="U9245">
        <f ca="1"/>
        <v>2.0480555030868604E-3</v>
      </c>
      <c r="V9245">
        <f ca="1"/>
        <v>2.0832024295853154E-3</v>
      </c>
      <c r="W9245">
        <f ca="1"/>
        <v>2.0832024295853154E-3</v>
      </c>
    </row>
    <row r="9246" spans="18:23">
      <c r="R9246">
        <v>9228</v>
      </c>
      <c r="S9246">
        <f ca="1"/>
        <v>1.970695183967355</v>
      </c>
      <c r="T9246">
        <f ca="1"/>
        <v>4.4732448263884651E-2</v>
      </c>
      <c r="U9246">
        <f ca="1"/>
        <v>7.253159516223396E-3</v>
      </c>
      <c r="V9246">
        <f ca="1"/>
        <v>7.4153853076279778E-3</v>
      </c>
      <c r="W9246">
        <f ca="1"/>
        <v>7.4153853076279778E-3</v>
      </c>
    </row>
    <row r="9247" spans="18:23">
      <c r="R9247">
        <v>9229</v>
      </c>
      <c r="S9247">
        <f ca="1"/>
        <v>0.54403247334045401</v>
      </c>
      <c r="T9247">
        <f ca="1"/>
        <v>3.0955994725562739E-2</v>
      </c>
      <c r="U9247">
        <f ca="1"/>
        <v>3.6493274706243979E-4</v>
      </c>
      <c r="V9247">
        <f ca="1"/>
        <v>3.7058117515906481E-4</v>
      </c>
      <c r="W9247">
        <f ca="1"/>
        <v>3.7058117515906481E-4</v>
      </c>
    </row>
    <row r="9248" spans="18:23">
      <c r="R9248">
        <v>9230</v>
      </c>
      <c r="S9248">
        <f ca="1"/>
        <v>0.16371926675713469</v>
      </c>
      <c r="T9248">
        <f ca="1"/>
        <v>2.8062428061228231E-2</v>
      </c>
      <c r="U9248">
        <f ca="1"/>
        <v>0</v>
      </c>
      <c r="V9248">
        <f ca="1"/>
        <v>0</v>
      </c>
      <c r="W9248">
        <f ca="1"/>
        <v>0</v>
      </c>
    </row>
    <row r="9249" spans="18:23">
      <c r="R9249">
        <v>9231</v>
      </c>
      <c r="S9249">
        <f ca="1"/>
        <v>3.3899420985394619</v>
      </c>
      <c r="T9249">
        <f ca="1"/>
        <v>6.4516311024681E-2</v>
      </c>
      <c r="U9249">
        <f ca="1"/>
        <v>1.714509089662157E-2</v>
      </c>
      <c r="V9249">
        <f ca="1"/>
        <v>1.7698159905038001E-2</v>
      </c>
      <c r="W9249">
        <f ca="1"/>
        <v>1.7698159905038001E-2</v>
      </c>
    </row>
    <row r="9250" spans="18:23">
      <c r="R9250">
        <v>9232</v>
      </c>
      <c r="S9250">
        <f ca="1"/>
        <v>0.48687808912237707</v>
      </c>
      <c r="T9250">
        <f ca="1"/>
        <v>3.0502806525378089E-2</v>
      </c>
      <c r="U9250">
        <f ca="1"/>
        <v>1.3833864697011464E-4</v>
      </c>
      <c r="V9250">
        <f ca="1"/>
        <v>1.4044850546187065E-4</v>
      </c>
      <c r="W9250">
        <f ca="1"/>
        <v>1.4044850546187065E-4</v>
      </c>
    </row>
    <row r="9251" spans="18:23">
      <c r="R9251">
        <v>9233</v>
      </c>
      <c r="S9251">
        <f ca="1"/>
        <v>-1.7944283578799161</v>
      </c>
      <c r="T9251">
        <f ca="1"/>
        <v>1.6931166316418885E-2</v>
      </c>
      <c r="U9251">
        <f ca="1"/>
        <v>0</v>
      </c>
      <c r="V9251">
        <f ca="1"/>
        <v>0</v>
      </c>
      <c r="W9251">
        <f ca="1"/>
        <v>0</v>
      </c>
    </row>
    <row r="9252" spans="18:23">
      <c r="R9252">
        <v>9234</v>
      </c>
      <c r="S9252">
        <f ca="1"/>
        <v>0.37243419136630657</v>
      </c>
      <c r="T9252">
        <f ca="1"/>
        <v>2.9615204036484988E-2</v>
      </c>
      <c r="U9252">
        <f ca="1"/>
        <v>0</v>
      </c>
      <c r="V9252">
        <f ca="1"/>
        <v>0</v>
      </c>
      <c r="W9252">
        <f ca="1"/>
        <v>0</v>
      </c>
    </row>
    <row r="9253" spans="18:23">
      <c r="R9253">
        <v>9235</v>
      </c>
      <c r="S9253">
        <f ca="1"/>
        <v>-0.30530404311585135</v>
      </c>
      <c r="T9253">
        <f ca="1"/>
        <v>2.4863627676145705E-2</v>
      </c>
      <c r="U9253">
        <f ca="1"/>
        <v>0</v>
      </c>
      <c r="V9253">
        <f ca="1"/>
        <v>0</v>
      </c>
      <c r="W9253">
        <f ca="1"/>
        <v>0</v>
      </c>
    </row>
    <row r="9254" spans="18:23">
      <c r="R9254">
        <v>9236</v>
      </c>
      <c r="S9254">
        <f ca="1"/>
        <v>-0.32925980088516049</v>
      </c>
      <c r="T9254">
        <f ca="1"/>
        <v>2.471040761488175E-2</v>
      </c>
      <c r="U9254">
        <f ca="1"/>
        <v>0</v>
      </c>
      <c r="V9254">
        <f ca="1"/>
        <v>0</v>
      </c>
      <c r="W9254">
        <f ca="1"/>
        <v>0</v>
      </c>
    </row>
    <row r="9255" spans="18:23">
      <c r="R9255">
        <v>9237</v>
      </c>
      <c r="S9255">
        <f ca="1"/>
        <v>2.6048339187140233</v>
      </c>
      <c r="T9255">
        <f ca="1"/>
        <v>5.2684996782649138E-2</v>
      </c>
      <c r="U9255">
        <f ca="1"/>
        <v>1.1229433775605639E-2</v>
      </c>
      <c r="V9255">
        <f ca="1"/>
        <v>1.1525245116775017E-2</v>
      </c>
      <c r="W9255">
        <f ca="1"/>
        <v>1.1525245116775017E-2</v>
      </c>
    </row>
    <row r="9256" spans="18:23">
      <c r="R9256">
        <v>9238</v>
      </c>
      <c r="S9256">
        <f ca="1"/>
        <v>1.5748970594394105</v>
      </c>
      <c r="T9256">
        <f ca="1"/>
        <v>4.0389441090416089E-2</v>
      </c>
      <c r="U9256">
        <f ca="1"/>
        <v>5.081655929489115E-3</v>
      </c>
      <c r="V9256">
        <f ca="1"/>
        <v>5.1842785508920469E-3</v>
      </c>
      <c r="W9256">
        <f ca="1"/>
        <v>5.1842785508920469E-3</v>
      </c>
    </row>
    <row r="9257" spans="18:23">
      <c r="R9257">
        <v>9239</v>
      </c>
      <c r="S9257">
        <f ca="1"/>
        <v>-0.14476393711613034</v>
      </c>
      <c r="T9257">
        <f ca="1"/>
        <v>2.5915244006898618E-2</v>
      </c>
      <c r="U9257">
        <f ca="1"/>
        <v>0</v>
      </c>
      <c r="V9257">
        <f ca="1"/>
        <v>0</v>
      </c>
      <c r="W9257">
        <f ca="1"/>
        <v>0</v>
      </c>
    </row>
    <row r="9258" spans="18:23">
      <c r="R9258">
        <v>9240</v>
      </c>
      <c r="S9258">
        <f ca="1"/>
        <v>-3.1819524817793634</v>
      </c>
      <c r="T9258">
        <f ca="1"/>
        <v>1.1835728883292452E-2</v>
      </c>
      <c r="U9258">
        <f ca="1"/>
        <v>0</v>
      </c>
      <c r="V9258">
        <f ca="1"/>
        <v>0</v>
      </c>
      <c r="W9258">
        <f ca="1"/>
        <v>0</v>
      </c>
    </row>
    <row r="9259" spans="18:23">
      <c r="R9259">
        <v>9241</v>
      </c>
      <c r="S9259">
        <f ca="1"/>
        <v>5.265995093259878E-2</v>
      </c>
      <c r="T9259">
        <f ca="1"/>
        <v>2.7269643771996314E-2</v>
      </c>
      <c r="U9259">
        <f ca="1"/>
        <v>0</v>
      </c>
      <c r="V9259">
        <f ca="1"/>
        <v>0</v>
      </c>
      <c r="W9259">
        <f ca="1"/>
        <v>0</v>
      </c>
    </row>
    <row r="9260" spans="18:23">
      <c r="R9260">
        <v>9242</v>
      </c>
      <c r="S9260">
        <f ca="1"/>
        <v>-1.0412241944425351</v>
      </c>
      <c r="T9260">
        <f ca="1"/>
        <v>2.0563363130791545E-2</v>
      </c>
      <c r="U9260">
        <f ca="1"/>
        <v>0</v>
      </c>
      <c r="V9260">
        <f ca="1"/>
        <v>0</v>
      </c>
      <c r="W9260">
        <f ca="1"/>
        <v>0</v>
      </c>
    </row>
    <row r="9261" spans="18:23">
      <c r="R9261">
        <v>9243</v>
      </c>
      <c r="S9261">
        <f ca="1"/>
        <v>1.7197153754012549</v>
      </c>
      <c r="T9261">
        <f ca="1"/>
        <v>4.1927290851061616E-2</v>
      </c>
      <c r="U9261">
        <f ca="1"/>
        <v>5.8505808098118783E-3</v>
      </c>
      <c r="V9261">
        <f ca="1"/>
        <v>5.9732303114421901E-3</v>
      </c>
      <c r="W9261">
        <f ca="1"/>
        <v>5.9732303114421901E-3</v>
      </c>
    </row>
    <row r="9262" spans="18:23">
      <c r="R9262">
        <v>9244</v>
      </c>
      <c r="S9262">
        <f ca="1"/>
        <v>-0.87012107484875312</v>
      </c>
      <c r="T9262">
        <f ca="1"/>
        <v>2.1491597071025537E-2</v>
      </c>
      <c r="U9262">
        <f ca="1"/>
        <v>0</v>
      </c>
      <c r="V9262">
        <f ca="1"/>
        <v>0</v>
      </c>
      <c r="W9262">
        <f ca="1"/>
        <v>0</v>
      </c>
    </row>
    <row r="9263" spans="18:23">
      <c r="R9263">
        <v>9245</v>
      </c>
      <c r="S9263">
        <f ca="1"/>
        <v>1.3262031156589269</v>
      </c>
      <c r="T9263">
        <f ca="1"/>
        <v>3.7878968156133931E-2</v>
      </c>
      <c r="U9263">
        <f ca="1"/>
        <v>3.8264194623480359E-3</v>
      </c>
      <c r="V9263">
        <f ca="1"/>
        <v>3.8988898728311823E-3</v>
      </c>
      <c r="W9263">
        <f ca="1"/>
        <v>3.8988898728311823E-3</v>
      </c>
    </row>
    <row r="9264" spans="18:23">
      <c r="R9264">
        <v>9246</v>
      </c>
      <c r="S9264">
        <f ca="1"/>
        <v>0.48220216596115928</v>
      </c>
      <c r="T9264">
        <f ca="1"/>
        <v>3.0466025145681915E-2</v>
      </c>
      <c r="U9264">
        <f ca="1"/>
        <v>1.1994795712202792E-4</v>
      </c>
      <c r="V9264">
        <f ca="1"/>
        <v>1.2177512586095437E-4</v>
      </c>
      <c r="W9264">
        <f ca="1"/>
        <v>1.2177512586095437E-4</v>
      </c>
    </row>
    <row r="9265" spans="18:23">
      <c r="R9265">
        <v>9247</v>
      </c>
      <c r="S9265">
        <f ca="1"/>
        <v>-1.6286144181041511E-2</v>
      </c>
      <c r="T9265">
        <f ca="1"/>
        <v>2.6788788374584302E-2</v>
      </c>
      <c r="U9265">
        <f ca="1"/>
        <v>0</v>
      </c>
      <c r="V9265">
        <f ca="1"/>
        <v>0</v>
      </c>
      <c r="W9265">
        <f ca="1"/>
        <v>0</v>
      </c>
    </row>
    <row r="9266" spans="18:23">
      <c r="R9266">
        <v>9248</v>
      </c>
      <c r="S9266">
        <f ca="1"/>
        <v>0.28522579744356369</v>
      </c>
      <c r="T9266">
        <f ca="1"/>
        <v>2.8956214476745009E-2</v>
      </c>
      <c r="U9266">
        <f ca="1"/>
        <v>0</v>
      </c>
      <c r="V9266">
        <f ca="1"/>
        <v>0</v>
      </c>
      <c r="W9266">
        <f ca="1"/>
        <v>0</v>
      </c>
    </row>
    <row r="9267" spans="18:23">
      <c r="R9267">
        <v>9249</v>
      </c>
      <c r="S9267">
        <f ca="1"/>
        <v>-0.88186470228565039</v>
      </c>
      <c r="T9267">
        <f ca="1"/>
        <v>2.1426569740496643E-2</v>
      </c>
      <c r="U9267">
        <f ca="1"/>
        <v>0</v>
      </c>
      <c r="V9267">
        <f ca="1"/>
        <v>0</v>
      </c>
      <c r="W9267">
        <f ca="1"/>
        <v>0</v>
      </c>
    </row>
    <row r="9268" spans="18:23">
      <c r="R9268">
        <v>9250</v>
      </c>
      <c r="S9268">
        <f ca="1"/>
        <v>-1.6013914633094886</v>
      </c>
      <c r="T9268">
        <f ca="1"/>
        <v>1.7795877724568889E-2</v>
      </c>
      <c r="U9268">
        <f ca="1"/>
        <v>0</v>
      </c>
      <c r="V9268">
        <f ca="1"/>
        <v>0</v>
      </c>
      <c r="W9268">
        <f ca="1"/>
        <v>0</v>
      </c>
    </row>
    <row r="9269" spans="18:23">
      <c r="R9269">
        <v>9251</v>
      </c>
      <c r="S9269">
        <f ca="1"/>
        <v>-1.7634923935720713E-2</v>
      </c>
      <c r="T9269">
        <f ca="1"/>
        <v>2.6779466540631278E-2</v>
      </c>
      <c r="U9269">
        <f ca="1"/>
        <v>0</v>
      </c>
      <c r="V9269">
        <f ca="1"/>
        <v>0</v>
      </c>
      <c r="W9269">
        <f ca="1"/>
        <v>0</v>
      </c>
    </row>
    <row r="9270" spans="18:23">
      <c r="R9270">
        <v>9252</v>
      </c>
      <c r="S9270">
        <f ca="1"/>
        <v>-0.16125121208698637</v>
      </c>
      <c r="T9270">
        <f ca="1"/>
        <v>2.580522606424893E-2</v>
      </c>
      <c r="U9270">
        <f ca="1"/>
        <v>0</v>
      </c>
      <c r="V9270">
        <f ca="1"/>
        <v>0</v>
      </c>
      <c r="W9270">
        <f ca="1"/>
        <v>0</v>
      </c>
    </row>
    <row r="9271" spans="18:23">
      <c r="R9271">
        <v>9253</v>
      </c>
      <c r="S9271">
        <f ca="1"/>
        <v>0.72753426477206939</v>
      </c>
      <c r="T9271">
        <f ca="1"/>
        <v>3.2457028502328733E-2</v>
      </c>
      <c r="U9271">
        <f ca="1"/>
        <v>1.1154496354454368E-3</v>
      </c>
      <c r="V9271">
        <f ca="1"/>
        <v>1.1335517257507193E-3</v>
      </c>
      <c r="W9271">
        <f ca="1"/>
        <v>1.1335517257507193E-3</v>
      </c>
    </row>
    <row r="9272" spans="18:23">
      <c r="R9272">
        <v>9254</v>
      </c>
      <c r="S9272">
        <f ca="1"/>
        <v>8.8150614860900992E-2</v>
      </c>
      <c r="T9272">
        <f ca="1"/>
        <v>2.7520524065616104E-2</v>
      </c>
      <c r="U9272">
        <f ca="1"/>
        <v>0</v>
      </c>
      <c r="V9272">
        <f ca="1"/>
        <v>0</v>
      </c>
      <c r="W9272">
        <f ca="1"/>
        <v>0</v>
      </c>
    </row>
    <row r="9273" spans="18:23">
      <c r="R9273">
        <v>9255</v>
      </c>
      <c r="S9273">
        <f ca="1"/>
        <v>-2.8505877807946916</v>
      </c>
      <c r="T9273">
        <f ca="1"/>
        <v>1.2892262783455118E-2</v>
      </c>
      <c r="U9273">
        <f ca="1"/>
        <v>0</v>
      </c>
      <c r="V9273">
        <f ca="1"/>
        <v>0</v>
      </c>
      <c r="W9273">
        <f ca="1"/>
        <v>0</v>
      </c>
    </row>
    <row r="9274" spans="18:23">
      <c r="R9274">
        <v>9256</v>
      </c>
      <c r="S9274">
        <f ca="1"/>
        <v>-0.84744085373690492</v>
      </c>
      <c r="T9274">
        <f ca="1"/>
        <v>2.1617742128922462E-2</v>
      </c>
      <c r="U9274">
        <f ca="1"/>
        <v>0</v>
      </c>
      <c r="V9274">
        <f ca="1"/>
        <v>0</v>
      </c>
      <c r="W9274">
        <f ca="1"/>
        <v>0</v>
      </c>
    </row>
    <row r="9275" spans="18:23">
      <c r="R9275">
        <v>9257</v>
      </c>
      <c r="S9275">
        <f ca="1"/>
        <v>2.5469790114748614</v>
      </c>
      <c r="T9275">
        <f ca="1"/>
        <v>5.1904318165443129E-2</v>
      </c>
      <c r="U9275">
        <f ca="1"/>
        <v>1.0839094467002635E-2</v>
      </c>
      <c r="V9275">
        <f ca="1"/>
        <v>1.1120392370922935E-2</v>
      </c>
      <c r="W9275">
        <f ca="1"/>
        <v>1.1120392370922935E-2</v>
      </c>
    </row>
    <row r="9276" spans="18:23">
      <c r="R9276">
        <v>9258</v>
      </c>
      <c r="S9276">
        <f ca="1"/>
        <v>1.1524689421276531</v>
      </c>
      <c r="T9276">
        <f ca="1"/>
        <v>3.6218357238683899E-2</v>
      </c>
      <c r="U9276">
        <f ca="1"/>
        <v>2.9961140036230197E-3</v>
      </c>
      <c r="V9276">
        <f ca="1"/>
        <v>3.0503711672785405E-3</v>
      </c>
      <c r="W9276">
        <f ca="1"/>
        <v>3.0503711672785405E-3</v>
      </c>
    </row>
    <row r="9277" spans="18:23">
      <c r="R9277">
        <v>9259</v>
      </c>
      <c r="S9277">
        <f ca="1"/>
        <v>0.89511385098311635</v>
      </c>
      <c r="T9277">
        <f ca="1"/>
        <v>3.38913165296513E-2</v>
      </c>
      <c r="U9277">
        <f ca="1"/>
        <v>1.8325936491067202E-3</v>
      </c>
      <c r="V9277">
        <f ca="1"/>
        <v>1.8636481548227727E-3</v>
      </c>
      <c r="W9277">
        <f ca="1"/>
        <v>1.8636481548227727E-3</v>
      </c>
    </row>
    <row r="9278" spans="18:23">
      <c r="R9278">
        <v>9260</v>
      </c>
      <c r="S9278">
        <f ca="1"/>
        <v>-0.26351742668278982</v>
      </c>
      <c r="T9278">
        <f ca="1"/>
        <v>2.5133170654594222E-2</v>
      </c>
      <c r="U9278">
        <f ca="1"/>
        <v>0</v>
      </c>
      <c r="V9278">
        <f ca="1"/>
        <v>0</v>
      </c>
      <c r="W9278">
        <f ca="1"/>
        <v>0</v>
      </c>
    </row>
    <row r="9279" spans="18:23">
      <c r="R9279">
        <v>9261</v>
      </c>
      <c r="S9279">
        <f ca="1"/>
        <v>1.1663101077075417</v>
      </c>
      <c r="T9279">
        <f ca="1"/>
        <v>3.6347943815781075E-2</v>
      </c>
      <c r="U9279">
        <f ca="1"/>
        <v>3.060907292171608E-3</v>
      </c>
      <c r="V9279">
        <f ca="1"/>
        <v>3.1165361353121921E-3</v>
      </c>
      <c r="W9279">
        <f ca="1"/>
        <v>3.1165361353121921E-3</v>
      </c>
    </row>
    <row r="9280" spans="18:23">
      <c r="R9280">
        <v>9262</v>
      </c>
      <c r="S9280">
        <f ca="1"/>
        <v>1.1512573555044159</v>
      </c>
      <c r="T9280">
        <f ca="1"/>
        <v>3.6207035890233212E-2</v>
      </c>
      <c r="U9280">
        <f ca="1"/>
        <v>2.9904533293976764E-3</v>
      </c>
      <c r="V9280">
        <f ca="1"/>
        <v>3.0445910549104609E-3</v>
      </c>
      <c r="W9280">
        <f ca="1"/>
        <v>3.0445910549104609E-3</v>
      </c>
    </row>
    <row r="9281" spans="18:23">
      <c r="R9281">
        <v>9263</v>
      </c>
      <c r="S9281">
        <f ca="1"/>
        <v>-3.6551011770962103</v>
      </c>
      <c r="T9281">
        <f ca="1"/>
        <v>1.0475432164367292E-2</v>
      </c>
      <c r="U9281">
        <f ca="1"/>
        <v>0</v>
      </c>
      <c r="V9281">
        <f ca="1"/>
        <v>0</v>
      </c>
      <c r="W9281">
        <f ca="1"/>
        <v>0</v>
      </c>
    </row>
    <row r="9282" spans="18:23">
      <c r="R9282">
        <v>9264</v>
      </c>
      <c r="S9282">
        <f ca="1"/>
        <v>8.3328638516838568E-2</v>
      </c>
      <c r="T9282">
        <f ca="1"/>
        <v>2.7486302927961018E-2</v>
      </c>
      <c r="U9282">
        <f ca="1"/>
        <v>0</v>
      </c>
      <c r="V9282">
        <f ca="1"/>
        <v>0</v>
      </c>
      <c r="W9282">
        <f ca="1"/>
        <v>0</v>
      </c>
    </row>
    <row r="9283" spans="18:23">
      <c r="R9283">
        <v>9265</v>
      </c>
      <c r="S9283">
        <f ca="1"/>
        <v>-1.6806847082113778</v>
      </c>
      <c r="T9283">
        <f ca="1"/>
        <v>1.7435462576927113E-2</v>
      </c>
      <c r="U9283">
        <f ca="1"/>
        <v>0</v>
      </c>
      <c r="V9283">
        <f ca="1"/>
        <v>0</v>
      </c>
      <c r="W9283">
        <f ca="1"/>
        <v>0</v>
      </c>
    </row>
    <row r="9284" spans="18:23">
      <c r="R9284">
        <v>9266</v>
      </c>
      <c r="S9284">
        <f ca="1"/>
        <v>-2.1275283915559289</v>
      </c>
      <c r="T9284">
        <f ca="1"/>
        <v>1.553668162275058E-2</v>
      </c>
      <c r="U9284">
        <f ca="1"/>
        <v>0</v>
      </c>
      <c r="V9284">
        <f ca="1"/>
        <v>0</v>
      </c>
      <c r="W9284">
        <f ca="1"/>
        <v>0</v>
      </c>
    </row>
    <row r="9285" spans="18:23">
      <c r="R9285">
        <v>9267</v>
      </c>
      <c r="S9285">
        <f ca="1"/>
        <v>-0.72244164008311285</v>
      </c>
      <c r="T9285">
        <f ca="1"/>
        <v>2.2326378169656616E-2</v>
      </c>
      <c r="U9285">
        <f ca="1"/>
        <v>0</v>
      </c>
      <c r="V9285">
        <f ca="1"/>
        <v>0</v>
      </c>
      <c r="W9285">
        <f ca="1"/>
        <v>0</v>
      </c>
    </row>
    <row r="9286" spans="18:23">
      <c r="R9286">
        <v>9268</v>
      </c>
      <c r="S9286">
        <f ca="1"/>
        <v>2.0351109663882889</v>
      </c>
      <c r="T9286">
        <f ca="1"/>
        <v>4.5482190769364848E-2</v>
      </c>
      <c r="U9286">
        <f ca="1"/>
        <v>7.6280307689634945E-3</v>
      </c>
      <c r="V9286">
        <f ca="1"/>
        <v>7.8015005442777863E-3</v>
      </c>
      <c r="W9286">
        <f ca="1"/>
        <v>7.8015005442777863E-3</v>
      </c>
    </row>
    <row r="9287" spans="18:23">
      <c r="R9287">
        <v>9269</v>
      </c>
      <c r="S9287">
        <f ca="1"/>
        <v>-0.67184136095128089</v>
      </c>
      <c r="T9287">
        <f ca="1"/>
        <v>2.2619799945514874E-2</v>
      </c>
      <c r="U9287">
        <f ca="1"/>
        <v>0</v>
      </c>
      <c r="V9287">
        <f ca="1"/>
        <v>0</v>
      </c>
      <c r="W9287">
        <f ca="1"/>
        <v>0</v>
      </c>
    </row>
    <row r="9288" spans="18:23">
      <c r="R9288">
        <v>9270</v>
      </c>
      <c r="S9288">
        <f ca="1"/>
        <v>1.6669761712982327</v>
      </c>
      <c r="T9288">
        <f ca="1"/>
        <v>4.1360580089848546E-2</v>
      </c>
      <c r="U9288">
        <f ca="1"/>
        <v>5.5672254292053434E-3</v>
      </c>
      <c r="V9288">
        <f ca="1"/>
        <v>5.6823572658267884E-3</v>
      </c>
      <c r="W9288">
        <f ca="1"/>
        <v>5.6823572658267884E-3</v>
      </c>
    </row>
    <row r="9289" spans="18:23">
      <c r="R9289">
        <v>9271</v>
      </c>
      <c r="S9289">
        <f ca="1"/>
        <v>1.2703792433622163</v>
      </c>
      <c r="T9289">
        <f ca="1"/>
        <v>3.7337245812784019E-2</v>
      </c>
      <c r="U9289">
        <f ca="1"/>
        <v>3.5555582906730797E-3</v>
      </c>
      <c r="V9289">
        <f ca="1"/>
        <v>3.6219356676233509E-3</v>
      </c>
      <c r="W9289">
        <f ca="1"/>
        <v>3.6219356676233509E-3</v>
      </c>
    </row>
    <row r="9290" spans="18:23">
      <c r="R9290">
        <v>9272</v>
      </c>
      <c r="S9290">
        <f ca="1"/>
        <v>4.7799512912322992</v>
      </c>
      <c r="T9290">
        <f ca="1"/>
        <v>9.2350634109575711E-2</v>
      </c>
      <c r="U9290">
        <f ca="1"/>
        <v>3.1062252439068926E-2</v>
      </c>
      <c r="V9290">
        <f ca="1"/>
        <v>3.2496561793878789E-2</v>
      </c>
      <c r="W9290">
        <f ca="1"/>
        <v>3.2496561793878789E-2</v>
      </c>
    </row>
    <row r="9291" spans="18:23">
      <c r="R9291">
        <v>9273</v>
      </c>
      <c r="S9291">
        <f ca="1"/>
        <v>-0.52939444834052851</v>
      </c>
      <c r="T9291">
        <f ca="1"/>
        <v>2.3466697108211493E-2</v>
      </c>
      <c r="U9291">
        <f ca="1"/>
        <v>0</v>
      </c>
      <c r="V9291">
        <f ca="1"/>
        <v>0</v>
      </c>
      <c r="W9291">
        <f ca="1"/>
        <v>0</v>
      </c>
    </row>
    <row r="9292" spans="18:23">
      <c r="R9292">
        <v>9274</v>
      </c>
      <c r="S9292">
        <f ca="1"/>
        <v>1.2824140215971873</v>
      </c>
      <c r="T9292">
        <f ca="1"/>
        <v>3.7453374015674994E-2</v>
      </c>
      <c r="U9292">
        <f ca="1"/>
        <v>3.6136223921185671E-3</v>
      </c>
      <c r="V9292">
        <f ca="1"/>
        <v>3.6812935676202845E-3</v>
      </c>
      <c r="W9292">
        <f ca="1"/>
        <v>3.6812935676202845E-3</v>
      </c>
    </row>
    <row r="9293" spans="18:23">
      <c r="R9293">
        <v>9275</v>
      </c>
      <c r="S9293">
        <f ca="1"/>
        <v>-3.2928122029175042</v>
      </c>
      <c r="T9293">
        <f ca="1"/>
        <v>1.1501953182144557E-2</v>
      </c>
      <c r="U9293">
        <f ca="1"/>
        <v>0</v>
      </c>
      <c r="V9293">
        <f ca="1"/>
        <v>0</v>
      </c>
      <c r="W9293">
        <f ca="1"/>
        <v>0</v>
      </c>
    </row>
    <row r="9294" spans="18:23">
      <c r="R9294">
        <v>9276</v>
      </c>
      <c r="S9294">
        <f ca="1"/>
        <v>-2.9494207824013561</v>
      </c>
      <c r="T9294">
        <f ca="1"/>
        <v>1.25676333413816E-2</v>
      </c>
      <c r="U9294">
        <f ca="1"/>
        <v>0</v>
      </c>
      <c r="V9294">
        <f ca="1"/>
        <v>0</v>
      </c>
      <c r="W9294">
        <f ca="1"/>
        <v>0</v>
      </c>
    </row>
    <row r="9295" spans="18:23">
      <c r="R9295">
        <v>9277</v>
      </c>
      <c r="S9295">
        <f ca="1"/>
        <v>1.3323787539143368</v>
      </c>
      <c r="T9295">
        <f ca="1"/>
        <v>3.7939378164320282E-2</v>
      </c>
      <c r="U9295">
        <f ca="1"/>
        <v>3.8566244664412115E-3</v>
      </c>
      <c r="V9295">
        <f ca="1"/>
        <v>3.9297834334762532E-3</v>
      </c>
      <c r="W9295">
        <f ca="1"/>
        <v>3.9297834334762532E-3</v>
      </c>
    </row>
    <row r="9296" spans="18:23">
      <c r="R9296">
        <v>9278</v>
      </c>
      <c r="S9296">
        <f ca="1"/>
        <v>-0.44168763338149847</v>
      </c>
      <c r="T9296">
        <f ca="1"/>
        <v>2.4003842434845171E-2</v>
      </c>
      <c r="U9296">
        <f ca="1"/>
        <v>0</v>
      </c>
      <c r="V9296">
        <f ca="1"/>
        <v>0</v>
      </c>
      <c r="W9296">
        <f ca="1"/>
        <v>0</v>
      </c>
    </row>
    <row r="9297" spans="18:23">
      <c r="R9297">
        <v>9279</v>
      </c>
      <c r="S9297">
        <f ca="1"/>
        <v>-1.4407990271460394</v>
      </c>
      <c r="T9297">
        <f ca="1"/>
        <v>1.8548811422028848E-2</v>
      </c>
      <c r="U9297">
        <f ca="1"/>
        <v>0</v>
      </c>
      <c r="V9297">
        <f ca="1"/>
        <v>0</v>
      </c>
      <c r="W9297">
        <f ca="1"/>
        <v>0</v>
      </c>
    </row>
    <row r="9298" spans="18:23">
      <c r="R9298">
        <v>9280</v>
      </c>
      <c r="S9298">
        <f ca="1"/>
        <v>-1.5121254512769857</v>
      </c>
      <c r="T9298">
        <f ca="1"/>
        <v>1.821054497536902E-2</v>
      </c>
      <c r="U9298">
        <f ca="1"/>
        <v>0</v>
      </c>
      <c r="V9298">
        <f ca="1"/>
        <v>0</v>
      </c>
      <c r="W9298">
        <f ca="1"/>
        <v>0</v>
      </c>
    </row>
    <row r="9299" spans="18:23">
      <c r="R9299">
        <v>9281</v>
      </c>
      <c r="S9299">
        <f ca="1"/>
        <v>1.5504032196834595E-2</v>
      </c>
      <c r="T9299">
        <f ca="1"/>
        <v>2.7009442130068909E-2</v>
      </c>
      <c r="U9299">
        <f ca="1"/>
        <v>0</v>
      </c>
      <c r="V9299">
        <f ca="1"/>
        <v>0</v>
      </c>
      <c r="W9299">
        <f ca="1"/>
        <v>0</v>
      </c>
    </row>
    <row r="9300" spans="18:23">
      <c r="R9300">
        <v>9282</v>
      </c>
      <c r="S9300">
        <f ca="1"/>
        <v>-2.7957569628842749</v>
      </c>
      <c r="T9300">
        <f ca="1"/>
        <v>1.3075964243876231E-2</v>
      </c>
      <c r="U9300">
        <f ca="1"/>
        <v>0</v>
      </c>
      <c r="V9300">
        <f ca="1"/>
        <v>0</v>
      </c>
      <c r="W9300">
        <f ca="1"/>
        <v>0</v>
      </c>
    </row>
    <row r="9301" spans="18:23">
      <c r="R9301">
        <v>9283</v>
      </c>
      <c r="S9301">
        <f ca="1"/>
        <v>2.2713500079894717</v>
      </c>
      <c r="T9301">
        <f ca="1"/>
        <v>4.8340966524209002E-2</v>
      </c>
      <c r="U9301">
        <f ca="1"/>
        <v>9.0574186463855712E-3</v>
      </c>
      <c r="V9301">
        <f ca="1"/>
        <v>9.2763408321759073E-3</v>
      </c>
      <c r="W9301">
        <f ca="1"/>
        <v>9.2763408321759073E-3</v>
      </c>
    </row>
    <row r="9302" spans="18:23">
      <c r="R9302">
        <v>9284</v>
      </c>
      <c r="S9302">
        <f ca="1"/>
        <v>0.22445620046882717</v>
      </c>
      <c r="T9302">
        <f ca="1"/>
        <v>2.8505698324858036E-2</v>
      </c>
      <c r="U9302">
        <f ca="1"/>
        <v>0</v>
      </c>
      <c r="V9302">
        <f ca="1"/>
        <v>0</v>
      </c>
      <c r="W9302">
        <f ca="1"/>
        <v>0</v>
      </c>
    </row>
    <row r="9303" spans="18:23">
      <c r="R9303">
        <v>9285</v>
      </c>
      <c r="S9303">
        <f ca="1"/>
        <v>-1.5259131697398969</v>
      </c>
      <c r="T9303">
        <f ca="1"/>
        <v>1.8145871552168867E-2</v>
      </c>
      <c r="U9303">
        <f ca="1"/>
        <v>0</v>
      </c>
      <c r="V9303">
        <f ca="1"/>
        <v>0</v>
      </c>
      <c r="W9303">
        <f ca="1"/>
        <v>0</v>
      </c>
    </row>
    <row r="9304" spans="18:23">
      <c r="R9304">
        <v>9286</v>
      </c>
      <c r="S9304">
        <f ca="1"/>
        <v>-3.3810022593421727</v>
      </c>
      <c r="T9304">
        <f ca="1"/>
        <v>1.1243166492310133E-2</v>
      </c>
      <c r="U9304">
        <f ca="1"/>
        <v>0</v>
      </c>
      <c r="V9304">
        <f ca="1"/>
        <v>0</v>
      </c>
      <c r="W9304">
        <f ca="1"/>
        <v>0</v>
      </c>
    </row>
    <row r="9305" spans="18:23">
      <c r="R9305">
        <v>9287</v>
      </c>
      <c r="S9305">
        <f ca="1"/>
        <v>-0.54299137923682916</v>
      </c>
      <c r="T9305">
        <f ca="1"/>
        <v>2.3384508042909057E-2</v>
      </c>
      <c r="U9305">
        <f ca="1"/>
        <v>0</v>
      </c>
      <c r="V9305">
        <f ca="1"/>
        <v>0</v>
      </c>
      <c r="W9305">
        <f ca="1"/>
        <v>0</v>
      </c>
    </row>
    <row r="9306" spans="18:23">
      <c r="R9306">
        <v>9288</v>
      </c>
      <c r="S9306">
        <f ca="1"/>
        <v>2.359792589418193</v>
      </c>
      <c r="T9306">
        <f ca="1"/>
        <v>4.9456864824152326E-2</v>
      </c>
      <c r="U9306">
        <f ca="1"/>
        <v>9.6153677963572333E-3</v>
      </c>
      <c r="V9306">
        <f ca="1"/>
        <v>9.8531407690267067E-3</v>
      </c>
      <c r="W9306">
        <f ca="1"/>
        <v>9.8531407690267067E-3</v>
      </c>
    </row>
    <row r="9307" spans="18:23">
      <c r="R9307">
        <v>9289</v>
      </c>
      <c r="S9307">
        <f ca="1"/>
        <v>-0.97550507860635682</v>
      </c>
      <c r="T9307">
        <f ca="1"/>
        <v>2.0915050092919482E-2</v>
      </c>
      <c r="U9307">
        <f ca="1"/>
        <v>0</v>
      </c>
      <c r="V9307">
        <f ca="1"/>
        <v>0</v>
      </c>
      <c r="W9307">
        <f ca="1"/>
        <v>0</v>
      </c>
    </row>
    <row r="9308" spans="18:23">
      <c r="R9308">
        <v>9290</v>
      </c>
      <c r="S9308">
        <f ca="1"/>
        <v>1.5779996665840796</v>
      </c>
      <c r="T9308">
        <f ca="1"/>
        <v>4.0421789379423707E-2</v>
      </c>
      <c r="U9308">
        <f ca="1"/>
        <v>5.097830073992924E-3</v>
      </c>
      <c r="V9308">
        <f ca="1"/>
        <v>5.2008617807644411E-3</v>
      </c>
      <c r="W9308">
        <f ca="1"/>
        <v>5.2008617807644411E-3</v>
      </c>
    </row>
    <row r="9309" spans="18:23">
      <c r="R9309">
        <v>9291</v>
      </c>
      <c r="S9309">
        <f ca="1"/>
        <v>0.93351253774109999</v>
      </c>
      <c r="T9309">
        <f ca="1"/>
        <v>3.4228791038250772E-2</v>
      </c>
      <c r="U9309">
        <f ca="1"/>
        <v>2.0013309034064564E-3</v>
      </c>
      <c r="V9309">
        <f ca="1"/>
        <v>2.0355824720520027E-3</v>
      </c>
      <c r="W9309">
        <f ca="1"/>
        <v>2.0355824720520027E-3</v>
      </c>
    </row>
    <row r="9310" spans="18:23">
      <c r="R9310">
        <v>9292</v>
      </c>
      <c r="S9310">
        <f ca="1"/>
        <v>0.78841570949825557</v>
      </c>
      <c r="T9310">
        <f ca="1"/>
        <v>3.2970944710845808E-2</v>
      </c>
      <c r="U9310">
        <f ca="1"/>
        <v>1.3724077397039743E-3</v>
      </c>
      <c r="V9310">
        <f ca="1"/>
        <v>1.3950325295572325E-3</v>
      </c>
      <c r="W9310">
        <f ca="1"/>
        <v>1.3950325295572325E-3</v>
      </c>
    </row>
    <row r="9311" spans="18:23">
      <c r="R9311">
        <v>9293</v>
      </c>
      <c r="S9311">
        <f ca="1"/>
        <v>0.29192867251132076</v>
      </c>
      <c r="T9311">
        <f ca="1"/>
        <v>2.9006340282367087E-2</v>
      </c>
      <c r="U9311">
        <f ca="1"/>
        <v>0</v>
      </c>
      <c r="V9311">
        <f ca="1"/>
        <v>0</v>
      </c>
      <c r="W9311">
        <f ca="1"/>
        <v>0</v>
      </c>
    </row>
    <row r="9312" spans="18:23">
      <c r="R9312">
        <v>9294</v>
      </c>
      <c r="S9312">
        <f ca="1"/>
        <v>-0.49022509900245465</v>
      </c>
      <c r="T9312">
        <f ca="1"/>
        <v>2.3705081458714989E-2</v>
      </c>
      <c r="U9312">
        <f ca="1"/>
        <v>0</v>
      </c>
      <c r="V9312">
        <f ca="1"/>
        <v>0</v>
      </c>
      <c r="W9312">
        <f ca="1"/>
        <v>0</v>
      </c>
    </row>
    <row r="9313" spans="18:23">
      <c r="R9313">
        <v>9295</v>
      </c>
      <c r="S9313">
        <f ca="1"/>
        <v>1.7337667275794439</v>
      </c>
      <c r="T9313">
        <f ca="1"/>
        <v>4.2079585733779387E-2</v>
      </c>
      <c r="U9313">
        <f ca="1"/>
        <v>5.9267282511707639E-3</v>
      </c>
      <c r="V9313">
        <f ca="1"/>
        <v>6.0514253859537404E-3</v>
      </c>
      <c r="W9313">
        <f ca="1"/>
        <v>6.0514253859537404E-3</v>
      </c>
    </row>
    <row r="9314" spans="18:23">
      <c r="R9314">
        <v>9296</v>
      </c>
      <c r="S9314">
        <f ca="1"/>
        <v>-0.99329709747661943</v>
      </c>
      <c r="T9314">
        <f ca="1"/>
        <v>2.0819249009217982E-2</v>
      </c>
      <c r="U9314">
        <f ca="1"/>
        <v>0</v>
      </c>
      <c r="V9314">
        <f ca="1"/>
        <v>0</v>
      </c>
      <c r="W9314">
        <f ca="1"/>
        <v>0</v>
      </c>
    </row>
    <row r="9315" spans="18:23">
      <c r="R9315">
        <v>9297</v>
      </c>
      <c r="S9315">
        <f ca="1"/>
        <v>3.5768658386811922</v>
      </c>
      <c r="T9315">
        <f ca="1"/>
        <v>6.7704416256610944E-2</v>
      </c>
      <c r="U9315">
        <f ca="1"/>
        <v>1.8739143512586542E-2</v>
      </c>
      <c r="V9315">
        <f ca="1"/>
        <v>1.9373504898920809E-2</v>
      </c>
      <c r="W9315">
        <f ca="1"/>
        <v>1.9373504898920809E-2</v>
      </c>
    </row>
    <row r="9316" spans="18:23">
      <c r="R9316">
        <v>9298</v>
      </c>
      <c r="S9316">
        <f ca="1"/>
        <v>1.651415339054966</v>
      </c>
      <c r="T9316">
        <f ca="1"/>
        <v>4.1194838823538103E-2</v>
      </c>
      <c r="U9316">
        <f ca="1"/>
        <v>5.484354796050122E-3</v>
      </c>
      <c r="V9316">
        <f ca="1"/>
        <v>5.5973183519873139E-3</v>
      </c>
      <c r="W9316">
        <f ca="1"/>
        <v>5.5973183519873139E-3</v>
      </c>
    </row>
    <row r="9317" spans="18:23">
      <c r="R9317">
        <v>9299</v>
      </c>
      <c r="S9317">
        <f ca="1"/>
        <v>7.0360265681096322E-3</v>
      </c>
      <c r="T9317">
        <f ca="1"/>
        <v>2.6950489228712141E-2</v>
      </c>
      <c r="U9317">
        <f ca="1"/>
        <v>0</v>
      </c>
      <c r="V9317">
        <f ca="1"/>
        <v>0</v>
      </c>
      <c r="W9317">
        <f ca="1"/>
        <v>0</v>
      </c>
    </row>
    <row r="9318" spans="18:23">
      <c r="R9318">
        <v>9300</v>
      </c>
      <c r="S9318">
        <f ca="1"/>
        <v>-1.7185022032840171</v>
      </c>
      <c r="T9318">
        <f ca="1"/>
        <v>1.7266148999150851E-2</v>
      </c>
      <c r="U9318">
        <f ca="1"/>
        <v>0</v>
      </c>
      <c r="V9318">
        <f ca="1"/>
        <v>0</v>
      </c>
      <c r="W9318">
        <f ca="1"/>
        <v>0</v>
      </c>
    </row>
    <row r="9319" spans="18:23">
      <c r="R9319">
        <v>9301</v>
      </c>
      <c r="S9319">
        <f ca="1"/>
        <v>-1.714352979383718</v>
      </c>
      <c r="T9319">
        <f ca="1"/>
        <v>1.7284644993811972E-2</v>
      </c>
      <c r="U9319">
        <f ca="1"/>
        <v>0</v>
      </c>
      <c r="V9319">
        <f ca="1"/>
        <v>0</v>
      </c>
      <c r="W9319">
        <f ca="1"/>
        <v>0</v>
      </c>
    </row>
    <row r="9320" spans="18:23">
      <c r="R9320">
        <v>9302</v>
      </c>
      <c r="S9320">
        <f ca="1"/>
        <v>-0.1233067084841845</v>
      </c>
      <c r="T9320">
        <f ca="1"/>
        <v>2.6059128703585371E-2</v>
      </c>
      <c r="U9320">
        <f ca="1"/>
        <v>0</v>
      </c>
      <c r="V9320">
        <f ca="1"/>
        <v>0</v>
      </c>
      <c r="W9320">
        <f ca="1"/>
        <v>0</v>
      </c>
    </row>
    <row r="9321" spans="18:23">
      <c r="R9321">
        <v>9303</v>
      </c>
      <c r="S9321">
        <f ca="1"/>
        <v>-0.82694720818963385</v>
      </c>
      <c r="T9321">
        <f ca="1"/>
        <v>2.1732362335465372E-2</v>
      </c>
      <c r="U9321">
        <f ca="1"/>
        <v>0</v>
      </c>
      <c r="V9321">
        <f ca="1"/>
        <v>0</v>
      </c>
      <c r="W9321">
        <f ca="1"/>
        <v>0</v>
      </c>
    </row>
    <row r="9322" spans="18:23">
      <c r="R9322">
        <v>9304</v>
      </c>
      <c r="S9322">
        <f ca="1"/>
        <v>-2.1302791521758335</v>
      </c>
      <c r="T9322">
        <f ca="1"/>
        <v>1.5525657608440567E-2</v>
      </c>
      <c r="U9322">
        <f ca="1"/>
        <v>0</v>
      </c>
      <c r="V9322">
        <f ca="1"/>
        <v>0</v>
      </c>
      <c r="W9322">
        <f ca="1"/>
        <v>0</v>
      </c>
    </row>
    <row r="9323" spans="18:23">
      <c r="R9323">
        <v>9305</v>
      </c>
      <c r="S9323">
        <f ca="1"/>
        <v>-1.7076872102883542</v>
      </c>
      <c r="T9323">
        <f ca="1"/>
        <v>1.7314400483775989E-2</v>
      </c>
      <c r="U9323">
        <f ca="1"/>
        <v>0</v>
      </c>
      <c r="V9323">
        <f ca="1"/>
        <v>0</v>
      </c>
      <c r="W9323">
        <f ca="1"/>
        <v>0</v>
      </c>
    </row>
    <row r="9324" spans="18:23">
      <c r="R9324">
        <v>9306</v>
      </c>
      <c r="S9324">
        <f ca="1"/>
        <v>-1.282991656197775</v>
      </c>
      <c r="T9324">
        <f ca="1"/>
        <v>1.9319712200085319E-2</v>
      </c>
      <c r="U9324">
        <f ca="1"/>
        <v>0</v>
      </c>
      <c r="V9324">
        <f ca="1"/>
        <v>0</v>
      </c>
      <c r="W9324">
        <f ca="1"/>
        <v>0</v>
      </c>
    </row>
    <row r="9325" spans="18:23">
      <c r="R9325">
        <v>9307</v>
      </c>
      <c r="S9325">
        <f ca="1"/>
        <v>-1.0271671565083118</v>
      </c>
      <c r="T9325">
        <f ca="1"/>
        <v>2.0638086882914467E-2</v>
      </c>
      <c r="U9325">
        <f ca="1"/>
        <v>0</v>
      </c>
      <c r="V9325">
        <f ca="1"/>
        <v>0</v>
      </c>
      <c r="W9325">
        <f ca="1"/>
        <v>0</v>
      </c>
    </row>
    <row r="9326" spans="18:23">
      <c r="R9326">
        <v>9308</v>
      </c>
      <c r="S9326">
        <f ca="1"/>
        <v>2.8452814829662461</v>
      </c>
      <c r="T9326">
        <f ca="1"/>
        <v>5.6057346552837541E-2</v>
      </c>
      <c r="U9326">
        <f ca="1"/>
        <v>1.2915608660699841E-2</v>
      </c>
      <c r="V9326">
        <f ca="1"/>
        <v>1.3277616036016682E-2</v>
      </c>
      <c r="W9326">
        <f ca="1"/>
        <v>1.3277616036016682E-2</v>
      </c>
    </row>
    <row r="9327" spans="18:23">
      <c r="R9327">
        <v>9309</v>
      </c>
      <c r="S9327">
        <f ca="1"/>
        <v>1.3829779476034072</v>
      </c>
      <c r="T9327">
        <f ca="1"/>
        <v>3.8437981174076895E-2</v>
      </c>
      <c r="U9327">
        <f ca="1"/>
        <v>4.1059259713195177E-3</v>
      </c>
      <c r="V9327">
        <f ca="1"/>
        <v>4.1848377239133835E-3</v>
      </c>
      <c r="W9327">
        <f ca="1"/>
        <v>4.1848377239133835E-3</v>
      </c>
    </row>
    <row r="9328" spans="18:23">
      <c r="R9328">
        <v>9310</v>
      </c>
      <c r="S9328">
        <f ca="1"/>
        <v>3.060448125013409</v>
      </c>
      <c r="T9328">
        <f ca="1"/>
        <v>5.9257732317050039E-2</v>
      </c>
      <c r="U9328">
        <f ca="1"/>
        <v>1.451580154280609E-2</v>
      </c>
      <c r="V9328">
        <f ca="1"/>
        <v>1.4945888283901605E-2</v>
      </c>
      <c r="W9328">
        <f ca="1"/>
        <v>1.4945888283901605E-2</v>
      </c>
    </row>
    <row r="9329" spans="18:23">
      <c r="R9329">
        <v>9311</v>
      </c>
      <c r="S9329">
        <f ca="1"/>
        <v>-1.5666363422294758</v>
      </c>
      <c r="T9329">
        <f ca="1"/>
        <v>1.7956191153517233E-2</v>
      </c>
      <c r="U9329">
        <f ca="1"/>
        <v>0</v>
      </c>
      <c r="V9329">
        <f ca="1"/>
        <v>0</v>
      </c>
      <c r="W9329">
        <f ca="1"/>
        <v>0</v>
      </c>
    </row>
    <row r="9330" spans="18:23">
      <c r="R9330">
        <v>9312</v>
      </c>
      <c r="S9330">
        <f ca="1"/>
        <v>-0.74032957217245465</v>
      </c>
      <c r="T9330">
        <f ca="1"/>
        <v>2.2223562495801864E-2</v>
      </c>
      <c r="U9330">
        <f ca="1"/>
        <v>0</v>
      </c>
      <c r="V9330">
        <f ca="1"/>
        <v>0</v>
      </c>
      <c r="W9330">
        <f ca="1"/>
        <v>0</v>
      </c>
    </row>
    <row r="9331" spans="18:23">
      <c r="R9331">
        <v>9313</v>
      </c>
      <c r="S9331">
        <f ca="1"/>
        <v>1.72488214650434</v>
      </c>
      <c r="T9331">
        <f ca="1"/>
        <v>4.1983226462028608E-2</v>
      </c>
      <c r="U9331">
        <f ca="1"/>
        <v>5.8785486152953745E-3</v>
      </c>
      <c r="V9331">
        <f ca="1"/>
        <v>6.0019488341873702E-3</v>
      </c>
      <c r="W9331">
        <f ca="1"/>
        <v>6.0019488341873702E-3</v>
      </c>
    </row>
    <row r="9332" spans="18:23">
      <c r="R9332">
        <v>9314</v>
      </c>
      <c r="S9332">
        <f ca="1"/>
        <v>-2.4197073041434485</v>
      </c>
      <c r="T9332">
        <f ca="1"/>
        <v>1.4408389890323546E-2</v>
      </c>
      <c r="U9332">
        <f ca="1"/>
        <v>0</v>
      </c>
      <c r="V9332">
        <f ca="1"/>
        <v>0</v>
      </c>
      <c r="W9332">
        <f ca="1"/>
        <v>0</v>
      </c>
    </row>
    <row r="9333" spans="18:23">
      <c r="R9333">
        <v>9315</v>
      </c>
      <c r="S9333">
        <f ca="1"/>
        <v>0.80760916006096917</v>
      </c>
      <c r="T9333">
        <f ca="1"/>
        <v>3.3134642633751196E-2</v>
      </c>
      <c r="U9333">
        <f ca="1"/>
        <v>1.4542567011566684E-3</v>
      </c>
      <c r="V9333">
        <f ca="1"/>
        <v>1.4783498392019504E-3</v>
      </c>
      <c r="W9333">
        <f ca="1"/>
        <v>1.4783498392019504E-3</v>
      </c>
    </row>
    <row r="9334" spans="18:23">
      <c r="R9334">
        <v>9316</v>
      </c>
      <c r="S9334">
        <f ca="1"/>
        <v>1.2696098179216415</v>
      </c>
      <c r="T9334">
        <f ca="1"/>
        <v>3.732983358879681E-2</v>
      </c>
      <c r="U9334">
        <f ca="1"/>
        <v>3.5518521786794752E-3</v>
      </c>
      <c r="V9334">
        <f ca="1"/>
        <v>3.6181472040605301E-3</v>
      </c>
      <c r="W9334">
        <f ca="1"/>
        <v>3.6181472040605301E-3</v>
      </c>
    </row>
    <row r="9335" spans="18:23">
      <c r="R9335">
        <v>9317</v>
      </c>
      <c r="S9335">
        <f ca="1"/>
        <v>0.60030149336301841</v>
      </c>
      <c r="T9335">
        <f ca="1"/>
        <v>3.1408739690452242E-2</v>
      </c>
      <c r="U9335">
        <f ca="1"/>
        <v>5.9130522950719133E-4</v>
      </c>
      <c r="V9335">
        <f ca="1"/>
        <v>6.0059130552278864E-4</v>
      </c>
      <c r="W9335">
        <f ca="1"/>
        <v>6.0059130552278864E-4</v>
      </c>
    </row>
    <row r="9336" spans="18:23">
      <c r="R9336">
        <v>9318</v>
      </c>
      <c r="S9336">
        <f ca="1"/>
        <v>-0.77828836379021116</v>
      </c>
      <c r="T9336">
        <f ca="1"/>
        <v>2.2006949899905023E-2</v>
      </c>
      <c r="U9336">
        <f ca="1"/>
        <v>0</v>
      </c>
      <c r="V9336">
        <f ca="1"/>
        <v>0</v>
      </c>
      <c r="W9336">
        <f ca="1"/>
        <v>0</v>
      </c>
    </row>
    <row r="9337" spans="18:23">
      <c r="R9337">
        <v>9319</v>
      </c>
      <c r="S9337">
        <f ca="1"/>
        <v>-2.4228161848612286</v>
      </c>
      <c r="T9337">
        <f ca="1"/>
        <v>1.4396836002378911E-2</v>
      </c>
      <c r="U9337">
        <f ca="1"/>
        <v>0</v>
      </c>
      <c r="V9337">
        <f ca="1"/>
        <v>0</v>
      </c>
      <c r="W9337">
        <f ca="1"/>
        <v>0</v>
      </c>
    </row>
    <row r="9338" spans="18:23">
      <c r="R9338">
        <v>9320</v>
      </c>
      <c r="S9338">
        <f ca="1"/>
        <v>2.6914327446315882</v>
      </c>
      <c r="T9338">
        <f ca="1"/>
        <v>5.3875534448178365E-2</v>
      </c>
      <c r="U9338">
        <f ca="1"/>
        <v>1.1824702608370253E-2</v>
      </c>
      <c r="V9338">
        <f ca="1"/>
        <v>1.2143233694728611E-2</v>
      </c>
      <c r="W9338">
        <f ca="1"/>
        <v>1.2143233694728611E-2</v>
      </c>
    </row>
    <row r="9339" spans="18:23">
      <c r="R9339">
        <v>9321</v>
      </c>
      <c r="S9339">
        <f ca="1"/>
        <v>-0.42748035191766348</v>
      </c>
      <c r="T9339">
        <f ca="1"/>
        <v>2.4092002293418964E-2</v>
      </c>
      <c r="U9339">
        <f ca="1"/>
        <v>0</v>
      </c>
      <c r="V9339">
        <f ca="1"/>
        <v>0</v>
      </c>
      <c r="W9339">
        <f ca="1"/>
        <v>0</v>
      </c>
    </row>
    <row r="9340" spans="18:23">
      <c r="R9340">
        <v>9322</v>
      </c>
      <c r="S9340">
        <f ca="1"/>
        <v>2.6451866661427355</v>
      </c>
      <c r="T9340">
        <f ca="1"/>
        <v>5.3236446482841822E-2</v>
      </c>
      <c r="U9340">
        <f ca="1"/>
        <v>1.1505158625701981E-2</v>
      </c>
      <c r="V9340">
        <f ca="1"/>
        <v>1.1811405506428877E-2</v>
      </c>
      <c r="W9340">
        <f ca="1"/>
        <v>1.1811405506428877E-2</v>
      </c>
    </row>
    <row r="9341" spans="18:23">
      <c r="R9341">
        <v>9323</v>
      </c>
      <c r="S9341">
        <f ca="1"/>
        <v>-2.7542133414870262</v>
      </c>
      <c r="T9341">
        <f ca="1"/>
        <v>1.3216890124945285E-2</v>
      </c>
      <c r="U9341">
        <f ca="1"/>
        <v>0</v>
      </c>
      <c r="V9341">
        <f ca="1"/>
        <v>0</v>
      </c>
      <c r="W9341">
        <f ca="1"/>
        <v>0</v>
      </c>
    </row>
    <row r="9342" spans="18:23">
      <c r="R9342">
        <v>9324</v>
      </c>
      <c r="S9342">
        <f ca="1"/>
        <v>-2.8066777536523619</v>
      </c>
      <c r="T9342">
        <f ca="1"/>
        <v>1.3039168391743308E-2</v>
      </c>
      <c r="U9342">
        <f ca="1"/>
        <v>0</v>
      </c>
      <c r="V9342">
        <f ca="1"/>
        <v>0</v>
      </c>
      <c r="W9342">
        <f ca="1"/>
        <v>0</v>
      </c>
    </row>
    <row r="9343" spans="18:23">
      <c r="R9343">
        <v>9325</v>
      </c>
      <c r="S9343">
        <f ca="1"/>
        <v>-0.98443060865359322</v>
      </c>
      <c r="T9343">
        <f ca="1"/>
        <v>2.0866935620227987E-2</v>
      </c>
      <c r="U9343">
        <f ca="1"/>
        <v>0</v>
      </c>
      <c r="V9343">
        <f ca="1"/>
        <v>0</v>
      </c>
      <c r="W9343">
        <f ca="1"/>
        <v>0</v>
      </c>
    </row>
    <row r="9344" spans="18:23">
      <c r="R9344">
        <v>9326</v>
      </c>
      <c r="S9344">
        <f ca="1"/>
        <v>0.48182561644516303</v>
      </c>
      <c r="T9344">
        <f ca="1"/>
        <v>3.0463065091798747E-2</v>
      </c>
      <c r="U9344">
        <f ca="1"/>
        <v>1.1846793018044366E-4</v>
      </c>
      <c r="V9344">
        <f ca="1"/>
        <v>1.2027237831463242E-4</v>
      </c>
      <c r="W9344">
        <f ca="1"/>
        <v>1.2027237831463242E-4</v>
      </c>
    </row>
    <row r="9345" spans="18:23">
      <c r="R9345">
        <v>9327</v>
      </c>
      <c r="S9345">
        <f ca="1"/>
        <v>-1.402454825638634</v>
      </c>
      <c r="T9345">
        <f ca="1"/>
        <v>1.8733248778401854E-2</v>
      </c>
      <c r="U9345">
        <f ca="1"/>
        <v>0</v>
      </c>
      <c r="V9345">
        <f ca="1"/>
        <v>0</v>
      </c>
      <c r="W9345">
        <f ca="1"/>
        <v>0</v>
      </c>
    </row>
    <row r="9346" spans="18:23">
      <c r="R9346">
        <v>9328</v>
      </c>
      <c r="S9346">
        <f ca="1"/>
        <v>1.2520909542700431</v>
      </c>
      <c r="T9346">
        <f ca="1"/>
        <v>3.7161464034382259E-2</v>
      </c>
      <c r="U9346">
        <f ca="1"/>
        <v>3.4676674014721999E-3</v>
      </c>
      <c r="V9346">
        <f ca="1"/>
        <v>3.5320992001837042E-3</v>
      </c>
      <c r="W9346">
        <f ca="1"/>
        <v>3.5320992001837042E-3</v>
      </c>
    </row>
    <row r="9347" spans="18:23">
      <c r="R9347">
        <v>9329</v>
      </c>
      <c r="S9347">
        <f ca="1"/>
        <v>-1.1907254544551058</v>
      </c>
      <c r="T9347">
        <f ca="1"/>
        <v>1.9785197799395186E-2</v>
      </c>
      <c r="U9347">
        <f ca="1"/>
        <v>0</v>
      </c>
      <c r="V9347">
        <f ca="1"/>
        <v>0</v>
      </c>
      <c r="W9347">
        <f ca="1"/>
        <v>0</v>
      </c>
    </row>
    <row r="9348" spans="18:23">
      <c r="R9348">
        <v>9330</v>
      </c>
      <c r="S9348">
        <f ca="1"/>
        <v>0.6110860053574807</v>
      </c>
      <c r="T9348">
        <f ca="1"/>
        <v>3.1496265926563405E-2</v>
      </c>
      <c r="U9348">
        <f ca="1"/>
        <v>6.3506834756277275E-4</v>
      </c>
      <c r="V9348">
        <f ca="1"/>
        <v>6.4506948834096279E-4</v>
      </c>
      <c r="W9348">
        <f ca="1"/>
        <v>6.4506948834096279E-4</v>
      </c>
    </row>
    <row r="9349" spans="18:23">
      <c r="R9349">
        <v>9331</v>
      </c>
      <c r="S9349">
        <f ca="1"/>
        <v>-2.4032183442542077</v>
      </c>
      <c r="T9349">
        <f ca="1"/>
        <v>1.446982487838752E-2</v>
      </c>
      <c r="U9349">
        <f ca="1"/>
        <v>0</v>
      </c>
      <c r="V9349">
        <f ca="1"/>
        <v>0</v>
      </c>
      <c r="W9349">
        <f ca="1"/>
        <v>0</v>
      </c>
    </row>
    <row r="9350" spans="18:23">
      <c r="R9350">
        <v>9332</v>
      </c>
      <c r="S9350">
        <f ca="1"/>
        <v>2.8983557910296676</v>
      </c>
      <c r="T9350">
        <f ca="1"/>
        <v>5.6830342049571138E-2</v>
      </c>
      <c r="U9350">
        <f ca="1"/>
        <v>1.3302106409066639E-2</v>
      </c>
      <c r="V9350">
        <f ca="1"/>
        <v>1.3680088037670164E-2</v>
      </c>
      <c r="W9350">
        <f ca="1"/>
        <v>1.3680088037670164E-2</v>
      </c>
    </row>
    <row r="9351" spans="18:23">
      <c r="R9351">
        <v>9333</v>
      </c>
      <c r="S9351">
        <f ca="1"/>
        <v>2.7456783577250206</v>
      </c>
      <c r="T9351">
        <f ca="1"/>
        <v>5.4634954537820073E-2</v>
      </c>
      <c r="U9351">
        <f ca="1"/>
        <v>1.2204412653191107E-2</v>
      </c>
      <c r="V9351">
        <f ca="1"/>
        <v>1.2537806418425052E-2</v>
      </c>
      <c r="W9351">
        <f ca="1"/>
        <v>1.2537806418425052E-2</v>
      </c>
    </row>
    <row r="9352" spans="18:23">
      <c r="R9352">
        <v>9334</v>
      </c>
      <c r="S9352">
        <f ca="1"/>
        <v>-0.87823490353539257</v>
      </c>
      <c r="T9352">
        <f ca="1"/>
        <v>2.1446647785455405E-2</v>
      </c>
      <c r="U9352">
        <f ca="1"/>
        <v>0</v>
      </c>
      <c r="V9352">
        <f ca="1"/>
        <v>0</v>
      </c>
      <c r="W9352">
        <f ca="1"/>
        <v>0</v>
      </c>
    </row>
    <row r="9353" spans="18:23">
      <c r="R9353">
        <v>9335</v>
      </c>
      <c r="S9353">
        <f ca="1"/>
        <v>-2.2567951708558476</v>
      </c>
      <c r="T9353">
        <f ca="1"/>
        <v>1.5026992858274656E-2</v>
      </c>
      <c r="U9353">
        <f ca="1"/>
        <v>0</v>
      </c>
      <c r="V9353">
        <f ca="1"/>
        <v>0</v>
      </c>
      <c r="W9353">
        <f ca="1"/>
        <v>0</v>
      </c>
    </row>
    <row r="9354" spans="18:23">
      <c r="R9354">
        <v>9336</v>
      </c>
      <c r="S9354">
        <f ca="1"/>
        <v>8.0621223774888548E-2</v>
      </c>
      <c r="T9354">
        <f ca="1"/>
        <v>2.7467107303270892E-2</v>
      </c>
      <c r="U9354">
        <f ca="1"/>
        <v>0</v>
      </c>
      <c r="V9354">
        <f ca="1"/>
        <v>0</v>
      </c>
      <c r="W9354">
        <f ca="1"/>
        <v>0</v>
      </c>
    </row>
    <row r="9355" spans="18:23">
      <c r="R9355">
        <v>9337</v>
      </c>
      <c r="S9355">
        <f ca="1"/>
        <v>-0.41218387302696119</v>
      </c>
      <c r="T9355">
        <f ca="1"/>
        <v>2.4187282912294824E-2</v>
      </c>
      <c r="U9355">
        <f ca="1"/>
        <v>0</v>
      </c>
      <c r="V9355">
        <f ca="1"/>
        <v>0</v>
      </c>
      <c r="W9355">
        <f ca="1"/>
        <v>0</v>
      </c>
    </row>
    <row r="9356" spans="18:23">
      <c r="R9356">
        <v>9338</v>
      </c>
      <c r="S9356">
        <f ca="1"/>
        <v>2.6976568156298768</v>
      </c>
      <c r="T9356">
        <f ca="1"/>
        <v>5.3962130431806622E-2</v>
      </c>
      <c r="U9356">
        <f ca="1"/>
        <v>1.1868000600184381E-2</v>
      </c>
      <c r="V9356">
        <f ca="1"/>
        <v>1.2188211898360335E-2</v>
      </c>
      <c r="W9356">
        <f ca="1"/>
        <v>1.2188211898360335E-2</v>
      </c>
    </row>
    <row r="9357" spans="18:23">
      <c r="R9357">
        <v>9339</v>
      </c>
      <c r="S9357">
        <f ca="1"/>
        <v>-1.9521300998998241</v>
      </c>
      <c r="T9357">
        <f ca="1"/>
        <v>1.6256017062870057E-2</v>
      </c>
      <c r="U9357">
        <f ca="1"/>
        <v>0</v>
      </c>
      <c r="V9357">
        <f ca="1"/>
        <v>0</v>
      </c>
      <c r="W9357">
        <f ca="1"/>
        <v>0</v>
      </c>
    </row>
    <row r="9358" spans="18:23">
      <c r="R9358">
        <v>9340</v>
      </c>
      <c r="S9358">
        <f ca="1"/>
        <v>3.5212192183587447</v>
      </c>
      <c r="T9358">
        <f ca="1"/>
        <v>6.6739200620941505E-2</v>
      </c>
      <c r="U9358">
        <f ca="1"/>
        <v>1.8256535694751823E-2</v>
      </c>
      <c r="V9358">
        <f ca="1"/>
        <v>1.8865748993939533E-2</v>
      </c>
      <c r="W9358">
        <f ca="1"/>
        <v>1.8865748993939533E-2</v>
      </c>
    </row>
    <row r="9359" spans="18:23">
      <c r="R9359">
        <v>9341</v>
      </c>
      <c r="S9359">
        <f ca="1"/>
        <v>-2.6542587569434226</v>
      </c>
      <c r="T9359">
        <f ca="1"/>
        <v>1.3562214734639642E-2</v>
      </c>
      <c r="U9359">
        <f ca="1"/>
        <v>0</v>
      </c>
      <c r="V9359">
        <f ca="1"/>
        <v>0</v>
      </c>
      <c r="W9359">
        <f ca="1"/>
        <v>0</v>
      </c>
    </row>
    <row r="9360" spans="18:23">
      <c r="R9360">
        <v>9342</v>
      </c>
      <c r="S9360">
        <f ca="1"/>
        <v>-2.0079625433376105</v>
      </c>
      <c r="T9360">
        <f ca="1"/>
        <v>1.60234977923733E-2</v>
      </c>
      <c r="U9360">
        <f ca="1"/>
        <v>0</v>
      </c>
      <c r="V9360">
        <f ca="1"/>
        <v>0</v>
      </c>
      <c r="W9360">
        <f ca="1"/>
        <v>0</v>
      </c>
    </row>
    <row r="9361" spans="18:23">
      <c r="R9361">
        <v>9343</v>
      </c>
      <c r="S9361">
        <f ca="1"/>
        <v>-0.25545748461036011</v>
      </c>
      <c r="T9361">
        <f ca="1"/>
        <v>2.5185496194743032E-2</v>
      </c>
      <c r="U9361">
        <f ca="1"/>
        <v>0</v>
      </c>
      <c r="V9361">
        <f ca="1"/>
        <v>0</v>
      </c>
      <c r="W9361">
        <f ca="1"/>
        <v>0</v>
      </c>
    </row>
    <row r="9362" spans="18:23">
      <c r="R9362">
        <v>9344</v>
      </c>
      <c r="S9362">
        <f ca="1"/>
        <v>4.2198605384199723</v>
      </c>
      <c r="T9362">
        <f ca="1"/>
        <v>7.9923358390949523E-2</v>
      </c>
      <c r="U9362">
        <f ca="1"/>
        <v>2.4848614579755832E-2</v>
      </c>
      <c r="V9362">
        <f ca="1"/>
        <v>2.584160694404403E-2</v>
      </c>
      <c r="W9362">
        <f ca="1"/>
        <v>2.584160694404403E-2</v>
      </c>
    </row>
    <row r="9363" spans="18:23">
      <c r="R9363">
        <v>9345</v>
      </c>
      <c r="S9363">
        <f ca="1"/>
        <v>-1.2465826197445524</v>
      </c>
      <c r="T9363">
        <f ca="1"/>
        <v>1.9502074196053494E-2</v>
      </c>
      <c r="U9363">
        <f ca="1"/>
        <v>0</v>
      </c>
      <c r="V9363">
        <f ca="1"/>
        <v>0</v>
      </c>
      <c r="W9363">
        <f ca="1"/>
        <v>0</v>
      </c>
    </row>
    <row r="9364" spans="18:23">
      <c r="R9364">
        <v>9346</v>
      </c>
      <c r="S9364">
        <f ca="1"/>
        <v>1.1962322089764792</v>
      </c>
      <c r="T9364">
        <f ca="1"/>
        <v>3.6629673390672156E-2</v>
      </c>
      <c r="U9364">
        <f ca="1"/>
        <v>3.2017720796171482E-3</v>
      </c>
      <c r="V9364">
        <f ca="1"/>
        <v>3.260412012391023E-3</v>
      </c>
      <c r="W9364">
        <f ca="1"/>
        <v>3.260412012391023E-3</v>
      </c>
    </row>
    <row r="9365" spans="18:23">
      <c r="R9365">
        <v>9347</v>
      </c>
      <c r="S9365">
        <f ca="1"/>
        <v>1.5982737960789717</v>
      </c>
      <c r="T9365">
        <f ca="1"/>
        <v>4.0633809498662722E-2</v>
      </c>
      <c r="U9365">
        <f ca="1"/>
        <v>5.2038401336124314E-3</v>
      </c>
      <c r="V9365">
        <f ca="1"/>
        <v>5.3095660579377838E-3</v>
      </c>
      <c r="W9365">
        <f ca="1"/>
        <v>5.3095660579377838E-3</v>
      </c>
    </row>
    <row r="9366" spans="18:23">
      <c r="R9366">
        <v>9348</v>
      </c>
      <c r="S9366">
        <f ca="1"/>
        <v>-2.1843109651534864</v>
      </c>
      <c r="T9366">
        <f ca="1"/>
        <v>1.5310697253841994E-2</v>
      </c>
      <c r="U9366">
        <f ca="1"/>
        <v>0</v>
      </c>
      <c r="V9366">
        <f ca="1"/>
        <v>0</v>
      </c>
      <c r="W9366">
        <f ca="1"/>
        <v>0</v>
      </c>
    </row>
    <row r="9367" spans="18:23">
      <c r="R9367">
        <v>9349</v>
      </c>
      <c r="S9367">
        <f ca="1"/>
        <v>1.3464500111652238</v>
      </c>
      <c r="T9367">
        <f ca="1"/>
        <v>3.8077383099671305E-2</v>
      </c>
      <c r="U9367">
        <f ca="1"/>
        <v>3.925626934116723E-3</v>
      </c>
      <c r="V9367">
        <f ca="1"/>
        <v>4.0003657344550988E-3</v>
      </c>
      <c r="W9367">
        <f ca="1"/>
        <v>4.0003657344550988E-3</v>
      </c>
    </row>
    <row r="9368" spans="18:23">
      <c r="R9368">
        <v>9350</v>
      </c>
      <c r="S9368">
        <f ca="1"/>
        <v>-3.0356612194523254</v>
      </c>
      <c r="T9368">
        <f ca="1"/>
        <v>1.2291051284751435E-2</v>
      </c>
      <c r="U9368">
        <f ca="1"/>
        <v>0</v>
      </c>
      <c r="V9368">
        <f ca="1"/>
        <v>0</v>
      </c>
      <c r="W9368">
        <f ca="1"/>
        <v>0</v>
      </c>
    </row>
    <row r="9369" spans="18:23">
      <c r="R9369">
        <v>9351</v>
      </c>
      <c r="S9369">
        <f ca="1"/>
        <v>1.0899565683026393</v>
      </c>
      <c r="T9369">
        <f ca="1"/>
        <v>3.5638822369588624E-2</v>
      </c>
      <c r="U9369">
        <f ca="1"/>
        <v>2.7063465690753824E-3</v>
      </c>
      <c r="V9369">
        <f ca="1"/>
        <v>2.7545720713982938E-3</v>
      </c>
      <c r="W9369">
        <f ca="1"/>
        <v>2.7545720713982938E-3</v>
      </c>
    </row>
    <row r="9370" spans="18:23">
      <c r="R9370">
        <v>9352</v>
      </c>
      <c r="S9370">
        <f ca="1"/>
        <v>1.6249431781080164</v>
      </c>
      <c r="T9370">
        <f ca="1"/>
        <v>4.0914403587428691E-2</v>
      </c>
      <c r="U9370">
        <f ca="1"/>
        <v>5.3441371779954158E-3</v>
      </c>
      <c r="V9370">
        <f ca="1"/>
        <v>5.4534632706589592E-3</v>
      </c>
      <c r="W9370">
        <f ca="1"/>
        <v>5.4534632706589592E-3</v>
      </c>
    </row>
    <row r="9371" spans="18:23">
      <c r="R9371">
        <v>9353</v>
      </c>
      <c r="S9371">
        <f ca="1"/>
        <v>-1.6731073130560807</v>
      </c>
      <c r="T9371">
        <f ca="1"/>
        <v>1.7469586651499589E-2</v>
      </c>
      <c r="U9371">
        <f ca="1"/>
        <v>0</v>
      </c>
      <c r="V9371">
        <f ca="1"/>
        <v>0</v>
      </c>
      <c r="W9371">
        <f ca="1"/>
        <v>0</v>
      </c>
    </row>
    <row r="9372" spans="18:23">
      <c r="R9372">
        <v>9354</v>
      </c>
      <c r="S9372">
        <f ca="1"/>
        <v>-0.89792346739421691</v>
      </c>
      <c r="T9372">
        <f ca="1"/>
        <v>2.1337966802293554E-2</v>
      </c>
      <c r="U9372">
        <f ca="1"/>
        <v>0</v>
      </c>
      <c r="V9372">
        <f ca="1"/>
        <v>0</v>
      </c>
      <c r="W9372">
        <f ca="1"/>
        <v>0</v>
      </c>
    </row>
    <row r="9373" spans="18:23">
      <c r="R9373">
        <v>9355</v>
      </c>
      <c r="S9373">
        <f ca="1"/>
        <v>1.4552247707729555</v>
      </c>
      <c r="T9373">
        <f ca="1"/>
        <v>3.9161278039160842E-2</v>
      </c>
      <c r="U9373">
        <f ca="1"/>
        <v>4.4675744038614913E-3</v>
      </c>
      <c r="V9373">
        <f ca="1"/>
        <v>4.555052365556621E-3</v>
      </c>
      <c r="W9373">
        <f ca="1"/>
        <v>4.555052365556621E-3</v>
      </c>
    </row>
    <row r="9374" spans="18:23">
      <c r="R9374">
        <v>9356</v>
      </c>
      <c r="S9374">
        <f ca="1"/>
        <v>-0.45346865596192559</v>
      </c>
      <c r="T9374">
        <f ca="1"/>
        <v>2.3930982859995963E-2</v>
      </c>
      <c r="U9374">
        <f ca="1"/>
        <v>0</v>
      </c>
      <c r="V9374">
        <f ca="1"/>
        <v>0</v>
      </c>
      <c r="W9374">
        <f ca="1"/>
        <v>0</v>
      </c>
    </row>
    <row r="9375" spans="18:23">
      <c r="R9375">
        <v>9357</v>
      </c>
      <c r="S9375">
        <f ca="1"/>
        <v>1.6646071955346828</v>
      </c>
      <c r="T9375">
        <f ca="1"/>
        <v>4.1335304730877105E-2</v>
      </c>
      <c r="U9375">
        <f ca="1"/>
        <v>5.5545877497196229E-3</v>
      </c>
      <c r="V9375">
        <f ca="1"/>
        <v>5.6693880383641513E-3</v>
      </c>
      <c r="W9375">
        <f ca="1"/>
        <v>5.6693880383641513E-3</v>
      </c>
    </row>
    <row r="9376" spans="18:23">
      <c r="R9376">
        <v>9358</v>
      </c>
      <c r="S9376">
        <f ca="1"/>
        <v>0.2142008080005435</v>
      </c>
      <c r="T9376">
        <f ca="1"/>
        <v>2.8430364105772783E-2</v>
      </c>
      <c r="U9376">
        <f ca="1"/>
        <v>0</v>
      </c>
      <c r="V9376">
        <f ca="1"/>
        <v>0</v>
      </c>
      <c r="W9376">
        <f ca="1"/>
        <v>0</v>
      </c>
    </row>
    <row r="9377" spans="18:23">
      <c r="R9377">
        <v>9359</v>
      </c>
      <c r="S9377">
        <f ca="1"/>
        <v>3.0842469870907845</v>
      </c>
      <c r="T9377">
        <f ca="1"/>
        <v>5.9622753635058555E-2</v>
      </c>
      <c r="U9377">
        <f ca="1"/>
        <v>1.4698312201810348E-2</v>
      </c>
      <c r="V9377">
        <f ca="1"/>
        <v>1.5136489125440203E-2</v>
      </c>
      <c r="W9377">
        <f ca="1"/>
        <v>1.5136489125440203E-2</v>
      </c>
    </row>
    <row r="9378" spans="18:23">
      <c r="R9378">
        <v>9360</v>
      </c>
      <c r="S9378">
        <f ca="1"/>
        <v>-2.8965398254416939</v>
      </c>
      <c r="T9378">
        <f ca="1"/>
        <v>1.2740297435744334E-2</v>
      </c>
      <c r="U9378">
        <f ca="1"/>
        <v>0</v>
      </c>
      <c r="V9378">
        <f ca="1"/>
        <v>0</v>
      </c>
      <c r="W9378">
        <f ca="1"/>
        <v>0</v>
      </c>
    </row>
    <row r="9379" spans="18:23">
      <c r="R9379">
        <v>9361</v>
      </c>
      <c r="S9379">
        <f ca="1"/>
        <v>-0.45088865583780546</v>
      </c>
      <c r="T9379">
        <f ca="1"/>
        <v>2.3946919899864139E-2</v>
      </c>
      <c r="U9379">
        <f ca="1"/>
        <v>0</v>
      </c>
      <c r="V9379">
        <f ca="1"/>
        <v>0</v>
      </c>
      <c r="W9379">
        <f ca="1"/>
        <v>0</v>
      </c>
    </row>
    <row r="9380" spans="18:23">
      <c r="R9380">
        <v>9362</v>
      </c>
      <c r="S9380">
        <f ca="1"/>
        <v>0.50492117026682115</v>
      </c>
      <c r="T9380">
        <f ca="1"/>
        <v>3.0645152343374695E-2</v>
      </c>
      <c r="U9380">
        <f ca="1"/>
        <v>2.095115559684179E-4</v>
      </c>
      <c r="V9380">
        <f ca="1"/>
        <v>2.1272181274359272E-4</v>
      </c>
      <c r="W9380">
        <f ca="1"/>
        <v>2.1272181274359272E-4</v>
      </c>
    </row>
    <row r="9381" spans="18:23">
      <c r="R9381">
        <v>9363</v>
      </c>
      <c r="S9381">
        <f ca="1"/>
        <v>-2.9597381740898077</v>
      </c>
      <c r="T9381">
        <f ca="1"/>
        <v>1.2534219356751799E-2</v>
      </c>
      <c r="U9381">
        <f ca="1"/>
        <v>0</v>
      </c>
      <c r="V9381">
        <f ca="1"/>
        <v>0</v>
      </c>
      <c r="W9381">
        <f ca="1"/>
        <v>0</v>
      </c>
    </row>
    <row r="9382" spans="18:23">
      <c r="R9382">
        <v>9364</v>
      </c>
      <c r="S9382">
        <f ca="1"/>
        <v>-0.39496226050397948</v>
      </c>
      <c r="T9382">
        <f ca="1"/>
        <v>2.4295006062355785E-2</v>
      </c>
      <c r="U9382">
        <f ca="1"/>
        <v>0</v>
      </c>
      <c r="V9382">
        <f ca="1"/>
        <v>0</v>
      </c>
      <c r="W9382">
        <f ca="1"/>
        <v>0</v>
      </c>
    </row>
    <row r="9383" spans="18:23">
      <c r="R9383">
        <v>9365</v>
      </c>
      <c r="S9383">
        <f ca="1"/>
        <v>0.71737301473108617</v>
      </c>
      <c r="T9383">
        <f ca="1"/>
        <v>3.2372038177579887E-2</v>
      </c>
      <c r="U9383">
        <f ca="1"/>
        <v>1.0729544730710139E-3</v>
      </c>
      <c r="V9383">
        <f ca="1"/>
        <v>1.0903213346535438E-3</v>
      </c>
      <c r="W9383">
        <f ca="1"/>
        <v>1.0903213346535438E-3</v>
      </c>
    </row>
    <row r="9384" spans="18:23">
      <c r="R9384">
        <v>9366</v>
      </c>
      <c r="S9384">
        <f ca="1"/>
        <v>-1.1539307117238109</v>
      </c>
      <c r="T9384">
        <f ca="1"/>
        <v>1.9973941433047336E-2</v>
      </c>
      <c r="U9384">
        <f ca="1"/>
        <v>0</v>
      </c>
      <c r="V9384">
        <f ca="1"/>
        <v>0</v>
      </c>
      <c r="W9384">
        <f ca="1"/>
        <v>0</v>
      </c>
    </row>
    <row r="9385" spans="18:23">
      <c r="R9385">
        <v>9367</v>
      </c>
      <c r="S9385">
        <f ca="1"/>
        <v>-2.8805610967913142</v>
      </c>
      <c r="T9385">
        <f ca="1"/>
        <v>1.2792935540526804E-2</v>
      </c>
      <c r="U9385">
        <f ca="1"/>
        <v>0</v>
      </c>
      <c r="V9385">
        <f ca="1"/>
        <v>0</v>
      </c>
      <c r="W9385">
        <f ca="1"/>
        <v>0</v>
      </c>
    </row>
    <row r="9386" spans="18:23">
      <c r="R9386">
        <v>9368</v>
      </c>
      <c r="S9386">
        <f ca="1"/>
        <v>0.62608726431355344</v>
      </c>
      <c r="T9386">
        <f ca="1"/>
        <v>3.161842069530571E-2</v>
      </c>
      <c r="U9386">
        <f ca="1"/>
        <v>6.9614573193392537E-4</v>
      </c>
      <c r="V9386">
        <f ca="1"/>
        <v>7.0715124624268948E-4</v>
      </c>
      <c r="W9386">
        <f ca="1"/>
        <v>7.0715124624268948E-4</v>
      </c>
    </row>
    <row r="9387" spans="18:23">
      <c r="R9387">
        <v>9369</v>
      </c>
      <c r="S9387">
        <f ca="1"/>
        <v>-1.0684458280234386</v>
      </c>
      <c r="T9387">
        <f ca="1"/>
        <v>2.0419428015192843E-2</v>
      </c>
      <c r="U9387">
        <f ca="1"/>
        <v>0</v>
      </c>
      <c r="V9387">
        <f ca="1"/>
        <v>0</v>
      </c>
      <c r="W9387">
        <f ca="1"/>
        <v>0</v>
      </c>
    </row>
    <row r="9388" spans="18:23">
      <c r="R9388">
        <v>9370</v>
      </c>
      <c r="S9388">
        <f ca="1"/>
        <v>-2.1682454231913098</v>
      </c>
      <c r="T9388">
        <f ca="1"/>
        <v>1.5374299678616614E-2</v>
      </c>
      <c r="U9388">
        <f ca="1"/>
        <v>0</v>
      </c>
      <c r="V9388">
        <f ca="1"/>
        <v>0</v>
      </c>
      <c r="W9388">
        <f ca="1"/>
        <v>0</v>
      </c>
    </row>
    <row r="9389" spans="18:23">
      <c r="R9389">
        <v>9371</v>
      </c>
      <c r="S9389">
        <f ca="1"/>
        <v>0.48731841179394797</v>
      </c>
      <c r="T9389">
        <f ca="1"/>
        <v>3.050627244387117E-2</v>
      </c>
      <c r="U9389">
        <f ca="1"/>
        <v>1.4007160621665529E-4</v>
      </c>
      <c r="V9389">
        <f ca="1"/>
        <v>1.4220813750710328E-4</v>
      </c>
      <c r="W9389">
        <f ca="1"/>
        <v>1.4220813750710328E-4</v>
      </c>
    </row>
    <row r="9390" spans="18:23">
      <c r="R9390">
        <v>9372</v>
      </c>
      <c r="S9390">
        <f ca="1"/>
        <v>5.9488660855412654</v>
      </c>
      <c r="T9390">
        <f ca="1"/>
        <v>0.12486291109462826</v>
      </c>
      <c r="U9390">
        <f ca="1"/>
        <v>4.7318390931595199E-2</v>
      </c>
      <c r="V9390">
        <f ca="1"/>
        <v>5.027254695161152E-2</v>
      </c>
      <c r="W9390">
        <f ca="1"/>
        <v>5.027254695161152E-2</v>
      </c>
    </row>
    <row r="9391" spans="18:23">
      <c r="R9391">
        <v>9373</v>
      </c>
      <c r="S9391">
        <f ca="1"/>
        <v>1.1204224277955785</v>
      </c>
      <c r="T9391">
        <f ca="1"/>
        <v>3.5920095204719026E-2</v>
      </c>
      <c r="U9391">
        <f ca="1"/>
        <v>2.8469829866405831E-3</v>
      </c>
      <c r="V9391">
        <f ca="1"/>
        <v>2.8981149366037557E-3</v>
      </c>
      <c r="W9391">
        <f ca="1"/>
        <v>2.8981149366037557E-3</v>
      </c>
    </row>
    <row r="9392" spans="18:23">
      <c r="R9392">
        <v>9374</v>
      </c>
      <c r="S9392">
        <f ca="1"/>
        <v>1.9974189463079715</v>
      </c>
      <c r="T9392">
        <f ca="1"/>
        <v>4.5041977263824765E-2</v>
      </c>
      <c r="U9392">
        <f ca="1"/>
        <v>7.4079240161934526E-3</v>
      </c>
      <c r="V9392">
        <f ca="1"/>
        <v>7.5747577887482166E-3</v>
      </c>
      <c r="W9392">
        <f ca="1"/>
        <v>7.5747577887482166E-3</v>
      </c>
    </row>
    <row r="9393" spans="18:23">
      <c r="R9393">
        <v>9375</v>
      </c>
      <c r="S9393">
        <f ca="1"/>
        <v>1.7051901078749829</v>
      </c>
      <c r="T9393">
        <f ca="1"/>
        <v>4.1770438822693344E-2</v>
      </c>
      <c r="U9393">
        <f ca="1"/>
        <v>5.7721547956277423E-3</v>
      </c>
      <c r="V9393">
        <f ca="1"/>
        <v>5.8927075150106848E-3</v>
      </c>
      <c r="W9393">
        <f ca="1"/>
        <v>5.8927075150106848E-3</v>
      </c>
    </row>
    <row r="9394" spans="18:23">
      <c r="R9394">
        <v>9376</v>
      </c>
      <c r="S9394">
        <f ca="1"/>
        <v>1.8325222135253332</v>
      </c>
      <c r="T9394">
        <f ca="1"/>
        <v>4.316566304835659E-2</v>
      </c>
      <c r="U9394">
        <f ca="1"/>
        <v>6.4697669084593651E-3</v>
      </c>
      <c r="V9394">
        <f ca="1"/>
        <v>6.6094027976453477E-3</v>
      </c>
      <c r="W9394">
        <f ca="1"/>
        <v>6.6094027976453477E-3</v>
      </c>
    </row>
    <row r="9395" spans="18:23">
      <c r="R9395">
        <v>9377</v>
      </c>
      <c r="S9395">
        <f ca="1"/>
        <v>-0.247556602779506</v>
      </c>
      <c r="T9395">
        <f ca="1"/>
        <v>2.5236894841153931E-2</v>
      </c>
      <c r="U9395">
        <f ca="1"/>
        <v>0</v>
      </c>
      <c r="V9395">
        <f ca="1"/>
        <v>0</v>
      </c>
      <c r="W9395">
        <f ca="1"/>
        <v>0</v>
      </c>
    </row>
    <row r="9396" spans="18:23">
      <c r="R9396">
        <v>9378</v>
      </c>
      <c r="S9396">
        <f ca="1"/>
        <v>4.788685614178898</v>
      </c>
      <c r="T9396">
        <f ca="1"/>
        <v>9.2559007111141914E-2</v>
      </c>
      <c r="U9396">
        <f ca="1"/>
        <v>3.1166438939852027E-2</v>
      </c>
      <c r="V9396">
        <f ca="1"/>
        <v>3.2608806261583398E-2</v>
      </c>
      <c r="W9396">
        <f ca="1"/>
        <v>3.2608806261583398E-2</v>
      </c>
    </row>
    <row r="9397" spans="18:23">
      <c r="R9397">
        <v>9379</v>
      </c>
      <c r="S9397">
        <f ca="1"/>
        <v>2.2897395299300909</v>
      </c>
      <c r="T9397">
        <f ca="1"/>
        <v>4.857089851835604E-2</v>
      </c>
      <c r="U9397">
        <f ca="1"/>
        <v>9.1723846434590903E-3</v>
      </c>
      <c r="V9397">
        <f ca="1"/>
        <v>9.3951401253034791E-3</v>
      </c>
      <c r="W9397">
        <f ca="1"/>
        <v>9.3951401253034791E-3</v>
      </c>
    </row>
    <row r="9398" spans="18:23">
      <c r="R9398">
        <v>9380</v>
      </c>
      <c r="S9398">
        <f ca="1"/>
        <v>1.9108753503707712</v>
      </c>
      <c r="T9398">
        <f ca="1"/>
        <v>4.404727063743686E-2</v>
      </c>
      <c r="U9398">
        <f ca="1"/>
        <v>6.9105707029995002E-3</v>
      </c>
      <c r="V9398">
        <f ca="1"/>
        <v>7.0627665920065807E-3</v>
      </c>
      <c r="W9398">
        <f ca="1"/>
        <v>7.0627665920065807E-3</v>
      </c>
    </row>
    <row r="9399" spans="18:23">
      <c r="R9399">
        <v>9381</v>
      </c>
      <c r="S9399">
        <f ca="1"/>
        <v>0.12405196244567732</v>
      </c>
      <c r="T9399">
        <f ca="1"/>
        <v>2.7776655839802069E-2</v>
      </c>
      <c r="U9399">
        <f ca="1"/>
        <v>0</v>
      </c>
      <c r="V9399">
        <f ca="1"/>
        <v>0</v>
      </c>
      <c r="W9399">
        <f ca="1"/>
        <v>0</v>
      </c>
    </row>
    <row r="9400" spans="18:23">
      <c r="R9400">
        <v>9382</v>
      </c>
      <c r="S9400">
        <f ca="1"/>
        <v>-2.3024875459890222</v>
      </c>
      <c r="T9400">
        <f ca="1"/>
        <v>1.4850859784747697E-2</v>
      </c>
      <c r="U9400">
        <f ca="1"/>
        <v>0</v>
      </c>
      <c r="V9400">
        <f ca="1"/>
        <v>0</v>
      </c>
      <c r="W9400">
        <f ca="1"/>
        <v>0</v>
      </c>
    </row>
    <row r="9401" spans="18:23">
      <c r="R9401">
        <v>9383</v>
      </c>
      <c r="S9401">
        <f ca="1"/>
        <v>0.81398764151533476</v>
      </c>
      <c r="T9401">
        <f ca="1"/>
        <v>3.3189223429440785E-2</v>
      </c>
      <c r="U9401">
        <f ca="1"/>
        <v>1.481547099001463E-3</v>
      </c>
      <c r="V9401">
        <f ca="1"/>
        <v>1.5061327978464628E-3</v>
      </c>
      <c r="W9401">
        <f ca="1"/>
        <v>1.5061327978464628E-3</v>
      </c>
    </row>
    <row r="9402" spans="18:23">
      <c r="R9402">
        <v>9384</v>
      </c>
      <c r="S9402">
        <f ca="1"/>
        <v>0.21655588115899874</v>
      </c>
      <c r="T9402">
        <f ca="1"/>
        <v>2.8447646408825734E-2</v>
      </c>
      <c r="U9402">
        <f ca="1"/>
        <v>0</v>
      </c>
      <c r="V9402">
        <f ca="1"/>
        <v>0</v>
      </c>
      <c r="W9402">
        <f ca="1"/>
        <v>0</v>
      </c>
    </row>
    <row r="9403" spans="18:23">
      <c r="R9403">
        <v>9385</v>
      </c>
      <c r="S9403">
        <f ca="1"/>
        <v>-0.34400725673097587</v>
      </c>
      <c r="T9403">
        <f ca="1"/>
        <v>2.4616553402336365E-2</v>
      </c>
      <c r="U9403">
        <f ca="1"/>
        <v>0</v>
      </c>
      <c r="V9403">
        <f ca="1"/>
        <v>0</v>
      </c>
      <c r="W9403">
        <f ca="1"/>
        <v>0</v>
      </c>
    </row>
    <row r="9404" spans="18:23">
      <c r="R9404">
        <v>9386</v>
      </c>
      <c r="S9404">
        <f ca="1"/>
        <v>-4.6550244701080929</v>
      </c>
      <c r="T9404">
        <f ca="1"/>
        <v>8.0931256404668875E-3</v>
      </c>
      <c r="U9404">
        <f ca="1"/>
        <v>0</v>
      </c>
      <c r="V9404">
        <f ca="1"/>
        <v>0</v>
      </c>
      <c r="W9404">
        <f ca="1"/>
        <v>0</v>
      </c>
    </row>
    <row r="9405" spans="18:23">
      <c r="R9405">
        <v>9387</v>
      </c>
      <c r="S9405">
        <f ca="1"/>
        <v>-3.4040967146654593</v>
      </c>
      <c r="T9405">
        <f ca="1"/>
        <v>1.1176365055679819E-2</v>
      </c>
      <c r="U9405">
        <f ca="1"/>
        <v>0</v>
      </c>
      <c r="V9405">
        <f ca="1"/>
        <v>0</v>
      </c>
      <c r="W9405">
        <f ca="1"/>
        <v>0</v>
      </c>
    </row>
    <row r="9406" spans="18:23">
      <c r="R9406">
        <v>9388</v>
      </c>
      <c r="S9406">
        <f ca="1"/>
        <v>-0.11759613676141219</v>
      </c>
      <c r="T9406">
        <f ca="1"/>
        <v>2.609755622043675E-2</v>
      </c>
      <c r="U9406">
        <f ca="1"/>
        <v>0</v>
      </c>
      <c r="V9406">
        <f ca="1"/>
        <v>0</v>
      </c>
      <c r="W9406">
        <f ca="1"/>
        <v>0</v>
      </c>
    </row>
    <row r="9407" spans="18:23">
      <c r="R9407">
        <v>9389</v>
      </c>
      <c r="S9407">
        <f ca="1"/>
        <v>0.3333421281247787</v>
      </c>
      <c r="T9407">
        <f ca="1"/>
        <v>2.9317970658612903E-2</v>
      </c>
      <c r="U9407">
        <f ca="1"/>
        <v>0</v>
      </c>
      <c r="V9407">
        <f ca="1"/>
        <v>0</v>
      </c>
      <c r="W9407">
        <f ca="1"/>
        <v>0</v>
      </c>
    </row>
    <row r="9408" spans="18:23">
      <c r="R9408">
        <v>9390</v>
      </c>
      <c r="S9408">
        <f ca="1"/>
        <v>2.18804611754733</v>
      </c>
      <c r="T9408">
        <f ca="1"/>
        <v>4.7312940507096883E-2</v>
      </c>
      <c r="U9408">
        <f ca="1"/>
        <v>8.5434056378295119E-3</v>
      </c>
      <c r="V9408">
        <f ca="1"/>
        <v>8.7455124591648246E-3</v>
      </c>
      <c r="W9408">
        <f ca="1"/>
        <v>8.7455124591648246E-3</v>
      </c>
    </row>
    <row r="9409" spans="18:23">
      <c r="R9409">
        <v>9391</v>
      </c>
      <c r="S9409">
        <f ca="1"/>
        <v>-1.3094107112161704</v>
      </c>
      <c r="T9409">
        <f ca="1"/>
        <v>1.91884555601569E-2</v>
      </c>
      <c r="U9409">
        <f ca="1"/>
        <v>0</v>
      </c>
      <c r="V9409">
        <f ca="1"/>
        <v>0</v>
      </c>
      <c r="W9409">
        <f ca="1"/>
        <v>0</v>
      </c>
    </row>
    <row r="9410" spans="18:23">
      <c r="R9410">
        <v>9392</v>
      </c>
      <c r="S9410">
        <f ca="1"/>
        <v>3.0447362876272899</v>
      </c>
      <c r="T9410">
        <f ca="1"/>
        <v>5.9017973405295299E-2</v>
      </c>
      <c r="U9410">
        <f ca="1"/>
        <v>1.439592208692872E-2</v>
      </c>
      <c r="V9410">
        <f ca="1"/>
        <v>1.4820731160364252E-2</v>
      </c>
      <c r="W9410">
        <f ca="1"/>
        <v>1.4820731160364252E-2</v>
      </c>
    </row>
    <row r="9411" spans="18:23">
      <c r="R9411">
        <v>9393</v>
      </c>
      <c r="S9411">
        <f ca="1"/>
        <v>-1.1287454953428793</v>
      </c>
      <c r="T9411">
        <f ca="1"/>
        <v>2.0104169390741292E-2</v>
      </c>
      <c r="U9411">
        <f ca="1"/>
        <v>0</v>
      </c>
      <c r="V9411">
        <f ca="1"/>
        <v>0</v>
      </c>
      <c r="W9411">
        <f ca="1"/>
        <v>0</v>
      </c>
    </row>
    <row r="9412" spans="18:23">
      <c r="R9412">
        <v>9394</v>
      </c>
      <c r="S9412">
        <f ca="1"/>
        <v>0.45446300455303057</v>
      </c>
      <c r="T9412">
        <f ca="1"/>
        <v>3.0248735719930836E-2</v>
      </c>
      <c r="U9412">
        <f ca="1"/>
        <v>1.130324424648832E-5</v>
      </c>
      <c r="V9412">
        <f ca="1"/>
        <v>1.1474198670483248E-5</v>
      </c>
      <c r="W9412">
        <f ca="1"/>
        <v>1.1474198670483248E-5</v>
      </c>
    </row>
    <row r="9413" spans="18:23">
      <c r="R9413">
        <v>9395</v>
      </c>
      <c r="S9413">
        <f ca="1"/>
        <v>-3.5808726535447879</v>
      </c>
      <c r="T9413">
        <f ca="1"/>
        <v>1.0678009762542991E-2</v>
      </c>
      <c r="U9413">
        <f ca="1"/>
        <v>0</v>
      </c>
      <c r="V9413">
        <f ca="1"/>
        <v>0</v>
      </c>
      <c r="W9413">
        <f ca="1"/>
        <v>0</v>
      </c>
    </row>
    <row r="9414" spans="18:23">
      <c r="R9414">
        <v>9396</v>
      </c>
      <c r="S9414">
        <f ca="1"/>
        <v>0.88482985425634109</v>
      </c>
      <c r="T9414">
        <f ca="1"/>
        <v>3.3801499830952431E-2</v>
      </c>
      <c r="U9414">
        <f ca="1"/>
        <v>1.7876852997572856E-3</v>
      </c>
      <c r="V9414">
        <f ca="1"/>
        <v>1.8178985219360567E-3</v>
      </c>
      <c r="W9414">
        <f ca="1"/>
        <v>1.8178985219360567E-3</v>
      </c>
    </row>
    <row r="9415" spans="18:23">
      <c r="R9415">
        <v>9397</v>
      </c>
      <c r="S9415">
        <f ca="1"/>
        <v>-0.49040594009943628</v>
      </c>
      <c r="T9415">
        <f ca="1"/>
        <v>2.3703975315709377E-2</v>
      </c>
      <c r="U9415">
        <f ca="1"/>
        <v>0</v>
      </c>
      <c r="V9415">
        <f ca="1"/>
        <v>0</v>
      </c>
      <c r="W9415">
        <f ca="1"/>
        <v>0</v>
      </c>
    </row>
    <row r="9416" spans="18:23">
      <c r="R9416">
        <v>9398</v>
      </c>
      <c r="S9416">
        <f ca="1"/>
        <v>-1.3732874989330572</v>
      </c>
      <c r="T9416">
        <f ca="1"/>
        <v>1.887477205824312E-2</v>
      </c>
      <c r="U9416">
        <f ca="1"/>
        <v>0</v>
      </c>
      <c r="V9416">
        <f ca="1"/>
        <v>0</v>
      </c>
      <c r="W9416">
        <f ca="1"/>
        <v>0</v>
      </c>
    </row>
    <row r="9417" spans="18:23">
      <c r="R9417">
        <v>9399</v>
      </c>
      <c r="S9417">
        <f ca="1"/>
        <v>-0.19280158087485194</v>
      </c>
      <c r="T9417">
        <f ca="1"/>
        <v>2.5595993971667345E-2</v>
      </c>
      <c r="U9417">
        <f ca="1"/>
        <v>0</v>
      </c>
      <c r="V9417">
        <f ca="1"/>
        <v>0</v>
      </c>
      <c r="W9417">
        <f ca="1"/>
        <v>0</v>
      </c>
    </row>
    <row r="9418" spans="18:23">
      <c r="R9418">
        <v>9400</v>
      </c>
      <c r="S9418">
        <f ca="1"/>
        <v>3.1866503512696474</v>
      </c>
      <c r="T9418">
        <f ca="1"/>
        <v>6.121921933868632E-2</v>
      </c>
      <c r="U9418">
        <f ca="1"/>
        <v>1.5496545053624231E-2</v>
      </c>
      <c r="V9418">
        <f ca="1"/>
        <v>1.5970888248939059E-2</v>
      </c>
      <c r="W9418">
        <f ca="1"/>
        <v>1.5970888248939059E-2</v>
      </c>
    </row>
    <row r="9419" spans="18:23">
      <c r="R9419">
        <v>9401</v>
      </c>
      <c r="S9419">
        <f ca="1"/>
        <v>4.0391249018586501</v>
      </c>
      <c r="T9419">
        <f ca="1"/>
        <v>7.6281586855216119E-2</v>
      </c>
      <c r="U9419">
        <f ca="1"/>
        <v>2.302772881188913E-2</v>
      </c>
      <c r="V9419">
        <f ca="1"/>
        <v>2.3906024659610371E-2</v>
      </c>
      <c r="W9419">
        <f ca="1"/>
        <v>2.3906024659610371E-2</v>
      </c>
    </row>
    <row r="9420" spans="18:23">
      <c r="R9420">
        <v>9402</v>
      </c>
      <c r="S9420">
        <f ca="1"/>
        <v>1.4463734622607944</v>
      </c>
      <c r="T9420">
        <f ca="1"/>
        <v>3.9071936938759599E-2</v>
      </c>
      <c r="U9420">
        <f ca="1"/>
        <v>4.42290385366087E-3</v>
      </c>
      <c r="V9420">
        <f ca="1"/>
        <v>4.5093095638890877E-3</v>
      </c>
      <c r="W9420">
        <f ca="1"/>
        <v>4.5093095638890877E-3</v>
      </c>
    </row>
    <row r="9421" spans="18:23">
      <c r="R9421">
        <v>9403</v>
      </c>
      <c r="S9421">
        <f ca="1"/>
        <v>-1.332821140419941</v>
      </c>
      <c r="T9421">
        <f ca="1"/>
        <v>1.9072891937804197E-2</v>
      </c>
      <c r="U9421">
        <f ca="1"/>
        <v>0</v>
      </c>
      <c r="V9421">
        <f ca="1"/>
        <v>0</v>
      </c>
      <c r="W9421">
        <f ca="1"/>
        <v>0</v>
      </c>
    </row>
    <row r="9422" spans="18:23">
      <c r="R9422">
        <v>9404</v>
      </c>
      <c r="S9422">
        <f ca="1"/>
        <v>-1.1195241356384915</v>
      </c>
      <c r="T9422">
        <f ca="1"/>
        <v>2.0152063347579262E-2</v>
      </c>
      <c r="U9422">
        <f ca="1"/>
        <v>0</v>
      </c>
      <c r="V9422">
        <f ca="1"/>
        <v>0</v>
      </c>
      <c r="W9422">
        <f ca="1"/>
        <v>0</v>
      </c>
    </row>
    <row r="9423" spans="18:23">
      <c r="R9423">
        <v>9405</v>
      </c>
      <c r="S9423">
        <f ca="1"/>
        <v>-1.6981341006120481</v>
      </c>
      <c r="T9423">
        <f ca="1"/>
        <v>1.7357134178081789E-2</v>
      </c>
      <c r="U9423">
        <f ca="1"/>
        <v>0</v>
      </c>
      <c r="V9423">
        <f ca="1"/>
        <v>0</v>
      </c>
      <c r="W9423">
        <f ca="1"/>
        <v>0</v>
      </c>
    </row>
    <row r="9424" spans="18:23">
      <c r="R9424">
        <v>9406</v>
      </c>
      <c r="S9424">
        <f ca="1"/>
        <v>-0.91095582098037586</v>
      </c>
      <c r="T9424">
        <f ca="1"/>
        <v>2.126633123751093E-2</v>
      </c>
      <c r="U9424">
        <f ca="1"/>
        <v>0</v>
      </c>
      <c r="V9424">
        <f ca="1"/>
        <v>0</v>
      </c>
      <c r="W9424">
        <f ca="1"/>
        <v>0</v>
      </c>
    </row>
    <row r="9425" spans="18:23">
      <c r="R9425">
        <v>9407</v>
      </c>
      <c r="S9425">
        <f ca="1"/>
        <v>-2.4829606488095437</v>
      </c>
      <c r="T9425">
        <f ca="1"/>
        <v>1.4175128761360813E-2</v>
      </c>
      <c r="U9425">
        <f ca="1"/>
        <v>0</v>
      </c>
      <c r="V9425">
        <f ca="1"/>
        <v>0</v>
      </c>
      <c r="W9425">
        <f ca="1"/>
        <v>0</v>
      </c>
    </row>
    <row r="9426" spans="18:23">
      <c r="R9426">
        <v>9408</v>
      </c>
      <c r="S9426">
        <f ca="1"/>
        <v>-1.5927321337158036</v>
      </c>
      <c r="T9426">
        <f ca="1"/>
        <v>1.7835685856669163E-2</v>
      </c>
      <c r="U9426">
        <f ca="1"/>
        <v>0</v>
      </c>
      <c r="V9426">
        <f ca="1"/>
        <v>0</v>
      </c>
      <c r="W9426">
        <f ca="1"/>
        <v>0</v>
      </c>
    </row>
    <row r="9427" spans="18:23">
      <c r="R9427">
        <v>9409</v>
      </c>
      <c r="S9427">
        <f ca="1"/>
        <v>-1.386349579634794</v>
      </c>
      <c r="T9427">
        <f ca="1"/>
        <v>1.8811261604848657E-2</v>
      </c>
      <c r="U9427">
        <f ca="1"/>
        <v>0</v>
      </c>
      <c r="V9427">
        <f ca="1"/>
        <v>0</v>
      </c>
      <c r="W9427">
        <f ca="1"/>
        <v>0</v>
      </c>
    </row>
    <row r="9428" spans="18:23">
      <c r="R9428">
        <v>9410</v>
      </c>
      <c r="S9428">
        <f ca="1"/>
        <v>0.59903878729580895</v>
      </c>
      <c r="T9428">
        <f ca="1"/>
        <v>3.1398507588640462E-2</v>
      </c>
      <c r="U9428">
        <f ca="1"/>
        <v>5.8618917860130126E-4</v>
      </c>
      <c r="V9428">
        <f ca="1"/>
        <v>5.9539191128764714E-4</v>
      </c>
      <c r="W9428">
        <f ca="1"/>
        <v>5.9539191128764714E-4</v>
      </c>
    </row>
    <row r="9429" spans="18:23">
      <c r="R9429">
        <v>9411</v>
      </c>
      <c r="S9429">
        <f ca="1"/>
        <v>0.16034399055599682</v>
      </c>
      <c r="T9429">
        <f ca="1"/>
        <v>2.8037997790616494E-2</v>
      </c>
      <c r="U9429">
        <f ca="1"/>
        <v>0</v>
      </c>
      <c r="V9429">
        <f ca="1"/>
        <v>0</v>
      </c>
      <c r="W9429">
        <f ca="1"/>
        <v>0</v>
      </c>
    </row>
    <row r="9430" spans="18:23">
      <c r="R9430">
        <v>9412</v>
      </c>
      <c r="S9430">
        <f ca="1"/>
        <v>-0.17514105744713598</v>
      </c>
      <c r="T9430">
        <f ca="1"/>
        <v>2.5712903074714601E-2</v>
      </c>
      <c r="U9430">
        <f ca="1"/>
        <v>0</v>
      </c>
      <c r="V9430">
        <f ca="1"/>
        <v>0</v>
      </c>
      <c r="W9430">
        <f ca="1"/>
        <v>0</v>
      </c>
    </row>
    <row r="9431" spans="18:23">
      <c r="R9431">
        <v>9413</v>
      </c>
      <c r="S9431">
        <f ca="1"/>
        <v>-2.1167580922752465</v>
      </c>
      <c r="T9431">
        <f ca="1"/>
        <v>1.5579920308590444E-2</v>
      </c>
      <c r="U9431">
        <f ca="1"/>
        <v>0</v>
      </c>
      <c r="V9431">
        <f ca="1"/>
        <v>0</v>
      </c>
      <c r="W9431">
        <f ca="1"/>
        <v>0</v>
      </c>
    </row>
    <row r="9432" spans="18:23">
      <c r="R9432">
        <v>9414</v>
      </c>
      <c r="S9432">
        <f ca="1"/>
        <v>0.67054417682834266</v>
      </c>
      <c r="T9432">
        <f ca="1"/>
        <v>3.1983221421491202E-2</v>
      </c>
      <c r="U9432">
        <f ca="1"/>
        <v>8.7854609502667144E-4</v>
      </c>
      <c r="V9432">
        <f ca="1"/>
        <v>8.9259546216978371E-4</v>
      </c>
      <c r="W9432">
        <f ca="1"/>
        <v>8.9259546216978371E-4</v>
      </c>
    </row>
    <row r="9433" spans="18:23">
      <c r="R9433">
        <v>9415</v>
      </c>
      <c r="S9433">
        <f ca="1"/>
        <v>2.9042037128371292</v>
      </c>
      <c r="T9433">
        <f ca="1"/>
        <v>5.6916162811376479E-2</v>
      </c>
      <c r="U9433">
        <f ca="1"/>
        <v>1.334501678996931E-2</v>
      </c>
      <c r="V9433">
        <f ca="1"/>
        <v>1.3724790364138534E-2</v>
      </c>
      <c r="W9433">
        <f ca="1"/>
        <v>1.3724790364138534E-2</v>
      </c>
    </row>
    <row r="9434" spans="18:23">
      <c r="R9434">
        <v>9416</v>
      </c>
      <c r="S9434">
        <f ca="1"/>
        <v>-1.0703337514408084</v>
      </c>
      <c r="T9434">
        <f ca="1"/>
        <v>2.0409483010521878E-2</v>
      </c>
      <c r="U9434">
        <f ca="1"/>
        <v>0</v>
      </c>
      <c r="V9434">
        <f ca="1"/>
        <v>0</v>
      </c>
      <c r="W9434">
        <f ca="1"/>
        <v>0</v>
      </c>
    </row>
    <row r="9435" spans="18:23">
      <c r="R9435">
        <v>9417</v>
      </c>
      <c r="S9435">
        <f ca="1"/>
        <v>-0.23960416878482038</v>
      </c>
      <c r="T9435">
        <f ca="1"/>
        <v>2.5288734780509976E-2</v>
      </c>
      <c r="U9435">
        <f ca="1"/>
        <v>0</v>
      </c>
      <c r="V9435">
        <f ca="1"/>
        <v>0</v>
      </c>
      <c r="W9435">
        <f ca="1"/>
        <v>0</v>
      </c>
    </row>
    <row r="9436" spans="18:23">
      <c r="R9436">
        <v>9418</v>
      </c>
      <c r="S9436">
        <f ca="1"/>
        <v>-0.73132685510528084</v>
      </c>
      <c r="T9436">
        <f ca="1"/>
        <v>2.2275248700706071E-2</v>
      </c>
      <c r="U9436">
        <f ca="1"/>
        <v>0</v>
      </c>
      <c r="V9436">
        <f ca="1"/>
        <v>0</v>
      </c>
      <c r="W9436">
        <f ca="1"/>
        <v>0</v>
      </c>
    </row>
    <row r="9437" spans="18:23">
      <c r="R9437">
        <v>9419</v>
      </c>
      <c r="S9437">
        <f ca="1"/>
        <v>-2.6416809436773456</v>
      </c>
      <c r="T9437">
        <f ca="1"/>
        <v>1.3606303053304611E-2</v>
      </c>
      <c r="U9437">
        <f ca="1"/>
        <v>0</v>
      </c>
      <c r="V9437">
        <f ca="1"/>
        <v>0</v>
      </c>
      <c r="W9437">
        <f ca="1"/>
        <v>0</v>
      </c>
    </row>
    <row r="9438" spans="18:23">
      <c r="R9438">
        <v>9420</v>
      </c>
      <c r="S9438">
        <f ca="1"/>
        <v>0.71925173344252014</v>
      </c>
      <c r="T9438">
        <f ca="1"/>
        <v>3.2387735294862725E-2</v>
      </c>
      <c r="U9438">
        <f ca="1"/>
        <v>1.080803031712433E-3</v>
      </c>
      <c r="V9438">
        <f ca="1"/>
        <v>1.0983054129609267E-3</v>
      </c>
      <c r="W9438">
        <f ca="1"/>
        <v>1.0983054129609267E-3</v>
      </c>
    </row>
    <row r="9439" spans="18:23">
      <c r="R9439">
        <v>9421</v>
      </c>
      <c r="S9439">
        <f ca="1"/>
        <v>1.5403497677826155</v>
      </c>
      <c r="T9439">
        <f ca="1"/>
        <v>4.0030989629223634E-2</v>
      </c>
      <c r="U9439">
        <f ca="1"/>
        <v>4.9024301988928876E-3</v>
      </c>
      <c r="V9439">
        <f ca="1"/>
        <v>5.0005547651178249E-3</v>
      </c>
      <c r="W9439">
        <f ca="1"/>
        <v>5.0005547651178249E-3</v>
      </c>
    </row>
    <row r="9440" spans="18:23">
      <c r="R9440">
        <v>9422</v>
      </c>
      <c r="S9440">
        <f ca="1"/>
        <v>2.9006496469872571</v>
      </c>
      <c r="T9440">
        <f ca="1"/>
        <v>5.6863989934838051E-2</v>
      </c>
      <c r="U9440">
        <f ca="1"/>
        <v>1.3318930351700096E-2</v>
      </c>
      <c r="V9440">
        <f ca="1"/>
        <v>1.3697614112431037E-2</v>
      </c>
      <c r="W9440">
        <f ca="1"/>
        <v>1.3697614112431037E-2</v>
      </c>
    </row>
    <row r="9441" spans="18:23">
      <c r="R9441">
        <v>9423</v>
      </c>
      <c r="S9441">
        <f ca="1"/>
        <v>-4.0383877391227347</v>
      </c>
      <c r="T9441">
        <f ca="1"/>
        <v>9.4889732643828814E-3</v>
      </c>
      <c r="U9441">
        <f ca="1"/>
        <v>0</v>
      </c>
      <c r="V9441">
        <f ca="1"/>
        <v>0</v>
      </c>
      <c r="W9441">
        <f ca="1"/>
        <v>0</v>
      </c>
    </row>
    <row r="9442" spans="18:23">
      <c r="R9442">
        <v>9424</v>
      </c>
      <c r="S9442">
        <f ca="1"/>
        <v>0.63600288403111516</v>
      </c>
      <c r="T9442">
        <f ca="1"/>
        <v>3.1699423223385245E-2</v>
      </c>
      <c r="U9442">
        <f ca="1"/>
        <v>7.3664699597369293E-4</v>
      </c>
      <c r="V9442">
        <f ca="1"/>
        <v>7.483226384194957E-4</v>
      </c>
      <c r="W9442">
        <f ca="1"/>
        <v>7.483226384194957E-4</v>
      </c>
    </row>
    <row r="9443" spans="18:23">
      <c r="R9443">
        <v>9425</v>
      </c>
      <c r="S9443">
        <f ca="1"/>
        <v>0.77062572208385105</v>
      </c>
      <c r="T9443">
        <f ca="1"/>
        <v>3.2819938980584433E-2</v>
      </c>
      <c r="U9443">
        <f ca="1"/>
        <v>1.2969048745732868E-3</v>
      </c>
      <c r="V9443">
        <f ca="1"/>
        <v>1.3181870439968456E-3</v>
      </c>
      <c r="W9443">
        <f ca="1"/>
        <v>1.3181870439968456E-3</v>
      </c>
    </row>
    <row r="9444" spans="18:23">
      <c r="R9444">
        <v>9426</v>
      </c>
      <c r="S9444">
        <f ca="1"/>
        <v>2.0897389971328355</v>
      </c>
      <c r="T9444">
        <f ca="1"/>
        <v>4.6127851341700547E-2</v>
      </c>
      <c r="U9444">
        <f ca="1"/>
        <v>7.950861055131344E-3</v>
      </c>
      <c r="V9444">
        <f ca="1"/>
        <v>8.1342391235261508E-3</v>
      </c>
      <c r="W9444">
        <f ca="1"/>
        <v>8.1342391235261508E-3</v>
      </c>
    </row>
    <row r="9445" spans="18:23">
      <c r="R9445">
        <v>9427</v>
      </c>
      <c r="S9445">
        <f ca="1"/>
        <v>1.1210165625018411</v>
      </c>
      <c r="T9445">
        <f ca="1"/>
        <v>3.5925602501974074E-2</v>
      </c>
      <c r="U9445">
        <f ca="1"/>
        <v>2.8497366352681075E-3</v>
      </c>
      <c r="V9445">
        <f ca="1"/>
        <v>2.9009258880650854E-3</v>
      </c>
      <c r="W9445">
        <f ca="1"/>
        <v>2.9009258880650854E-3</v>
      </c>
    </row>
    <row r="9446" spans="18:23">
      <c r="R9446">
        <v>9428</v>
      </c>
      <c r="S9446">
        <f ca="1"/>
        <v>-2.0058391920759564</v>
      </c>
      <c r="T9446">
        <f ca="1"/>
        <v>1.6032279540491374E-2</v>
      </c>
      <c r="U9446">
        <f ca="1"/>
        <v>0</v>
      </c>
      <c r="V9446">
        <f ca="1"/>
        <v>0</v>
      </c>
      <c r="W9446">
        <f ca="1"/>
        <v>0</v>
      </c>
    </row>
    <row r="9447" spans="18:23">
      <c r="R9447">
        <v>9429</v>
      </c>
      <c r="S9447">
        <f ca="1"/>
        <v>-4.951491803418187</v>
      </c>
      <c r="T9447">
        <f ca="1"/>
        <v>7.4970928504565909E-3</v>
      </c>
      <c r="U9447">
        <f ca="1"/>
        <v>0</v>
      </c>
      <c r="V9447">
        <f ca="1"/>
        <v>0</v>
      </c>
      <c r="W9447">
        <f ca="1"/>
        <v>0</v>
      </c>
    </row>
    <row r="9448" spans="18:23">
      <c r="R9448">
        <v>9430</v>
      </c>
      <c r="S9448">
        <f ca="1"/>
        <v>-1.6375045599699616</v>
      </c>
      <c r="T9448">
        <f ca="1"/>
        <v>1.7630816506177156E-2</v>
      </c>
      <c r="U9448">
        <f ca="1"/>
        <v>0</v>
      </c>
      <c r="V9448">
        <f ca="1"/>
        <v>0</v>
      </c>
      <c r="W9448">
        <f ca="1"/>
        <v>0</v>
      </c>
    </row>
    <row r="9449" spans="18:23">
      <c r="R9449">
        <v>9431</v>
      </c>
      <c r="S9449">
        <f ca="1"/>
        <v>4.0381974819139828</v>
      </c>
      <c r="T9449">
        <f ca="1"/>
        <v>7.6263334159595991E-2</v>
      </c>
      <c r="U9449">
        <f ca="1"/>
        <v>2.3018602464079066E-2</v>
      </c>
      <c r="V9449">
        <f ca="1"/>
        <v>2.3896340149881547E-2</v>
      </c>
      <c r="W9449">
        <f ca="1"/>
        <v>2.3896340149881547E-2</v>
      </c>
    </row>
    <row r="9450" spans="18:23">
      <c r="R9450">
        <v>9432</v>
      </c>
      <c r="S9450">
        <f ca="1"/>
        <v>1.7763482846596268</v>
      </c>
      <c r="T9450">
        <f ca="1"/>
        <v>4.254449043669279E-2</v>
      </c>
      <c r="U9450">
        <f ca="1"/>
        <v>6.1591806026274655E-3</v>
      </c>
      <c r="V9450">
        <f ca="1"/>
        <v>6.2902002027506402E-3</v>
      </c>
      <c r="W9450">
        <f ca="1"/>
        <v>6.2902002027506402E-3</v>
      </c>
    </row>
    <row r="9451" spans="18:23">
      <c r="R9451">
        <v>9433</v>
      </c>
      <c r="S9451">
        <f ca="1"/>
        <v>-0.8286484237068471</v>
      </c>
      <c r="T9451">
        <f ca="1"/>
        <v>2.1722824413192048E-2</v>
      </c>
      <c r="U9451">
        <f ca="1"/>
        <v>0</v>
      </c>
      <c r="V9451">
        <f ca="1"/>
        <v>0</v>
      </c>
      <c r="W9451">
        <f ca="1"/>
        <v>0</v>
      </c>
    </row>
    <row r="9452" spans="18:23">
      <c r="R9452">
        <v>9434</v>
      </c>
      <c r="S9452">
        <f ca="1"/>
        <v>-1.6007395924061507</v>
      </c>
      <c r="T9452">
        <f ca="1"/>
        <v>1.7798871370002259E-2</v>
      </c>
      <c r="U9452">
        <f ca="1"/>
        <v>0</v>
      </c>
      <c r="V9452">
        <f ca="1"/>
        <v>0</v>
      </c>
      <c r="W9452">
        <f ca="1"/>
        <v>0</v>
      </c>
    </row>
    <row r="9453" spans="18:23">
      <c r="R9453">
        <v>9435</v>
      </c>
      <c r="S9453">
        <f ca="1"/>
        <v>-6.1626584272967209E-2</v>
      </c>
      <c r="T9453">
        <f ca="1"/>
        <v>2.6477198322607191E-2</v>
      </c>
      <c r="U9453">
        <f ca="1"/>
        <v>0</v>
      </c>
      <c r="V9453">
        <f ca="1"/>
        <v>0</v>
      </c>
      <c r="W9453">
        <f ca="1"/>
        <v>0</v>
      </c>
    </row>
    <row r="9454" spans="18:23">
      <c r="R9454">
        <v>9436</v>
      </c>
      <c r="S9454">
        <f ca="1"/>
        <v>1.6892308743038522</v>
      </c>
      <c r="T9454">
        <f ca="1"/>
        <v>4.1598778481549657E-2</v>
      </c>
      <c r="U9454">
        <f ca="1"/>
        <v>5.6863246250558989E-3</v>
      </c>
      <c r="V9454">
        <f ca="1"/>
        <v>5.804596704281839E-3</v>
      </c>
      <c r="W9454">
        <f ca="1"/>
        <v>5.804596704281839E-3</v>
      </c>
    </row>
    <row r="9455" spans="18:23">
      <c r="R9455">
        <v>9437</v>
      </c>
      <c r="S9455">
        <f ca="1"/>
        <v>-6.1180039419940053</v>
      </c>
      <c r="T9455">
        <f ca="1"/>
        <v>5.5484102733956596E-3</v>
      </c>
      <c r="U9455">
        <f ca="1"/>
        <v>0</v>
      </c>
      <c r="V9455">
        <f ca="1"/>
        <v>0</v>
      </c>
      <c r="W9455">
        <f ca="1"/>
        <v>0</v>
      </c>
    </row>
    <row r="9456" spans="18:23">
      <c r="R9456">
        <v>9438</v>
      </c>
      <c r="S9456">
        <f ca="1"/>
        <v>-1.4587981012865121</v>
      </c>
      <c r="T9456">
        <f ca="1"/>
        <v>1.8462862399638281E-2</v>
      </c>
      <c r="U9456">
        <f ca="1"/>
        <v>0</v>
      </c>
      <c r="V9456">
        <f ca="1"/>
        <v>0</v>
      </c>
      <c r="W9456">
        <f ca="1"/>
        <v>0</v>
      </c>
    </row>
    <row r="9457" spans="18:23">
      <c r="R9457">
        <v>9439</v>
      </c>
      <c r="S9457">
        <f ca="1"/>
        <v>0.40270709159819351</v>
      </c>
      <c r="T9457">
        <f ca="1"/>
        <v>2.9847450411240505E-2</v>
      </c>
      <c r="U9457">
        <f ca="1"/>
        <v>0</v>
      </c>
      <c r="V9457">
        <f ca="1"/>
        <v>0</v>
      </c>
      <c r="W9457">
        <f ca="1"/>
        <v>0</v>
      </c>
    </row>
    <row r="9458" spans="18:23">
      <c r="R9458">
        <v>9440</v>
      </c>
      <c r="S9458">
        <f ca="1"/>
        <v>0.56814262833824092</v>
      </c>
      <c r="T9458">
        <f ca="1"/>
        <v>3.1149182320428726E-2</v>
      </c>
      <c r="U9458">
        <f ca="1"/>
        <v>4.6152654449543341E-4</v>
      </c>
      <c r="V9458">
        <f ca="1"/>
        <v>4.6871463173553624E-4</v>
      </c>
      <c r="W9458">
        <f ca="1"/>
        <v>4.6871463173553624E-4</v>
      </c>
    </row>
    <row r="9459" spans="18:23">
      <c r="R9459">
        <v>9441</v>
      </c>
      <c r="S9459">
        <f ca="1"/>
        <v>-1.384259691923664</v>
      </c>
      <c r="T9459">
        <f ca="1"/>
        <v>1.8821408678369671E-2</v>
      </c>
      <c r="U9459">
        <f ca="1"/>
        <v>0</v>
      </c>
      <c r="V9459">
        <f ca="1"/>
        <v>0</v>
      </c>
      <c r="W9459">
        <f ca="1"/>
        <v>0</v>
      </c>
    </row>
    <row r="9460" spans="18:23">
      <c r="R9460">
        <v>9442</v>
      </c>
      <c r="S9460">
        <f ca="1"/>
        <v>-2.9802491491911214</v>
      </c>
      <c r="T9460">
        <f ca="1"/>
        <v>1.2468055980749236E-2</v>
      </c>
      <c r="U9460">
        <f ca="1"/>
        <v>0</v>
      </c>
      <c r="V9460">
        <f ca="1"/>
        <v>0</v>
      </c>
      <c r="W9460">
        <f ca="1"/>
        <v>0</v>
      </c>
    </row>
    <row r="9461" spans="18:23">
      <c r="R9461">
        <v>9443</v>
      </c>
      <c r="S9461">
        <f ca="1"/>
        <v>-3.2639728553928729</v>
      </c>
      <c r="T9461">
        <f ca="1"/>
        <v>1.1587865766580129E-2</v>
      </c>
      <c r="U9461">
        <f ca="1"/>
        <v>0</v>
      </c>
      <c r="V9461">
        <f ca="1"/>
        <v>0</v>
      </c>
      <c r="W9461">
        <f ca="1"/>
        <v>0</v>
      </c>
    </row>
    <row r="9462" spans="18:23">
      <c r="R9462">
        <v>9444</v>
      </c>
      <c r="S9462">
        <f ca="1"/>
        <v>-1.2323726457486068</v>
      </c>
      <c r="T9462">
        <f ca="1"/>
        <v>1.9573713832221198E-2</v>
      </c>
      <c r="U9462">
        <f ca="1"/>
        <v>0</v>
      </c>
      <c r="V9462">
        <f ca="1"/>
        <v>0</v>
      </c>
      <c r="W9462">
        <f ca="1"/>
        <v>0</v>
      </c>
    </row>
    <row r="9463" spans="18:23">
      <c r="R9463">
        <v>9445</v>
      </c>
      <c r="S9463">
        <f ca="1"/>
        <v>-1.1679780922161729</v>
      </c>
      <c r="T9463">
        <f ca="1"/>
        <v>1.9901671928591755E-2</v>
      </c>
      <c r="U9463">
        <f ca="1"/>
        <v>0</v>
      </c>
      <c r="V9463">
        <f ca="1"/>
        <v>0</v>
      </c>
      <c r="W9463">
        <f ca="1"/>
        <v>0</v>
      </c>
    </row>
    <row r="9464" spans="18:23">
      <c r="R9464">
        <v>9446</v>
      </c>
      <c r="S9464">
        <f ca="1"/>
        <v>3.8866372853716156</v>
      </c>
      <c r="T9464">
        <f ca="1"/>
        <v>7.3338379025296802E-2</v>
      </c>
      <c r="U9464">
        <f ca="1"/>
        <v>2.1556124896929471E-2</v>
      </c>
      <c r="V9464">
        <f ca="1"/>
        <v>2.2346570525933293E-2</v>
      </c>
      <c r="W9464">
        <f ca="1"/>
        <v>2.2346570525933293E-2</v>
      </c>
    </row>
    <row r="9465" spans="18:23">
      <c r="R9465">
        <v>9447</v>
      </c>
      <c r="S9465">
        <f ca="1"/>
        <v>0.31245092061729035</v>
      </c>
      <c r="T9465">
        <f ca="1"/>
        <v>2.9160351058535632E-2</v>
      </c>
      <c r="U9465">
        <f ca="1"/>
        <v>0</v>
      </c>
      <c r="V9465">
        <f ca="1"/>
        <v>0</v>
      </c>
      <c r="W9465">
        <f ca="1"/>
        <v>0</v>
      </c>
    </row>
    <row r="9466" spans="18:23">
      <c r="R9466">
        <v>9448</v>
      </c>
      <c r="S9466">
        <f ca="1"/>
        <v>-0.16832933156099772</v>
      </c>
      <c r="T9466">
        <f ca="1"/>
        <v>2.5758137891198192E-2</v>
      </c>
      <c r="U9466">
        <f ca="1"/>
        <v>0</v>
      </c>
      <c r="V9466">
        <f ca="1"/>
        <v>0</v>
      </c>
      <c r="W9466">
        <f ca="1"/>
        <v>0</v>
      </c>
    </row>
    <row r="9467" spans="18:23">
      <c r="R9467">
        <v>9449</v>
      </c>
      <c r="S9467">
        <f ca="1"/>
        <v>1.915030595985886</v>
      </c>
      <c r="T9467">
        <f ca="1"/>
        <v>4.4094523853966339E-2</v>
      </c>
      <c r="U9467">
        <f ca="1"/>
        <v>6.9341973112642397E-3</v>
      </c>
      <c r="V9467">
        <f ca="1"/>
        <v>7.0870773756390648E-3</v>
      </c>
      <c r="W9467">
        <f ca="1"/>
        <v>7.0870773756390648E-3</v>
      </c>
    </row>
    <row r="9468" spans="18:23">
      <c r="R9468">
        <v>9450</v>
      </c>
      <c r="S9468">
        <f ca="1"/>
        <v>-2.0840992071223874</v>
      </c>
      <c r="T9468">
        <f ca="1"/>
        <v>1.5711770463712454E-2</v>
      </c>
      <c r="U9468">
        <f ca="1"/>
        <v>0</v>
      </c>
      <c r="V9468">
        <f ca="1"/>
        <v>0</v>
      </c>
      <c r="W9468">
        <f ca="1"/>
        <v>0</v>
      </c>
    </row>
    <row r="9469" spans="18:23">
      <c r="R9469">
        <v>9451</v>
      </c>
      <c r="S9469">
        <f ca="1"/>
        <v>-1.9106643302267419</v>
      </c>
      <c r="T9469">
        <f ca="1"/>
        <v>1.6430885806640188E-2</v>
      </c>
      <c r="U9469">
        <f ca="1"/>
        <v>0</v>
      </c>
      <c r="V9469">
        <f ca="1"/>
        <v>0</v>
      </c>
      <c r="W9469">
        <f ca="1"/>
        <v>0</v>
      </c>
    </row>
    <row r="9470" spans="18:23">
      <c r="R9470">
        <v>9452</v>
      </c>
      <c r="S9470">
        <f ca="1"/>
        <v>-1.1063535039756858</v>
      </c>
      <c r="T9470">
        <f ca="1"/>
        <v>2.0220666984062167E-2</v>
      </c>
      <c r="U9470">
        <f ca="1"/>
        <v>0</v>
      </c>
      <c r="V9470">
        <f ca="1"/>
        <v>0</v>
      </c>
      <c r="W9470">
        <f ca="1"/>
        <v>0</v>
      </c>
    </row>
    <row r="9471" spans="18:23">
      <c r="R9471">
        <v>9453</v>
      </c>
      <c r="S9471">
        <f ca="1"/>
        <v>-1.0356447825645472</v>
      </c>
      <c r="T9471">
        <f ca="1"/>
        <v>2.0592989474496708E-2</v>
      </c>
      <c r="U9471">
        <f ca="1"/>
        <v>0</v>
      </c>
      <c r="V9471">
        <f ca="1"/>
        <v>0</v>
      </c>
      <c r="W9471">
        <f ca="1"/>
        <v>0</v>
      </c>
    </row>
    <row r="9472" spans="18:23">
      <c r="R9472">
        <v>9454</v>
      </c>
      <c r="S9472">
        <f ca="1"/>
        <v>0.65005115007124747</v>
      </c>
      <c r="T9472">
        <f ca="1"/>
        <v>3.1814541505738723E-2</v>
      </c>
      <c r="U9472">
        <f ca="1"/>
        <v>7.9420613715043206E-4</v>
      </c>
      <c r="V9472">
        <f ca="1"/>
        <v>8.0683978920767442E-4</v>
      </c>
      <c r="W9472">
        <f ca="1"/>
        <v>8.0683978920767442E-4</v>
      </c>
    </row>
    <row r="9473" spans="18:23">
      <c r="R9473">
        <v>9455</v>
      </c>
      <c r="S9473">
        <f ca="1"/>
        <v>2.6312211133924541</v>
      </c>
      <c r="T9473">
        <f ca="1"/>
        <v>5.304494694544698E-2</v>
      </c>
      <c r="U9473">
        <f ca="1"/>
        <v>1.140940885700456E-2</v>
      </c>
      <c r="V9473">
        <f ca="1"/>
        <v>1.1712014600753919E-2</v>
      </c>
      <c r="W9473">
        <f ca="1"/>
        <v>1.1712014600753919E-2</v>
      </c>
    </row>
    <row r="9474" spans="18:23">
      <c r="R9474">
        <v>9456</v>
      </c>
      <c r="S9474">
        <f ca="1"/>
        <v>-0.37466493160611819</v>
      </c>
      <c r="T9474">
        <f ca="1"/>
        <v>2.4422584278513966E-2</v>
      </c>
      <c r="U9474">
        <f ca="1"/>
        <v>0</v>
      </c>
      <c r="V9474">
        <f ca="1"/>
        <v>0</v>
      </c>
      <c r="W9474">
        <f ca="1"/>
        <v>0</v>
      </c>
    </row>
    <row r="9475" spans="18:23">
      <c r="R9475">
        <v>9457</v>
      </c>
      <c r="S9475">
        <f ca="1"/>
        <v>-0.18464992029811403</v>
      </c>
      <c r="T9475">
        <f ca="1"/>
        <v>2.5649890122251336E-2</v>
      </c>
      <c r="U9475">
        <f ca="1"/>
        <v>0</v>
      </c>
      <c r="V9475">
        <f ca="1"/>
        <v>0</v>
      </c>
      <c r="W9475">
        <f ca="1"/>
        <v>0</v>
      </c>
    </row>
    <row r="9476" spans="18:23">
      <c r="R9476">
        <v>9458</v>
      </c>
      <c r="S9476">
        <f ca="1"/>
        <v>-0.72195200504664703</v>
      </c>
      <c r="T9476">
        <f ca="1"/>
        <v>2.2329199156265377E-2</v>
      </c>
      <c r="U9476">
        <f ca="1"/>
        <v>0</v>
      </c>
      <c r="V9476">
        <f ca="1"/>
        <v>0</v>
      </c>
      <c r="W9476">
        <f ca="1"/>
        <v>0</v>
      </c>
    </row>
    <row r="9477" spans="18:23">
      <c r="R9477">
        <v>9459</v>
      </c>
      <c r="S9477">
        <f ca="1"/>
        <v>2.5421288709789995</v>
      </c>
      <c r="T9477">
        <f ca="1"/>
        <v>5.183939960218005E-2</v>
      </c>
      <c r="U9477">
        <f ca="1"/>
        <v>1.0806635185371095E-2</v>
      </c>
      <c r="V9477">
        <f ca="1"/>
        <v>1.1086739925235812E-2</v>
      </c>
      <c r="W9477">
        <f ca="1"/>
        <v>1.1086739925235812E-2</v>
      </c>
    </row>
    <row r="9478" spans="18:23">
      <c r="R9478">
        <v>9460</v>
      </c>
      <c r="S9478">
        <f ca="1"/>
        <v>-5.1779056321693098</v>
      </c>
      <c r="T9478">
        <f ca="1"/>
        <v>7.071637511210877E-3</v>
      </c>
      <c r="U9478">
        <f ca="1"/>
        <v>0</v>
      </c>
      <c r="V9478">
        <f ca="1"/>
        <v>0</v>
      </c>
      <c r="W9478">
        <f ca="1"/>
        <v>0</v>
      </c>
    </row>
    <row r="9479" spans="18:23">
      <c r="R9479">
        <v>9461</v>
      </c>
      <c r="S9479">
        <f ca="1"/>
        <v>3.1625859188057639</v>
      </c>
      <c r="T9479">
        <f ca="1"/>
        <v>6.0840254817702596E-2</v>
      </c>
      <c r="U9479">
        <f ca="1"/>
        <v>1.5307062793132369E-2</v>
      </c>
      <c r="V9479">
        <f ca="1"/>
        <v>1.5772705593554745E-2</v>
      </c>
      <c r="W9479">
        <f ca="1"/>
        <v>1.5772705593554745E-2</v>
      </c>
    </row>
    <row r="9480" spans="18:23">
      <c r="R9480">
        <v>9462</v>
      </c>
      <c r="S9480">
        <f ca="1"/>
        <v>4.1904462857760274</v>
      </c>
      <c r="T9480">
        <f ca="1"/>
        <v>7.9319037973053216E-2</v>
      </c>
      <c r="U9480">
        <f ca="1"/>
        <v>2.4546454370807679E-2</v>
      </c>
      <c r="V9480">
        <f ca="1"/>
        <v>2.5519954943978632E-2</v>
      </c>
      <c r="W9480">
        <f ca="1"/>
        <v>2.5519954943978632E-2</v>
      </c>
    </row>
    <row r="9481" spans="18:23">
      <c r="R9481">
        <v>9463</v>
      </c>
      <c r="S9481">
        <f ca="1"/>
        <v>1.4141341016971021</v>
      </c>
      <c r="T9481">
        <f ca="1"/>
        <v>3.8748247150495296E-2</v>
      </c>
      <c r="U9481">
        <f ca="1"/>
        <v>4.2610589595287185E-3</v>
      </c>
      <c r="V9481">
        <f ca="1"/>
        <v>4.343613242372044E-3</v>
      </c>
      <c r="W9481">
        <f ca="1"/>
        <v>4.343613242372044E-3</v>
      </c>
    </row>
    <row r="9482" spans="18:23">
      <c r="R9482">
        <v>9464</v>
      </c>
      <c r="S9482">
        <f ca="1"/>
        <v>-0.14405211753375219</v>
      </c>
      <c r="T9482">
        <f ca="1"/>
        <v>2.592000445620429E-2</v>
      </c>
      <c r="U9482">
        <f ca="1"/>
        <v>0</v>
      </c>
      <c r="V9482">
        <f ca="1"/>
        <v>0</v>
      </c>
      <c r="W9482">
        <f ca="1"/>
        <v>0</v>
      </c>
    </row>
    <row r="9483" spans="18:23">
      <c r="R9483">
        <v>9465</v>
      </c>
      <c r="S9483">
        <f ca="1"/>
        <v>0.28810426442240095</v>
      </c>
      <c r="T9483">
        <f ca="1"/>
        <v>2.897772976448694E-2</v>
      </c>
      <c r="U9483">
        <f ca="1"/>
        <v>0</v>
      </c>
      <c r="V9483">
        <f ca="1"/>
        <v>0</v>
      </c>
      <c r="W9483">
        <f ca="1"/>
        <v>0</v>
      </c>
    </row>
    <row r="9484" spans="18:23">
      <c r="R9484">
        <v>9466</v>
      </c>
      <c r="S9484">
        <f ca="1"/>
        <v>-0.8672057593364203</v>
      </c>
      <c r="T9484">
        <f ca="1"/>
        <v>2.1507770437983811E-2</v>
      </c>
      <c r="U9484">
        <f ca="1"/>
        <v>0</v>
      </c>
      <c r="V9484">
        <f ca="1"/>
        <v>0</v>
      </c>
      <c r="W9484">
        <f ca="1"/>
        <v>0</v>
      </c>
    </row>
    <row r="9485" spans="18:23">
      <c r="R9485">
        <v>9467</v>
      </c>
      <c r="S9485">
        <f ca="1"/>
        <v>-2.2497223518406972</v>
      </c>
      <c r="T9485">
        <f ca="1"/>
        <v>1.5054442951019875E-2</v>
      </c>
      <c r="U9485">
        <f ca="1"/>
        <v>0</v>
      </c>
      <c r="V9485">
        <f ca="1"/>
        <v>0</v>
      </c>
      <c r="W9485">
        <f ca="1"/>
        <v>0</v>
      </c>
    </row>
    <row r="9486" spans="18:23">
      <c r="R9486">
        <v>9468</v>
      </c>
      <c r="S9486">
        <f ca="1"/>
        <v>2.1563406400281395</v>
      </c>
      <c r="T9486">
        <f ca="1"/>
        <v>4.6927442843578998E-2</v>
      </c>
      <c r="U9486">
        <f ca="1"/>
        <v>8.3506568060705694E-3</v>
      </c>
      <c r="V9486">
        <f ca="1"/>
        <v>8.5465942910571795E-3</v>
      </c>
      <c r="W9486">
        <f ca="1"/>
        <v>8.5465942910571795E-3</v>
      </c>
    </row>
    <row r="9487" spans="18:23">
      <c r="R9487">
        <v>9469</v>
      </c>
      <c r="S9487">
        <f ca="1"/>
        <v>-9.1987621392761079E-2</v>
      </c>
      <c r="T9487">
        <f ca="1"/>
        <v>2.6270578790458746E-2</v>
      </c>
      <c r="U9487">
        <f ca="1"/>
        <v>0</v>
      </c>
      <c r="V9487">
        <f ca="1"/>
        <v>0</v>
      </c>
      <c r="W9487">
        <f ca="1"/>
        <v>0</v>
      </c>
    </row>
    <row r="9488" spans="18:23">
      <c r="R9488">
        <v>9470</v>
      </c>
      <c r="S9488">
        <f ca="1"/>
        <v>1.3495507262704487</v>
      </c>
      <c r="T9488">
        <f ca="1"/>
        <v>3.8107861034443594E-2</v>
      </c>
      <c r="U9488">
        <f ca="1"/>
        <v>3.9408659015028671E-3</v>
      </c>
      <c r="V9488">
        <f ca="1"/>
        <v>4.0159548865677909E-3</v>
      </c>
      <c r="W9488">
        <f ca="1"/>
        <v>4.0159548865677909E-3</v>
      </c>
    </row>
    <row r="9489" spans="18:23">
      <c r="R9489">
        <v>9471</v>
      </c>
      <c r="S9489">
        <f ca="1"/>
        <v>0.879251370999658</v>
      </c>
      <c r="T9489">
        <f ca="1"/>
        <v>3.3752878998105529E-2</v>
      </c>
      <c r="U9489">
        <f ca="1"/>
        <v>1.7633748833338347E-3</v>
      </c>
      <c r="V9489">
        <f ca="1"/>
        <v>1.7931343728665675E-3</v>
      </c>
      <c r="W9489">
        <f ca="1"/>
        <v>1.7931343728665675E-3</v>
      </c>
    </row>
    <row r="9490" spans="18:23">
      <c r="R9490">
        <v>9472</v>
      </c>
      <c r="S9490">
        <f ca="1"/>
        <v>-2.7112633637009433</v>
      </c>
      <c r="T9490">
        <f ca="1"/>
        <v>1.3364183715878686E-2</v>
      </c>
      <c r="U9490">
        <f ca="1"/>
        <v>0</v>
      </c>
      <c r="V9490">
        <f ca="1"/>
        <v>0</v>
      </c>
      <c r="W9490">
        <f ca="1"/>
        <v>0</v>
      </c>
    </row>
    <row r="9491" spans="18:23">
      <c r="R9491">
        <v>9473</v>
      </c>
      <c r="S9491">
        <f ca="1"/>
        <v>-4.3068233483012737</v>
      </c>
      <c r="T9491">
        <f ca="1"/>
        <v>8.8539524332204335E-3</v>
      </c>
      <c r="U9491">
        <f ca="1"/>
        <v>0</v>
      </c>
      <c r="V9491">
        <f ca="1"/>
        <v>0</v>
      </c>
      <c r="W9491">
        <f ca="1"/>
        <v>0</v>
      </c>
    </row>
    <row r="9492" spans="18:23">
      <c r="R9492">
        <v>9474</v>
      </c>
      <c r="S9492">
        <f ca="1"/>
        <v>0.70603476737105608</v>
      </c>
      <c r="T9492">
        <f ca="1"/>
        <v>3.2277465944105466E-2</v>
      </c>
      <c r="U9492">
        <f ca="1"/>
        <v>1.0256683563338032E-3</v>
      </c>
      <c r="V9492">
        <f ca="1"/>
        <v>1.0422213440545588E-3</v>
      </c>
      <c r="W9492">
        <f ca="1"/>
        <v>1.0422213440545588E-3</v>
      </c>
    </row>
    <row r="9493" spans="18:23">
      <c r="R9493">
        <v>9475</v>
      </c>
      <c r="S9493">
        <f ca="1"/>
        <v>-0.70716375378650465</v>
      </c>
      <c r="T9493">
        <f ca="1"/>
        <v>2.2414568447230231E-2</v>
      </c>
      <c r="U9493">
        <f ca="1"/>
        <v>0</v>
      </c>
      <c r="V9493">
        <f ca="1"/>
        <v>0</v>
      </c>
      <c r="W9493">
        <f ca="1"/>
        <v>0</v>
      </c>
    </row>
    <row r="9494" spans="18:23">
      <c r="R9494">
        <v>9476</v>
      </c>
      <c r="S9494">
        <f ca="1"/>
        <v>3.3771235553610865</v>
      </c>
      <c r="T9494">
        <f ca="1"/>
        <v>6.4303265227679318E-2</v>
      </c>
      <c r="U9494">
        <f ca="1"/>
        <v>1.7038567998120729E-2</v>
      </c>
      <c r="V9494">
        <f ca="1"/>
        <v>1.7586385776662231E-2</v>
      </c>
      <c r="W9494">
        <f ca="1"/>
        <v>1.7586385776662231E-2</v>
      </c>
    </row>
    <row r="9495" spans="18:23">
      <c r="R9495">
        <v>9477</v>
      </c>
      <c r="S9495">
        <f ca="1"/>
        <v>-1.7914240165512885</v>
      </c>
      <c r="T9495">
        <f ca="1"/>
        <v>1.6944296999639764E-2</v>
      </c>
      <c r="U9495">
        <f ca="1"/>
        <v>0</v>
      </c>
      <c r="V9495">
        <f ca="1"/>
        <v>0</v>
      </c>
      <c r="W9495">
        <f ca="1"/>
        <v>0</v>
      </c>
    </row>
    <row r="9496" spans="18:23">
      <c r="R9496">
        <v>9478</v>
      </c>
      <c r="S9496">
        <f ca="1"/>
        <v>-1.01612671102143</v>
      </c>
      <c r="T9496">
        <f ca="1"/>
        <v>2.0696965503435694E-2</v>
      </c>
      <c r="U9496">
        <f ca="1"/>
        <v>0</v>
      </c>
      <c r="V9496">
        <f ca="1"/>
        <v>0</v>
      </c>
      <c r="W9496">
        <f ca="1"/>
        <v>0</v>
      </c>
    </row>
    <row r="9497" spans="18:23">
      <c r="R9497">
        <v>9479</v>
      </c>
      <c r="S9497">
        <f ca="1"/>
        <v>2.1698863233855907</v>
      </c>
      <c r="T9497">
        <f ca="1"/>
        <v>4.7091755058111633E-2</v>
      </c>
      <c r="U9497">
        <f ca="1"/>
        <v>8.4328129133368866E-3</v>
      </c>
      <c r="V9497">
        <f ca="1"/>
        <v>8.6313708934197576E-3</v>
      </c>
      <c r="W9497">
        <f ca="1"/>
        <v>8.6313708934197576E-3</v>
      </c>
    </row>
    <row r="9498" spans="18:23">
      <c r="R9498">
        <v>9480</v>
      </c>
      <c r="S9498">
        <f ca="1"/>
        <v>-2.8439048257758479</v>
      </c>
      <c r="T9498">
        <f ca="1"/>
        <v>1.2914514064892453E-2</v>
      </c>
      <c r="U9498">
        <f ca="1"/>
        <v>0</v>
      </c>
      <c r="V9498">
        <f ca="1"/>
        <v>0</v>
      </c>
      <c r="W9498">
        <f ca="1"/>
        <v>0</v>
      </c>
    </row>
    <row r="9499" spans="18:23">
      <c r="R9499">
        <v>9481</v>
      </c>
      <c r="S9499">
        <f ca="1"/>
        <v>1.0187454214543028</v>
      </c>
      <c r="T9499">
        <f ca="1"/>
        <v>3.4989933763732176E-2</v>
      </c>
      <c r="U9499">
        <f ca="1"/>
        <v>2.3819022661471581E-3</v>
      </c>
      <c r="V9499">
        <f ca="1"/>
        <v>2.4235735674092442E-3</v>
      </c>
      <c r="W9499">
        <f ca="1"/>
        <v>2.4235735674092442E-3</v>
      </c>
    </row>
    <row r="9500" spans="18:23">
      <c r="R9500">
        <v>9482</v>
      </c>
      <c r="S9500">
        <f ca="1"/>
        <v>0.577309592830483</v>
      </c>
      <c r="T9500">
        <f ca="1"/>
        <v>3.1222950449898659E-2</v>
      </c>
      <c r="U9500">
        <f ca="1"/>
        <v>4.9841060923039998E-4</v>
      </c>
      <c r="V9500">
        <f ca="1"/>
        <v>5.0619153410825233E-4</v>
      </c>
      <c r="W9500">
        <f ca="1"/>
        <v>5.0619153410825233E-4</v>
      </c>
    </row>
    <row r="9501" spans="18:23">
      <c r="R9501">
        <v>9483</v>
      </c>
      <c r="S9501">
        <f ca="1"/>
        <v>0.59027701375797137</v>
      </c>
      <c r="T9501">
        <f ca="1"/>
        <v>3.1327599952550217E-2</v>
      </c>
      <c r="U9501">
        <f ca="1"/>
        <v>5.5073536055617878E-4</v>
      </c>
      <c r="V9501">
        <f ca="1"/>
        <v>5.5936196908379257E-4</v>
      </c>
      <c r="W9501">
        <f ca="1"/>
        <v>5.5936196908379257E-4</v>
      </c>
    </row>
    <row r="9502" spans="18:23">
      <c r="R9502">
        <v>9484</v>
      </c>
      <c r="S9502">
        <f ca="1"/>
        <v>-1.6973436139766023</v>
      </c>
      <c r="T9502">
        <f ca="1"/>
        <v>1.7360674964017744E-2</v>
      </c>
      <c r="U9502">
        <f ca="1"/>
        <v>0</v>
      </c>
      <c r="V9502">
        <f ca="1"/>
        <v>0</v>
      </c>
      <c r="W9502">
        <f ca="1"/>
        <v>0</v>
      </c>
    </row>
    <row r="9503" spans="18:23">
      <c r="R9503">
        <v>9485</v>
      </c>
      <c r="S9503">
        <f ca="1"/>
        <v>-0.23932057514696117</v>
      </c>
      <c r="T9503">
        <f ca="1"/>
        <v>2.5290585422029405E-2</v>
      </c>
      <c r="U9503">
        <f ca="1"/>
        <v>0</v>
      </c>
      <c r="V9503">
        <f ca="1"/>
        <v>0</v>
      </c>
      <c r="W9503">
        <f ca="1"/>
        <v>0</v>
      </c>
    </row>
    <row r="9504" spans="18:23">
      <c r="R9504">
        <v>9486</v>
      </c>
      <c r="S9504">
        <f ca="1"/>
        <v>1.3718104999643759</v>
      </c>
      <c r="T9504">
        <f ca="1"/>
        <v>3.8327376944612253E-2</v>
      </c>
      <c r="U9504">
        <f ca="1"/>
        <v>4.0506238565871967E-3</v>
      </c>
      <c r="V9504">
        <f ca="1"/>
        <v>4.128248750293325E-3</v>
      </c>
      <c r="W9504">
        <f ca="1"/>
        <v>4.128248750293325E-3</v>
      </c>
    </row>
    <row r="9505" spans="18:23">
      <c r="R9505">
        <v>9487</v>
      </c>
      <c r="S9505">
        <f ca="1"/>
        <v>-0.73042114266471314</v>
      </c>
      <c r="T9505">
        <f ca="1"/>
        <v>2.2280455207869504E-2</v>
      </c>
      <c r="U9505">
        <f ca="1"/>
        <v>0</v>
      </c>
      <c r="V9505">
        <f ca="1"/>
        <v>0</v>
      </c>
      <c r="W9505">
        <f ca="1"/>
        <v>0</v>
      </c>
    </row>
    <row r="9506" spans="18:23">
      <c r="R9506">
        <v>9488</v>
      </c>
      <c r="S9506">
        <f ca="1"/>
        <v>-1.9719960337709854</v>
      </c>
      <c r="T9506">
        <f ca="1"/>
        <v>1.6172899403958742E-2</v>
      </c>
      <c r="U9506">
        <f ca="1"/>
        <v>0</v>
      </c>
      <c r="V9506">
        <f ca="1"/>
        <v>0</v>
      </c>
      <c r="W9506">
        <f ca="1"/>
        <v>0</v>
      </c>
    </row>
    <row r="9507" spans="18:23">
      <c r="R9507">
        <v>9489</v>
      </c>
      <c r="S9507">
        <f ca="1"/>
        <v>-5.2690641269939373</v>
      </c>
      <c r="T9507">
        <f ca="1"/>
        <v>6.9072373763097317E-3</v>
      </c>
      <c r="U9507">
        <f ca="1"/>
        <v>0</v>
      </c>
      <c r="V9507">
        <f ca="1"/>
        <v>0</v>
      </c>
      <c r="W9507">
        <f ca="1"/>
        <v>0</v>
      </c>
    </row>
    <row r="9508" spans="18:23">
      <c r="R9508">
        <v>9490</v>
      </c>
      <c r="S9508">
        <f ca="1"/>
        <v>1.5993147177915061</v>
      </c>
      <c r="T9508">
        <f ca="1"/>
        <v>4.0644725077224171E-2</v>
      </c>
      <c r="U9508">
        <f ca="1"/>
        <v>5.2092979228931559E-3</v>
      </c>
      <c r="V9508">
        <f ca="1"/>
        <v>5.3151631638538302E-3</v>
      </c>
      <c r="W9508">
        <f ca="1"/>
        <v>5.3151631638538302E-3</v>
      </c>
    </row>
    <row r="9509" spans="18:23">
      <c r="R9509">
        <v>9491</v>
      </c>
      <c r="S9509">
        <f ca="1"/>
        <v>-0.75800856752285928</v>
      </c>
      <c r="T9509">
        <f ca="1"/>
        <v>2.2122412965435458E-2</v>
      </c>
      <c r="U9509">
        <f ca="1"/>
        <v>0</v>
      </c>
      <c r="V9509">
        <f ca="1"/>
        <v>0</v>
      </c>
      <c r="W9509">
        <f ca="1"/>
        <v>0</v>
      </c>
    </row>
    <row r="9510" spans="18:23">
      <c r="R9510">
        <v>9492</v>
      </c>
      <c r="S9510">
        <f ca="1"/>
        <v>-3.4540432065083775</v>
      </c>
      <c r="T9510">
        <f ca="1"/>
        <v>1.1033247539231766E-2</v>
      </c>
      <c r="U9510">
        <f ca="1"/>
        <v>0</v>
      </c>
      <c r="V9510">
        <f ca="1"/>
        <v>0</v>
      </c>
      <c r="W9510">
        <f ca="1"/>
        <v>0</v>
      </c>
    </row>
    <row r="9511" spans="18:23">
      <c r="R9511">
        <v>9493</v>
      </c>
      <c r="S9511">
        <f ca="1"/>
        <v>1.7040444110936153</v>
      </c>
      <c r="T9511">
        <f ca="1"/>
        <v>4.1758091938857746E-2</v>
      </c>
      <c r="U9511">
        <f ca="1"/>
        <v>5.7659813537099432E-3</v>
      </c>
      <c r="V9511">
        <f ca="1"/>
        <v>5.8863695434529222E-3</v>
      </c>
      <c r="W9511">
        <f ca="1"/>
        <v>5.8863695434529222E-3</v>
      </c>
    </row>
    <row r="9512" spans="18:23">
      <c r="R9512">
        <v>9494</v>
      </c>
      <c r="S9512">
        <f ca="1"/>
        <v>0.79336399933883461</v>
      </c>
      <c r="T9512">
        <f ca="1"/>
        <v>3.3013070363202834E-2</v>
      </c>
      <c r="U9512">
        <f ca="1"/>
        <v>1.3934705658824875E-3</v>
      </c>
      <c r="V9512">
        <f ca="1"/>
        <v>1.4164719368027529E-3</v>
      </c>
      <c r="W9512">
        <f ca="1"/>
        <v>1.4164719368027529E-3</v>
      </c>
    </row>
    <row r="9513" spans="18:23">
      <c r="R9513">
        <v>9495</v>
      </c>
      <c r="S9513">
        <f ca="1"/>
        <v>0.40800756174256131</v>
      </c>
      <c r="T9513">
        <f ca="1"/>
        <v>2.9888301297973947E-2</v>
      </c>
      <c r="U9513">
        <f ca="1"/>
        <v>0</v>
      </c>
      <c r="V9513">
        <f ca="1"/>
        <v>0</v>
      </c>
      <c r="W9513">
        <f ca="1"/>
        <v>0</v>
      </c>
    </row>
    <row r="9514" spans="18:23">
      <c r="R9514">
        <v>9496</v>
      </c>
      <c r="S9514">
        <f ca="1"/>
        <v>-0.63007803293238829</v>
      </c>
      <c r="T9514">
        <f ca="1"/>
        <v>2.286488051127087E-2</v>
      </c>
      <c r="U9514">
        <f ca="1"/>
        <v>0</v>
      </c>
      <c r="V9514">
        <f ca="1"/>
        <v>0</v>
      </c>
      <c r="W9514">
        <f ca="1"/>
        <v>0</v>
      </c>
    </row>
    <row r="9515" spans="18:23">
      <c r="R9515">
        <v>9497</v>
      </c>
      <c r="S9515">
        <f ca="1"/>
        <v>-1.8676377010434975</v>
      </c>
      <c r="T9515">
        <f ca="1"/>
        <v>1.6614325886536063E-2</v>
      </c>
      <c r="U9515">
        <f ca="1"/>
        <v>0</v>
      </c>
      <c r="V9515">
        <f ca="1"/>
        <v>0</v>
      </c>
      <c r="W9515">
        <f ca="1"/>
        <v>0</v>
      </c>
    </row>
    <row r="9516" spans="18:23">
      <c r="R9516">
        <v>9498</v>
      </c>
      <c r="S9516">
        <f ca="1"/>
        <v>0.218550052737294</v>
      </c>
      <c r="T9516">
        <f ca="1"/>
        <v>2.8462288510947346E-2</v>
      </c>
      <c r="U9516">
        <f ca="1"/>
        <v>0</v>
      </c>
      <c r="V9516">
        <f ca="1"/>
        <v>0</v>
      </c>
      <c r="W9516">
        <f ca="1"/>
        <v>0</v>
      </c>
    </row>
    <row r="9517" spans="18:23">
      <c r="R9517">
        <v>9499</v>
      </c>
      <c r="S9517">
        <f ca="1"/>
        <v>-1.3108049982121341</v>
      </c>
      <c r="T9517">
        <f ca="1"/>
        <v>1.9181553211378564E-2</v>
      </c>
      <c r="U9517">
        <f ca="1"/>
        <v>0</v>
      </c>
      <c r="V9517">
        <f ca="1"/>
        <v>0</v>
      </c>
      <c r="W9517">
        <f ca="1"/>
        <v>0</v>
      </c>
    </row>
    <row r="9518" spans="18:23">
      <c r="R9518">
        <v>9500</v>
      </c>
      <c r="S9518">
        <f ca="1"/>
        <v>-2.6768627759113057</v>
      </c>
      <c r="T9518">
        <f ca="1"/>
        <v>1.3483340861188731E-2</v>
      </c>
      <c r="U9518">
        <f ca="1"/>
        <v>0</v>
      </c>
      <c r="V9518">
        <f ca="1"/>
        <v>0</v>
      </c>
      <c r="W9518">
        <f ca="1"/>
        <v>0</v>
      </c>
    </row>
    <row r="9519" spans="18:23">
      <c r="R9519">
        <v>9501</v>
      </c>
      <c r="S9519">
        <f ca="1"/>
        <v>0.65940331606791613</v>
      </c>
      <c r="T9519">
        <f ca="1"/>
        <v>3.1891409372430526E-2</v>
      </c>
      <c r="U9519">
        <f ca="1"/>
        <v>8.3264007049633354E-4</v>
      </c>
      <c r="V9519">
        <f ca="1"/>
        <v>8.4591710317037747E-4</v>
      </c>
      <c r="W9519">
        <f ca="1"/>
        <v>8.4591710317037747E-4</v>
      </c>
    </row>
    <row r="9520" spans="18:23">
      <c r="R9520">
        <v>9502</v>
      </c>
      <c r="S9520">
        <f ca="1"/>
        <v>1.7696676425918385</v>
      </c>
      <c r="T9520">
        <f ca="1"/>
        <v>4.2471213032031829E-2</v>
      </c>
      <c r="U9520">
        <f ca="1"/>
        <v>6.122541900296985E-3</v>
      </c>
      <c r="V9520">
        <f ca="1"/>
        <v>6.2525577909695127E-3</v>
      </c>
      <c r="W9520">
        <f ca="1"/>
        <v>6.2525577909695127E-3</v>
      </c>
    </row>
    <row r="9521" spans="18:23">
      <c r="R9521">
        <v>9503</v>
      </c>
      <c r="S9521">
        <f ca="1"/>
        <v>-1.6406092607289675</v>
      </c>
      <c r="T9521">
        <f ca="1"/>
        <v>1.7616697600153775E-2</v>
      </c>
      <c r="U9521">
        <f ca="1"/>
        <v>0</v>
      </c>
      <c r="V9521">
        <f ca="1"/>
        <v>0</v>
      </c>
      <c r="W9521">
        <f ca="1"/>
        <v>0</v>
      </c>
    </row>
    <row r="9522" spans="18:23">
      <c r="R9522">
        <v>9504</v>
      </c>
      <c r="S9522">
        <f ca="1"/>
        <v>0.36236899214638441</v>
      </c>
      <c r="T9522">
        <f ca="1"/>
        <v>2.9538387260206692E-2</v>
      </c>
      <c r="U9522">
        <f ca="1"/>
        <v>0</v>
      </c>
      <c r="V9522">
        <f ca="1"/>
        <v>0</v>
      </c>
      <c r="W9522">
        <f ca="1"/>
        <v>0</v>
      </c>
    </row>
    <row r="9523" spans="18:23">
      <c r="R9523">
        <v>9505</v>
      </c>
      <c r="S9523">
        <f ca="1"/>
        <v>-1.2090970277465465</v>
      </c>
      <c r="T9523">
        <f ca="1"/>
        <v>1.9691626948253226E-2</v>
      </c>
      <c r="U9523">
        <f ca="1"/>
        <v>0</v>
      </c>
      <c r="V9523">
        <f ca="1"/>
        <v>0</v>
      </c>
      <c r="W9523">
        <f ca="1"/>
        <v>0</v>
      </c>
    </row>
    <row r="9524" spans="18:23">
      <c r="R9524">
        <v>9506</v>
      </c>
      <c r="S9524">
        <f ca="1"/>
        <v>-4.5612947260331091E-2</v>
      </c>
      <c r="T9524">
        <f ca="1"/>
        <v>2.6586831606058754E-2</v>
      </c>
      <c r="U9524">
        <f ca="1"/>
        <v>0</v>
      </c>
      <c r="V9524">
        <f ca="1"/>
        <v>0</v>
      </c>
      <c r="W9524">
        <f ca="1"/>
        <v>0</v>
      </c>
    </row>
    <row r="9525" spans="18:23">
      <c r="R9525">
        <v>9507</v>
      </c>
      <c r="S9525">
        <f ca="1"/>
        <v>-0.6305846265152858</v>
      </c>
      <c r="T9525">
        <f ca="1"/>
        <v>2.2861891806197927E-2</v>
      </c>
      <c r="U9525">
        <f ca="1"/>
        <v>0</v>
      </c>
      <c r="V9525">
        <f ca="1"/>
        <v>0</v>
      </c>
      <c r="W9525">
        <f ca="1"/>
        <v>0</v>
      </c>
    </row>
    <row r="9526" spans="18:23">
      <c r="R9526">
        <v>9508</v>
      </c>
      <c r="S9526">
        <f ca="1"/>
        <v>-0.86942759736529329</v>
      </c>
      <c r="T9526">
        <f ca="1"/>
        <v>2.149544319020371E-2</v>
      </c>
      <c r="U9526">
        <f ca="1"/>
        <v>0</v>
      </c>
      <c r="V9526">
        <f ca="1"/>
        <v>0</v>
      </c>
      <c r="W9526">
        <f ca="1"/>
        <v>0</v>
      </c>
    </row>
    <row r="9527" spans="18:23">
      <c r="R9527">
        <v>9509</v>
      </c>
      <c r="S9527">
        <f ca="1"/>
        <v>-0.62406511710276369</v>
      </c>
      <c r="T9527">
        <f ca="1"/>
        <v>2.2900384230164363E-2</v>
      </c>
      <c r="U9527">
        <f ca="1"/>
        <v>0</v>
      </c>
      <c r="V9527">
        <f ca="1"/>
        <v>0</v>
      </c>
      <c r="W9527">
        <f ca="1"/>
        <v>0</v>
      </c>
    </row>
    <row r="9528" spans="18:23">
      <c r="R9528">
        <v>9510</v>
      </c>
      <c r="S9528">
        <f ca="1"/>
        <v>-1.836886720641933</v>
      </c>
      <c r="T9528">
        <f ca="1"/>
        <v>1.6746683430325527E-2</v>
      </c>
      <c r="U9528">
        <f ca="1"/>
        <v>0</v>
      </c>
      <c r="V9528">
        <f ca="1"/>
        <v>0</v>
      </c>
      <c r="W9528">
        <f ca="1"/>
        <v>0</v>
      </c>
    </row>
    <row r="9529" spans="18:23">
      <c r="R9529">
        <v>9511</v>
      </c>
      <c r="S9529">
        <f ca="1"/>
        <v>-0.76736546092404145</v>
      </c>
      <c r="T9529">
        <f ca="1"/>
        <v>2.2069064390692231E-2</v>
      </c>
      <c r="U9529">
        <f ca="1"/>
        <v>0</v>
      </c>
      <c r="V9529">
        <f ca="1"/>
        <v>0</v>
      </c>
      <c r="W9529">
        <f ca="1"/>
        <v>0</v>
      </c>
    </row>
    <row r="9530" spans="18:23">
      <c r="R9530">
        <v>9512</v>
      </c>
      <c r="S9530">
        <f ca="1"/>
        <v>2.0937766106717337</v>
      </c>
      <c r="T9530">
        <f ca="1"/>
        <v>4.6175934950454703E-2</v>
      </c>
      <c r="U9530">
        <f ca="1"/>
        <v>7.9749028595084218E-3</v>
      </c>
      <c r="V9530">
        <f ca="1"/>
        <v>8.1590271573468501E-3</v>
      </c>
      <c r="W9530">
        <f ca="1"/>
        <v>8.1590271573468501E-3</v>
      </c>
    </row>
    <row r="9531" spans="18:23">
      <c r="R9531">
        <v>9513</v>
      </c>
      <c r="S9531">
        <f ca="1"/>
        <v>-2.9828487480525494</v>
      </c>
      <c r="T9531">
        <f ca="1"/>
        <v>1.2459695288180004E-2</v>
      </c>
      <c r="U9531">
        <f ca="1"/>
        <v>0</v>
      </c>
      <c r="V9531">
        <f ca="1"/>
        <v>0</v>
      </c>
      <c r="W9531">
        <f ca="1"/>
        <v>0</v>
      </c>
    </row>
    <row r="9532" spans="18:23">
      <c r="R9532">
        <v>9514</v>
      </c>
      <c r="S9532">
        <f ca="1"/>
        <v>-0.19500325946849573</v>
      </c>
      <c r="T9532">
        <f ca="1"/>
        <v>2.5581456617008218E-2</v>
      </c>
      <c r="U9532">
        <f ca="1"/>
        <v>0</v>
      </c>
      <c r="V9532">
        <f ca="1"/>
        <v>0</v>
      </c>
      <c r="W9532">
        <f ca="1"/>
        <v>0</v>
      </c>
    </row>
    <row r="9533" spans="18:23">
      <c r="R9533">
        <v>9515</v>
      </c>
      <c r="S9533">
        <f ca="1"/>
        <v>-1.1885143596767265</v>
      </c>
      <c r="T9533">
        <f ca="1"/>
        <v>1.9796489373243204E-2</v>
      </c>
      <c r="U9533">
        <f ca="1"/>
        <v>0</v>
      </c>
      <c r="V9533">
        <f ca="1"/>
        <v>0</v>
      </c>
      <c r="W9533">
        <f ca="1"/>
        <v>0</v>
      </c>
    </row>
    <row r="9534" spans="18:23">
      <c r="R9534">
        <v>9516</v>
      </c>
      <c r="S9534">
        <f ca="1"/>
        <v>-1.9637397744657243</v>
      </c>
      <c r="T9534">
        <f ca="1"/>
        <v>1.6207391273370775E-2</v>
      </c>
      <c r="U9534">
        <f ca="1"/>
        <v>0</v>
      </c>
      <c r="V9534">
        <f ca="1"/>
        <v>0</v>
      </c>
      <c r="W9534">
        <f ca="1"/>
        <v>0</v>
      </c>
    </row>
    <row r="9535" spans="18:23">
      <c r="R9535">
        <v>9517</v>
      </c>
      <c r="S9535">
        <f ca="1"/>
        <v>0.47080701556554522</v>
      </c>
      <c r="T9535">
        <f ca="1"/>
        <v>3.0376575145635239E-2</v>
      </c>
      <c r="U9535">
        <f ca="1"/>
        <v>7.5222957098690021E-5</v>
      </c>
      <c r="V9535">
        <f ca="1"/>
        <v>7.6365465003182638E-5</v>
      </c>
      <c r="W9535">
        <f ca="1"/>
        <v>7.6365465003182638E-5</v>
      </c>
    </row>
    <row r="9536" spans="18:23">
      <c r="R9536">
        <v>9518</v>
      </c>
      <c r="S9536">
        <f ca="1"/>
        <v>0.44191697312764805</v>
      </c>
      <c r="T9536">
        <f ca="1"/>
        <v>3.0150968417388048E-2</v>
      </c>
      <c r="U9536">
        <f ca="1"/>
        <v>0</v>
      </c>
      <c r="V9536">
        <f ca="1"/>
        <v>0</v>
      </c>
      <c r="W9536">
        <f ca="1"/>
        <v>0</v>
      </c>
    </row>
    <row r="9537" spans="18:23">
      <c r="R9537">
        <v>9519</v>
      </c>
      <c r="S9537">
        <f ca="1"/>
        <v>4.3170261805197079</v>
      </c>
      <c r="T9537">
        <f ca="1"/>
        <v>8.1952559301556704E-2</v>
      </c>
      <c r="U9537">
        <f ca="1"/>
        <v>2.5863215035059423E-2</v>
      </c>
      <c r="V9537">
        <f ca="1"/>
        <v>2.6922993367004235E-2</v>
      </c>
      <c r="W9537">
        <f ca="1"/>
        <v>2.6922993367004235E-2</v>
      </c>
    </row>
    <row r="9538" spans="18:23">
      <c r="R9538">
        <v>9520</v>
      </c>
      <c r="S9538">
        <f ca="1"/>
        <v>2.3284371525363219</v>
      </c>
      <c r="T9538">
        <f ca="1"/>
        <v>4.9058329761151528E-2</v>
      </c>
      <c r="U9538">
        <f ca="1"/>
        <v>9.4161002648568345E-3</v>
      </c>
      <c r="V9538">
        <f ca="1"/>
        <v>9.6470693407855398E-3</v>
      </c>
      <c r="W9538">
        <f ca="1"/>
        <v>9.6470693407855398E-3</v>
      </c>
    </row>
    <row r="9539" spans="18:23">
      <c r="R9539">
        <v>9521</v>
      </c>
      <c r="S9539">
        <f ca="1"/>
        <v>0.97250002770844801</v>
      </c>
      <c r="T9539">
        <f ca="1"/>
        <v>3.4574878643091271E-2</v>
      </c>
      <c r="U9539">
        <f ca="1"/>
        <v>2.1743747058267059E-3</v>
      </c>
      <c r="V9539">
        <f ca="1"/>
        <v>2.2119640766159886E-3</v>
      </c>
      <c r="W9539">
        <f ca="1"/>
        <v>2.2119640766159886E-3</v>
      </c>
    </row>
    <row r="9540" spans="18:23">
      <c r="R9540">
        <v>9522</v>
      </c>
      <c r="S9540">
        <f ca="1"/>
        <v>-1.1386153598558386</v>
      </c>
      <c r="T9540">
        <f ca="1"/>
        <v>2.0053033333526791E-2</v>
      </c>
      <c r="U9540">
        <f ca="1"/>
        <v>0</v>
      </c>
      <c r="V9540">
        <f ca="1"/>
        <v>0</v>
      </c>
      <c r="W9540">
        <f ca="1"/>
        <v>0</v>
      </c>
    </row>
    <row r="9541" spans="18:23">
      <c r="R9541">
        <v>9523</v>
      </c>
      <c r="S9541">
        <f ca="1"/>
        <v>3.7983059683979903</v>
      </c>
      <c r="T9541">
        <f ca="1"/>
        <v>7.1685698739028983E-2</v>
      </c>
      <c r="U9541">
        <f ca="1"/>
        <v>2.0729784753795562E-2</v>
      </c>
      <c r="V9541">
        <f ca="1"/>
        <v>2.1472799306188312E-2</v>
      </c>
      <c r="W9541">
        <f ca="1"/>
        <v>2.1472799306188312E-2</v>
      </c>
    </row>
    <row r="9542" spans="18:23">
      <c r="R9542">
        <v>9524</v>
      </c>
      <c r="S9542">
        <f ca="1"/>
        <v>-1.9831135974700356</v>
      </c>
      <c r="T9542">
        <f ca="1"/>
        <v>1.6126569911193246E-2</v>
      </c>
      <c r="U9542">
        <f ca="1"/>
        <v>0</v>
      </c>
      <c r="V9542">
        <f ca="1"/>
        <v>0</v>
      </c>
      <c r="W9542">
        <f ca="1"/>
        <v>0</v>
      </c>
    </row>
    <row r="9543" spans="18:23">
      <c r="R9543">
        <v>9525</v>
      </c>
      <c r="S9543">
        <f ca="1"/>
        <v>0.13796812472995976</v>
      </c>
      <c r="T9543">
        <f ca="1"/>
        <v>2.7876578101057273E-2</v>
      </c>
      <c r="U9543">
        <f ca="1"/>
        <v>0</v>
      </c>
      <c r="V9543">
        <f ca="1"/>
        <v>0</v>
      </c>
      <c r="W9543">
        <f ca="1"/>
        <v>0</v>
      </c>
    </row>
    <row r="9544" spans="18:23">
      <c r="R9544">
        <v>9526</v>
      </c>
      <c r="S9544">
        <f ca="1"/>
        <v>-3.3853554930297642</v>
      </c>
      <c r="T9544">
        <f ca="1"/>
        <v>1.1230544161717471E-2</v>
      </c>
      <c r="U9544">
        <f ca="1"/>
        <v>0</v>
      </c>
      <c r="V9544">
        <f ca="1"/>
        <v>0</v>
      </c>
      <c r="W9544">
        <f ca="1"/>
        <v>0</v>
      </c>
    </row>
    <row r="9545" spans="18:23">
      <c r="R9545">
        <v>9527</v>
      </c>
      <c r="S9545">
        <f ca="1"/>
        <v>0.74656117139588873</v>
      </c>
      <c r="T9545">
        <f ca="1"/>
        <v>3.2616773152876907E-2</v>
      </c>
      <c r="U9545">
        <f ca="1"/>
        <v>1.195321960719524E-3</v>
      </c>
      <c r="V9545">
        <f ca="1"/>
        <v>1.2148157333382442E-3</v>
      </c>
      <c r="W9545">
        <f ca="1"/>
        <v>1.2148157333382442E-3</v>
      </c>
    </row>
    <row r="9546" spans="18:23">
      <c r="R9546">
        <v>9528</v>
      </c>
      <c r="S9546">
        <f ca="1"/>
        <v>-0.44310391299713153</v>
      </c>
      <c r="T9546">
        <f ca="1"/>
        <v>2.3995071755317499E-2</v>
      </c>
      <c r="U9546">
        <f ca="1"/>
        <v>0</v>
      </c>
      <c r="V9546">
        <f ca="1"/>
        <v>0</v>
      </c>
      <c r="W9546">
        <f ca="1"/>
        <v>0</v>
      </c>
    </row>
    <row r="9547" spans="18:23">
      <c r="R9547">
        <v>9529</v>
      </c>
      <c r="S9547">
        <f ca="1"/>
        <v>-1.4429312330897415</v>
      </c>
      <c r="T9547">
        <f ca="1"/>
        <v>1.8538608875252091E-2</v>
      </c>
      <c r="U9547">
        <f ca="1"/>
        <v>0</v>
      </c>
      <c r="V9547">
        <f ca="1"/>
        <v>0</v>
      </c>
      <c r="W9547">
        <f ca="1"/>
        <v>0</v>
      </c>
    </row>
    <row r="9548" spans="18:23">
      <c r="R9548">
        <v>9530</v>
      </c>
      <c r="S9548">
        <f ca="1"/>
        <v>1.7095652114989834</v>
      </c>
      <c r="T9548">
        <f ca="1"/>
        <v>4.181762180375672E-2</v>
      </c>
      <c r="U9548">
        <f ca="1"/>
        <v>5.7957462861594304E-3</v>
      </c>
      <c r="V9548">
        <f ca="1"/>
        <v>5.9169284492920022E-3</v>
      </c>
      <c r="W9548">
        <f ca="1"/>
        <v>5.9169284492920022E-3</v>
      </c>
    </row>
    <row r="9549" spans="18:23">
      <c r="R9549">
        <v>9531</v>
      </c>
      <c r="S9549">
        <f ca="1"/>
        <v>-1.620189978606845</v>
      </c>
      <c r="T9549">
        <f ca="1"/>
        <v>1.7709763896885784E-2</v>
      </c>
      <c r="U9549">
        <f ca="1"/>
        <v>0</v>
      </c>
      <c r="V9549">
        <f ca="1"/>
        <v>0</v>
      </c>
      <c r="W9549">
        <f ca="1"/>
        <v>0</v>
      </c>
    </row>
    <row r="9550" spans="18:23">
      <c r="R9550">
        <v>9532</v>
      </c>
      <c r="S9550">
        <f ca="1"/>
        <v>3.6795012906583695</v>
      </c>
      <c r="T9550">
        <f ca="1"/>
        <v>6.9521440817956498E-2</v>
      </c>
      <c r="U9550">
        <f ca="1"/>
        <v>1.9647655793259319E-2</v>
      </c>
      <c r="V9550">
        <f ca="1"/>
        <v>2.0330622462980646E-2</v>
      </c>
      <c r="W9550">
        <f ca="1"/>
        <v>2.0330622462980646E-2</v>
      </c>
    </row>
    <row r="9551" spans="18:23">
      <c r="R9551">
        <v>9533</v>
      </c>
      <c r="S9551">
        <f ca="1"/>
        <v>-0.34693435366999165</v>
      </c>
      <c r="T9551">
        <f ca="1"/>
        <v>2.4597967520288401E-2</v>
      </c>
      <c r="U9551">
        <f ca="1"/>
        <v>0</v>
      </c>
      <c r="V9551">
        <f ca="1"/>
        <v>0</v>
      </c>
      <c r="W9551">
        <f ca="1"/>
        <v>0</v>
      </c>
    </row>
    <row r="9552" spans="18:23">
      <c r="R9552">
        <v>9534</v>
      </c>
      <c r="S9552">
        <f ca="1"/>
        <v>0.65078119445636951</v>
      </c>
      <c r="T9552">
        <f ca="1"/>
        <v>3.1820535256311885E-2</v>
      </c>
      <c r="U9552">
        <f ca="1"/>
        <v>7.9720301243701303E-4</v>
      </c>
      <c r="V9552">
        <f ca="1"/>
        <v>8.0988672571885806E-4</v>
      </c>
      <c r="W9552">
        <f ca="1"/>
        <v>8.0988672571885806E-4</v>
      </c>
    </row>
    <row r="9553" spans="18:23">
      <c r="R9553">
        <v>9535</v>
      </c>
      <c r="S9553">
        <f ca="1"/>
        <v>0.90945975726230455</v>
      </c>
      <c r="T9553">
        <f ca="1"/>
        <v>3.4017007284414633E-2</v>
      </c>
      <c r="U9553">
        <f ca="1"/>
        <v>1.8954390264883866E-3</v>
      </c>
      <c r="V9553">
        <f ca="1"/>
        <v>1.9276776080739964E-3</v>
      </c>
      <c r="W9553">
        <f ca="1"/>
        <v>1.9276776080739964E-3</v>
      </c>
    </row>
    <row r="9554" spans="18:23">
      <c r="R9554">
        <v>9536</v>
      </c>
      <c r="S9554">
        <f ca="1"/>
        <v>-0.10227181662167793</v>
      </c>
      <c r="T9554">
        <f ca="1"/>
        <v>2.6200956763787791E-2</v>
      </c>
      <c r="U9554">
        <f ca="1"/>
        <v>0</v>
      </c>
      <c r="V9554">
        <f ca="1"/>
        <v>0</v>
      </c>
      <c r="W9554">
        <f ca="1"/>
        <v>0</v>
      </c>
    </row>
    <row r="9555" spans="18:23">
      <c r="R9555">
        <v>9537</v>
      </c>
      <c r="S9555">
        <f ca="1"/>
        <v>-1.2427732332738841</v>
      </c>
      <c r="T9555">
        <f ca="1"/>
        <v>1.9521253468590825E-2</v>
      </c>
      <c r="U9555">
        <f ca="1"/>
        <v>0</v>
      </c>
      <c r="V9555">
        <f ca="1"/>
        <v>0</v>
      </c>
      <c r="W9555">
        <f ca="1"/>
        <v>0</v>
      </c>
    </row>
    <row r="9556" spans="18:23">
      <c r="R9556">
        <v>9538</v>
      </c>
      <c r="S9556">
        <f ca="1"/>
        <v>0.38623683746392606</v>
      </c>
      <c r="T9556">
        <f ca="1"/>
        <v>2.9720869613418834E-2</v>
      </c>
      <c r="U9556">
        <f ca="1"/>
        <v>0</v>
      </c>
      <c r="V9556">
        <f ca="1"/>
        <v>0</v>
      </c>
      <c r="W9556">
        <f ca="1"/>
        <v>0</v>
      </c>
    </row>
    <row r="9557" spans="18:23">
      <c r="R9557">
        <v>9539</v>
      </c>
      <c r="S9557">
        <f ca="1"/>
        <v>0.28619560589599241</v>
      </c>
      <c r="T9557">
        <f ca="1"/>
        <v>2.8963461587805085E-2</v>
      </c>
      <c r="U9557">
        <f ca="1"/>
        <v>0</v>
      </c>
      <c r="V9557">
        <f ca="1"/>
        <v>0</v>
      </c>
      <c r="W9557">
        <f ca="1"/>
        <v>0</v>
      </c>
    </row>
    <row r="9558" spans="18:23">
      <c r="R9558">
        <v>9540</v>
      </c>
      <c r="S9558">
        <f ca="1"/>
        <v>1.2903315791789216</v>
      </c>
      <c r="T9558">
        <f ca="1"/>
        <v>3.752997047887939E-2</v>
      </c>
      <c r="U9558">
        <f ca="1"/>
        <v>3.6519206237207655E-3</v>
      </c>
      <c r="V9558">
        <f ca="1"/>
        <v>3.7204488603204905E-3</v>
      </c>
      <c r="W9558">
        <f ca="1"/>
        <v>3.7204488603204905E-3</v>
      </c>
    </row>
    <row r="9559" spans="18:23">
      <c r="R9559">
        <v>9541</v>
      </c>
      <c r="S9559">
        <f ca="1"/>
        <v>-1.1178050271818878</v>
      </c>
      <c r="T9559">
        <f ca="1"/>
        <v>2.016100467401823E-2</v>
      </c>
      <c r="U9559">
        <f ca="1"/>
        <v>0</v>
      </c>
      <c r="V9559">
        <f ca="1"/>
        <v>0</v>
      </c>
      <c r="W9559">
        <f ca="1"/>
        <v>0</v>
      </c>
    </row>
    <row r="9560" spans="18:23">
      <c r="R9560">
        <v>9542</v>
      </c>
      <c r="S9560">
        <f ca="1"/>
        <v>-0.43050554501739069</v>
      </c>
      <c r="T9560">
        <f ca="1"/>
        <v>2.4073203095267396E-2</v>
      </c>
      <c r="U9560">
        <f ca="1"/>
        <v>0</v>
      </c>
      <c r="V9560">
        <f ca="1"/>
        <v>0</v>
      </c>
      <c r="W9560">
        <f ca="1"/>
        <v>0</v>
      </c>
    </row>
    <row r="9561" spans="18:23">
      <c r="R9561">
        <v>9543</v>
      </c>
      <c r="S9561">
        <f ca="1"/>
        <v>1.5298115453732961</v>
      </c>
      <c r="T9561">
        <f ca="1"/>
        <v>3.9922282965512257E-2</v>
      </c>
      <c r="U9561">
        <f ca="1"/>
        <v>4.8480768670371988E-3</v>
      </c>
      <c r="V9561">
        <f ca="1"/>
        <v>4.9448500152994047E-3</v>
      </c>
      <c r="W9561">
        <f ca="1"/>
        <v>4.9448500152994047E-3</v>
      </c>
    </row>
    <row r="9562" spans="18:23">
      <c r="R9562">
        <v>9544</v>
      </c>
      <c r="S9562">
        <f ca="1"/>
        <v>-2.6233474033772284</v>
      </c>
      <c r="T9562">
        <f ca="1"/>
        <v>1.367082344201837E-2</v>
      </c>
      <c r="U9562">
        <f ca="1"/>
        <v>0</v>
      </c>
      <c r="V9562">
        <f ca="1"/>
        <v>0</v>
      </c>
      <c r="W9562">
        <f ca="1"/>
        <v>0</v>
      </c>
    </row>
    <row r="9563" spans="18:23">
      <c r="R9563">
        <v>9545</v>
      </c>
      <c r="S9563">
        <f ca="1"/>
        <v>-1.5449576955369397</v>
      </c>
      <c r="T9563">
        <f ca="1"/>
        <v>1.805691782436503E-2</v>
      </c>
      <c r="U9563">
        <f ca="1"/>
        <v>0</v>
      </c>
      <c r="V9563">
        <f ca="1"/>
        <v>0</v>
      </c>
      <c r="W9563">
        <f ca="1"/>
        <v>0</v>
      </c>
    </row>
    <row r="9564" spans="18:23">
      <c r="R9564">
        <v>9546</v>
      </c>
      <c r="S9564">
        <f ca="1"/>
        <v>-1.8287959252282704</v>
      </c>
      <c r="T9564">
        <f ca="1"/>
        <v>1.6781682482187983E-2</v>
      </c>
      <c r="U9564">
        <f ca="1"/>
        <v>0</v>
      </c>
      <c r="V9564">
        <f ca="1"/>
        <v>0</v>
      </c>
      <c r="W9564">
        <f ca="1"/>
        <v>0</v>
      </c>
    </row>
    <row r="9565" spans="18:23">
      <c r="R9565">
        <v>9547</v>
      </c>
      <c r="S9565">
        <f ca="1"/>
        <v>-2.2684458188067902</v>
      </c>
      <c r="T9565">
        <f ca="1"/>
        <v>1.4981884986437915E-2</v>
      </c>
      <c r="U9565">
        <f ca="1"/>
        <v>0</v>
      </c>
      <c r="V9565">
        <f ca="1"/>
        <v>0</v>
      </c>
      <c r="W9565">
        <f ca="1"/>
        <v>0</v>
      </c>
    </row>
    <row r="9566" spans="18:23">
      <c r="R9566">
        <v>9548</v>
      </c>
      <c r="S9566">
        <f ca="1"/>
        <v>-2.251303403847702</v>
      </c>
      <c r="T9566">
        <f ca="1"/>
        <v>1.5048302431942906E-2</v>
      </c>
      <c r="U9566">
        <f ca="1"/>
        <v>0</v>
      </c>
      <c r="V9566">
        <f ca="1"/>
        <v>0</v>
      </c>
      <c r="W9566">
        <f ca="1"/>
        <v>0</v>
      </c>
    </row>
    <row r="9567" spans="18:23">
      <c r="R9567">
        <v>9549</v>
      </c>
      <c r="S9567">
        <f ca="1"/>
        <v>-0.538264748534797</v>
      </c>
      <c r="T9567">
        <f ca="1"/>
        <v>2.3413046310450172E-2</v>
      </c>
      <c r="U9567">
        <f ca="1"/>
        <v>0</v>
      </c>
      <c r="V9567">
        <f ca="1"/>
        <v>0</v>
      </c>
      <c r="W9567">
        <f ca="1"/>
        <v>0</v>
      </c>
    </row>
    <row r="9568" spans="18:23">
      <c r="R9568">
        <v>9550</v>
      </c>
      <c r="S9568">
        <f ca="1"/>
        <v>0.22280159272785685</v>
      </c>
      <c r="T9568">
        <f ca="1"/>
        <v>2.8493530390611789E-2</v>
      </c>
      <c r="U9568">
        <f ca="1"/>
        <v>0</v>
      </c>
      <c r="V9568">
        <f ca="1"/>
        <v>0</v>
      </c>
      <c r="W9568">
        <f ca="1"/>
        <v>0</v>
      </c>
    </row>
    <row r="9569" spans="18:23">
      <c r="R9569">
        <v>9551</v>
      </c>
      <c r="S9569">
        <f ca="1"/>
        <v>1.6724532973146238</v>
      </c>
      <c r="T9569">
        <f ca="1"/>
        <v>4.1419076486035732E-2</v>
      </c>
      <c r="U9569">
        <f ca="1"/>
        <v>5.5964736272989361E-3</v>
      </c>
      <c r="V9569">
        <f ca="1"/>
        <v>5.7123740119095238E-3</v>
      </c>
      <c r="W9569">
        <f ca="1"/>
        <v>5.7123740119095238E-3</v>
      </c>
    </row>
    <row r="9570" spans="18:23">
      <c r="R9570">
        <v>9552</v>
      </c>
      <c r="S9570">
        <f ca="1"/>
        <v>-1.9623416601083192</v>
      </c>
      <c r="T9570">
        <f ca="1"/>
        <v>1.6213239402852613E-2</v>
      </c>
      <c r="U9570">
        <f ca="1"/>
        <v>0</v>
      </c>
      <c r="V9570">
        <f ca="1"/>
        <v>0</v>
      </c>
      <c r="W9570">
        <f ca="1"/>
        <v>0</v>
      </c>
    </row>
    <row r="9571" spans="18:23">
      <c r="R9571">
        <v>9553</v>
      </c>
      <c r="S9571">
        <f ca="1"/>
        <v>0.18402425609258366</v>
      </c>
      <c r="T9571">
        <f ca="1"/>
        <v>2.8209845569043667E-2</v>
      </c>
      <c r="U9571">
        <f ca="1"/>
        <v>0</v>
      </c>
      <c r="V9571">
        <f ca="1"/>
        <v>0</v>
      </c>
      <c r="W9571">
        <f ca="1"/>
        <v>0</v>
      </c>
    </row>
    <row r="9572" spans="18:23">
      <c r="R9572">
        <v>9554</v>
      </c>
      <c r="S9572">
        <f ca="1"/>
        <v>-0.49670209101932522</v>
      </c>
      <c r="T9572">
        <f ca="1"/>
        <v>2.3665496083093981E-2</v>
      </c>
      <c r="U9572">
        <f ca="1"/>
        <v>0</v>
      </c>
      <c r="V9572">
        <f ca="1"/>
        <v>0</v>
      </c>
      <c r="W9572">
        <f ca="1"/>
        <v>0</v>
      </c>
    </row>
    <row r="9573" spans="18:23">
      <c r="R9573">
        <v>9555</v>
      </c>
      <c r="S9573">
        <f ca="1"/>
        <v>0.3324639808763859</v>
      </c>
      <c r="T9573">
        <f ca="1"/>
        <v>2.9311328107991686E-2</v>
      </c>
      <c r="U9573">
        <f ca="1"/>
        <v>0</v>
      </c>
      <c r="V9573">
        <f ca="1"/>
        <v>0</v>
      </c>
      <c r="W9573">
        <f ca="1"/>
        <v>0</v>
      </c>
    </row>
    <row r="9574" spans="18:23">
      <c r="R9574">
        <v>9556</v>
      </c>
      <c r="S9574">
        <f ca="1"/>
        <v>1.1885404184027588</v>
      </c>
      <c r="T9574">
        <f ca="1"/>
        <v>3.6557043998968565E-2</v>
      </c>
      <c r="U9574">
        <f ca="1"/>
        <v>3.1654573837653528E-3</v>
      </c>
      <c r="V9574">
        <f ca="1"/>
        <v>3.2233172661929378E-3</v>
      </c>
      <c r="W9574">
        <f ca="1"/>
        <v>3.2233172661929378E-3</v>
      </c>
    </row>
    <row r="9575" spans="18:23">
      <c r="R9575">
        <v>9557</v>
      </c>
      <c r="S9575">
        <f ca="1"/>
        <v>2.1404327989596363</v>
      </c>
      <c r="T9575">
        <f ca="1"/>
        <v>4.6735208971843321E-2</v>
      </c>
      <c r="U9575">
        <f ca="1"/>
        <v>8.254539870202731E-3</v>
      </c>
      <c r="V9575">
        <f ca="1"/>
        <v>8.4474286931028996E-3</v>
      </c>
      <c r="W9575">
        <f ca="1"/>
        <v>8.4474286931028996E-3</v>
      </c>
    </row>
    <row r="9576" spans="18:23">
      <c r="R9576">
        <v>9558</v>
      </c>
      <c r="S9576">
        <f ca="1"/>
        <v>-0.20469690953662867</v>
      </c>
      <c r="T9576">
        <f ca="1"/>
        <v>2.5517549034310839E-2</v>
      </c>
      <c r="U9576">
        <f ca="1"/>
        <v>0</v>
      </c>
      <c r="V9576">
        <f ca="1"/>
        <v>0</v>
      </c>
      <c r="W9576">
        <f ca="1"/>
        <v>0</v>
      </c>
    </row>
    <row r="9577" spans="18:23">
      <c r="R9577">
        <v>9559</v>
      </c>
      <c r="S9577">
        <f ca="1"/>
        <v>0.95767356145176286</v>
      </c>
      <c r="T9577">
        <f ca="1"/>
        <v>3.4442855323066547E-2</v>
      </c>
      <c r="U9577">
        <f ca="1"/>
        <v>2.1083630458143439E-3</v>
      </c>
      <c r="V9577">
        <f ca="1"/>
        <v>2.1446720674920855E-3</v>
      </c>
      <c r="W9577">
        <f ca="1"/>
        <v>2.1446720674920855E-3</v>
      </c>
    </row>
    <row r="9578" spans="18:23">
      <c r="R9578">
        <v>9560</v>
      </c>
      <c r="S9578">
        <f ca="1"/>
        <v>3.2299675987261689</v>
      </c>
      <c r="T9578">
        <f ca="1"/>
        <v>6.1907334114287838E-2</v>
      </c>
      <c r="U9578">
        <f ca="1"/>
        <v>1.5840602441424989E-2</v>
      </c>
      <c r="V9578">
        <f ca="1"/>
        <v>1.6330927175381441E-2</v>
      </c>
      <c r="W9578">
        <f ca="1"/>
        <v>1.6330927175381441E-2</v>
      </c>
    </row>
    <row r="9579" spans="18:23">
      <c r="R9579">
        <v>9561</v>
      </c>
      <c r="S9579">
        <f ca="1"/>
        <v>0.28108712395066526</v>
      </c>
      <c r="T9579">
        <f ca="1"/>
        <v>2.8925307686994375E-2</v>
      </c>
      <c r="U9579">
        <f ca="1"/>
        <v>0</v>
      </c>
      <c r="V9579">
        <f ca="1"/>
        <v>0</v>
      </c>
      <c r="W9579">
        <f ca="1"/>
        <v>0</v>
      </c>
    </row>
    <row r="9580" spans="18:23">
      <c r="R9580">
        <v>9562</v>
      </c>
      <c r="S9580">
        <f ca="1"/>
        <v>-2.2028233654890896</v>
      </c>
      <c r="T9580">
        <f ca="1"/>
        <v>1.5237734090998132E-2</v>
      </c>
      <c r="U9580">
        <f ca="1"/>
        <v>0</v>
      </c>
      <c r="V9580">
        <f ca="1"/>
        <v>0</v>
      </c>
      <c r="W9580">
        <f ca="1"/>
        <v>0</v>
      </c>
    </row>
    <row r="9581" spans="18:23">
      <c r="R9581">
        <v>9563</v>
      </c>
      <c r="S9581">
        <f ca="1"/>
        <v>-2.439978225413507</v>
      </c>
      <c r="T9581">
        <f ca="1"/>
        <v>1.4333221294663211E-2</v>
      </c>
      <c r="U9581">
        <f ca="1"/>
        <v>0</v>
      </c>
      <c r="V9581">
        <f ca="1"/>
        <v>0</v>
      </c>
      <c r="W9581">
        <f ca="1"/>
        <v>0</v>
      </c>
    </row>
    <row r="9582" spans="18:23">
      <c r="R9582">
        <v>9564</v>
      </c>
      <c r="S9582">
        <f ca="1"/>
        <v>-2.5457604456480127</v>
      </c>
      <c r="T9582">
        <f ca="1"/>
        <v>1.394727614375464E-2</v>
      </c>
      <c r="U9582">
        <f ca="1"/>
        <v>0</v>
      </c>
      <c r="V9582">
        <f ca="1"/>
        <v>0</v>
      </c>
      <c r="W9582">
        <f ca="1"/>
        <v>0</v>
      </c>
    </row>
    <row r="9583" spans="18:23">
      <c r="R9583">
        <v>9565</v>
      </c>
      <c r="S9583">
        <f ca="1"/>
        <v>1.6148612937945177</v>
      </c>
      <c r="T9583">
        <f ca="1"/>
        <v>4.0808102924456052E-2</v>
      </c>
      <c r="U9583">
        <f ca="1"/>
        <v>5.2909868465090965E-3</v>
      </c>
      <c r="V9583">
        <f ca="1"/>
        <v>5.3989444144112398E-3</v>
      </c>
      <c r="W9583">
        <f ca="1"/>
        <v>5.3989444144112398E-3</v>
      </c>
    </row>
    <row r="9584" spans="18:23">
      <c r="R9584">
        <v>9566</v>
      </c>
      <c r="S9584">
        <f ca="1"/>
        <v>-0.39300667160536501</v>
      </c>
      <c r="T9584">
        <f ca="1"/>
        <v>2.4307268787128824E-2</v>
      </c>
      <c r="U9584">
        <f ca="1"/>
        <v>0</v>
      </c>
      <c r="V9584">
        <f ca="1"/>
        <v>0</v>
      </c>
      <c r="W9584">
        <f ca="1"/>
        <v>0</v>
      </c>
    </row>
    <row r="9585" spans="18:23">
      <c r="R9585">
        <v>9567</v>
      </c>
      <c r="S9585">
        <f ca="1"/>
        <v>-2.6205312672879729E-2</v>
      </c>
      <c r="T9585">
        <f ca="1"/>
        <v>2.6720309677145348E-2</v>
      </c>
      <c r="U9585">
        <f ca="1"/>
        <v>0</v>
      </c>
      <c r="V9585">
        <f ca="1"/>
        <v>0</v>
      </c>
      <c r="W9585">
        <f ca="1"/>
        <v>0</v>
      </c>
    </row>
    <row r="9586" spans="18:23">
      <c r="R9586">
        <v>9568</v>
      </c>
      <c r="S9586">
        <f ca="1"/>
        <v>1.5097502367132762</v>
      </c>
      <c r="T9586">
        <f ca="1"/>
        <v>3.9716156450297815E-2</v>
      </c>
      <c r="U9586">
        <f ca="1"/>
        <v>4.745013609429978E-3</v>
      </c>
      <c r="V9586">
        <f ca="1"/>
        <v>4.8392404608654351E-3</v>
      </c>
      <c r="W9586">
        <f ca="1"/>
        <v>4.8392404608654351E-3</v>
      </c>
    </row>
    <row r="9587" spans="18:23">
      <c r="R9587">
        <v>9569</v>
      </c>
      <c r="S9587">
        <f ca="1"/>
        <v>1.8030606847282851</v>
      </c>
      <c r="T9587">
        <f ca="1"/>
        <v>4.2838754125515813E-2</v>
      </c>
      <c r="U9587">
        <f ca="1"/>
        <v>6.3063124470389767E-3</v>
      </c>
      <c r="V9587">
        <f ca="1"/>
        <v>6.4413897312176685E-3</v>
      </c>
      <c r="W9587">
        <f ca="1"/>
        <v>6.4413897312176685E-3</v>
      </c>
    </row>
    <row r="9588" spans="18:23">
      <c r="R9588">
        <v>9570</v>
      </c>
      <c r="S9588">
        <f ca="1"/>
        <v>4.1768099702354569</v>
      </c>
      <c r="T9588">
        <f ca="1"/>
        <v>7.9040430052961311E-2</v>
      </c>
      <c r="U9588">
        <f ca="1"/>
        <v>2.4407150410761726E-2</v>
      </c>
      <c r="V9588">
        <f ca="1"/>
        <v>2.5371726243178683E-2</v>
      </c>
      <c r="W9588">
        <f ca="1"/>
        <v>2.5371726243178683E-2</v>
      </c>
    </row>
    <row r="9589" spans="18:23">
      <c r="R9589">
        <v>9571</v>
      </c>
      <c r="S9589">
        <f ca="1"/>
        <v>-3.6840426581350187</v>
      </c>
      <c r="T9589">
        <f ca="1"/>
        <v>1.0397493154810122E-2</v>
      </c>
      <c r="U9589">
        <f ca="1"/>
        <v>0</v>
      </c>
      <c r="V9589">
        <f ca="1"/>
        <v>0</v>
      </c>
      <c r="W9589">
        <f ca="1"/>
        <v>0</v>
      </c>
    </row>
    <row r="9590" spans="18:23">
      <c r="R9590">
        <v>9572</v>
      </c>
      <c r="S9590">
        <f ca="1"/>
        <v>-4.3275971671009712</v>
      </c>
      <c r="T9590">
        <f ca="1"/>
        <v>8.8066184701289605E-3</v>
      </c>
      <c r="U9590">
        <f ca="1"/>
        <v>0</v>
      </c>
      <c r="V9590">
        <f ca="1"/>
        <v>0</v>
      </c>
      <c r="W9590">
        <f ca="1"/>
        <v>0</v>
      </c>
    </row>
    <row r="9591" spans="18:23">
      <c r="R9591">
        <v>9573</v>
      </c>
      <c r="S9591">
        <f ca="1"/>
        <v>-0.11136247573919586</v>
      </c>
      <c r="T9591">
        <f ca="1"/>
        <v>2.6139568396978948E-2</v>
      </c>
      <c r="U9591">
        <f ca="1"/>
        <v>0</v>
      </c>
      <c r="V9591">
        <f ca="1"/>
        <v>0</v>
      </c>
      <c r="W9591">
        <f ca="1"/>
        <v>0</v>
      </c>
    </row>
    <row r="9592" spans="18:23">
      <c r="R9592">
        <v>9574</v>
      </c>
      <c r="S9592">
        <f ca="1"/>
        <v>-1.9040118981686429</v>
      </c>
      <c r="T9592">
        <f ca="1"/>
        <v>1.6459114908053976E-2</v>
      </c>
      <c r="U9592">
        <f ca="1"/>
        <v>0</v>
      </c>
      <c r="V9592">
        <f ca="1"/>
        <v>0</v>
      </c>
      <c r="W9592">
        <f ca="1"/>
        <v>0</v>
      </c>
    </row>
    <row r="9593" spans="18:23">
      <c r="R9593">
        <v>9575</v>
      </c>
      <c r="S9593">
        <f ca="1"/>
        <v>-2.2594593460085632</v>
      </c>
      <c r="T9593">
        <f ca="1"/>
        <v>1.5016665995447428E-2</v>
      </c>
      <c r="U9593">
        <f ca="1"/>
        <v>0</v>
      </c>
      <c r="V9593">
        <f ca="1"/>
        <v>0</v>
      </c>
      <c r="W9593">
        <f ca="1"/>
        <v>0</v>
      </c>
    </row>
    <row r="9594" spans="18:23">
      <c r="R9594">
        <v>9576</v>
      </c>
      <c r="S9594">
        <f ca="1"/>
        <v>-1.3207699935959685E-2</v>
      </c>
      <c r="T9594">
        <f ca="1"/>
        <v>2.6810076611388057E-2</v>
      </c>
      <c r="U9594">
        <f ca="1"/>
        <v>0</v>
      </c>
      <c r="V9594">
        <f ca="1"/>
        <v>0</v>
      </c>
      <c r="W9594">
        <f ca="1"/>
        <v>0</v>
      </c>
    </row>
    <row r="9595" spans="18:23">
      <c r="R9595">
        <v>9577</v>
      </c>
      <c r="S9595">
        <f ca="1"/>
        <v>-1.64569503549664</v>
      </c>
      <c r="T9595">
        <f ca="1"/>
        <v>1.7593594007848472E-2</v>
      </c>
      <c r="U9595">
        <f ca="1"/>
        <v>0</v>
      </c>
      <c r="V9595">
        <f ca="1"/>
        <v>0</v>
      </c>
      <c r="W9595">
        <f ca="1"/>
        <v>0</v>
      </c>
    </row>
    <row r="9596" spans="18:23">
      <c r="R9596">
        <v>9578</v>
      </c>
      <c r="S9596">
        <f ca="1"/>
        <v>-0.27140675179624013</v>
      </c>
      <c r="T9596">
        <f ca="1"/>
        <v>2.5082058053990431E-2</v>
      </c>
      <c r="U9596">
        <f ca="1"/>
        <v>0</v>
      </c>
      <c r="V9596">
        <f ca="1"/>
        <v>0</v>
      </c>
      <c r="W9596">
        <f ca="1"/>
        <v>0</v>
      </c>
    </row>
    <row r="9597" spans="18:23">
      <c r="R9597">
        <v>9579</v>
      </c>
      <c r="S9597">
        <f ca="1"/>
        <v>1.7414252989914996</v>
      </c>
      <c r="T9597">
        <f ca="1"/>
        <v>4.2162825575207494E-2</v>
      </c>
      <c r="U9597">
        <f ca="1"/>
        <v>5.9683481718848172E-3</v>
      </c>
      <c r="V9597">
        <f ca="1"/>
        <v>6.0941693833564611E-3</v>
      </c>
      <c r="W9597">
        <f ca="1"/>
        <v>6.0941693833564611E-3</v>
      </c>
    </row>
    <row r="9598" spans="18:23">
      <c r="R9598">
        <v>9580</v>
      </c>
      <c r="S9598">
        <f ca="1"/>
        <v>0.98374634463154342</v>
      </c>
      <c r="T9598">
        <f ca="1"/>
        <v>3.4675359681673755E-2</v>
      </c>
      <c r="U9598">
        <f ca="1"/>
        <v>2.2246152251179478E-3</v>
      </c>
      <c r="V9598">
        <f ca="1"/>
        <v>2.263184891660094E-3</v>
      </c>
      <c r="W9598">
        <f ca="1"/>
        <v>2.263184891660094E-3</v>
      </c>
    </row>
    <row r="9599" spans="18:23">
      <c r="R9599">
        <v>9581</v>
      </c>
      <c r="S9599">
        <f ca="1"/>
        <v>-1.8058477014529797</v>
      </c>
      <c r="T9599">
        <f ca="1"/>
        <v>1.6881350053121705E-2</v>
      </c>
      <c r="U9599">
        <f ca="1"/>
        <v>0</v>
      </c>
      <c r="V9599">
        <f ca="1"/>
        <v>0</v>
      </c>
      <c r="W9599">
        <f ca="1"/>
        <v>0</v>
      </c>
    </row>
    <row r="9600" spans="18:23">
      <c r="R9600">
        <v>9582</v>
      </c>
      <c r="S9600">
        <f ca="1"/>
        <v>2.4061617463450133</v>
      </c>
      <c r="T9600">
        <f ca="1"/>
        <v>5.0052169591645559E-2</v>
      </c>
      <c r="U9600">
        <f ca="1"/>
        <v>9.9130201801038501E-3</v>
      </c>
      <c r="V9600">
        <f ca="1"/>
        <v>1.0161104263713831E-2</v>
      </c>
      <c r="W9600">
        <f ca="1"/>
        <v>1.0161104263713831E-2</v>
      </c>
    </row>
    <row r="9601" spans="18:23">
      <c r="R9601">
        <v>9583</v>
      </c>
      <c r="S9601">
        <f ca="1"/>
        <v>-2.0885929372179266</v>
      </c>
      <c r="T9601">
        <f ca="1"/>
        <v>1.5693562425066081E-2</v>
      </c>
      <c r="U9601">
        <f ca="1"/>
        <v>0</v>
      </c>
      <c r="V9601">
        <f ca="1"/>
        <v>0</v>
      </c>
      <c r="W9601">
        <f ca="1"/>
        <v>0</v>
      </c>
    </row>
    <row r="9602" spans="18:23">
      <c r="R9602">
        <v>9584</v>
      </c>
      <c r="S9602">
        <f ca="1"/>
        <v>1.1685827119218279</v>
      </c>
      <c r="T9602">
        <f ca="1"/>
        <v>3.6369265122924578E-2</v>
      </c>
      <c r="U9602">
        <f ca="1"/>
        <v>3.0715679457433594E-3</v>
      </c>
      <c r="V9602">
        <f ca="1"/>
        <v>3.1274232802242681E-3</v>
      </c>
      <c r="W9602">
        <f ca="1"/>
        <v>3.1274232802242681E-3</v>
      </c>
    </row>
    <row r="9603" spans="18:23">
      <c r="R9603">
        <v>9585</v>
      </c>
      <c r="S9603">
        <f ca="1"/>
        <v>-0.54741836923820919</v>
      </c>
      <c r="T9603">
        <f ca="1"/>
        <v>2.3357810482715118E-2</v>
      </c>
      <c r="U9603">
        <f ca="1"/>
        <v>0</v>
      </c>
      <c r="V9603">
        <f ca="1"/>
        <v>0</v>
      </c>
      <c r="W9603">
        <f ca="1"/>
        <v>0</v>
      </c>
    </row>
    <row r="9604" spans="18:23">
      <c r="R9604">
        <v>9586</v>
      </c>
      <c r="S9604">
        <f ca="1"/>
        <v>0.13671124175063845</v>
      </c>
      <c r="T9604">
        <f ca="1"/>
        <v>2.7867538553186487E-2</v>
      </c>
      <c r="U9604">
        <f ca="1"/>
        <v>0</v>
      </c>
      <c r="V9604">
        <f ca="1"/>
        <v>0</v>
      </c>
      <c r="W9604">
        <f ca="1"/>
        <v>0</v>
      </c>
    </row>
    <row r="9605" spans="18:23">
      <c r="R9605">
        <v>9587</v>
      </c>
      <c r="S9605">
        <f ca="1"/>
        <v>-1.9753490440723001</v>
      </c>
      <c r="T9605">
        <f ca="1"/>
        <v>1.6158912624220406E-2</v>
      </c>
      <c r="U9605">
        <f ca="1"/>
        <v>0</v>
      </c>
      <c r="V9605">
        <f ca="1"/>
        <v>0</v>
      </c>
      <c r="W9605">
        <f ca="1"/>
        <v>0</v>
      </c>
    </row>
    <row r="9606" spans="18:23">
      <c r="R9606">
        <v>9588</v>
      </c>
      <c r="S9606">
        <f ca="1"/>
        <v>-0.14744404355679105</v>
      </c>
      <c r="T9606">
        <f ca="1"/>
        <v>2.5897328050085568E-2</v>
      </c>
      <c r="U9606">
        <f ca="1"/>
        <v>0</v>
      </c>
      <c r="V9606">
        <f ca="1"/>
        <v>0</v>
      </c>
      <c r="W9606">
        <f ca="1"/>
        <v>0</v>
      </c>
    </row>
    <row r="9607" spans="18:23">
      <c r="R9607">
        <v>9589</v>
      </c>
      <c r="S9607">
        <f ca="1"/>
        <v>1.6432526251785735</v>
      </c>
      <c r="T9607">
        <f ca="1"/>
        <v>4.1108162014771188E-2</v>
      </c>
      <c r="U9607">
        <f ca="1"/>
        <v>5.4410163916666643E-3</v>
      </c>
      <c r="V9607">
        <f ca="1"/>
        <v>5.5528514833434938E-3</v>
      </c>
      <c r="W9607">
        <f ca="1"/>
        <v>5.5528514833434938E-3</v>
      </c>
    </row>
    <row r="9608" spans="18:23">
      <c r="R9608">
        <v>9590</v>
      </c>
      <c r="S9608">
        <f ca="1"/>
        <v>-0.13062401410674673</v>
      </c>
      <c r="T9608">
        <f ca="1"/>
        <v>2.6009971861955226E-2</v>
      </c>
      <c r="U9608">
        <f ca="1"/>
        <v>0</v>
      </c>
      <c r="V9608">
        <f ca="1"/>
        <v>0</v>
      </c>
      <c r="W9608">
        <f ca="1"/>
        <v>0</v>
      </c>
    </row>
    <row r="9609" spans="18:23">
      <c r="R9609">
        <v>9591</v>
      </c>
      <c r="S9609">
        <f ca="1"/>
        <v>0.9390071389860527</v>
      </c>
      <c r="T9609">
        <f ca="1"/>
        <v>3.42773554884582E-2</v>
      </c>
      <c r="U9609">
        <f ca="1"/>
        <v>2.0256131285101703E-3</v>
      </c>
      <c r="V9609">
        <f ca="1"/>
        <v>2.0603294591541857E-3</v>
      </c>
      <c r="W9609">
        <f ca="1"/>
        <v>2.0603294591541857E-3</v>
      </c>
    </row>
    <row r="9610" spans="18:23">
      <c r="R9610">
        <v>9592</v>
      </c>
      <c r="S9610">
        <f ca="1"/>
        <v>-0.40030284544771527</v>
      </c>
      <c r="T9610">
        <f ca="1"/>
        <v>2.4261548872992238E-2</v>
      </c>
      <c r="U9610">
        <f ca="1"/>
        <v>0</v>
      </c>
      <c r="V9610">
        <f ca="1"/>
        <v>0</v>
      </c>
      <c r="W9610">
        <f ca="1"/>
        <v>0</v>
      </c>
    </row>
    <row r="9611" spans="18:23">
      <c r="R9611">
        <v>9593</v>
      </c>
      <c r="S9611">
        <f ca="1"/>
        <v>1.0620250417789852</v>
      </c>
      <c r="T9611">
        <f ca="1"/>
        <v>3.5382883222000901E-2</v>
      </c>
      <c r="U9611">
        <f ca="1"/>
        <v>2.5783769952815207E-3</v>
      </c>
      <c r="V9611">
        <f ca="1"/>
        <v>2.6239922013446908E-3</v>
      </c>
      <c r="W9611">
        <f ca="1"/>
        <v>2.6239922013446908E-3</v>
      </c>
    </row>
    <row r="9612" spans="18:23">
      <c r="R9612">
        <v>9594</v>
      </c>
      <c r="S9612">
        <f ca="1"/>
        <v>8.9972423153129852E-2</v>
      </c>
      <c r="T9612">
        <f ca="1"/>
        <v>2.7533464363792469E-2</v>
      </c>
      <c r="U9612">
        <f ca="1"/>
        <v>0</v>
      </c>
      <c r="V9612">
        <f ca="1"/>
        <v>0</v>
      </c>
      <c r="W9612">
        <f ca="1"/>
        <v>0</v>
      </c>
    </row>
    <row r="9613" spans="18:23">
      <c r="R9613">
        <v>9595</v>
      </c>
      <c r="S9613">
        <f ca="1"/>
        <v>-1.8378301629691627</v>
      </c>
      <c r="T9613">
        <f ca="1"/>
        <v>1.6742607055309652E-2</v>
      </c>
      <c r="U9613">
        <f ca="1"/>
        <v>0</v>
      </c>
      <c r="V9613">
        <f ca="1"/>
        <v>0</v>
      </c>
      <c r="W9613">
        <f ca="1"/>
        <v>0</v>
      </c>
    </row>
    <row r="9614" spans="18:23">
      <c r="R9614">
        <v>9596</v>
      </c>
      <c r="S9614">
        <f ca="1"/>
        <v>-2.1853018836101521</v>
      </c>
      <c r="T9614">
        <f ca="1"/>
        <v>1.5306782899021853E-2</v>
      </c>
      <c r="U9614">
        <f ca="1"/>
        <v>0</v>
      </c>
      <c r="V9614">
        <f ca="1"/>
        <v>0</v>
      </c>
      <c r="W9614">
        <f ca="1"/>
        <v>0</v>
      </c>
    </row>
    <row r="9615" spans="18:23">
      <c r="R9615">
        <v>9597</v>
      </c>
      <c r="S9615">
        <f ca="1"/>
        <v>0.9192628697677675</v>
      </c>
      <c r="T9615">
        <f ca="1"/>
        <v>3.4103164632015515E-2</v>
      </c>
      <c r="U9615">
        <f ca="1"/>
        <v>1.9385177002888276E-3</v>
      </c>
      <c r="V9615">
        <f ca="1"/>
        <v>1.9715724944263406E-3</v>
      </c>
      <c r="W9615">
        <f ca="1"/>
        <v>1.9715724944263406E-3</v>
      </c>
    </row>
    <row r="9616" spans="18:23">
      <c r="R9616">
        <v>9598</v>
      </c>
      <c r="S9616">
        <f ca="1"/>
        <v>0.82908480765154446</v>
      </c>
      <c r="T9616">
        <f ca="1"/>
        <v>3.3318768696791422E-2</v>
      </c>
      <c r="U9616">
        <f ca="1"/>
        <v>1.5463197326767812E-3</v>
      </c>
      <c r="V9616">
        <f ca="1"/>
        <v>1.5720804674289523E-3</v>
      </c>
      <c r="W9616">
        <f ca="1"/>
        <v>1.5720804674289523E-3</v>
      </c>
    </row>
    <row r="9617" spans="18:23">
      <c r="R9617">
        <v>9599</v>
      </c>
      <c r="S9617">
        <f ca="1"/>
        <v>2.7859250105709967</v>
      </c>
      <c r="T9617">
        <f ca="1"/>
        <v>5.5205302949737578E-2</v>
      </c>
      <c r="U9617">
        <f ca="1"/>
        <v>1.2489586859149859E-2</v>
      </c>
      <c r="V9617">
        <f ca="1"/>
        <v>1.2834332572288075E-2</v>
      </c>
      <c r="W9617">
        <f ca="1"/>
        <v>1.2834332572288075E-2</v>
      </c>
    </row>
    <row r="9618" spans="18:23">
      <c r="R9618">
        <v>9600</v>
      </c>
      <c r="S9618">
        <f ca="1"/>
        <v>-1.1211368795738303</v>
      </c>
      <c r="T9618">
        <f ca="1"/>
        <v>2.0143678843114278E-2</v>
      </c>
      <c r="U9618">
        <f ca="1"/>
        <v>0</v>
      </c>
      <c r="V9618">
        <f ca="1"/>
        <v>0</v>
      </c>
      <c r="W9618">
        <f ca="1"/>
        <v>0</v>
      </c>
    </row>
    <row r="9619" spans="18:23">
      <c r="R9619">
        <v>9601</v>
      </c>
      <c r="S9619">
        <f ca="1"/>
        <v>0.85332434783834044</v>
      </c>
      <c r="T9619">
        <f ca="1"/>
        <v>3.3527821043644414E-2</v>
      </c>
      <c r="U9619">
        <f ca="1"/>
        <v>1.6508459061032772E-3</v>
      </c>
      <c r="V9619">
        <f ca="1"/>
        <v>1.678520539158509E-3</v>
      </c>
      <c r="W9619">
        <f ca="1"/>
        <v>1.678520539158509E-3</v>
      </c>
    </row>
    <row r="9620" spans="18:23">
      <c r="R9620">
        <v>9602</v>
      </c>
      <c r="S9620">
        <f ca="1"/>
        <v>-0.33642538729348742</v>
      </c>
      <c r="T9620">
        <f ca="1"/>
        <v>2.4664760531740673E-2</v>
      </c>
      <c r="U9620">
        <f ca="1"/>
        <v>0</v>
      </c>
      <c r="V9620">
        <f ca="1"/>
        <v>0</v>
      </c>
      <c r="W9620">
        <f ca="1"/>
        <v>0</v>
      </c>
    </row>
    <row r="9621" spans="18:23">
      <c r="R9621">
        <v>9603</v>
      </c>
      <c r="S9621">
        <f ca="1"/>
        <v>-1.7694279830160105</v>
      </c>
      <c r="T9621">
        <f ca="1"/>
        <v>1.704074291103341E-2</v>
      </c>
      <c r="U9621">
        <f ca="1"/>
        <v>0</v>
      </c>
      <c r="V9621">
        <f ca="1"/>
        <v>0</v>
      </c>
      <c r="W9621">
        <f ca="1"/>
        <v>0</v>
      </c>
    </row>
    <row r="9622" spans="18:23">
      <c r="R9622">
        <v>9604</v>
      </c>
      <c r="S9622">
        <f ca="1"/>
        <v>4.4301103868832215</v>
      </c>
      <c r="T9622">
        <f ca="1"/>
        <v>8.4379164131035522E-2</v>
      </c>
      <c r="U9622">
        <f ca="1"/>
        <v>2.7076517449798831E-2</v>
      </c>
      <c r="V9622">
        <f ca="1"/>
        <v>2.8218864404795544E-2</v>
      </c>
      <c r="W9622">
        <f ca="1"/>
        <v>2.8218864404795544E-2</v>
      </c>
    </row>
    <row r="9623" spans="18:23">
      <c r="R9623">
        <v>9605</v>
      </c>
      <c r="S9623">
        <f ca="1"/>
        <v>-3.0208854185050598</v>
      </c>
      <c r="T9623">
        <f ca="1"/>
        <v>1.2338002957649554E-2</v>
      </c>
      <c r="U9623">
        <f ca="1"/>
        <v>0</v>
      </c>
      <c r="V9623">
        <f ca="1"/>
        <v>0</v>
      </c>
      <c r="W9623">
        <f ca="1"/>
        <v>0</v>
      </c>
    </row>
    <row r="9624" spans="18:23">
      <c r="R9624">
        <v>9606</v>
      </c>
      <c r="S9624">
        <f ca="1"/>
        <v>0.86069173378833497</v>
      </c>
      <c r="T9624">
        <f ca="1"/>
        <v>3.3591620129002908E-2</v>
      </c>
      <c r="U9624">
        <f ca="1"/>
        <v>1.6827454487825244E-3</v>
      </c>
      <c r="V9624">
        <f ca="1"/>
        <v>1.7110085217271799E-3</v>
      </c>
      <c r="W9624">
        <f ca="1"/>
        <v>1.7110085217271799E-3</v>
      </c>
    </row>
    <row r="9625" spans="18:23">
      <c r="R9625">
        <v>9607</v>
      </c>
      <c r="S9625">
        <f ca="1"/>
        <v>0.90870063489423836</v>
      </c>
      <c r="T9625">
        <f ca="1"/>
        <v>3.4010344616269214E-2</v>
      </c>
      <c r="U9625">
        <f ca="1"/>
        <v>1.8921076924156774E-3</v>
      </c>
      <c r="V9625">
        <f ca="1"/>
        <v>1.924283309750753E-3</v>
      </c>
      <c r="W9625">
        <f ca="1"/>
        <v>1.924283309750753E-3</v>
      </c>
    </row>
    <row r="9626" spans="18:23">
      <c r="R9626">
        <v>9608</v>
      </c>
      <c r="S9626">
        <f ca="1"/>
        <v>-1.0050828801632909</v>
      </c>
      <c r="T9626">
        <f ca="1"/>
        <v>2.075603023088711E-2</v>
      </c>
      <c r="U9626">
        <f ca="1"/>
        <v>0</v>
      </c>
      <c r="V9626">
        <f ca="1"/>
        <v>0</v>
      </c>
      <c r="W9626">
        <f ca="1"/>
        <v>0</v>
      </c>
    </row>
    <row r="9627" spans="18:23">
      <c r="R9627">
        <v>9609</v>
      </c>
      <c r="S9627">
        <f ca="1"/>
        <v>-3.7990719823462853</v>
      </c>
      <c r="T9627">
        <f ca="1"/>
        <v>1.0093411205091444E-2</v>
      </c>
      <c r="U9627">
        <f ca="1"/>
        <v>0</v>
      </c>
      <c r="V9627">
        <f ca="1"/>
        <v>0</v>
      </c>
      <c r="W9627">
        <f ca="1"/>
        <v>0</v>
      </c>
    </row>
    <row r="9628" spans="18:23">
      <c r="R9628">
        <v>9610</v>
      </c>
      <c r="S9628">
        <f ca="1"/>
        <v>3.0643596861808264</v>
      </c>
      <c r="T9628">
        <f ca="1"/>
        <v>5.9317573086736963E-2</v>
      </c>
      <c r="U9628">
        <f ca="1"/>
        <v>1.4545721927649552E-2</v>
      </c>
      <c r="V9628">
        <f ca="1"/>
        <v>1.4977130389420903E-2</v>
      </c>
      <c r="W9628">
        <f ca="1"/>
        <v>1.4977130389420903E-2</v>
      </c>
    </row>
    <row r="9629" spans="18:23">
      <c r="R9629">
        <v>9611</v>
      </c>
      <c r="S9629">
        <f ca="1"/>
        <v>-4.3875847849845169</v>
      </c>
      <c r="T9629">
        <f ca="1"/>
        <v>8.6713499541686608E-3</v>
      </c>
      <c r="U9629">
        <f ca="1"/>
        <v>0</v>
      </c>
      <c r="V9629">
        <f ca="1"/>
        <v>0</v>
      </c>
      <c r="W9629">
        <f ca="1"/>
        <v>0</v>
      </c>
    </row>
    <row r="9630" spans="18:23">
      <c r="R9630">
        <v>9612</v>
      </c>
      <c r="S9630">
        <f ca="1"/>
        <v>-1.4914450631436973</v>
      </c>
      <c r="T9630">
        <f ca="1"/>
        <v>1.8307981937542971E-2</v>
      </c>
      <c r="U9630">
        <f ca="1"/>
        <v>0</v>
      </c>
      <c r="V9630">
        <f ca="1"/>
        <v>0</v>
      </c>
      <c r="W9630">
        <f ca="1"/>
        <v>0</v>
      </c>
    </row>
    <row r="9631" spans="18:23">
      <c r="R9631">
        <v>9613</v>
      </c>
      <c r="S9631">
        <f ca="1"/>
        <v>2.4228914566229309</v>
      </c>
      <c r="T9631">
        <f ca="1"/>
        <v>5.0268706479935692E-2</v>
      </c>
      <c r="U9631">
        <f ca="1"/>
        <v>1.0021288624248916E-2</v>
      </c>
      <c r="V9631">
        <f ca="1"/>
        <v>1.0273167232450461E-2</v>
      </c>
      <c r="W9631">
        <f ca="1"/>
        <v>1.0273167232450461E-2</v>
      </c>
    </row>
    <row r="9632" spans="18:23">
      <c r="R9632">
        <v>9614</v>
      </c>
      <c r="S9632">
        <f ca="1"/>
        <v>8.131187943584894E-3</v>
      </c>
      <c r="T9632">
        <f ca="1"/>
        <v>2.6958106316537916E-2</v>
      </c>
      <c r="U9632">
        <f ca="1"/>
        <v>0</v>
      </c>
      <c r="V9632">
        <f ca="1"/>
        <v>0</v>
      </c>
      <c r="W9632">
        <f ca="1"/>
        <v>0</v>
      </c>
    </row>
    <row r="9633" spans="18:23">
      <c r="R9633">
        <v>9615</v>
      </c>
      <c r="S9633">
        <f ca="1"/>
        <v>2.0037407287739617</v>
      </c>
      <c r="T9633">
        <f ca="1"/>
        <v>4.5115512262898408E-2</v>
      </c>
      <c r="U9633">
        <f ca="1"/>
        <v>7.4446915157302743E-3</v>
      </c>
      <c r="V9633">
        <f ca="1"/>
        <v>7.6126270514159863E-3</v>
      </c>
      <c r="W9633">
        <f ca="1"/>
        <v>7.6126270514159863E-3</v>
      </c>
    </row>
    <row r="9634" spans="18:23">
      <c r="R9634">
        <v>9616</v>
      </c>
      <c r="S9634">
        <f ca="1"/>
        <v>-2.5616137847462515</v>
      </c>
      <c r="T9634">
        <f ca="1"/>
        <v>1.3890337780237015E-2</v>
      </c>
      <c r="U9634">
        <f ca="1"/>
        <v>0</v>
      </c>
      <c r="V9634">
        <f ca="1"/>
        <v>0</v>
      </c>
      <c r="W9634">
        <f ca="1"/>
        <v>0</v>
      </c>
    </row>
    <row r="9635" spans="18:23">
      <c r="R9635">
        <v>9617</v>
      </c>
      <c r="S9635">
        <f ca="1"/>
        <v>-0.78165978342801445</v>
      </c>
      <c r="T9635">
        <f ca="1"/>
        <v>2.1987813219745654E-2</v>
      </c>
      <c r="U9635">
        <f ca="1"/>
        <v>0</v>
      </c>
      <c r="V9635">
        <f ca="1"/>
        <v>0</v>
      </c>
      <c r="W9635">
        <f ca="1"/>
        <v>0</v>
      </c>
    </row>
    <row r="9636" spans="18:23">
      <c r="R9636">
        <v>9618</v>
      </c>
      <c r="S9636">
        <f ca="1"/>
        <v>1.7126261664368936</v>
      </c>
      <c r="T9636">
        <f ca="1"/>
        <v>4.1850664130038774E-2</v>
      </c>
      <c r="U9636">
        <f ca="1"/>
        <v>5.8122674493004574E-3</v>
      </c>
      <c r="V9636">
        <f ca="1"/>
        <v>5.9338910757277723E-3</v>
      </c>
      <c r="W9636">
        <f ca="1"/>
        <v>5.9338910757277723E-3</v>
      </c>
    </row>
    <row r="9637" spans="18:23">
      <c r="R9637">
        <v>9619</v>
      </c>
      <c r="S9637">
        <f ca="1"/>
        <v>1.695290793492171</v>
      </c>
      <c r="T9637">
        <f ca="1"/>
        <v>4.1663876809036382E-2</v>
      </c>
      <c r="U9637">
        <f ca="1"/>
        <v>5.7188737887992613E-3</v>
      </c>
      <c r="V9637">
        <f ca="1"/>
        <v>5.8380090153107404E-3</v>
      </c>
      <c r="W9637">
        <f ca="1"/>
        <v>5.8380090153107404E-3</v>
      </c>
    </row>
    <row r="9638" spans="18:23">
      <c r="R9638">
        <v>9620</v>
      </c>
      <c r="S9638">
        <f ca="1"/>
        <v>0.69865759901928814</v>
      </c>
      <c r="T9638">
        <f ca="1"/>
        <v>3.2216081453150254E-2</v>
      </c>
      <c r="U9638">
        <f ca="1"/>
        <v>9.9497611085619733E-4</v>
      </c>
      <c r="V9638">
        <f ca="1"/>
        <v>1.0110032265718384E-3</v>
      </c>
      <c r="W9638">
        <f ca="1"/>
        <v>1.0110032265718384E-3</v>
      </c>
    </row>
    <row r="9639" spans="18:23">
      <c r="R9639">
        <v>9621</v>
      </c>
      <c r="S9639">
        <f ca="1"/>
        <v>-1.5688431482058114</v>
      </c>
      <c r="T9639">
        <f ca="1"/>
        <v>1.7945969114110179E-2</v>
      </c>
      <c r="U9639">
        <f ca="1"/>
        <v>0</v>
      </c>
      <c r="V9639">
        <f ca="1"/>
        <v>0</v>
      </c>
      <c r="W9639">
        <f ca="1"/>
        <v>0</v>
      </c>
    </row>
    <row r="9640" spans="18:23">
      <c r="R9640">
        <v>9622</v>
      </c>
      <c r="S9640">
        <f ca="1"/>
        <v>-3.2849030434633342</v>
      </c>
      <c r="T9640">
        <f ca="1"/>
        <v>1.1525451024985589E-2</v>
      </c>
      <c r="U9640">
        <f ca="1"/>
        <v>0</v>
      </c>
      <c r="V9640">
        <f ca="1"/>
        <v>0</v>
      </c>
      <c r="W9640">
        <f ca="1"/>
        <v>0</v>
      </c>
    </row>
    <row r="9641" spans="18:23">
      <c r="R9641">
        <v>9623</v>
      </c>
      <c r="S9641">
        <f ca="1"/>
        <v>4.3630343748685787</v>
      </c>
      <c r="T9641">
        <f ca="1"/>
        <v>8.2931285070486763E-2</v>
      </c>
      <c r="U9641">
        <f ca="1"/>
        <v>2.6352577919524452E-2</v>
      </c>
      <c r="V9641">
        <f ca="1"/>
        <v>2.74453044954176E-2</v>
      </c>
      <c r="W9641">
        <f ca="1"/>
        <v>2.74453044954176E-2</v>
      </c>
    </row>
    <row r="9642" spans="18:23">
      <c r="R9642">
        <v>9624</v>
      </c>
      <c r="S9642">
        <f ca="1"/>
        <v>-1.4412528953462347</v>
      </c>
      <c r="T9642">
        <f ca="1"/>
        <v>1.85466392048899E-2</v>
      </c>
      <c r="U9642">
        <f ca="1"/>
        <v>0</v>
      </c>
      <c r="V9642">
        <f ca="1"/>
        <v>0</v>
      </c>
      <c r="W9642">
        <f ca="1"/>
        <v>0</v>
      </c>
    </row>
    <row r="9643" spans="18:23">
      <c r="R9643">
        <v>9625</v>
      </c>
      <c r="S9643">
        <f ca="1"/>
        <v>-1.0684383313802395</v>
      </c>
      <c r="T9643">
        <f ca="1"/>
        <v>2.0419467514880309E-2</v>
      </c>
      <c r="U9643">
        <f ca="1"/>
        <v>0</v>
      </c>
      <c r="V9643">
        <f ca="1"/>
        <v>0</v>
      </c>
      <c r="W9643">
        <f ca="1"/>
        <v>0</v>
      </c>
    </row>
    <row r="9644" spans="18:23">
      <c r="R9644">
        <v>9626</v>
      </c>
      <c r="S9644">
        <f ca="1"/>
        <v>-1.7337750622465662</v>
      </c>
      <c r="T9644">
        <f ca="1"/>
        <v>1.71982375244304E-2</v>
      </c>
      <c r="U9644">
        <f ca="1"/>
        <v>0</v>
      </c>
      <c r="V9644">
        <f ca="1"/>
        <v>0</v>
      </c>
      <c r="W9644">
        <f ca="1"/>
        <v>0</v>
      </c>
    </row>
    <row r="9645" spans="18:23">
      <c r="R9645">
        <v>9627</v>
      </c>
      <c r="S9645">
        <f ca="1"/>
        <v>-3.0802999177630621</v>
      </c>
      <c r="T9645">
        <f ca="1"/>
        <v>1.215028956063798E-2</v>
      </c>
      <c r="U9645">
        <f ca="1"/>
        <v>0</v>
      </c>
      <c r="V9645">
        <f ca="1"/>
        <v>0</v>
      </c>
      <c r="W9645">
        <f ca="1"/>
        <v>0</v>
      </c>
    </row>
    <row r="9646" spans="18:23">
      <c r="R9646">
        <v>9628</v>
      </c>
      <c r="S9646">
        <f ca="1"/>
        <v>-0.94073044805654071</v>
      </c>
      <c r="T9646">
        <f ca="1"/>
        <v>2.1103568696014111E-2</v>
      </c>
      <c r="U9646">
        <f ca="1"/>
        <v>0</v>
      </c>
      <c r="V9646">
        <f ca="1"/>
        <v>0</v>
      </c>
      <c r="W9646">
        <f ca="1"/>
        <v>0</v>
      </c>
    </row>
    <row r="9647" spans="18:23">
      <c r="R9647">
        <v>9629</v>
      </c>
      <c r="S9647">
        <f ca="1"/>
        <v>-0.49454087520468848</v>
      </c>
      <c r="T9647">
        <f ca="1"/>
        <v>2.3678697412814146E-2</v>
      </c>
      <c r="U9647">
        <f ca="1"/>
        <v>0</v>
      </c>
      <c r="V9647">
        <f ca="1"/>
        <v>0</v>
      </c>
      <c r="W9647">
        <f ca="1"/>
        <v>0</v>
      </c>
    </row>
    <row r="9648" spans="18:23">
      <c r="R9648">
        <v>9630</v>
      </c>
      <c r="S9648">
        <f ca="1"/>
        <v>-1.0301626691977948</v>
      </c>
      <c r="T9648">
        <f ca="1"/>
        <v>2.0622140742222666E-2</v>
      </c>
      <c r="U9648">
        <f ca="1"/>
        <v>0</v>
      </c>
      <c r="V9648">
        <f ca="1"/>
        <v>0</v>
      </c>
      <c r="W9648">
        <f ca="1"/>
        <v>0</v>
      </c>
    </row>
    <row r="9649" spans="18:23">
      <c r="R9649">
        <v>9631</v>
      </c>
      <c r="S9649">
        <f ca="1"/>
        <v>-1.6860415863180371</v>
      </c>
      <c r="T9649">
        <f ca="1"/>
        <v>1.7411378614488368E-2</v>
      </c>
      <c r="U9649">
        <f ca="1"/>
        <v>0</v>
      </c>
      <c r="V9649">
        <f ca="1"/>
        <v>0</v>
      </c>
      <c r="W9649">
        <f ca="1"/>
        <v>0</v>
      </c>
    </row>
    <row r="9650" spans="18:23">
      <c r="R9650">
        <v>9632</v>
      </c>
      <c r="S9650">
        <f ca="1"/>
        <v>-0.39378622187147005</v>
      </c>
      <c r="T9650">
        <f ca="1"/>
        <v>2.4302379793920324E-2</v>
      </c>
      <c r="U9650">
        <f ca="1"/>
        <v>0</v>
      </c>
      <c r="V9650">
        <f ca="1"/>
        <v>0</v>
      </c>
      <c r="W9650">
        <f ca="1"/>
        <v>0</v>
      </c>
    </row>
    <row r="9651" spans="18:23">
      <c r="R9651">
        <v>9633</v>
      </c>
      <c r="S9651">
        <f ca="1"/>
        <v>0.57896518320444768</v>
      </c>
      <c r="T9651">
        <f ca="1"/>
        <v>3.1236291881303068E-2</v>
      </c>
      <c r="U9651">
        <f ca="1"/>
        <v>5.0508132493260437E-4</v>
      </c>
      <c r="V9651">
        <f ca="1"/>
        <v>5.129697587772994E-4</v>
      </c>
      <c r="W9651">
        <f ca="1"/>
        <v>5.129697587772994E-4</v>
      </c>
    </row>
    <row r="9652" spans="18:23">
      <c r="R9652">
        <v>9634</v>
      </c>
      <c r="S9652">
        <f ca="1"/>
        <v>1.3325410275378409</v>
      </c>
      <c r="T9652">
        <f ca="1"/>
        <v>3.7940966821026718E-2</v>
      </c>
      <c r="U9652">
        <f ca="1"/>
        <v>3.8574187947944295E-3</v>
      </c>
      <c r="V9652">
        <f ca="1"/>
        <v>3.9305958940484796E-3</v>
      </c>
      <c r="W9652">
        <f ca="1"/>
        <v>3.9305958940484796E-3</v>
      </c>
    </row>
    <row r="9653" spans="18:23">
      <c r="R9653">
        <v>9635</v>
      </c>
      <c r="S9653">
        <f ca="1"/>
        <v>0.4941030109117896</v>
      </c>
      <c r="T9653">
        <f ca="1"/>
        <v>3.0559725971648168E-2</v>
      </c>
      <c r="U9653">
        <f ca="1"/>
        <v>1.6679837010515411E-4</v>
      </c>
      <c r="V9653">
        <f ca="1"/>
        <v>1.6934702634661966E-4</v>
      </c>
      <c r="W9653">
        <f ca="1"/>
        <v>1.6934702634661966E-4</v>
      </c>
    </row>
    <row r="9654" spans="18:23">
      <c r="R9654">
        <v>9636</v>
      </c>
      <c r="S9654">
        <f ca="1"/>
        <v>1.1945372718758664</v>
      </c>
      <c r="T9654">
        <f ca="1"/>
        <v>3.6613656637219931E-2</v>
      </c>
      <c r="U9654">
        <f ca="1"/>
        <v>3.1937637028910358E-3</v>
      </c>
      <c r="V9654">
        <f ca="1"/>
        <v>3.2522313866900697E-3</v>
      </c>
      <c r="W9654">
        <f ca="1"/>
        <v>3.2522313866900697E-3</v>
      </c>
    </row>
    <row r="9655" spans="18:23">
      <c r="R9655">
        <v>9637</v>
      </c>
      <c r="S9655">
        <f ca="1"/>
        <v>0.74831543650011267</v>
      </c>
      <c r="T9655">
        <f ca="1"/>
        <v>3.2631541005245179E-2</v>
      </c>
      <c r="U9655">
        <f ca="1"/>
        <v>1.20270588690366E-3</v>
      </c>
      <c r="V9655">
        <f ca="1"/>
        <v>1.2223289601365334E-3</v>
      </c>
      <c r="W9655">
        <f ca="1"/>
        <v>1.2223289601365334E-3</v>
      </c>
    </row>
    <row r="9656" spans="18:23">
      <c r="R9656">
        <v>9638</v>
      </c>
      <c r="S9656">
        <f ca="1"/>
        <v>-1.6067963513734307</v>
      </c>
      <c r="T9656">
        <f ca="1"/>
        <v>1.777107575727278E-2</v>
      </c>
      <c r="U9656">
        <f ca="1"/>
        <v>0</v>
      </c>
      <c r="V9656">
        <f ca="1"/>
        <v>0</v>
      </c>
      <c r="W9656">
        <f ca="1"/>
        <v>0</v>
      </c>
    </row>
    <row r="9657" spans="18:23">
      <c r="R9657">
        <v>9639</v>
      </c>
      <c r="S9657">
        <f ca="1"/>
        <v>0.39568520418673203</v>
      </c>
      <c r="T9657">
        <f ca="1"/>
        <v>2.9793418474512393E-2</v>
      </c>
      <c r="U9657">
        <f ca="1"/>
        <v>0</v>
      </c>
      <c r="V9657">
        <f ca="1"/>
        <v>0</v>
      </c>
      <c r="W9657">
        <f ca="1"/>
        <v>0</v>
      </c>
    </row>
    <row r="9658" spans="18:23">
      <c r="R9658">
        <v>9640</v>
      </c>
      <c r="S9658">
        <f ca="1"/>
        <v>-1.0021585499093291</v>
      </c>
      <c r="T9658">
        <f ca="1"/>
        <v>2.077169836947157E-2</v>
      </c>
      <c r="U9658">
        <f ca="1"/>
        <v>0</v>
      </c>
      <c r="V9658">
        <f ca="1"/>
        <v>0</v>
      </c>
      <c r="W9658">
        <f ca="1"/>
        <v>0</v>
      </c>
    </row>
    <row r="9659" spans="18:23">
      <c r="R9659">
        <v>9641</v>
      </c>
      <c r="S9659">
        <f ca="1"/>
        <v>2.8379766626753855</v>
      </c>
      <c r="T9659">
        <f ca="1"/>
        <v>5.5951782596560515E-2</v>
      </c>
      <c r="U9659">
        <f ca="1"/>
        <v>1.2862826682561328E-2</v>
      </c>
      <c r="V9659">
        <f ca="1"/>
        <v>1.3222675723621281E-2</v>
      </c>
      <c r="W9659">
        <f ca="1"/>
        <v>1.3222675723621281E-2</v>
      </c>
    </row>
    <row r="9660" spans="18:23">
      <c r="R9660">
        <v>9642</v>
      </c>
      <c r="S9660">
        <f ca="1"/>
        <v>-2.1554728560081693</v>
      </c>
      <c r="T9660">
        <f ca="1"/>
        <v>1.5425053907538094E-2</v>
      </c>
      <c r="U9660">
        <f ca="1"/>
        <v>0</v>
      </c>
      <c r="V9660">
        <f ca="1"/>
        <v>0</v>
      </c>
      <c r="W9660">
        <f ca="1"/>
        <v>0</v>
      </c>
    </row>
    <row r="9661" spans="18:23">
      <c r="R9661">
        <v>9643</v>
      </c>
      <c r="S9661">
        <f ca="1"/>
        <v>3.4690230262299386</v>
      </c>
      <c r="T9661">
        <f ca="1"/>
        <v>6.5846344940808724E-2</v>
      </c>
      <c r="U9661">
        <f ca="1"/>
        <v>1.7810107854685432E-2</v>
      </c>
      <c r="V9661">
        <f ca="1"/>
        <v>1.8396473107301744E-2</v>
      </c>
      <c r="W9661">
        <f ca="1"/>
        <v>1.8396473107301744E-2</v>
      </c>
    </row>
    <row r="9662" spans="18:23">
      <c r="R9662">
        <v>9644</v>
      </c>
      <c r="S9662">
        <f ca="1"/>
        <v>-2.5115072350988319</v>
      </c>
      <c r="T9662">
        <f ca="1"/>
        <v>1.4071097114165716E-2</v>
      </c>
      <c r="U9662">
        <f ca="1"/>
        <v>0</v>
      </c>
      <c r="V9662">
        <f ca="1"/>
        <v>0</v>
      </c>
      <c r="W9662">
        <f ca="1"/>
        <v>0</v>
      </c>
    </row>
    <row r="9663" spans="18:23">
      <c r="R9663">
        <v>9645</v>
      </c>
      <c r="S9663">
        <f ca="1"/>
        <v>0.30714734094067525</v>
      </c>
      <c r="T9663">
        <f ca="1"/>
        <v>2.9120471757813279E-2</v>
      </c>
      <c r="U9663">
        <f ca="1"/>
        <v>0</v>
      </c>
      <c r="V9663">
        <f ca="1"/>
        <v>0</v>
      </c>
      <c r="W9663">
        <f ca="1"/>
        <v>0</v>
      </c>
    </row>
    <row r="9664" spans="18:23">
      <c r="R9664">
        <v>9646</v>
      </c>
      <c r="S9664">
        <f ca="1"/>
        <v>-5.775449407426772E-2</v>
      </c>
      <c r="T9664">
        <f ca="1"/>
        <v>2.650366608937494E-2</v>
      </c>
      <c r="U9664">
        <f ca="1"/>
        <v>0</v>
      </c>
      <c r="V9664">
        <f ca="1"/>
        <v>0</v>
      </c>
      <c r="W9664">
        <f ca="1"/>
        <v>0</v>
      </c>
    </row>
    <row r="9665" spans="18:23">
      <c r="R9665">
        <v>9647</v>
      </c>
      <c r="S9665">
        <f ca="1"/>
        <v>-0.46187396385457885</v>
      </c>
      <c r="T9665">
        <f ca="1"/>
        <v>2.3879135564687574E-2</v>
      </c>
      <c r="U9665">
        <f ca="1"/>
        <v>0</v>
      </c>
      <c r="V9665">
        <f ca="1"/>
        <v>0</v>
      </c>
      <c r="W9665">
        <f ca="1"/>
        <v>0</v>
      </c>
    </row>
    <row r="9666" spans="18:23">
      <c r="R9666">
        <v>9648</v>
      </c>
      <c r="S9666">
        <f ca="1"/>
        <v>0.42371244870922525</v>
      </c>
      <c r="T9666">
        <f ca="1"/>
        <v>3.0009667887624887E-2</v>
      </c>
      <c r="U9666">
        <f ca="1"/>
        <v>0</v>
      </c>
      <c r="V9666">
        <f ca="1"/>
        <v>0</v>
      </c>
      <c r="W9666">
        <f ca="1"/>
        <v>0</v>
      </c>
    </row>
    <row r="9667" spans="18:23">
      <c r="R9667">
        <v>9649</v>
      </c>
      <c r="S9667">
        <f ca="1"/>
        <v>-1.2097333733904094E-2</v>
      </c>
      <c r="T9667">
        <f ca="1"/>
        <v>2.6817759231029796E-2</v>
      </c>
      <c r="U9667">
        <f ca="1"/>
        <v>0</v>
      </c>
      <c r="V9667">
        <f ca="1"/>
        <v>0</v>
      </c>
      <c r="W9667">
        <f ca="1"/>
        <v>0</v>
      </c>
    </row>
    <row r="9668" spans="18:23">
      <c r="R9668">
        <v>9650</v>
      </c>
      <c r="S9668">
        <f ca="1"/>
        <v>-1.1820427071396755</v>
      </c>
      <c r="T9668">
        <f ca="1"/>
        <v>1.9829575724008033E-2</v>
      </c>
      <c r="U9668">
        <f ca="1"/>
        <v>0</v>
      </c>
      <c r="V9668">
        <f ca="1"/>
        <v>0</v>
      </c>
      <c r="W9668">
        <f ca="1"/>
        <v>0</v>
      </c>
    </row>
    <row r="9669" spans="18:23">
      <c r="R9669">
        <v>9651</v>
      </c>
      <c r="S9669">
        <f ca="1"/>
        <v>-3.5452167241121049</v>
      </c>
      <c r="T9669">
        <f ca="1"/>
        <v>1.0776706843947345E-2</v>
      </c>
      <c r="U9669">
        <f ca="1"/>
        <v>0</v>
      </c>
      <c r="V9669">
        <f ca="1"/>
        <v>0</v>
      </c>
      <c r="W9669">
        <f ca="1"/>
        <v>0</v>
      </c>
    </row>
    <row r="9670" spans="18:23">
      <c r="R9670">
        <v>9652</v>
      </c>
      <c r="S9670">
        <f ca="1"/>
        <v>1.3951425206530117</v>
      </c>
      <c r="T9670">
        <f ca="1"/>
        <v>3.8558824327930286E-2</v>
      </c>
      <c r="U9670">
        <f ca="1"/>
        <v>4.1663475482462131E-3</v>
      </c>
      <c r="V9670">
        <f ca="1"/>
        <v>4.2466722798471775E-3</v>
      </c>
      <c r="W9670">
        <f ca="1"/>
        <v>4.2466722798471775E-3</v>
      </c>
    </row>
    <row r="9671" spans="18:23">
      <c r="R9671">
        <v>9653</v>
      </c>
      <c r="S9671">
        <f ca="1"/>
        <v>0.359833664317594</v>
      </c>
      <c r="T9671">
        <f ca="1"/>
        <v>2.9519069281772108E-2</v>
      </c>
      <c r="U9671">
        <f ca="1"/>
        <v>0</v>
      </c>
      <c r="V9671">
        <f ca="1"/>
        <v>0</v>
      </c>
      <c r="W9671">
        <f ca="1"/>
        <v>0</v>
      </c>
    </row>
    <row r="9672" spans="18:23">
      <c r="R9672">
        <v>9654</v>
      </c>
      <c r="S9672">
        <f ca="1"/>
        <v>-2.0460526325959152</v>
      </c>
      <c r="T9672">
        <f ca="1"/>
        <v>1.5866779525571712E-2</v>
      </c>
      <c r="U9672">
        <f ca="1"/>
        <v>0</v>
      </c>
      <c r="V9672">
        <f ca="1"/>
        <v>0</v>
      </c>
      <c r="W9672">
        <f ca="1"/>
        <v>0</v>
      </c>
    </row>
    <row r="9673" spans="18:23">
      <c r="R9673">
        <v>9655</v>
      </c>
      <c r="S9673">
        <f ca="1"/>
        <v>1.8908144879525146</v>
      </c>
      <c r="T9673">
        <f ca="1"/>
        <v>4.3819851053941872E-2</v>
      </c>
      <c r="U9673">
        <f ca="1"/>
        <v>6.7968609112520062E-3</v>
      </c>
      <c r="V9673">
        <f ca="1"/>
        <v>6.9457796276347177E-3</v>
      </c>
      <c r="W9673">
        <f ca="1"/>
        <v>6.9457796276347177E-3</v>
      </c>
    </row>
    <row r="9674" spans="18:23">
      <c r="R9674">
        <v>9656</v>
      </c>
      <c r="S9674">
        <f ca="1"/>
        <v>-3.4557178913407207</v>
      </c>
      <c r="T9674">
        <f ca="1"/>
        <v>1.1028480755574336E-2</v>
      </c>
      <c r="U9674">
        <f ca="1"/>
        <v>0</v>
      </c>
      <c r="V9674">
        <f ca="1"/>
        <v>0</v>
      </c>
      <c r="W9674">
        <f ca="1"/>
        <v>0</v>
      </c>
    </row>
    <row r="9675" spans="18:23">
      <c r="R9675">
        <v>9657</v>
      </c>
      <c r="S9675">
        <f ca="1"/>
        <v>1.0437646862784684</v>
      </c>
      <c r="T9675">
        <f ca="1"/>
        <v>3.521655631630416E-2</v>
      </c>
      <c r="U9675">
        <f ca="1"/>
        <v>2.4952135424331501E-3</v>
      </c>
      <c r="V9675">
        <f ca="1"/>
        <v>2.539149956552301E-3</v>
      </c>
      <c r="W9675">
        <f ca="1"/>
        <v>2.539149956552301E-3</v>
      </c>
    </row>
    <row r="9676" spans="18:23">
      <c r="R9676">
        <v>9658</v>
      </c>
      <c r="S9676">
        <f ca="1"/>
        <v>0.15261095968664812</v>
      </c>
      <c r="T9676">
        <f ca="1"/>
        <v>2.7982106216590908E-2</v>
      </c>
      <c r="U9676">
        <f ca="1"/>
        <v>0</v>
      </c>
      <c r="V9676">
        <f ca="1"/>
        <v>0</v>
      </c>
      <c r="W9676">
        <f ca="1"/>
        <v>0</v>
      </c>
    </row>
    <row r="9677" spans="18:23">
      <c r="R9677">
        <v>9659</v>
      </c>
      <c r="S9677">
        <f ca="1"/>
        <v>0.60387541882967932</v>
      </c>
      <c r="T9677">
        <f ca="1"/>
        <v>3.1437718403671197E-2</v>
      </c>
      <c r="U9677">
        <f ca="1"/>
        <v>6.0579458611666887E-4</v>
      </c>
      <c r="V9677">
        <f ca="1"/>
        <v>6.15316985921071E-4</v>
      </c>
      <c r="W9677">
        <f ca="1"/>
        <v>6.15316985921071E-4</v>
      </c>
    </row>
    <row r="9678" spans="18:23">
      <c r="R9678">
        <v>9660</v>
      </c>
      <c r="S9678">
        <f ca="1"/>
        <v>-3.1794381648058718</v>
      </c>
      <c r="T9678">
        <f ca="1"/>
        <v>1.1843410254466438E-2</v>
      </c>
      <c r="U9678">
        <f ca="1"/>
        <v>0</v>
      </c>
      <c r="V9678">
        <f ca="1"/>
        <v>0</v>
      </c>
      <c r="W9678">
        <f ca="1"/>
        <v>0</v>
      </c>
    </row>
    <row r="9679" spans="18:23">
      <c r="R9679">
        <v>9661</v>
      </c>
      <c r="S9679">
        <f ca="1"/>
        <v>1.1379014723769165</v>
      </c>
      <c r="T9679">
        <f ca="1"/>
        <v>3.6082469676370438E-2</v>
      </c>
      <c r="U9679">
        <f ca="1"/>
        <v>2.9281702224662892E-3</v>
      </c>
      <c r="V9679">
        <f ca="1"/>
        <v>2.9809980290959851E-3</v>
      </c>
      <c r="W9679">
        <f ca="1"/>
        <v>2.9809980290959851E-3</v>
      </c>
    </row>
    <row r="9680" spans="18:23">
      <c r="R9680">
        <v>9662</v>
      </c>
      <c r="S9680">
        <f ca="1"/>
        <v>-0.83944818238768049</v>
      </c>
      <c r="T9680">
        <f ca="1"/>
        <v>2.1662372760893625E-2</v>
      </c>
      <c r="U9680">
        <f ca="1"/>
        <v>0</v>
      </c>
      <c r="V9680">
        <f ca="1"/>
        <v>0</v>
      </c>
      <c r="W9680">
        <f ca="1"/>
        <v>0</v>
      </c>
    </row>
    <row r="9681" spans="18:23">
      <c r="R9681">
        <v>9663</v>
      </c>
      <c r="S9681">
        <f ca="1"/>
        <v>-0.26643916506024029</v>
      </c>
      <c r="T9681">
        <f ca="1"/>
        <v>2.5114229444125061E-2</v>
      </c>
      <c r="U9681">
        <f ca="1"/>
        <v>0</v>
      </c>
      <c r="V9681">
        <f ca="1"/>
        <v>0</v>
      </c>
      <c r="W9681">
        <f ca="1"/>
        <v>0</v>
      </c>
    </row>
    <row r="9682" spans="18:23">
      <c r="R9682">
        <v>9664</v>
      </c>
      <c r="S9682">
        <f ca="1"/>
        <v>-0.33805715624910931</v>
      </c>
      <c r="T9682">
        <f ca="1"/>
        <v>2.4654377433407915E-2</v>
      </c>
      <c r="U9682">
        <f ca="1"/>
        <v>0</v>
      </c>
      <c r="V9682">
        <f ca="1"/>
        <v>0</v>
      </c>
      <c r="W9682">
        <f ca="1"/>
        <v>0</v>
      </c>
    </row>
    <row r="9683" spans="18:23">
      <c r="R9683">
        <v>9665</v>
      </c>
      <c r="S9683">
        <f ca="1"/>
        <v>-0.99015209862792297</v>
      </c>
      <c r="T9683">
        <f ca="1"/>
        <v>2.0836151262637059E-2</v>
      </c>
      <c r="U9683">
        <f ca="1"/>
        <v>0</v>
      </c>
      <c r="V9683">
        <f ca="1"/>
        <v>0</v>
      </c>
      <c r="W9683">
        <f ca="1"/>
        <v>0</v>
      </c>
    </row>
    <row r="9684" spans="18:23">
      <c r="R9684">
        <v>9666</v>
      </c>
      <c r="S9684">
        <f ca="1"/>
        <v>0.50411461935406654</v>
      </c>
      <c r="T9684">
        <f ca="1"/>
        <v>3.0638775126226044E-2</v>
      </c>
      <c r="U9684">
        <f ca="1"/>
        <v>2.063229473940921E-4</v>
      </c>
      <c r="V9684">
        <f ca="1"/>
        <v>2.0948368858838596E-4</v>
      </c>
      <c r="W9684">
        <f ca="1"/>
        <v>2.0948368858838596E-4</v>
      </c>
    </row>
    <row r="9685" spans="18:23">
      <c r="R9685">
        <v>9667</v>
      </c>
      <c r="S9685">
        <f ca="1"/>
        <v>0.76671163154569322</v>
      </c>
      <c r="T9685">
        <f ca="1"/>
        <v>3.278680816205249E-2</v>
      </c>
      <c r="U9685">
        <f ca="1"/>
        <v>1.2803394653073154E-3</v>
      </c>
      <c r="V9685">
        <f ca="1"/>
        <v>1.3013285875229834E-3</v>
      </c>
      <c r="W9685">
        <f ca="1"/>
        <v>1.3013285875229834E-3</v>
      </c>
    </row>
    <row r="9686" spans="18:23">
      <c r="R9686">
        <v>9668</v>
      </c>
      <c r="S9686">
        <f ca="1"/>
        <v>-0.36654139609532715</v>
      </c>
      <c r="T9686">
        <f ca="1"/>
        <v>2.4473832026341874E-2</v>
      </c>
      <c r="U9686">
        <f ca="1"/>
        <v>0</v>
      </c>
      <c r="V9686">
        <f ca="1"/>
        <v>0</v>
      </c>
      <c r="W9686">
        <f ca="1"/>
        <v>0</v>
      </c>
    </row>
    <row r="9687" spans="18:23">
      <c r="R9687">
        <v>9669</v>
      </c>
      <c r="S9687">
        <f ca="1"/>
        <v>0.4244417304585798</v>
      </c>
      <c r="T9687">
        <f ca="1"/>
        <v>3.0015315699521383E-2</v>
      </c>
      <c r="U9687">
        <f ca="1"/>
        <v>0</v>
      </c>
      <c r="V9687">
        <f ca="1"/>
        <v>0</v>
      </c>
      <c r="W9687">
        <f ca="1"/>
        <v>0</v>
      </c>
    </row>
    <row r="9688" spans="18:23">
      <c r="R9688">
        <v>9670</v>
      </c>
      <c r="S9688">
        <f ca="1"/>
        <v>1.1392751215674373</v>
      </c>
      <c r="T9688">
        <f ca="1"/>
        <v>3.6095261483016068E-2</v>
      </c>
      <c r="U9688">
        <f ca="1"/>
        <v>2.9345661257891044E-3</v>
      </c>
      <c r="V9688">
        <f ca="1"/>
        <v>2.9875280916138842E-3</v>
      </c>
      <c r="W9688">
        <f ca="1"/>
        <v>2.9875280916138842E-3</v>
      </c>
    </row>
    <row r="9689" spans="18:23">
      <c r="R9689">
        <v>9671</v>
      </c>
      <c r="S9689">
        <f ca="1"/>
        <v>0.82802544780919296</v>
      </c>
      <c r="T9689">
        <f ca="1"/>
        <v>3.3309662103978351E-2</v>
      </c>
      <c r="U9689">
        <f ca="1"/>
        <v>1.5417664362702456E-3</v>
      </c>
      <c r="V9689">
        <f ca="1"/>
        <v>1.5674442957879539E-3</v>
      </c>
      <c r="W9689">
        <f ca="1"/>
        <v>1.5674442957879539E-3</v>
      </c>
    </row>
    <row r="9690" spans="18:23">
      <c r="R9690">
        <v>9672</v>
      </c>
      <c r="S9690">
        <f ca="1"/>
        <v>2.1442505194229864</v>
      </c>
      <c r="T9690">
        <f ca="1"/>
        <v>4.6781271213867541E-2</v>
      </c>
      <c r="U9690">
        <f ca="1"/>
        <v>8.2775709912148408E-3</v>
      </c>
      <c r="V9690">
        <f ca="1"/>
        <v>8.4711886379808723E-3</v>
      </c>
      <c r="W9690">
        <f ca="1"/>
        <v>8.4711886379808723E-3</v>
      </c>
    </row>
    <row r="9691" spans="18:23">
      <c r="R9691">
        <v>9673</v>
      </c>
      <c r="S9691">
        <f ca="1"/>
        <v>3.0096235700603247</v>
      </c>
      <c r="T9691">
        <f ca="1"/>
        <v>5.8485662202524623E-2</v>
      </c>
      <c r="U9691">
        <f ca="1"/>
        <v>1.4129766485543382E-2</v>
      </c>
      <c r="V9691">
        <f ca="1"/>
        <v>1.4542960860380403E-2</v>
      </c>
      <c r="W9691">
        <f ca="1"/>
        <v>1.4542960860380403E-2</v>
      </c>
    </row>
    <row r="9692" spans="18:23">
      <c r="R9692">
        <v>9674</v>
      </c>
      <c r="S9692">
        <f ca="1"/>
        <v>-4.4265452145855457</v>
      </c>
      <c r="T9692">
        <f ca="1"/>
        <v>8.5846114218663672E-3</v>
      </c>
      <c r="U9692">
        <f ca="1"/>
        <v>0</v>
      </c>
      <c r="V9692">
        <f ca="1"/>
        <v>0</v>
      </c>
      <c r="W9692">
        <f ca="1"/>
        <v>0</v>
      </c>
    </row>
    <row r="9693" spans="18:23">
      <c r="R9693">
        <v>9675</v>
      </c>
      <c r="S9693">
        <f ca="1"/>
        <v>-1.690282272612649</v>
      </c>
      <c r="T9693">
        <f ca="1"/>
        <v>1.7392336527768344E-2</v>
      </c>
      <c r="U9693">
        <f ca="1"/>
        <v>0</v>
      </c>
      <c r="V9693">
        <f ca="1"/>
        <v>0</v>
      </c>
      <c r="W9693">
        <f ca="1"/>
        <v>0</v>
      </c>
    </row>
    <row r="9694" spans="18:23">
      <c r="R9694">
        <v>9676</v>
      </c>
      <c r="S9694">
        <f ca="1"/>
        <v>-2.4335069964084166</v>
      </c>
      <c r="T9694">
        <f ca="1"/>
        <v>1.4357175184498579E-2</v>
      </c>
      <c r="U9694">
        <f ca="1"/>
        <v>0</v>
      </c>
      <c r="V9694">
        <f ca="1"/>
        <v>0</v>
      </c>
      <c r="W9694">
        <f ca="1"/>
        <v>0</v>
      </c>
    </row>
    <row r="9695" spans="18:23">
      <c r="R9695">
        <v>9677</v>
      </c>
      <c r="S9695">
        <f ca="1"/>
        <v>2.5035909995574626</v>
      </c>
      <c r="T9695">
        <f ca="1"/>
        <v>5.1326452072896045E-2</v>
      </c>
      <c r="U9695">
        <f ca="1"/>
        <v>1.0550161420729093E-2</v>
      </c>
      <c r="V9695">
        <f ca="1"/>
        <v>1.0820912597990277E-2</v>
      </c>
      <c r="W9695">
        <f ca="1"/>
        <v>1.0820912597990277E-2</v>
      </c>
    </row>
    <row r="9696" spans="18:23">
      <c r="R9696">
        <v>9678</v>
      </c>
      <c r="S9696">
        <f ca="1"/>
        <v>0.73594136663464127</v>
      </c>
      <c r="T9696">
        <f ca="1"/>
        <v>3.2527515505249113E-2</v>
      </c>
      <c r="U9696">
        <f ca="1"/>
        <v>1.150693136905627E-3</v>
      </c>
      <c r="V9696">
        <f ca="1"/>
        <v>1.1694077313318678E-3</v>
      </c>
      <c r="W9696">
        <f ca="1"/>
        <v>1.1694077313318678E-3</v>
      </c>
    </row>
    <row r="9697" spans="18:23">
      <c r="R9697">
        <v>9679</v>
      </c>
      <c r="S9697">
        <f ca="1"/>
        <v>-3.463821099006855</v>
      </c>
      <c r="T9697">
        <f ca="1"/>
        <v>1.1005445049770697E-2</v>
      </c>
      <c r="U9697">
        <f ca="1"/>
        <v>0</v>
      </c>
      <c r="V9697">
        <f ca="1"/>
        <v>0</v>
      </c>
      <c r="W9697">
        <f ca="1"/>
        <v>0</v>
      </c>
    </row>
    <row r="9698" spans="18:23">
      <c r="R9698">
        <v>9680</v>
      </c>
      <c r="S9698">
        <f ca="1"/>
        <v>-2.2842266626504411</v>
      </c>
      <c r="T9698">
        <f ca="1"/>
        <v>1.4921002052558098E-2</v>
      </c>
      <c r="U9698">
        <f ca="1"/>
        <v>0</v>
      </c>
      <c r="V9698">
        <f ca="1"/>
        <v>0</v>
      </c>
      <c r="W9698">
        <f ca="1"/>
        <v>0</v>
      </c>
    </row>
    <row r="9699" spans="18:23">
      <c r="R9699">
        <v>9681</v>
      </c>
      <c r="S9699">
        <f ca="1"/>
        <v>0.45814342035569006</v>
      </c>
      <c r="T9699">
        <f ca="1"/>
        <v>3.0277476144385296E-2</v>
      </c>
      <c r="U9699">
        <f ca="1"/>
        <v>2.5673456473718562E-5</v>
      </c>
      <c r="V9699">
        <f ca="1"/>
        <v>2.6062120206682023E-5</v>
      </c>
      <c r="W9699">
        <f ca="1"/>
        <v>2.6062120206682023E-5</v>
      </c>
    </row>
    <row r="9700" spans="18:23">
      <c r="R9700">
        <v>9682</v>
      </c>
      <c r="S9700">
        <f ca="1"/>
        <v>-2.2860852552026367</v>
      </c>
      <c r="T9700">
        <f ca="1"/>
        <v>1.4913847855943343E-2</v>
      </c>
      <c r="U9700">
        <f ca="1"/>
        <v>0</v>
      </c>
      <c r="V9700">
        <f ca="1"/>
        <v>0</v>
      </c>
      <c r="W9700">
        <f ca="1"/>
        <v>0</v>
      </c>
    </row>
    <row r="9701" spans="18:23">
      <c r="R9701">
        <v>9683</v>
      </c>
      <c r="S9701">
        <f ca="1"/>
        <v>-1.169592788995361</v>
      </c>
      <c r="T9701">
        <f ca="1"/>
        <v>1.9893381578024481E-2</v>
      </c>
      <c r="U9701">
        <f ca="1"/>
        <v>0</v>
      </c>
      <c r="V9701">
        <f ca="1"/>
        <v>0</v>
      </c>
      <c r="W9701">
        <f ca="1"/>
        <v>0</v>
      </c>
    </row>
    <row r="9702" spans="18:23">
      <c r="R9702">
        <v>9684</v>
      </c>
      <c r="S9702">
        <f ca="1"/>
        <v>-2.2244796390317512</v>
      </c>
      <c r="T9702">
        <f ca="1"/>
        <v>1.5152821114935201E-2</v>
      </c>
      <c r="U9702">
        <f ca="1"/>
        <v>0</v>
      </c>
      <c r="V9702">
        <f ca="1"/>
        <v>0</v>
      </c>
      <c r="W9702">
        <f ca="1"/>
        <v>0</v>
      </c>
    </row>
    <row r="9703" spans="18:23">
      <c r="R9703">
        <v>9685</v>
      </c>
      <c r="S9703">
        <f ca="1"/>
        <v>-4.0024067673964705</v>
      </c>
      <c r="T9703">
        <f ca="1"/>
        <v>9.5774833145623999E-3</v>
      </c>
      <c r="U9703">
        <f ca="1"/>
        <v>0</v>
      </c>
      <c r="V9703">
        <f ca="1"/>
        <v>0</v>
      </c>
      <c r="W9703">
        <f ca="1"/>
        <v>0</v>
      </c>
    </row>
    <row r="9704" spans="18:23">
      <c r="R9704">
        <v>9686</v>
      </c>
      <c r="S9704">
        <f ca="1"/>
        <v>-0.54951957834822462</v>
      </c>
      <c r="T9704">
        <f ca="1"/>
        <v>2.334514952666774E-2</v>
      </c>
      <c r="U9704">
        <f ca="1"/>
        <v>0</v>
      </c>
      <c r="V9704">
        <f ca="1"/>
        <v>0</v>
      </c>
      <c r="W9704">
        <f ca="1"/>
        <v>0</v>
      </c>
    </row>
    <row r="9705" spans="18:23">
      <c r="R9705">
        <v>9687</v>
      </c>
      <c r="S9705">
        <f ca="1"/>
        <v>-0.61752310299666879</v>
      </c>
      <c r="T9705">
        <f ca="1"/>
        <v>2.2939074671662268E-2</v>
      </c>
      <c r="U9705">
        <f ca="1"/>
        <v>0</v>
      </c>
      <c r="V9705">
        <f ca="1"/>
        <v>0</v>
      </c>
      <c r="W9705">
        <f ca="1"/>
        <v>0</v>
      </c>
    </row>
    <row r="9706" spans="18:23">
      <c r="R9706">
        <v>9688</v>
      </c>
      <c r="S9706">
        <f ca="1"/>
        <v>0.27499563290081219</v>
      </c>
      <c r="T9706">
        <f ca="1"/>
        <v>2.8879877643891133E-2</v>
      </c>
      <c r="U9706">
        <f ca="1"/>
        <v>0</v>
      </c>
      <c r="V9706">
        <f ca="1"/>
        <v>0</v>
      </c>
      <c r="W9706">
        <f ca="1"/>
        <v>0</v>
      </c>
    </row>
    <row r="9707" spans="18:23">
      <c r="R9707">
        <v>9689</v>
      </c>
      <c r="S9707">
        <f ca="1"/>
        <v>-3.2050645155834303</v>
      </c>
      <c r="T9707">
        <f ca="1"/>
        <v>1.1765353361957279E-2</v>
      </c>
      <c r="U9707">
        <f ca="1"/>
        <v>0</v>
      </c>
      <c r="V9707">
        <f ca="1"/>
        <v>0</v>
      </c>
      <c r="W9707">
        <f ca="1"/>
        <v>0</v>
      </c>
    </row>
    <row r="9708" spans="18:23">
      <c r="R9708">
        <v>9690</v>
      </c>
      <c r="S9708">
        <f ca="1"/>
        <v>1.8426223275026092</v>
      </c>
      <c r="T9708">
        <f ca="1"/>
        <v>4.3278308476599622E-2</v>
      </c>
      <c r="U9708">
        <f ca="1"/>
        <v>6.5260896225808815E-3</v>
      </c>
      <c r="V9708">
        <f ca="1"/>
        <v>6.667308682496877E-3</v>
      </c>
      <c r="W9708">
        <f ca="1"/>
        <v>6.667308682496877E-3</v>
      </c>
    </row>
    <row r="9709" spans="18:23">
      <c r="R9709">
        <v>9691</v>
      </c>
      <c r="S9709">
        <f ca="1"/>
        <v>-2.7971244246266367</v>
      </c>
      <c r="T9709">
        <f ca="1"/>
        <v>1.3071351120017441E-2</v>
      </c>
      <c r="U9709">
        <f ca="1"/>
        <v>0</v>
      </c>
      <c r="V9709">
        <f ca="1"/>
        <v>0</v>
      </c>
      <c r="W9709">
        <f ca="1"/>
        <v>0</v>
      </c>
    </row>
    <row r="9710" spans="18:23">
      <c r="R9710">
        <v>9692</v>
      </c>
      <c r="S9710">
        <f ca="1"/>
        <v>-1.0251036114196947</v>
      </c>
      <c r="T9710">
        <f ca="1"/>
        <v>2.0649079012880437E-2</v>
      </c>
      <c r="U9710">
        <f ca="1"/>
        <v>0</v>
      </c>
      <c r="V9710">
        <f ca="1"/>
        <v>0</v>
      </c>
      <c r="W9710">
        <f ca="1"/>
        <v>0</v>
      </c>
    </row>
    <row r="9711" spans="18:23">
      <c r="R9711">
        <v>9693</v>
      </c>
      <c r="S9711">
        <f ca="1"/>
        <v>0.37561201195145777</v>
      </c>
      <c r="T9711">
        <f ca="1"/>
        <v>2.9639498370650809E-2</v>
      </c>
      <c r="U9711">
        <f ca="1"/>
        <v>0</v>
      </c>
      <c r="V9711">
        <f ca="1"/>
        <v>0</v>
      </c>
      <c r="W9711">
        <f ca="1"/>
        <v>0</v>
      </c>
    </row>
    <row r="9712" spans="18:23">
      <c r="R9712">
        <v>9694</v>
      </c>
      <c r="S9712">
        <f ca="1"/>
        <v>-1.4886004294216417</v>
      </c>
      <c r="T9712">
        <f ca="1"/>
        <v>1.8321425335519836E-2</v>
      </c>
      <c r="U9712">
        <f ca="1"/>
        <v>0</v>
      </c>
      <c r="V9712">
        <f ca="1"/>
        <v>0</v>
      </c>
      <c r="W9712">
        <f ca="1"/>
        <v>0</v>
      </c>
    </row>
    <row r="9713" spans="18:23">
      <c r="R9713">
        <v>9695</v>
      </c>
      <c r="S9713">
        <f ca="1"/>
        <v>5.9549432787313644E-2</v>
      </c>
      <c r="T9713">
        <f ca="1"/>
        <v>2.7318165352688158E-2</v>
      </c>
      <c r="U9713">
        <f ca="1"/>
        <v>0</v>
      </c>
      <c r="V9713">
        <f ca="1"/>
        <v>0</v>
      </c>
      <c r="W9713">
        <f ca="1"/>
        <v>0</v>
      </c>
    </row>
    <row r="9714" spans="18:23">
      <c r="R9714">
        <v>9696</v>
      </c>
      <c r="S9714">
        <f ca="1"/>
        <v>0.44658432730316677</v>
      </c>
      <c r="T9714">
        <f ca="1"/>
        <v>3.0187302683895072E-2</v>
      </c>
      <c r="U9714">
        <f ca="1"/>
        <v>0</v>
      </c>
      <c r="V9714">
        <f ca="1"/>
        <v>0</v>
      </c>
      <c r="W9714">
        <f ca="1"/>
        <v>0</v>
      </c>
    </row>
    <row r="9715" spans="18:23">
      <c r="R9715">
        <v>9697</v>
      </c>
      <c r="S9715">
        <f ca="1"/>
        <v>-1.1944494282146378</v>
      </c>
      <c r="T9715">
        <f ca="1"/>
        <v>1.9766194842263683E-2</v>
      </c>
      <c r="U9715">
        <f ca="1"/>
        <v>0</v>
      </c>
      <c r="V9715">
        <f ca="1"/>
        <v>0</v>
      </c>
      <c r="W9715">
        <f ca="1"/>
        <v>0</v>
      </c>
    </row>
    <row r="9716" spans="18:23">
      <c r="R9716">
        <v>9698</v>
      </c>
      <c r="S9716">
        <f ca="1"/>
        <v>-1.2390521231700569</v>
      </c>
      <c r="T9716">
        <f ca="1"/>
        <v>1.9540006503626414E-2</v>
      </c>
      <c r="U9716">
        <f ca="1"/>
        <v>0</v>
      </c>
      <c r="V9716">
        <f ca="1"/>
        <v>0</v>
      </c>
      <c r="W9716">
        <f ca="1"/>
        <v>0</v>
      </c>
    </row>
    <row r="9717" spans="18:23">
      <c r="R9717">
        <v>9699</v>
      </c>
      <c r="S9717">
        <f ca="1"/>
        <v>1.0816917805502944</v>
      </c>
      <c r="T9717">
        <f ca="1"/>
        <v>3.55628991066929E-2</v>
      </c>
      <c r="U9717">
        <f ca="1"/>
        <v>2.6683849376275201E-3</v>
      </c>
      <c r="V9717">
        <f ca="1"/>
        <v>2.715832689784853E-3</v>
      </c>
      <c r="W9717">
        <f ca="1"/>
        <v>2.715832689784853E-3</v>
      </c>
    </row>
    <row r="9718" spans="18:23">
      <c r="R9718">
        <v>9700</v>
      </c>
      <c r="S9718">
        <f ca="1"/>
        <v>-0.43076541064190682</v>
      </c>
      <c r="T9718">
        <f ca="1"/>
        <v>2.4071588918922172E-2</v>
      </c>
      <c r="U9718">
        <f ca="1"/>
        <v>0</v>
      </c>
      <c r="V9718">
        <f ca="1"/>
        <v>0</v>
      </c>
      <c r="W9718">
        <f ca="1"/>
        <v>0</v>
      </c>
    </row>
    <row r="9719" spans="18:23">
      <c r="R9719">
        <v>9701</v>
      </c>
      <c r="S9719">
        <f ca="1"/>
        <v>-0.86139830798353612</v>
      </c>
      <c r="T9719">
        <f ca="1"/>
        <v>2.154002485844719E-2</v>
      </c>
      <c r="U9719">
        <f ca="1"/>
        <v>0</v>
      </c>
      <c r="V9719">
        <f ca="1"/>
        <v>0</v>
      </c>
      <c r="W9719">
        <f ca="1"/>
        <v>0</v>
      </c>
    </row>
    <row r="9720" spans="18:23">
      <c r="R9720">
        <v>9702</v>
      </c>
      <c r="S9720">
        <f ca="1"/>
        <v>-0.33951223715307877</v>
      </c>
      <c r="T9720">
        <f ca="1"/>
        <v>2.4645122304366846E-2</v>
      </c>
      <c r="U9720">
        <f ca="1"/>
        <v>0</v>
      </c>
      <c r="V9720">
        <f ca="1"/>
        <v>0</v>
      </c>
      <c r="W9720">
        <f ca="1"/>
        <v>0</v>
      </c>
    </row>
    <row r="9721" spans="18:23">
      <c r="R9721">
        <v>9703</v>
      </c>
      <c r="S9721">
        <f ca="1"/>
        <v>3.1693448527237713</v>
      </c>
      <c r="T9721">
        <f ca="1"/>
        <v>6.0946456359763319E-2</v>
      </c>
      <c r="U9721">
        <f ca="1"/>
        <v>1.536016356416273E-2</v>
      </c>
      <c r="V9721">
        <f ca="1"/>
        <v>1.5828237333333765E-2</v>
      </c>
      <c r="W9721">
        <f ca="1"/>
        <v>1.5828237333333765E-2</v>
      </c>
    </row>
    <row r="9722" spans="18:23">
      <c r="R9722">
        <v>9704</v>
      </c>
      <c r="S9722">
        <f ca="1"/>
        <v>-1.9821881390045766</v>
      </c>
      <c r="T9722">
        <f ca="1"/>
        <v>1.6130421444147308E-2</v>
      </c>
      <c r="U9722">
        <f ca="1"/>
        <v>0</v>
      </c>
      <c r="V9722">
        <f ca="1"/>
        <v>0</v>
      </c>
      <c r="W9722">
        <f ca="1"/>
        <v>0</v>
      </c>
    </row>
    <row r="9723" spans="18:23">
      <c r="R9723">
        <v>9705</v>
      </c>
      <c r="S9723">
        <f ca="1"/>
        <v>0.27206792852750067</v>
      </c>
      <c r="T9723">
        <f ca="1"/>
        <v>2.885806836225854E-2</v>
      </c>
      <c r="U9723">
        <f ca="1"/>
        <v>0</v>
      </c>
      <c r="V9723">
        <f ca="1"/>
        <v>0</v>
      </c>
      <c r="W9723">
        <f ca="1"/>
        <v>0</v>
      </c>
    </row>
    <row r="9724" spans="18:23">
      <c r="R9724">
        <v>9706</v>
      </c>
      <c r="S9724">
        <f ca="1"/>
        <v>-2.254721236919718</v>
      </c>
      <c r="T9724">
        <f ca="1"/>
        <v>1.5035036746659491E-2</v>
      </c>
      <c r="U9724">
        <f ca="1"/>
        <v>0</v>
      </c>
      <c r="V9724">
        <f ca="1"/>
        <v>0</v>
      </c>
      <c r="W9724">
        <f ca="1"/>
        <v>0</v>
      </c>
    </row>
    <row r="9725" spans="18:23">
      <c r="R9725">
        <v>9707</v>
      </c>
      <c r="S9725">
        <f ca="1"/>
        <v>-0.16282749029652407</v>
      </c>
      <c r="T9725">
        <f ca="1"/>
        <v>2.57947322095563E-2</v>
      </c>
      <c r="U9725">
        <f ca="1"/>
        <v>0</v>
      </c>
      <c r="V9725">
        <f ca="1"/>
        <v>0</v>
      </c>
      <c r="W9725">
        <f ca="1"/>
        <v>0</v>
      </c>
    </row>
    <row r="9726" spans="18:23">
      <c r="R9726">
        <v>9708</v>
      </c>
      <c r="S9726">
        <f ca="1"/>
        <v>0.96300426014741758</v>
      </c>
      <c r="T9726">
        <f ca="1"/>
        <v>3.4490264763938433E-2</v>
      </c>
      <c r="U9726">
        <f ca="1"/>
        <v>2.1320677662502868E-3</v>
      </c>
      <c r="V9726">
        <f ca="1"/>
        <v>2.1688355571266023E-3</v>
      </c>
      <c r="W9726">
        <f ca="1"/>
        <v>2.1688355571266023E-3</v>
      </c>
    </row>
    <row r="9727" spans="18:23">
      <c r="R9727">
        <v>9709</v>
      </c>
      <c r="S9727">
        <f ca="1"/>
        <v>-1.3120419114194419</v>
      </c>
      <c r="T9727">
        <f ca="1"/>
        <v>1.9175432012102235E-2</v>
      </c>
      <c r="U9727">
        <f ca="1"/>
        <v>0</v>
      </c>
      <c r="V9727">
        <f ca="1"/>
        <v>0</v>
      </c>
      <c r="W9727">
        <f ca="1"/>
        <v>0</v>
      </c>
    </row>
    <row r="9728" spans="18:23">
      <c r="R9728">
        <v>9710</v>
      </c>
      <c r="S9728">
        <f ca="1"/>
        <v>0.61213772121318988</v>
      </c>
      <c r="T9728">
        <f ca="1"/>
        <v>3.1504814610228832E-2</v>
      </c>
      <c r="U9728">
        <f ca="1"/>
        <v>6.3934268939548622E-4</v>
      </c>
      <c r="V9728">
        <f ca="1"/>
        <v>6.4941387584639123E-4</v>
      </c>
      <c r="W9728">
        <f ca="1"/>
        <v>6.4941387584639123E-4</v>
      </c>
    </row>
    <row r="9729" spans="18:23">
      <c r="R9729">
        <v>9711</v>
      </c>
      <c r="S9729">
        <f ca="1"/>
        <v>1.5381932439798502</v>
      </c>
      <c r="T9729">
        <f ca="1"/>
        <v>4.0008720020872475E-2</v>
      </c>
      <c r="U9729">
        <f ca="1"/>
        <v>4.8912953947173078E-3</v>
      </c>
      <c r="V9729">
        <f ca="1"/>
        <v>4.989142628710622E-3</v>
      </c>
      <c r="W9729">
        <f ca="1"/>
        <v>4.989142628710622E-3</v>
      </c>
    </row>
    <row r="9730" spans="18:23">
      <c r="R9730">
        <v>9712</v>
      </c>
      <c r="S9730">
        <f ca="1"/>
        <v>-0.56099016613926989</v>
      </c>
      <c r="T9730">
        <f ca="1"/>
        <v>2.3276153736021637E-2</v>
      </c>
      <c r="U9730">
        <f ca="1"/>
        <v>0</v>
      </c>
      <c r="V9730">
        <f ca="1"/>
        <v>0</v>
      </c>
      <c r="W9730">
        <f ca="1"/>
        <v>0</v>
      </c>
    </row>
    <row r="9731" spans="18:23">
      <c r="R9731">
        <v>9713</v>
      </c>
      <c r="S9731">
        <f ca="1"/>
        <v>1.8304772919293752</v>
      </c>
      <c r="T9731">
        <f ca="1"/>
        <v>4.3142891984193001E-2</v>
      </c>
      <c r="U9731">
        <f ca="1"/>
        <v>6.4583813763775706E-3</v>
      </c>
      <c r="V9731">
        <f ca="1"/>
        <v>6.5976980014344619E-3</v>
      </c>
      <c r="W9731">
        <f ca="1"/>
        <v>6.5976980014344619E-3</v>
      </c>
    </row>
    <row r="9732" spans="18:23">
      <c r="R9732">
        <v>9714</v>
      </c>
      <c r="S9732">
        <f ca="1"/>
        <v>1.4031163108707612</v>
      </c>
      <c r="T9732">
        <f ca="1"/>
        <v>3.8638242206137277E-2</v>
      </c>
      <c r="U9732">
        <f ca="1"/>
        <v>4.2060564873497089E-3</v>
      </c>
      <c r="V9732">
        <f ca="1"/>
        <v>4.2873138019951648E-3</v>
      </c>
      <c r="W9732">
        <f ca="1"/>
        <v>4.2873138019951648E-3</v>
      </c>
    </row>
    <row r="9733" spans="18:23">
      <c r="R9733">
        <v>9715</v>
      </c>
      <c r="S9733">
        <f ca="1"/>
        <v>1.547874085654666</v>
      </c>
      <c r="T9733">
        <f ca="1"/>
        <v>4.0108787544317889E-2</v>
      </c>
      <c r="U9733">
        <f ca="1"/>
        <v>4.941329156440015E-3</v>
      </c>
      <c r="V9733">
        <f ca="1"/>
        <v>5.0404245171011127E-3</v>
      </c>
      <c r="W9733">
        <f ca="1"/>
        <v>5.0404245171011127E-3</v>
      </c>
    </row>
    <row r="9734" spans="18:23">
      <c r="R9734">
        <v>9716</v>
      </c>
      <c r="S9734">
        <f ca="1"/>
        <v>4.0892102427386064E-2</v>
      </c>
      <c r="T9734">
        <f ca="1"/>
        <v>2.7186963832846692E-2</v>
      </c>
      <c r="U9734">
        <f ca="1"/>
        <v>0</v>
      </c>
      <c r="V9734">
        <f ca="1"/>
        <v>0</v>
      </c>
      <c r="W9734">
        <f ca="1"/>
        <v>0</v>
      </c>
    </row>
    <row r="9735" spans="18:23">
      <c r="R9735">
        <v>9717</v>
      </c>
      <c r="S9735">
        <f ca="1"/>
        <v>-2.394951547103827</v>
      </c>
      <c r="T9735">
        <f ca="1"/>
        <v>1.4500724038185248E-2</v>
      </c>
      <c r="U9735">
        <f ca="1"/>
        <v>0</v>
      </c>
      <c r="V9735">
        <f ca="1"/>
        <v>0</v>
      </c>
      <c r="W9735">
        <f ca="1"/>
        <v>0</v>
      </c>
    </row>
    <row r="9736" spans="18:23">
      <c r="R9736">
        <v>9718</v>
      </c>
      <c r="S9736">
        <f ca="1"/>
        <v>1.9187786327376641</v>
      </c>
      <c r="T9736">
        <f ca="1"/>
        <v>4.4137189797186553E-2</v>
      </c>
      <c r="U9736">
        <f ca="1"/>
        <v>6.9555302828743469E-3</v>
      </c>
      <c r="V9736">
        <f ca="1"/>
        <v>7.109029062991999E-3</v>
      </c>
      <c r="W9736">
        <f ca="1"/>
        <v>7.109029062991999E-3</v>
      </c>
    </row>
    <row r="9737" spans="18:23">
      <c r="R9737">
        <v>9719</v>
      </c>
      <c r="S9737">
        <f ca="1"/>
        <v>1.001047365913615</v>
      </c>
      <c r="T9737">
        <f ca="1"/>
        <v>3.4830507371875666E-2</v>
      </c>
      <c r="U9737">
        <f ca="1"/>
        <v>2.3021890702189032E-3</v>
      </c>
      <c r="V9737">
        <f ca="1"/>
        <v>2.3422822769097588E-3</v>
      </c>
      <c r="W9737">
        <f ca="1"/>
        <v>2.3422822769097588E-3</v>
      </c>
    </row>
    <row r="9738" spans="18:23">
      <c r="R9738">
        <v>9720</v>
      </c>
      <c r="S9738">
        <f ca="1"/>
        <v>2.5756997816966565</v>
      </c>
      <c r="T9738">
        <f ca="1"/>
        <v>5.2290411832597403E-2</v>
      </c>
      <c r="U9738">
        <f ca="1"/>
        <v>1.1032141300579772E-2</v>
      </c>
      <c r="V9738">
        <f ca="1"/>
        <v>1.1320578906581134E-2</v>
      </c>
      <c r="W9738">
        <f ca="1"/>
        <v>1.1320578906581134E-2</v>
      </c>
    </row>
    <row r="9739" spans="18:23">
      <c r="R9739">
        <v>9721</v>
      </c>
      <c r="S9739">
        <f ca="1"/>
        <v>3.8999759361969604</v>
      </c>
      <c r="T9739">
        <f ca="1"/>
        <v>7.3591235246595443E-2</v>
      </c>
      <c r="U9739">
        <f ca="1"/>
        <v>2.1682553007578792E-2</v>
      </c>
      <c r="V9739">
        <f ca="1"/>
        <v>2.2480375937142544E-2</v>
      </c>
      <c r="W9739">
        <f ca="1"/>
        <v>2.2480375937142544E-2</v>
      </c>
    </row>
    <row r="9740" spans="18:23">
      <c r="R9740">
        <v>9722</v>
      </c>
      <c r="S9740">
        <f ca="1"/>
        <v>2.3596979884075782</v>
      </c>
      <c r="T9740">
        <f ca="1"/>
        <v>4.9455657566733528E-2</v>
      </c>
      <c r="U9740">
        <f ca="1"/>
        <v>9.6147641676478345E-3</v>
      </c>
      <c r="V9740">
        <f ca="1"/>
        <v>9.8525164097778804E-3</v>
      </c>
      <c r="W9740">
        <f ca="1"/>
        <v>9.8525164097778804E-3</v>
      </c>
    </row>
    <row r="9741" spans="18:23">
      <c r="R9741">
        <v>9723</v>
      </c>
      <c r="S9741">
        <f ca="1"/>
        <v>1.5315332757416262</v>
      </c>
      <c r="T9741">
        <f ca="1"/>
        <v>3.9940023218532537E-2</v>
      </c>
      <c r="U9741">
        <f ca="1"/>
        <v>4.856946993547339E-3</v>
      </c>
      <c r="V9741">
        <f ca="1"/>
        <v>4.9539402813940699E-3</v>
      </c>
      <c r="W9741">
        <f ca="1"/>
        <v>4.9539402813940699E-3</v>
      </c>
    </row>
    <row r="9742" spans="18:23">
      <c r="R9742">
        <v>9724</v>
      </c>
      <c r="S9742">
        <f ca="1"/>
        <v>-0.74121592502611833</v>
      </c>
      <c r="T9742">
        <f ca="1"/>
        <v>2.2218480275481695E-2</v>
      </c>
      <c r="U9742">
        <f ca="1"/>
        <v>0</v>
      </c>
      <c r="V9742">
        <f ca="1"/>
        <v>0</v>
      </c>
      <c r="W9742">
        <f ca="1"/>
        <v>0</v>
      </c>
    </row>
    <row r="9743" spans="18:23">
      <c r="R9743">
        <v>9725</v>
      </c>
      <c r="S9743">
        <f ca="1"/>
        <v>3.710211005814005</v>
      </c>
      <c r="T9743">
        <f ca="1"/>
        <v>7.0074535197256052E-2</v>
      </c>
      <c r="U9743">
        <f ca="1"/>
        <v>1.9924202982909096E-2</v>
      </c>
      <c r="V9743">
        <f ca="1"/>
        <v>2.0622292614510668E-2</v>
      </c>
      <c r="W9743">
        <f ca="1"/>
        <v>2.0622292614510668E-2</v>
      </c>
    </row>
    <row r="9744" spans="18:23">
      <c r="R9744">
        <v>9726</v>
      </c>
      <c r="S9744">
        <f ca="1"/>
        <v>5.8884083320656214E-2</v>
      </c>
      <c r="T9744">
        <f ca="1"/>
        <v>2.7313475632971609E-2</v>
      </c>
      <c r="U9744">
        <f ca="1"/>
        <v>0</v>
      </c>
      <c r="V9744">
        <f ca="1"/>
        <v>0</v>
      </c>
      <c r="W9744">
        <f ca="1"/>
        <v>0</v>
      </c>
    </row>
    <row r="9745" spans="18:23">
      <c r="R9745">
        <v>9727</v>
      </c>
      <c r="S9745">
        <f ca="1"/>
        <v>0.78107966797098982</v>
      </c>
      <c r="T9745">
        <f ca="1"/>
        <v>3.2908590611790967E-2</v>
      </c>
      <c r="U9745">
        <f ca="1"/>
        <v>1.3412306901765536E-3</v>
      </c>
      <c r="V9745">
        <f ca="1"/>
        <v>1.3632996960260485E-3</v>
      </c>
      <c r="W9745">
        <f ca="1"/>
        <v>1.3632996960260485E-3</v>
      </c>
    </row>
    <row r="9746" spans="18:23">
      <c r="R9746">
        <v>9728</v>
      </c>
      <c r="S9746">
        <f ca="1"/>
        <v>-1.8915366768643562</v>
      </c>
      <c r="T9746">
        <f ca="1"/>
        <v>1.6512183401917683E-2</v>
      </c>
      <c r="U9746">
        <f ca="1"/>
        <v>0</v>
      </c>
      <c r="V9746">
        <f ca="1"/>
        <v>0</v>
      </c>
      <c r="W9746">
        <f ca="1"/>
        <v>0</v>
      </c>
    </row>
    <row r="9747" spans="18:23">
      <c r="R9747">
        <v>9729</v>
      </c>
      <c r="S9747">
        <f ca="1"/>
        <v>-1.3576672083545485</v>
      </c>
      <c r="T9747">
        <f ca="1"/>
        <v>1.8951002630838199E-2</v>
      </c>
      <c r="U9747">
        <f ca="1"/>
        <v>0</v>
      </c>
      <c r="V9747">
        <f ca="1"/>
        <v>0</v>
      </c>
      <c r="W9747">
        <f ca="1"/>
        <v>0</v>
      </c>
    </row>
    <row r="9748" spans="18:23">
      <c r="R9748">
        <v>9730</v>
      </c>
      <c r="S9748">
        <f ca="1"/>
        <v>-0.18773195543474822</v>
      </c>
      <c r="T9748">
        <f ca="1"/>
        <v>2.5629499370438538E-2</v>
      </c>
      <c r="U9748">
        <f ca="1"/>
        <v>0</v>
      </c>
      <c r="V9748">
        <f ca="1"/>
        <v>0</v>
      </c>
      <c r="W9748">
        <f ca="1"/>
        <v>0</v>
      </c>
    </row>
    <row r="9749" spans="18:23">
      <c r="R9749">
        <v>9731</v>
      </c>
      <c r="S9749">
        <f ca="1"/>
        <v>-2.8829006200838148</v>
      </c>
      <c r="T9749">
        <f ca="1"/>
        <v>1.2785214971170291E-2</v>
      </c>
      <c r="U9749">
        <f ca="1"/>
        <v>0</v>
      </c>
      <c r="V9749">
        <f ca="1"/>
        <v>0</v>
      </c>
      <c r="W9749">
        <f ca="1"/>
        <v>0</v>
      </c>
    </row>
    <row r="9750" spans="18:23">
      <c r="R9750">
        <v>9732</v>
      </c>
      <c r="S9750">
        <f ca="1"/>
        <v>0.33018539187436058</v>
      </c>
      <c r="T9750">
        <f ca="1"/>
        <v>2.9294099243649785E-2</v>
      </c>
      <c r="U9750">
        <f ca="1"/>
        <v>0</v>
      </c>
      <c r="V9750">
        <f ca="1"/>
        <v>0</v>
      </c>
      <c r="W9750">
        <f ca="1"/>
        <v>0</v>
      </c>
    </row>
    <row r="9751" spans="18:23">
      <c r="R9751">
        <v>9733</v>
      </c>
      <c r="S9751">
        <f ca="1"/>
        <v>-0.17430879999945481</v>
      </c>
      <c r="T9751">
        <f ca="1"/>
        <v>2.5718425606988164E-2</v>
      </c>
      <c r="U9751">
        <f ca="1"/>
        <v>0</v>
      </c>
      <c r="V9751">
        <f ca="1"/>
        <v>0</v>
      </c>
      <c r="W9751">
        <f ca="1"/>
        <v>0</v>
      </c>
    </row>
    <row r="9752" spans="18:23">
      <c r="R9752">
        <v>9734</v>
      </c>
      <c r="S9752">
        <f ca="1"/>
        <v>-1.0858804187724567</v>
      </c>
      <c r="T9752">
        <f ca="1"/>
        <v>2.0327771862306721E-2</v>
      </c>
      <c r="U9752">
        <f ca="1"/>
        <v>0</v>
      </c>
      <c r="V9752">
        <f ca="1"/>
        <v>0</v>
      </c>
      <c r="W9752">
        <f ca="1"/>
        <v>0</v>
      </c>
    </row>
    <row r="9753" spans="18:23">
      <c r="R9753">
        <v>9735</v>
      </c>
      <c r="S9753">
        <f ca="1"/>
        <v>-0.59356116996523434</v>
      </c>
      <c r="T9753">
        <f ca="1"/>
        <v>2.3081348134066711E-2</v>
      </c>
      <c r="U9753">
        <f ca="1"/>
        <v>0</v>
      </c>
      <c r="V9753">
        <f ca="1"/>
        <v>0</v>
      </c>
      <c r="W9753">
        <f ca="1"/>
        <v>0</v>
      </c>
    </row>
    <row r="9754" spans="18:23">
      <c r="R9754">
        <v>9736</v>
      </c>
      <c r="S9754">
        <f ca="1"/>
        <v>-1.9362049379673489</v>
      </c>
      <c r="T9754">
        <f ca="1"/>
        <v>1.6322955174344778E-2</v>
      </c>
      <c r="U9754">
        <f ca="1"/>
        <v>0</v>
      </c>
      <c r="V9754">
        <f ca="1"/>
        <v>0</v>
      </c>
      <c r="W9754">
        <f ca="1"/>
        <v>0</v>
      </c>
    </row>
    <row r="9755" spans="18:23">
      <c r="R9755">
        <v>9737</v>
      </c>
      <c r="S9755">
        <f ca="1"/>
        <v>1.7694544493452131</v>
      </c>
      <c r="T9755">
        <f ca="1"/>
        <v>4.2468876676194499E-2</v>
      </c>
      <c r="U9755">
        <f ca="1"/>
        <v>6.1213737223783198E-3</v>
      </c>
      <c r="V9755">
        <f ca="1"/>
        <v>6.2513576552306119E-3</v>
      </c>
      <c r="W9755">
        <f ca="1"/>
        <v>6.2513576552306119E-3</v>
      </c>
    </row>
    <row r="9756" spans="18:23">
      <c r="R9756">
        <v>9738</v>
      </c>
      <c r="S9756">
        <f ca="1"/>
        <v>0.19948014920789747</v>
      </c>
      <c r="T9756">
        <f ca="1"/>
        <v>2.8322576723472572E-2</v>
      </c>
      <c r="U9756">
        <f ca="1"/>
        <v>0</v>
      </c>
      <c r="V9756">
        <f ca="1"/>
        <v>0</v>
      </c>
      <c r="W9756">
        <f ca="1"/>
        <v>0</v>
      </c>
    </row>
    <row r="9757" spans="18:23">
      <c r="R9757">
        <v>9739</v>
      </c>
      <c r="S9757">
        <f ca="1"/>
        <v>2.5062571779181249</v>
      </c>
      <c r="T9757">
        <f ca="1"/>
        <v>5.1361775486771649E-2</v>
      </c>
      <c r="U9757">
        <f ca="1"/>
        <v>1.0567823127666895E-2</v>
      </c>
      <c r="V9757">
        <f ca="1"/>
        <v>1.0839214207100465E-2</v>
      </c>
      <c r="W9757">
        <f ca="1"/>
        <v>1.0839214207100465E-2</v>
      </c>
    </row>
    <row r="9758" spans="18:23">
      <c r="R9758">
        <v>9740</v>
      </c>
      <c r="S9758">
        <f ca="1"/>
        <v>-1.643433066761613</v>
      </c>
      <c r="T9758">
        <f ca="1"/>
        <v>1.7603865906798924E-2</v>
      </c>
      <c r="U9758">
        <f ca="1"/>
        <v>0</v>
      </c>
      <c r="V9758">
        <f ca="1"/>
        <v>0</v>
      </c>
      <c r="W9758">
        <f ca="1"/>
        <v>0</v>
      </c>
    </row>
    <row r="9759" spans="18:23">
      <c r="R9759">
        <v>9741</v>
      </c>
      <c r="S9759">
        <f ca="1"/>
        <v>-3.206442895280154</v>
      </c>
      <c r="T9759">
        <f ca="1"/>
        <v>1.1761169479864221E-2</v>
      </c>
      <c r="U9759">
        <f ca="1"/>
        <v>0</v>
      </c>
      <c r="V9759">
        <f ca="1"/>
        <v>0</v>
      </c>
      <c r="W9759">
        <f ca="1"/>
        <v>0</v>
      </c>
    </row>
    <row r="9760" spans="18:23">
      <c r="R9760">
        <v>9742</v>
      </c>
      <c r="S9760">
        <f ca="1"/>
        <v>2.8982320552565275</v>
      </c>
      <c r="T9760">
        <f ca="1"/>
        <v>5.6828527572691717E-2</v>
      </c>
      <c r="U9760">
        <f ca="1"/>
        <v>1.3301199170626929E-2</v>
      </c>
      <c r="V9760">
        <f ca="1"/>
        <v>1.3679142952535847E-2</v>
      </c>
      <c r="W9760">
        <f ca="1"/>
        <v>1.3679142952535847E-2</v>
      </c>
    </row>
    <row r="9761" spans="18:23">
      <c r="R9761">
        <v>9743</v>
      </c>
      <c r="S9761">
        <f ca="1"/>
        <v>-2.2041716496308172</v>
      </c>
      <c r="T9761">
        <f ca="1"/>
        <v>1.5232433685478634E-2</v>
      </c>
      <c r="U9761">
        <f ca="1"/>
        <v>0</v>
      </c>
      <c r="V9761">
        <f ca="1"/>
        <v>0</v>
      </c>
      <c r="W9761">
        <f ca="1"/>
        <v>0</v>
      </c>
    </row>
    <row r="9762" spans="18:23">
      <c r="R9762">
        <v>9744</v>
      </c>
      <c r="S9762">
        <f ca="1"/>
        <v>-0.39313252112171915</v>
      </c>
      <c r="T9762">
        <f ca="1"/>
        <v>2.4306479448261316E-2</v>
      </c>
      <c r="U9762">
        <f ca="1"/>
        <v>0</v>
      </c>
      <c r="V9762">
        <f ca="1"/>
        <v>0</v>
      </c>
      <c r="W9762">
        <f ca="1"/>
        <v>0</v>
      </c>
    </row>
    <row r="9763" spans="18:23">
      <c r="R9763">
        <v>9745</v>
      </c>
      <c r="S9763">
        <f ca="1"/>
        <v>-1.3713148408837741</v>
      </c>
      <c r="T9763">
        <f ca="1"/>
        <v>1.8884382135675896E-2</v>
      </c>
      <c r="U9763">
        <f ca="1"/>
        <v>0</v>
      </c>
      <c r="V9763">
        <f ca="1"/>
        <v>0</v>
      </c>
      <c r="W9763">
        <f ca="1"/>
        <v>0</v>
      </c>
    </row>
    <row r="9764" spans="18:23">
      <c r="R9764">
        <v>9746</v>
      </c>
      <c r="S9764">
        <f ca="1"/>
        <v>-2.9668935599296407</v>
      </c>
      <c r="T9764">
        <f ca="1"/>
        <v>1.251109805382076E-2</v>
      </c>
      <c r="U9764">
        <f ca="1"/>
        <v>0</v>
      </c>
      <c r="V9764">
        <f ca="1"/>
        <v>0</v>
      </c>
      <c r="W9764">
        <f ca="1"/>
        <v>0</v>
      </c>
    </row>
    <row r="9765" spans="18:23">
      <c r="R9765">
        <v>9747</v>
      </c>
      <c r="S9765">
        <f ca="1"/>
        <v>1.3812045878227011</v>
      </c>
      <c r="T9765">
        <f ca="1"/>
        <v>3.8420396234170089E-2</v>
      </c>
      <c r="U9765">
        <f ca="1"/>
        <v>4.0971335013661146E-3</v>
      </c>
      <c r="V9765">
        <f ca="1"/>
        <v>4.1758402476395045E-3</v>
      </c>
      <c r="W9765">
        <f ca="1"/>
        <v>4.1758402476395045E-3</v>
      </c>
    </row>
    <row r="9766" spans="18:23">
      <c r="R9766">
        <v>9748</v>
      </c>
      <c r="S9766">
        <f ca="1"/>
        <v>0.32999732597210873</v>
      </c>
      <c r="T9766">
        <f ca="1"/>
        <v>2.9292677692475955E-2</v>
      </c>
      <c r="U9766">
        <f ca="1"/>
        <v>0</v>
      </c>
      <c r="V9766">
        <f ca="1"/>
        <v>0</v>
      </c>
      <c r="W9766">
        <f ca="1"/>
        <v>0</v>
      </c>
    </row>
    <row r="9767" spans="18:23">
      <c r="R9767">
        <v>9749</v>
      </c>
      <c r="S9767">
        <f ca="1"/>
        <v>9.2529143549380799E-2</v>
      </c>
      <c r="T9767">
        <f ca="1"/>
        <v>2.7551635002254011E-2</v>
      </c>
      <c r="U9767">
        <f ca="1"/>
        <v>0</v>
      </c>
      <c r="V9767">
        <f ca="1"/>
        <v>0</v>
      </c>
      <c r="W9767">
        <f ca="1"/>
        <v>0</v>
      </c>
    </row>
    <row r="9768" spans="18:23">
      <c r="R9768">
        <v>9750</v>
      </c>
      <c r="S9768">
        <f ca="1"/>
        <v>-0.56961330270686206</v>
      </c>
      <c r="T9768">
        <f ca="1"/>
        <v>2.3224419716376149E-2</v>
      </c>
      <c r="U9768">
        <f ca="1"/>
        <v>0</v>
      </c>
      <c r="V9768">
        <f ca="1"/>
        <v>0</v>
      </c>
      <c r="W9768">
        <f ca="1"/>
        <v>0</v>
      </c>
    </row>
    <row r="9769" spans="18:23">
      <c r="R9769">
        <v>9751</v>
      </c>
      <c r="S9769">
        <f ca="1"/>
        <v>3.629789082811627</v>
      </c>
      <c r="T9769">
        <f ca="1"/>
        <v>6.863534203898343E-2</v>
      </c>
      <c r="U9769">
        <f ca="1"/>
        <v>1.9204606403772785E-2</v>
      </c>
      <c r="V9769">
        <f ca="1"/>
        <v>1.9863663768396284E-2</v>
      </c>
      <c r="W9769">
        <f ca="1"/>
        <v>1.9863663768396284E-2</v>
      </c>
    </row>
    <row r="9770" spans="18:23">
      <c r="R9770">
        <v>9752</v>
      </c>
      <c r="S9770">
        <f ca="1"/>
        <v>2.1785906257177774</v>
      </c>
      <c r="T9770">
        <f ca="1"/>
        <v>4.7197643725112572E-2</v>
      </c>
      <c r="U9770">
        <f ca="1"/>
        <v>8.4857572468373561E-3</v>
      </c>
      <c r="V9770">
        <f ca="1"/>
        <v>8.686011120474367E-3</v>
      </c>
      <c r="W9770">
        <f ca="1"/>
        <v>8.686011120474367E-3</v>
      </c>
    </row>
    <row r="9771" spans="18:23">
      <c r="R9771">
        <v>9753</v>
      </c>
      <c r="S9771">
        <f ca="1"/>
        <v>-0.44874809274066324</v>
      </c>
      <c r="T9771">
        <f ca="1"/>
        <v>2.3960150528114267E-2</v>
      </c>
      <c r="U9771">
        <f ca="1"/>
        <v>0</v>
      </c>
      <c r="V9771">
        <f ca="1"/>
        <v>0</v>
      </c>
      <c r="W9771">
        <f ca="1"/>
        <v>0</v>
      </c>
    </row>
    <row r="9772" spans="18:23">
      <c r="R9772">
        <v>9754</v>
      </c>
      <c r="S9772">
        <f ca="1"/>
        <v>0.85464936576931094</v>
      </c>
      <c r="T9772">
        <f ca="1"/>
        <v>3.3539286310210775E-2</v>
      </c>
      <c r="U9772">
        <f ca="1"/>
        <v>1.6565785393864579E-3</v>
      </c>
      <c r="V9772">
        <f ca="1"/>
        <v>1.6843587703503746E-3</v>
      </c>
      <c r="W9772">
        <f ca="1"/>
        <v>1.6843587703503746E-3</v>
      </c>
    </row>
    <row r="9773" spans="18:23">
      <c r="R9773">
        <v>9755</v>
      </c>
      <c r="S9773">
        <f ca="1"/>
        <v>1.1059600760185628</v>
      </c>
      <c r="T9773">
        <f ca="1"/>
        <v>3.578629735890472E-2</v>
      </c>
      <c r="U9773">
        <f ca="1"/>
        <v>2.7800840637334304E-3</v>
      </c>
      <c r="V9773">
        <f ca="1"/>
        <v>2.829828521227189E-3</v>
      </c>
      <c r="W9773">
        <f ca="1"/>
        <v>2.829828521227189E-3</v>
      </c>
    </row>
    <row r="9774" spans="18:23">
      <c r="R9774">
        <v>9756</v>
      </c>
      <c r="S9774">
        <f ca="1"/>
        <v>0.67586133939651782</v>
      </c>
      <c r="T9774">
        <f ca="1"/>
        <v>3.2027133392904805E-2</v>
      </c>
      <c r="U9774">
        <f ca="1"/>
        <v>9.0050208073347293E-4</v>
      </c>
      <c r="V9774">
        <f ca="1"/>
        <v>9.1492233086359269E-4</v>
      </c>
      <c r="W9774">
        <f ca="1"/>
        <v>9.1492233086359269E-4</v>
      </c>
    </row>
    <row r="9775" spans="18:23">
      <c r="R9775">
        <v>9757</v>
      </c>
      <c r="S9775">
        <f ca="1"/>
        <v>-0.60020034468253425</v>
      </c>
      <c r="T9775">
        <f ca="1"/>
        <v>2.3041840034390967E-2</v>
      </c>
      <c r="U9775">
        <f ca="1"/>
        <v>0</v>
      </c>
      <c r="V9775">
        <f ca="1"/>
        <v>0</v>
      </c>
      <c r="W9775">
        <f ca="1"/>
        <v>0</v>
      </c>
    </row>
    <row r="9776" spans="18:23">
      <c r="R9776">
        <v>9758</v>
      </c>
      <c r="S9776">
        <f ca="1"/>
        <v>-3.1635359481245509</v>
      </c>
      <c r="T9776">
        <f ca="1"/>
        <v>1.1892107971925284E-2</v>
      </c>
      <c r="U9776">
        <f ca="1"/>
        <v>0</v>
      </c>
      <c r="V9776">
        <f ca="1"/>
        <v>0</v>
      </c>
      <c r="W9776">
        <f ca="1"/>
        <v>0</v>
      </c>
    </row>
    <row r="9777" spans="18:23">
      <c r="R9777">
        <v>9759</v>
      </c>
      <c r="S9777">
        <f ca="1"/>
        <v>0.96774521835077709</v>
      </c>
      <c r="T9777">
        <f ca="1"/>
        <v>3.4532484076095743E-2</v>
      </c>
      <c r="U9777">
        <f ca="1"/>
        <v>2.1531774223289418E-3</v>
      </c>
      <c r="V9777">
        <f ca="1"/>
        <v>2.1903547048537334E-3</v>
      </c>
      <c r="W9777">
        <f ca="1"/>
        <v>2.1903547048537334E-3</v>
      </c>
    </row>
    <row r="9778" spans="18:23">
      <c r="R9778">
        <v>9760</v>
      </c>
      <c r="S9778">
        <f ca="1"/>
        <v>-1.1500698748341809</v>
      </c>
      <c r="T9778">
        <f ca="1"/>
        <v>1.9993850201736746E-2</v>
      </c>
      <c r="U9778">
        <f ca="1"/>
        <v>0</v>
      </c>
      <c r="V9778">
        <f ca="1"/>
        <v>0</v>
      </c>
      <c r="W9778">
        <f ca="1"/>
        <v>0</v>
      </c>
    </row>
    <row r="9779" spans="18:23">
      <c r="R9779">
        <v>9761</v>
      </c>
      <c r="S9779">
        <f ca="1"/>
        <v>-0.19922083325869697</v>
      </c>
      <c r="T9779">
        <f ca="1"/>
        <v>2.5553631660974418E-2</v>
      </c>
      <c r="U9779">
        <f ca="1"/>
        <v>0</v>
      </c>
      <c r="V9779">
        <f ca="1"/>
        <v>0</v>
      </c>
      <c r="W9779">
        <f ca="1"/>
        <v>0</v>
      </c>
    </row>
    <row r="9780" spans="18:23">
      <c r="R9780">
        <v>9762</v>
      </c>
      <c r="S9780">
        <f ca="1"/>
        <v>2.8972719784884814E-2</v>
      </c>
      <c r="T9780">
        <f ca="1"/>
        <v>2.7103474767392378E-2</v>
      </c>
      <c r="U9780">
        <f ca="1"/>
        <v>0</v>
      </c>
      <c r="V9780">
        <f ca="1"/>
        <v>0</v>
      </c>
      <c r="W9780">
        <f ca="1"/>
        <v>0</v>
      </c>
    </row>
    <row r="9781" spans="18:23">
      <c r="R9781">
        <v>9763</v>
      </c>
      <c r="S9781">
        <f ca="1"/>
        <v>-6.111585845668901</v>
      </c>
      <c r="T9781">
        <f ca="1"/>
        <v>5.5576066615396092E-3</v>
      </c>
      <c r="U9781">
        <f ca="1"/>
        <v>0</v>
      </c>
      <c r="V9781">
        <f ca="1"/>
        <v>0</v>
      </c>
      <c r="W9781">
        <f ca="1"/>
        <v>0</v>
      </c>
    </row>
    <row r="9782" spans="18:23">
      <c r="R9782">
        <v>9764</v>
      </c>
      <c r="S9782">
        <f ca="1"/>
        <v>-0.31088823386505826</v>
      </c>
      <c r="T9782">
        <f ca="1"/>
        <v>2.4827826713237969E-2</v>
      </c>
      <c r="U9782">
        <f ca="1"/>
        <v>0</v>
      </c>
      <c r="V9782">
        <f ca="1"/>
        <v>0</v>
      </c>
      <c r="W9782">
        <f ca="1"/>
        <v>0</v>
      </c>
    </row>
    <row r="9783" spans="18:23">
      <c r="R9783">
        <v>9765</v>
      </c>
      <c r="S9783">
        <f ca="1"/>
        <v>-0.26401992208281205</v>
      </c>
      <c r="T9783">
        <f ca="1"/>
        <v>2.5129912032179146E-2</v>
      </c>
      <c r="U9783">
        <f ca="1"/>
        <v>0</v>
      </c>
      <c r="V9783">
        <f ca="1"/>
        <v>0</v>
      </c>
      <c r="W9783">
        <f ca="1"/>
        <v>0</v>
      </c>
    </row>
    <row r="9784" spans="18:23">
      <c r="R9784">
        <v>9766</v>
      </c>
      <c r="S9784">
        <f ca="1"/>
        <v>0.2850302073168679</v>
      </c>
      <c r="T9784">
        <f ca="1"/>
        <v>2.8954753105427816E-2</v>
      </c>
      <c r="U9784">
        <f ca="1"/>
        <v>0</v>
      </c>
      <c r="V9784">
        <f ca="1"/>
        <v>0</v>
      </c>
      <c r="W9784">
        <f ca="1"/>
        <v>0</v>
      </c>
    </row>
    <row r="9785" spans="18:23">
      <c r="R9785">
        <v>9767</v>
      </c>
      <c r="S9785">
        <f ca="1"/>
        <v>7.5072355052166917E-2</v>
      </c>
      <c r="T9785">
        <f ca="1"/>
        <v>2.7427807595402247E-2</v>
      </c>
      <c r="U9785">
        <f ca="1"/>
        <v>0</v>
      </c>
      <c r="V9785">
        <f ca="1"/>
        <v>0</v>
      </c>
      <c r="W9785">
        <f ca="1"/>
        <v>0</v>
      </c>
    </row>
    <row r="9786" spans="18:23">
      <c r="R9786">
        <v>9768</v>
      </c>
      <c r="S9786">
        <f ca="1"/>
        <v>-1.741436498883735</v>
      </c>
      <c r="T9786">
        <f ca="1"/>
        <v>1.7164271261547168E-2</v>
      </c>
      <c r="U9786">
        <f ca="1"/>
        <v>0</v>
      </c>
      <c r="V9786">
        <f ca="1"/>
        <v>0</v>
      </c>
      <c r="W9786">
        <f ca="1"/>
        <v>0</v>
      </c>
    </row>
    <row r="9787" spans="18:23">
      <c r="R9787">
        <v>9769</v>
      </c>
      <c r="S9787">
        <f ca="1"/>
        <v>0.54203753244728969</v>
      </c>
      <c r="T9787">
        <f ca="1"/>
        <v>3.0940063622531461E-2</v>
      </c>
      <c r="U9787">
        <f ca="1"/>
        <v>3.5696719554680068E-4</v>
      </c>
      <c r="V9787">
        <f ca="1"/>
        <v>3.62489489417488E-4</v>
      </c>
      <c r="W9787">
        <f ca="1"/>
        <v>3.62489489417488E-4</v>
      </c>
    </row>
    <row r="9788" spans="18:23">
      <c r="R9788">
        <v>9770</v>
      </c>
      <c r="S9788">
        <f ca="1"/>
        <v>-3.4093748678572138</v>
      </c>
      <c r="T9788">
        <f ca="1"/>
        <v>1.1161153638309136E-2</v>
      </c>
      <c r="U9788">
        <f ca="1"/>
        <v>0</v>
      </c>
      <c r="V9788">
        <f ca="1"/>
        <v>0</v>
      </c>
      <c r="W9788">
        <f ca="1"/>
        <v>0</v>
      </c>
    </row>
    <row r="9789" spans="18:23">
      <c r="R9789">
        <v>9771</v>
      </c>
      <c r="S9789">
        <f ca="1"/>
        <v>-1.073688920932901</v>
      </c>
      <c r="T9789">
        <f ca="1"/>
        <v>2.0391820952390463E-2</v>
      </c>
      <c r="U9789">
        <f ca="1"/>
        <v>0</v>
      </c>
      <c r="V9789">
        <f ca="1"/>
        <v>0</v>
      </c>
      <c r="W9789">
        <f ca="1"/>
        <v>0</v>
      </c>
    </row>
    <row r="9790" spans="18:23">
      <c r="R9790">
        <v>9772</v>
      </c>
      <c r="S9790">
        <f ca="1"/>
        <v>2.5736835982620008</v>
      </c>
      <c r="T9790">
        <f ca="1"/>
        <v>5.2263214772314916E-2</v>
      </c>
      <c r="U9790">
        <f ca="1"/>
        <v>1.1018542770438528E-2</v>
      </c>
      <c r="V9790">
        <f ca="1"/>
        <v>1.1306475004083211E-2</v>
      </c>
      <c r="W9790">
        <f ca="1"/>
        <v>1.1306475004083211E-2</v>
      </c>
    </row>
    <row r="9791" spans="18:23">
      <c r="R9791">
        <v>9773</v>
      </c>
      <c r="S9791">
        <f ca="1"/>
        <v>-1.723833031622541</v>
      </c>
      <c r="T9791">
        <f ca="1"/>
        <v>1.7242414813001657E-2</v>
      </c>
      <c r="U9791">
        <f ca="1"/>
        <v>0</v>
      </c>
      <c r="V9791">
        <f ca="1"/>
        <v>0</v>
      </c>
      <c r="W9791">
        <f ca="1"/>
        <v>0</v>
      </c>
    </row>
    <row r="9792" spans="18:23">
      <c r="R9792">
        <v>9774</v>
      </c>
      <c r="S9792">
        <f ca="1"/>
        <v>-0.75439299821482197</v>
      </c>
      <c r="T9792">
        <f ca="1"/>
        <v>2.214306175582267E-2</v>
      </c>
      <c r="U9792">
        <f ca="1"/>
        <v>0</v>
      </c>
      <c r="V9792">
        <f ca="1"/>
        <v>0</v>
      </c>
      <c r="W9792">
        <f ca="1"/>
        <v>0</v>
      </c>
    </row>
    <row r="9793" spans="18:23">
      <c r="R9793">
        <v>9775</v>
      </c>
      <c r="S9793">
        <f ca="1"/>
        <v>1.2755338328568355</v>
      </c>
      <c r="T9793">
        <f ca="1"/>
        <v>3.7386940280539599E-2</v>
      </c>
      <c r="U9793">
        <f ca="1"/>
        <v>3.5804055245508698E-3</v>
      </c>
      <c r="V9793">
        <f ca="1"/>
        <v>3.6473357283141189E-3</v>
      </c>
      <c r="W9793">
        <f ca="1"/>
        <v>3.6473357283141189E-3</v>
      </c>
    </row>
    <row r="9794" spans="18:23">
      <c r="R9794">
        <v>9776</v>
      </c>
      <c r="S9794">
        <f ca="1"/>
        <v>1.2384415421267791</v>
      </c>
      <c r="T9794">
        <f ca="1"/>
        <v>3.7030809343362281E-2</v>
      </c>
      <c r="U9794">
        <f ca="1"/>
        <v>3.4023400559622108E-3</v>
      </c>
      <c r="V9794">
        <f ca="1"/>
        <v>3.4653357589290211E-3</v>
      </c>
      <c r="W9794">
        <f ca="1"/>
        <v>3.4653357589290211E-3</v>
      </c>
    </row>
    <row r="9795" spans="18:23">
      <c r="R9795">
        <v>9777</v>
      </c>
      <c r="S9795">
        <f ca="1"/>
        <v>1.419183158020149</v>
      </c>
      <c r="T9795">
        <f ca="1"/>
        <v>3.8798763044368557E-2</v>
      </c>
      <c r="U9795">
        <f ca="1"/>
        <v>4.286316906465349E-3</v>
      </c>
      <c r="V9795">
        <f ca="1"/>
        <v>4.369468803458859E-3</v>
      </c>
      <c r="W9795">
        <f ca="1"/>
        <v>4.369468803458859E-3</v>
      </c>
    </row>
    <row r="9796" spans="18:23">
      <c r="R9796">
        <v>9778</v>
      </c>
      <c r="S9796">
        <f ca="1"/>
        <v>0.11833660958718645</v>
      </c>
      <c r="T9796">
        <f ca="1"/>
        <v>2.7735721703843606E-2</v>
      </c>
      <c r="U9796">
        <f ca="1"/>
        <v>0</v>
      </c>
      <c r="V9796">
        <f ca="1"/>
        <v>0</v>
      </c>
      <c r="W9796">
        <f ca="1"/>
        <v>0</v>
      </c>
    </row>
    <row r="9797" spans="18:23">
      <c r="R9797">
        <v>9779</v>
      </c>
      <c r="S9797">
        <f ca="1"/>
        <v>-0.47456999828431906</v>
      </c>
      <c r="T9797">
        <f ca="1"/>
        <v>2.3801034253230848E-2</v>
      </c>
      <c r="U9797">
        <f ca="1"/>
        <v>0</v>
      </c>
      <c r="V9797">
        <f ca="1"/>
        <v>0</v>
      </c>
      <c r="W9797">
        <f ca="1"/>
        <v>0</v>
      </c>
    </row>
    <row r="9798" spans="18:23">
      <c r="R9798">
        <v>9780</v>
      </c>
      <c r="S9798">
        <f ca="1"/>
        <v>-0.11673243269796331</v>
      </c>
      <c r="T9798">
        <f ca="1"/>
        <v>2.6103373179752271E-2</v>
      </c>
      <c r="U9798">
        <f ca="1"/>
        <v>0</v>
      </c>
      <c r="V9798">
        <f ca="1"/>
        <v>0</v>
      </c>
      <c r="W9798">
        <f ca="1"/>
        <v>0</v>
      </c>
    </row>
    <row r="9799" spans="18:23">
      <c r="R9799">
        <v>9781</v>
      </c>
      <c r="S9799">
        <f ca="1"/>
        <v>-0.31178606447226231</v>
      </c>
      <c r="T9799">
        <f ca="1"/>
        <v>2.4822075418411735E-2</v>
      </c>
      <c r="U9799">
        <f ca="1"/>
        <v>0</v>
      </c>
      <c r="V9799">
        <f ca="1"/>
        <v>0</v>
      </c>
      <c r="W9799">
        <f ca="1"/>
        <v>0</v>
      </c>
    </row>
    <row r="9800" spans="18:23">
      <c r="R9800">
        <v>9782</v>
      </c>
      <c r="S9800">
        <f ca="1"/>
        <v>0.2574972505984337</v>
      </c>
      <c r="T9800">
        <f ca="1"/>
        <v>2.8749772049098832E-2</v>
      </c>
      <c r="U9800">
        <f ca="1"/>
        <v>0</v>
      </c>
      <c r="V9800">
        <f ca="1"/>
        <v>0</v>
      </c>
      <c r="W9800">
        <f ca="1"/>
        <v>0</v>
      </c>
    </row>
    <row r="9801" spans="18:23">
      <c r="R9801">
        <v>9783</v>
      </c>
      <c r="S9801">
        <f ca="1"/>
        <v>0.45409502851987105</v>
      </c>
      <c r="T9801">
        <f ca="1"/>
        <v>3.0245863689956767E-2</v>
      </c>
      <c r="U9801">
        <f ca="1"/>
        <v>9.8672292594536443E-6</v>
      </c>
      <c r="V9801">
        <f ca="1"/>
        <v>1.0016450695043139E-5</v>
      </c>
      <c r="W9801">
        <f ca="1"/>
        <v>1.0016450695043139E-5</v>
      </c>
    </row>
    <row r="9802" spans="18:23">
      <c r="R9802">
        <v>9784</v>
      </c>
      <c r="S9802">
        <f ca="1"/>
        <v>3.2822547974814813</v>
      </c>
      <c r="T9802">
        <f ca="1"/>
        <v>6.2748251556908108E-2</v>
      </c>
      <c r="U9802">
        <f ca="1"/>
        <v>1.6261061162735124E-2</v>
      </c>
      <c r="V9802">
        <f ca="1"/>
        <v>1.677123774094591E-2</v>
      </c>
      <c r="W9802">
        <f ca="1"/>
        <v>1.677123774094591E-2</v>
      </c>
    </row>
    <row r="9803" spans="18:23">
      <c r="R9803">
        <v>9785</v>
      </c>
      <c r="S9803">
        <f ca="1"/>
        <v>1.3259948096522756</v>
      </c>
      <c r="T9803">
        <f ca="1"/>
        <v>3.7876932187480325E-2</v>
      </c>
      <c r="U9803">
        <f ca="1"/>
        <v>3.8254014780212328E-3</v>
      </c>
      <c r="V9803">
        <f ca="1"/>
        <v>3.8978487142076815E-3</v>
      </c>
      <c r="W9803">
        <f ca="1"/>
        <v>3.8978487142076815E-3</v>
      </c>
    </row>
    <row r="9804" spans="18:23">
      <c r="R9804">
        <v>9786</v>
      </c>
      <c r="S9804">
        <f ca="1"/>
        <v>1.1422936978554525</v>
      </c>
      <c r="T9804">
        <f ca="1"/>
        <v>3.6123387246625629E-2</v>
      </c>
      <c r="U9804">
        <f ca="1"/>
        <v>2.9486290075938851E-3</v>
      </c>
      <c r="V9804">
        <f ca="1"/>
        <v>3.001886241337859E-3</v>
      </c>
      <c r="W9804">
        <f ca="1"/>
        <v>3.001886241337859E-3</v>
      </c>
    </row>
    <row r="9805" spans="18:23">
      <c r="R9805">
        <v>9787</v>
      </c>
      <c r="S9805">
        <f ca="1"/>
        <v>-0.19139318566919145</v>
      </c>
      <c r="T9805">
        <f ca="1"/>
        <v>2.5605297726992462E-2</v>
      </c>
      <c r="U9805">
        <f ca="1"/>
        <v>0</v>
      </c>
      <c r="V9805">
        <f ca="1"/>
        <v>0</v>
      </c>
      <c r="W9805">
        <f ca="1"/>
        <v>0</v>
      </c>
    </row>
    <row r="9806" spans="18:23">
      <c r="R9806">
        <v>9788</v>
      </c>
      <c r="S9806">
        <f ca="1"/>
        <v>-0.25222477156050394</v>
      </c>
      <c r="T9806">
        <f ca="1"/>
        <v>2.5206513723094862E-2</v>
      </c>
      <c r="U9806">
        <f ca="1"/>
        <v>0</v>
      </c>
      <c r="V9806">
        <f ca="1"/>
        <v>0</v>
      </c>
      <c r="W9806">
        <f ca="1"/>
        <v>0</v>
      </c>
    </row>
    <row r="9807" spans="18:23">
      <c r="R9807">
        <v>9789</v>
      </c>
      <c r="S9807">
        <f ca="1"/>
        <v>-0.34023149460835489</v>
      </c>
      <c r="T9807">
        <f ca="1"/>
        <v>2.4640548707575146E-2</v>
      </c>
      <c r="U9807">
        <f ca="1"/>
        <v>0</v>
      </c>
      <c r="V9807">
        <f ca="1"/>
        <v>0</v>
      </c>
      <c r="W9807">
        <f ca="1"/>
        <v>0</v>
      </c>
    </row>
    <row r="9808" spans="18:23">
      <c r="R9808">
        <v>9790</v>
      </c>
      <c r="S9808">
        <f ca="1"/>
        <v>0.77298767807890345</v>
      </c>
      <c r="T9808">
        <f ca="1"/>
        <v>3.2839947951324083E-2</v>
      </c>
      <c r="U9808">
        <f ca="1"/>
        <v>1.306909359943112E-3</v>
      </c>
      <c r="V9808">
        <f ca="1"/>
        <v>1.328368777621927E-3</v>
      </c>
      <c r="W9808">
        <f ca="1"/>
        <v>1.328368777621927E-3</v>
      </c>
    </row>
    <row r="9809" spans="18:23">
      <c r="R9809">
        <v>9791</v>
      </c>
      <c r="S9809">
        <f ca="1"/>
        <v>0.63768917741889175</v>
      </c>
      <c r="T9809">
        <f ca="1"/>
        <v>3.1713219497444253E-2</v>
      </c>
      <c r="U9809">
        <f ca="1"/>
        <v>7.4354513300319697E-4</v>
      </c>
      <c r="V9809">
        <f ca="1"/>
        <v>7.5533523800779033E-4</v>
      </c>
      <c r="W9809">
        <f ca="1"/>
        <v>7.5533523800779033E-4</v>
      </c>
    </row>
    <row r="9810" spans="18:23">
      <c r="R9810">
        <v>9792</v>
      </c>
      <c r="S9810">
        <f ca="1"/>
        <v>-0.53862366525423444</v>
      </c>
      <c r="T9810">
        <f ca="1"/>
        <v>2.3410878035619344E-2</v>
      </c>
      <c r="U9810">
        <f ca="1"/>
        <v>0</v>
      </c>
      <c r="V9810">
        <f ca="1"/>
        <v>0</v>
      </c>
      <c r="W9810">
        <f ca="1"/>
        <v>0</v>
      </c>
    </row>
    <row r="9811" spans="18:23">
      <c r="R9811">
        <v>9793</v>
      </c>
      <c r="S9811">
        <f ca="1"/>
        <v>-4.7329649775002975</v>
      </c>
      <c r="T9811">
        <f ca="1"/>
        <v>7.9319859654834301E-3</v>
      </c>
      <c r="U9811">
        <f ca="1"/>
        <v>0</v>
      </c>
      <c r="V9811">
        <f ca="1"/>
        <v>0</v>
      </c>
      <c r="W9811">
        <f ca="1"/>
        <v>0</v>
      </c>
    </row>
    <row r="9812" spans="18:23">
      <c r="R9812">
        <v>9794</v>
      </c>
      <c r="S9812">
        <f ca="1"/>
        <v>2.3941943393136156</v>
      </c>
      <c r="T9812">
        <f ca="1"/>
        <v>4.9897844903303186E-2</v>
      </c>
      <c r="U9812">
        <f ca="1"/>
        <v>9.8358578359326633E-3</v>
      </c>
      <c r="V9812">
        <f ca="1"/>
        <v>1.0081251890326819E-2</v>
      </c>
      <c r="W9812">
        <f ca="1"/>
        <v>1.0081251890326819E-2</v>
      </c>
    </row>
    <row r="9813" spans="18:23">
      <c r="R9813">
        <v>9795</v>
      </c>
      <c r="S9813">
        <f ca="1"/>
        <v>-5.9551638127439046E-3</v>
      </c>
      <c r="T9813">
        <f ca="1"/>
        <v>2.6860296670505272E-2</v>
      </c>
      <c r="U9813">
        <f ca="1"/>
        <v>0</v>
      </c>
      <c r="V9813">
        <f ca="1"/>
        <v>0</v>
      </c>
      <c r="W9813">
        <f ca="1"/>
        <v>0</v>
      </c>
    </row>
    <row r="9814" spans="18:23">
      <c r="R9814">
        <v>9796</v>
      </c>
      <c r="S9814">
        <f ca="1"/>
        <v>-2.1915736454891115</v>
      </c>
      <c r="T9814">
        <f ca="1"/>
        <v>1.5282031204506054E-2</v>
      </c>
      <c r="U9814">
        <f ca="1"/>
        <v>0</v>
      </c>
      <c r="V9814">
        <f ca="1"/>
        <v>0</v>
      </c>
      <c r="W9814">
        <f ca="1"/>
        <v>0</v>
      </c>
    </row>
    <row r="9815" spans="18:23">
      <c r="R9815">
        <v>9797</v>
      </c>
      <c r="S9815">
        <f ca="1"/>
        <v>-0.95127795681710148</v>
      </c>
      <c r="T9815">
        <f ca="1"/>
        <v>2.104621019971779E-2</v>
      </c>
      <c r="U9815">
        <f ca="1"/>
        <v>0</v>
      </c>
      <c r="V9815">
        <f ca="1"/>
        <v>0</v>
      </c>
      <c r="W9815">
        <f ca="1"/>
        <v>0</v>
      </c>
    </row>
    <row r="9816" spans="18:23">
      <c r="R9816">
        <v>9798</v>
      </c>
      <c r="S9816">
        <f ca="1"/>
        <v>-1.5560791837527455</v>
      </c>
      <c r="T9816">
        <f ca="1"/>
        <v>1.8005173068586393E-2</v>
      </c>
      <c r="U9816">
        <f ca="1"/>
        <v>0</v>
      </c>
      <c r="V9816">
        <f ca="1"/>
        <v>0</v>
      </c>
      <c r="W9816">
        <f ca="1"/>
        <v>0</v>
      </c>
    </row>
    <row r="9817" spans="18:23">
      <c r="R9817">
        <v>9799</v>
      </c>
      <c r="S9817">
        <f ca="1"/>
        <v>1.2376239398389446</v>
      </c>
      <c r="T9817">
        <f ca="1"/>
        <v>3.7022997701637111E-2</v>
      </c>
      <c r="U9817">
        <f ca="1"/>
        <v>3.3984342350996261E-3</v>
      </c>
      <c r="V9817">
        <f ca="1"/>
        <v>3.4613443465372554E-3</v>
      </c>
      <c r="W9817">
        <f ca="1"/>
        <v>3.4613443465372554E-3</v>
      </c>
    </row>
    <row r="9818" spans="18:23">
      <c r="R9818">
        <v>9800</v>
      </c>
      <c r="S9818">
        <f ca="1"/>
        <v>-2.4385473806618241</v>
      </c>
      <c r="T9818">
        <f ca="1"/>
        <v>1.4338514263320605E-2</v>
      </c>
      <c r="U9818">
        <f ca="1"/>
        <v>0</v>
      </c>
      <c r="V9818">
        <f ca="1"/>
        <v>0</v>
      </c>
      <c r="W9818">
        <f ca="1"/>
        <v>0</v>
      </c>
    </row>
    <row r="9819" spans="18:23">
      <c r="R9819">
        <v>9801</v>
      </c>
      <c r="S9819">
        <f ca="1"/>
        <v>2.5272638553024733</v>
      </c>
      <c r="T9819">
        <f ca="1"/>
        <v>5.1640938450256642E-2</v>
      </c>
      <c r="U9819">
        <f ca="1"/>
        <v>1.0707404609409391E-2</v>
      </c>
      <c r="V9819">
        <f ca="1"/>
        <v>1.0983874820607644E-2</v>
      </c>
      <c r="W9819">
        <f ca="1"/>
        <v>1.0983874820607644E-2</v>
      </c>
    </row>
    <row r="9820" spans="18:23">
      <c r="R9820">
        <v>9802</v>
      </c>
      <c r="S9820">
        <f ca="1"/>
        <v>-3.3251501227012534</v>
      </c>
      <c r="T9820">
        <f ca="1"/>
        <v>1.1406375653246372E-2</v>
      </c>
      <c r="U9820">
        <f ca="1"/>
        <v>0</v>
      </c>
      <c r="V9820">
        <f ca="1"/>
        <v>0</v>
      </c>
      <c r="W9820">
        <f ca="1"/>
        <v>0</v>
      </c>
    </row>
    <row r="9821" spans="18:23">
      <c r="R9821">
        <v>9803</v>
      </c>
      <c r="S9821">
        <f ca="1"/>
        <v>-2.2988101344119345</v>
      </c>
      <c r="T9821">
        <f ca="1"/>
        <v>1.486495860363782E-2</v>
      </c>
      <c r="U9821">
        <f ca="1"/>
        <v>0</v>
      </c>
      <c r="V9821">
        <f ca="1"/>
        <v>0</v>
      </c>
      <c r="W9821">
        <f ca="1"/>
        <v>0</v>
      </c>
    </row>
    <row r="9822" spans="18:23">
      <c r="R9822">
        <v>9804</v>
      </c>
      <c r="S9822">
        <f ca="1"/>
        <v>1.8064705064355584</v>
      </c>
      <c r="T9822">
        <f ca="1"/>
        <v>4.287646289860042E-2</v>
      </c>
      <c r="U9822">
        <f ca="1"/>
        <v>6.3251668335812805E-3</v>
      </c>
      <c r="V9822">
        <f ca="1"/>
        <v>6.4607672241150339E-3</v>
      </c>
      <c r="W9822">
        <f ca="1"/>
        <v>6.4607672241150339E-3</v>
      </c>
    </row>
    <row r="9823" spans="18:23">
      <c r="R9823">
        <v>9805</v>
      </c>
      <c r="S9823">
        <f ca="1"/>
        <v>2.8982274071179426E-2</v>
      </c>
      <c r="T9823">
        <f ca="1"/>
        <v>2.7103541587409768E-2</v>
      </c>
      <c r="U9823">
        <f ca="1"/>
        <v>0</v>
      </c>
      <c r="V9823">
        <f ca="1"/>
        <v>0</v>
      </c>
      <c r="W9823">
        <f ca="1"/>
        <v>0</v>
      </c>
    </row>
    <row r="9824" spans="18:23">
      <c r="R9824">
        <v>9806</v>
      </c>
      <c r="S9824">
        <f ca="1"/>
        <v>-1.6201961621051435</v>
      </c>
      <c r="T9824">
        <f ca="1"/>
        <v>1.7709735639661679E-2</v>
      </c>
      <c r="U9824">
        <f ca="1"/>
        <v>0</v>
      </c>
      <c r="V9824">
        <f ca="1"/>
        <v>0</v>
      </c>
      <c r="W9824">
        <f ca="1"/>
        <v>0</v>
      </c>
    </row>
    <row r="9825" spans="18:23">
      <c r="R9825">
        <v>9807</v>
      </c>
      <c r="S9825">
        <f ca="1"/>
        <v>-2.7876438510558663</v>
      </c>
      <c r="T9825">
        <f ca="1"/>
        <v>1.3103367280198029E-2</v>
      </c>
      <c r="U9825">
        <f ca="1"/>
        <v>0</v>
      </c>
      <c r="V9825">
        <f ca="1"/>
        <v>0</v>
      </c>
      <c r="W9825">
        <f ca="1"/>
        <v>0</v>
      </c>
    </row>
    <row r="9826" spans="18:23">
      <c r="R9826">
        <v>9808</v>
      </c>
      <c r="S9826">
        <f ca="1"/>
        <v>-5.9817406096212992E-2</v>
      </c>
      <c r="T9826">
        <f ca="1"/>
        <v>2.6489561712644941E-2</v>
      </c>
      <c r="U9826">
        <f ca="1"/>
        <v>0</v>
      </c>
      <c r="V9826">
        <f ca="1"/>
        <v>0</v>
      </c>
      <c r="W9826">
        <f ca="1"/>
        <v>0</v>
      </c>
    </row>
    <row r="9827" spans="18:23">
      <c r="R9827">
        <v>9809</v>
      </c>
      <c r="S9827">
        <f ca="1"/>
        <v>-0.40100366164584833</v>
      </c>
      <c r="T9827">
        <f ca="1"/>
        <v>2.425716188735827E-2</v>
      </c>
      <c r="U9827">
        <f ca="1"/>
        <v>0</v>
      </c>
      <c r="V9827">
        <f ca="1"/>
        <v>0</v>
      </c>
      <c r="W9827">
        <f ca="1"/>
        <v>0</v>
      </c>
    </row>
    <row r="9828" spans="18:23">
      <c r="R9828">
        <v>9810</v>
      </c>
      <c r="S9828">
        <f ca="1"/>
        <v>-0.22560929052844583</v>
      </c>
      <c r="T9828">
        <f ca="1"/>
        <v>2.5380222636688231E-2</v>
      </c>
      <c r="U9828">
        <f ca="1"/>
        <v>0</v>
      </c>
      <c r="V9828">
        <f ca="1"/>
        <v>0</v>
      </c>
      <c r="W9828">
        <f ca="1"/>
        <v>0</v>
      </c>
    </row>
    <row r="9829" spans="18:23">
      <c r="R9829">
        <v>9811</v>
      </c>
      <c r="S9829">
        <f ca="1"/>
        <v>0.55982115248127651</v>
      </c>
      <c r="T9829">
        <f ca="1"/>
        <v>3.1082368908964503E-2</v>
      </c>
      <c r="U9829">
        <f ca="1"/>
        <v>4.2811983876332206E-4</v>
      </c>
      <c r="V9829">
        <f ca="1"/>
        <v>4.3477332814616601E-4</v>
      </c>
      <c r="W9829">
        <f ca="1"/>
        <v>4.3477332814616601E-4</v>
      </c>
    </row>
    <row r="9830" spans="18:23">
      <c r="R9830">
        <v>9812</v>
      </c>
      <c r="S9830">
        <f ca="1"/>
        <v>2.7448303293146363</v>
      </c>
      <c r="T9830">
        <f ca="1"/>
        <v>5.4623000453971823E-2</v>
      </c>
      <c r="U9830">
        <f ca="1"/>
        <v>1.2198435611266982E-2</v>
      </c>
      <c r="V9830">
        <f ca="1"/>
        <v>1.2531593188232973E-2</v>
      </c>
      <c r="W9830">
        <f ca="1"/>
        <v>1.2531593188232973E-2</v>
      </c>
    </row>
    <row r="9831" spans="18:23">
      <c r="R9831">
        <v>9813</v>
      </c>
      <c r="S9831">
        <f ca="1"/>
        <v>-8.4237049854334417E-2</v>
      </c>
      <c r="T9831">
        <f ca="1"/>
        <v>2.632317089492597E-2</v>
      </c>
      <c r="U9831">
        <f ca="1"/>
        <v>0</v>
      </c>
      <c r="V9831">
        <f ca="1"/>
        <v>0</v>
      </c>
      <c r="W9831">
        <f ca="1"/>
        <v>0</v>
      </c>
    </row>
    <row r="9832" spans="18:23">
      <c r="R9832">
        <v>9814</v>
      </c>
      <c r="S9832">
        <f ca="1"/>
        <v>2.916054757961581</v>
      </c>
      <c r="T9832">
        <f ca="1"/>
        <v>5.7090479633086992E-2</v>
      </c>
      <c r="U9832">
        <f ca="1"/>
        <v>1.3432175200824566E-2</v>
      </c>
      <c r="V9832">
        <f ca="1"/>
        <v>1.3815599863189932E-2</v>
      </c>
      <c r="W9832">
        <f ca="1"/>
        <v>1.3815599863189932E-2</v>
      </c>
    </row>
    <row r="9833" spans="18:23">
      <c r="R9833">
        <v>9815</v>
      </c>
      <c r="S9833">
        <f ca="1"/>
        <v>-3.7580495678432886</v>
      </c>
      <c r="T9833">
        <f ca="1"/>
        <v>1.0200820684530761E-2</v>
      </c>
      <c r="U9833">
        <f ca="1"/>
        <v>0</v>
      </c>
      <c r="V9833">
        <f ca="1"/>
        <v>0</v>
      </c>
      <c r="W9833">
        <f ca="1"/>
        <v>0</v>
      </c>
    </row>
    <row r="9834" spans="18:23">
      <c r="R9834">
        <v>9816</v>
      </c>
      <c r="S9834">
        <f ca="1"/>
        <v>1.6319043404147471</v>
      </c>
      <c r="T9834">
        <f ca="1"/>
        <v>4.0987961757637359E-2</v>
      </c>
      <c r="U9834">
        <f ca="1"/>
        <v>5.3809162630997498E-3</v>
      </c>
      <c r="V9834">
        <f ca="1"/>
        <v>5.4911926581062403E-3</v>
      </c>
      <c r="W9834">
        <f ca="1"/>
        <v>5.4911926581062403E-3</v>
      </c>
    </row>
    <row r="9835" spans="18:23">
      <c r="R9835">
        <v>9817</v>
      </c>
      <c r="S9835">
        <f ca="1"/>
        <v>1.5036328681986393</v>
      </c>
      <c r="T9835">
        <f ca="1"/>
        <v>3.9653513535447327E-2</v>
      </c>
      <c r="U9835">
        <f ca="1"/>
        <v>4.7136921520047337E-3</v>
      </c>
      <c r="V9835">
        <f ca="1"/>
        <v>4.8071493797804598E-3</v>
      </c>
      <c r="W9835">
        <f ca="1"/>
        <v>4.8071493797804598E-3</v>
      </c>
    </row>
    <row r="9836" spans="18:23">
      <c r="R9836">
        <v>9818</v>
      </c>
      <c r="S9836">
        <f ca="1"/>
        <v>-0.95795405412423074</v>
      </c>
      <c r="T9836">
        <f ca="1"/>
        <v>2.1009985452379462E-2</v>
      </c>
      <c r="U9836">
        <f ca="1"/>
        <v>0</v>
      </c>
      <c r="V9836">
        <f ca="1"/>
        <v>0</v>
      </c>
      <c r="W9836">
        <f ca="1"/>
        <v>0</v>
      </c>
    </row>
    <row r="9837" spans="18:23">
      <c r="R9837">
        <v>9819</v>
      </c>
      <c r="S9837">
        <f ca="1"/>
        <v>0.94813061724114278</v>
      </c>
      <c r="T9837">
        <f ca="1"/>
        <v>3.4358146283816726E-2</v>
      </c>
      <c r="U9837">
        <f ca="1"/>
        <v>2.0660085261894334E-3</v>
      </c>
      <c r="V9837">
        <f ca="1"/>
        <v>2.1015006377726481E-3</v>
      </c>
      <c r="W9837">
        <f ca="1"/>
        <v>2.1015006377726481E-3</v>
      </c>
    </row>
    <row r="9838" spans="18:23">
      <c r="R9838">
        <v>9820</v>
      </c>
      <c r="S9838">
        <f ca="1"/>
        <v>-2.9947227770242471</v>
      </c>
      <c r="T9838">
        <f ca="1"/>
        <v>1.2421577894818792E-2</v>
      </c>
      <c r="U9838">
        <f ca="1"/>
        <v>0</v>
      </c>
      <c r="V9838">
        <f ca="1"/>
        <v>0</v>
      </c>
      <c r="W9838">
        <f ca="1"/>
        <v>0</v>
      </c>
    </row>
    <row r="9839" spans="18:23">
      <c r="R9839">
        <v>9821</v>
      </c>
      <c r="S9839">
        <f ca="1"/>
        <v>0.16579834572609778</v>
      </c>
      <c r="T9839">
        <f ca="1"/>
        <v>2.8077487041222593E-2</v>
      </c>
      <c r="U9839">
        <f ca="1"/>
        <v>0</v>
      </c>
      <c r="V9839">
        <f ca="1"/>
        <v>0</v>
      </c>
      <c r="W9839">
        <f ca="1"/>
        <v>0</v>
      </c>
    </row>
    <row r="9840" spans="18:23">
      <c r="R9840">
        <v>9822</v>
      </c>
      <c r="S9840">
        <f ca="1"/>
        <v>1.7042980202080773</v>
      </c>
      <c r="T9840">
        <f ca="1"/>
        <v>4.1760824705448819E-2</v>
      </c>
      <c r="U9840">
        <f ca="1"/>
        <v>5.76734773700548E-3</v>
      </c>
      <c r="V9840">
        <f ca="1"/>
        <v>5.8877723359357067E-3</v>
      </c>
      <c r="W9840">
        <f ca="1"/>
        <v>5.8877723359357067E-3</v>
      </c>
    </row>
    <row r="9841" spans="18:23">
      <c r="R9841">
        <v>9823</v>
      </c>
      <c r="S9841">
        <f ca="1"/>
        <v>-1.105898337994585</v>
      </c>
      <c r="T9841">
        <f ca="1"/>
        <v>2.0223042038684767E-2</v>
      </c>
      <c r="U9841">
        <f ca="1"/>
        <v>0</v>
      </c>
      <c r="V9841">
        <f ca="1"/>
        <v>0</v>
      </c>
      <c r="W9841">
        <f ca="1"/>
        <v>0</v>
      </c>
    </row>
    <row r="9842" spans="18:23">
      <c r="R9842">
        <v>9824</v>
      </c>
      <c r="S9842">
        <f ca="1"/>
        <v>-1.5608124547008615</v>
      </c>
      <c r="T9842">
        <f ca="1"/>
        <v>1.7983195669064912E-2</v>
      </c>
      <c r="U9842">
        <f ca="1"/>
        <v>0</v>
      </c>
      <c r="V9842">
        <f ca="1"/>
        <v>0</v>
      </c>
      <c r="W9842">
        <f ca="1"/>
        <v>0</v>
      </c>
    </row>
    <row r="9843" spans="18:23">
      <c r="R9843">
        <v>9825</v>
      </c>
      <c r="S9843">
        <f ca="1"/>
        <v>-1.212813676263099</v>
      </c>
      <c r="T9843">
        <f ca="1"/>
        <v>1.9672751047644516E-2</v>
      </c>
      <c r="U9843">
        <f ca="1"/>
        <v>0</v>
      </c>
      <c r="V9843">
        <f ca="1"/>
        <v>0</v>
      </c>
      <c r="W9843">
        <f ca="1"/>
        <v>0</v>
      </c>
    </row>
    <row r="9844" spans="18:23">
      <c r="R9844">
        <v>9826</v>
      </c>
      <c r="S9844">
        <f ca="1"/>
        <v>2.0338527711567909</v>
      </c>
      <c r="T9844">
        <f ca="1"/>
        <v>4.546742684748771E-2</v>
      </c>
      <c r="U9844">
        <f ca="1"/>
        <v>7.6206488080249254E-3</v>
      </c>
      <c r="V9844">
        <f ca="1"/>
        <v>7.7938944541295586E-3</v>
      </c>
      <c r="W9844">
        <f ca="1"/>
        <v>7.7938944541295586E-3</v>
      </c>
    </row>
    <row r="9845" spans="18:23">
      <c r="R9845">
        <v>9827</v>
      </c>
      <c r="S9845">
        <f ca="1"/>
        <v>-0.14979187392289947</v>
      </c>
      <c r="T9845">
        <f ca="1"/>
        <v>2.5881643467987134E-2</v>
      </c>
      <c r="U9845">
        <f ca="1"/>
        <v>0</v>
      </c>
      <c r="V9845">
        <f ca="1"/>
        <v>0</v>
      </c>
      <c r="W9845">
        <f ca="1"/>
        <v>0</v>
      </c>
    </row>
    <row r="9846" spans="18:23">
      <c r="R9846">
        <v>9828</v>
      </c>
      <c r="S9846">
        <f ca="1"/>
        <v>-0.73457807691565757</v>
      </c>
      <c r="T9846">
        <f ca="1"/>
        <v>2.2256569003733885E-2</v>
      </c>
      <c r="U9846">
        <f ca="1"/>
        <v>0</v>
      </c>
      <c r="V9846">
        <f ca="1"/>
        <v>0</v>
      </c>
      <c r="W9846">
        <f ca="1"/>
        <v>0</v>
      </c>
    </row>
    <row r="9847" spans="18:23">
      <c r="R9847">
        <v>9829</v>
      </c>
      <c r="S9847">
        <f ca="1"/>
        <v>-1.0709387303809159</v>
      </c>
      <c r="T9847">
        <f ca="1"/>
        <v>2.0406297190859939E-2</v>
      </c>
      <c r="U9847">
        <f ca="1"/>
        <v>0</v>
      </c>
      <c r="V9847">
        <f ca="1"/>
        <v>0</v>
      </c>
      <c r="W9847">
        <f ca="1"/>
        <v>0</v>
      </c>
    </row>
    <row r="9848" spans="18:23">
      <c r="R9848">
        <v>9830</v>
      </c>
      <c r="S9848">
        <f ca="1"/>
        <v>1.1420437560078966</v>
      </c>
      <c r="T9848">
        <f ca="1"/>
        <v>3.6121057566667794E-2</v>
      </c>
      <c r="U9848">
        <f ca="1"/>
        <v>2.9474641676149674E-3</v>
      </c>
      <c r="V9848">
        <f ca="1"/>
        <v>3.000696929052023E-3</v>
      </c>
      <c r="W9848">
        <f ca="1"/>
        <v>3.000696929052023E-3</v>
      </c>
    </row>
    <row r="9849" spans="18:23">
      <c r="R9849">
        <v>9831</v>
      </c>
      <c r="S9849">
        <f ca="1"/>
        <v>0.78708650111875722</v>
      </c>
      <c r="T9849">
        <f ca="1"/>
        <v>3.295963809046825E-2</v>
      </c>
      <c r="U9849">
        <f ca="1"/>
        <v>1.3667544295151955E-3</v>
      </c>
      <c r="V9849">
        <f ca="1"/>
        <v>1.3892782951928783E-3</v>
      </c>
      <c r="W9849">
        <f ca="1"/>
        <v>1.3892782951928783E-3</v>
      </c>
    </row>
    <row r="9850" spans="18:23">
      <c r="R9850">
        <v>9832</v>
      </c>
      <c r="S9850">
        <f ca="1"/>
        <v>-1.7352106777123877</v>
      </c>
      <c r="T9850">
        <f ca="1"/>
        <v>1.7191867744055303E-2</v>
      </c>
      <c r="U9850">
        <f ca="1"/>
        <v>0</v>
      </c>
      <c r="V9850">
        <f ca="1"/>
        <v>0</v>
      </c>
      <c r="W9850">
        <f ca="1"/>
        <v>0</v>
      </c>
    </row>
    <row r="9851" spans="18:23">
      <c r="R9851">
        <v>9833</v>
      </c>
      <c r="S9851">
        <f ca="1"/>
        <v>-2.0115310761207308</v>
      </c>
      <c r="T9851">
        <f ca="1"/>
        <v>1.6008749901882193E-2</v>
      </c>
      <c r="U9851">
        <f ca="1"/>
        <v>0</v>
      </c>
      <c r="V9851">
        <f ca="1"/>
        <v>0</v>
      </c>
      <c r="W9851">
        <f ca="1"/>
        <v>0</v>
      </c>
    </row>
    <row r="9852" spans="18:23">
      <c r="R9852">
        <v>9834</v>
      </c>
      <c r="S9852">
        <f ca="1"/>
        <v>0.68680828046291209</v>
      </c>
      <c r="T9852">
        <f ca="1"/>
        <v>3.2117729012400641E-2</v>
      </c>
      <c r="U9852">
        <f ca="1"/>
        <v>9.4579989048139065E-4</v>
      </c>
      <c r="V9852">
        <f ca="1"/>
        <v>9.6098836277261042E-4</v>
      </c>
      <c r="W9852">
        <f ca="1"/>
        <v>9.6098836277261042E-4</v>
      </c>
    </row>
    <row r="9853" spans="18:23">
      <c r="R9853">
        <v>9835</v>
      </c>
      <c r="S9853">
        <f ca="1"/>
        <v>1.4269491369485592</v>
      </c>
      <c r="T9853">
        <f ca="1"/>
        <v>3.8876590374165958E-2</v>
      </c>
      <c r="U9853">
        <f ca="1"/>
        <v>4.3252305713640492E-3</v>
      </c>
      <c r="V9853">
        <f ca="1"/>
        <v>4.4093056799624194E-3</v>
      </c>
      <c r="W9853">
        <f ca="1"/>
        <v>4.4093056799624194E-3</v>
      </c>
    </row>
    <row r="9854" spans="18:23">
      <c r="R9854">
        <v>9836</v>
      </c>
      <c r="S9854">
        <f ca="1"/>
        <v>-0.57913727371405821</v>
      </c>
      <c r="T9854">
        <f ca="1"/>
        <v>2.3167414811844419E-2</v>
      </c>
      <c r="U9854">
        <f ca="1"/>
        <v>0</v>
      </c>
      <c r="V9854">
        <f ca="1"/>
        <v>0</v>
      </c>
      <c r="W9854">
        <f ca="1"/>
        <v>0</v>
      </c>
    </row>
    <row r="9855" spans="18:23">
      <c r="R9855">
        <v>9837</v>
      </c>
      <c r="S9855">
        <f ca="1"/>
        <v>1.2052605439414104</v>
      </c>
      <c r="T9855">
        <f ca="1"/>
        <v>3.6715107148747698E-2</v>
      </c>
      <c r="U9855">
        <f ca="1"/>
        <v>3.2444889586549196E-3</v>
      </c>
      <c r="V9855">
        <f ca="1"/>
        <v>3.3040498385348916E-3</v>
      </c>
      <c r="W9855">
        <f ca="1"/>
        <v>3.3040498385348916E-3</v>
      </c>
    </row>
    <row r="9856" spans="18:23">
      <c r="R9856">
        <v>9838</v>
      </c>
      <c r="S9856">
        <f ca="1"/>
        <v>2.5195439284912005</v>
      </c>
      <c r="T9856">
        <f ca="1"/>
        <v>5.1538170512321721E-2</v>
      </c>
      <c r="U9856">
        <f ca="1"/>
        <v>1.0656020640441931E-2</v>
      </c>
      <c r="V9856">
        <f ca="1"/>
        <v>1.093061654481689E-2</v>
      </c>
      <c r="W9856">
        <f ca="1"/>
        <v>1.093061654481689E-2</v>
      </c>
    </row>
    <row r="9857" spans="18:23">
      <c r="R9857">
        <v>9839</v>
      </c>
      <c r="S9857">
        <f ca="1"/>
        <v>2.7122164319391944</v>
      </c>
      <c r="T9857">
        <f ca="1"/>
        <v>5.4165243517862692E-2</v>
      </c>
      <c r="U9857">
        <f ca="1"/>
        <v>1.1969557143212416E-2</v>
      </c>
      <c r="V9857">
        <f ca="1"/>
        <v>1.2293724131943953E-2</v>
      </c>
      <c r="W9857">
        <f ca="1"/>
        <v>1.2293724131943953E-2</v>
      </c>
    </row>
    <row r="9858" spans="18:23">
      <c r="R9858">
        <v>9840</v>
      </c>
      <c r="S9858">
        <f ca="1"/>
        <v>0.87414257507873494</v>
      </c>
      <c r="T9858">
        <f ca="1"/>
        <v>3.3708413211727364E-2</v>
      </c>
      <c r="U9858">
        <f ca="1"/>
        <v>1.7411419901447525E-3</v>
      </c>
      <c r="V9858">
        <f ca="1"/>
        <v>1.7704875569767968E-3</v>
      </c>
      <c r="W9858">
        <f ca="1"/>
        <v>1.7704875569767968E-3</v>
      </c>
    </row>
    <row r="9859" spans="18:23">
      <c r="R9859">
        <v>9841</v>
      </c>
      <c r="S9859">
        <f ca="1"/>
        <v>0.99987490538202428</v>
      </c>
      <c r="T9859">
        <f ca="1"/>
        <v>3.4819971386367124E-2</v>
      </c>
      <c r="U9859">
        <f ca="1"/>
        <v>2.2969210774646323E-3</v>
      </c>
      <c r="V9859">
        <f ca="1"/>
        <v>2.3369104405616633E-3</v>
      </c>
      <c r="W9859">
        <f ca="1"/>
        <v>2.3369104405616633E-3</v>
      </c>
    </row>
    <row r="9860" spans="18:23">
      <c r="R9860">
        <v>9842</v>
      </c>
      <c r="S9860">
        <f ca="1"/>
        <v>-0.39314649308702548</v>
      </c>
      <c r="T9860">
        <f ca="1"/>
        <v>2.4306391816487746E-2</v>
      </c>
      <c r="U9860">
        <f ca="1"/>
        <v>0</v>
      </c>
      <c r="V9860">
        <f ca="1"/>
        <v>0</v>
      </c>
      <c r="W9860">
        <f ca="1"/>
        <v>0</v>
      </c>
    </row>
    <row r="9861" spans="18:23">
      <c r="R9861">
        <v>9843</v>
      </c>
      <c r="S9861">
        <f ca="1"/>
        <v>0.27473533541190942</v>
      </c>
      <c r="T9861">
        <f ca="1"/>
        <v>2.8877937948347494E-2</v>
      </c>
      <c r="U9861">
        <f ca="1"/>
        <v>0</v>
      </c>
      <c r="V9861">
        <f ca="1"/>
        <v>0</v>
      </c>
      <c r="W9861">
        <f ca="1"/>
        <v>0</v>
      </c>
    </row>
    <row r="9862" spans="18:23">
      <c r="R9862">
        <v>9844</v>
      </c>
      <c r="S9862">
        <f ca="1"/>
        <v>2.2365599913936962</v>
      </c>
      <c r="T9862">
        <f ca="1"/>
        <v>4.790894549180115E-2</v>
      </c>
      <c r="U9862">
        <f ca="1"/>
        <v>8.8414081301816452E-3</v>
      </c>
      <c r="V9862">
        <f ca="1"/>
        <v>9.0531994002714666E-3</v>
      </c>
      <c r="W9862">
        <f ca="1"/>
        <v>9.0531994002714666E-3</v>
      </c>
    </row>
    <row r="9863" spans="18:23">
      <c r="R9863">
        <v>9845</v>
      </c>
      <c r="S9863">
        <f ca="1"/>
        <v>0.98436703084143096</v>
      </c>
      <c r="T9863">
        <f ca="1"/>
        <v>3.4680913743061356E-2</v>
      </c>
      <c r="U9863">
        <f ca="1"/>
        <v>2.2273922558117484E-3</v>
      </c>
      <c r="V9863">
        <f ca="1"/>
        <v>2.2660162551596335E-3</v>
      </c>
      <c r="W9863">
        <f ca="1"/>
        <v>2.2660162551596335E-3</v>
      </c>
    </row>
    <row r="9864" spans="18:23">
      <c r="R9864">
        <v>9846</v>
      </c>
      <c r="S9864">
        <f ca="1"/>
        <v>3.8261507324634301</v>
      </c>
      <c r="T9864">
        <f ca="1"/>
        <v>7.2202614800158299E-2</v>
      </c>
      <c r="U9864">
        <f ca="1"/>
        <v>2.098824278436022E-2</v>
      </c>
      <c r="V9864">
        <f ca="1"/>
        <v>2.1745945788905902E-2</v>
      </c>
      <c r="W9864">
        <f ca="1"/>
        <v>2.1745945788905902E-2</v>
      </c>
    </row>
    <row r="9865" spans="18:23">
      <c r="R9865">
        <v>9847</v>
      </c>
      <c r="S9865">
        <f ca="1"/>
        <v>-1.5825835725849602</v>
      </c>
      <c r="T9865">
        <f ca="1"/>
        <v>1.7882453542619019E-2</v>
      </c>
      <c r="U9865">
        <f ca="1"/>
        <v>0</v>
      </c>
      <c r="V9865">
        <f ca="1"/>
        <v>0</v>
      </c>
      <c r="W9865">
        <f ca="1"/>
        <v>0</v>
      </c>
    </row>
    <row r="9866" spans="18:23">
      <c r="R9866">
        <v>9848</v>
      </c>
      <c r="S9866">
        <f ca="1"/>
        <v>0.52083885957593545</v>
      </c>
      <c r="T9866">
        <f ca="1"/>
        <v>3.077128189190138E-2</v>
      </c>
      <c r="U9866">
        <f ca="1"/>
        <v>2.7257633023176041E-4</v>
      </c>
      <c r="V9866">
        <f ca="1"/>
        <v>2.7677009177907118E-4</v>
      </c>
      <c r="W9866">
        <f ca="1"/>
        <v>2.7677009177907118E-4</v>
      </c>
    </row>
    <row r="9867" spans="18:23">
      <c r="R9867">
        <v>9849</v>
      </c>
      <c r="S9867">
        <f ca="1"/>
        <v>3.0526808687997815</v>
      </c>
      <c r="T9867">
        <f ca="1"/>
        <v>5.9139084339052059E-2</v>
      </c>
      <c r="U9867">
        <f ca="1"/>
        <v>1.44564775538071E-2</v>
      </c>
      <c r="V9867">
        <f ca="1"/>
        <v>1.4883948976457206E-2</v>
      </c>
      <c r="W9867">
        <f ca="1"/>
        <v>1.4883948976457206E-2</v>
      </c>
    </row>
    <row r="9868" spans="18:23">
      <c r="R9868">
        <v>9850</v>
      </c>
      <c r="S9868">
        <f ca="1"/>
        <v>-3.002942906959023</v>
      </c>
      <c r="T9868">
        <f ca="1"/>
        <v>1.2395258386905269E-2</v>
      </c>
      <c r="U9868">
        <f ca="1"/>
        <v>0</v>
      </c>
      <c r="V9868">
        <f ca="1"/>
        <v>0</v>
      </c>
      <c r="W9868">
        <f ca="1"/>
        <v>0</v>
      </c>
    </row>
    <row r="9869" spans="18:23">
      <c r="R9869">
        <v>9851</v>
      </c>
      <c r="S9869">
        <f ca="1"/>
        <v>-1.7843371863362865</v>
      </c>
      <c r="T9869">
        <f ca="1"/>
        <v>1.6975310840891645E-2</v>
      </c>
      <c r="U9869">
        <f ca="1"/>
        <v>0</v>
      </c>
      <c r="V9869">
        <f ca="1"/>
        <v>0</v>
      </c>
      <c r="W9869">
        <f ca="1"/>
        <v>0</v>
      </c>
    </row>
    <row r="9870" spans="18:23">
      <c r="R9870">
        <v>9852</v>
      </c>
      <c r="S9870">
        <f ca="1"/>
        <v>2.3074805567152326</v>
      </c>
      <c r="T9870">
        <f ca="1"/>
        <v>4.8793758536495584E-2</v>
      </c>
      <c r="U9870">
        <f ca="1"/>
        <v>9.2838146525288621E-3</v>
      </c>
      <c r="V9870">
        <f ca="1"/>
        <v>9.5103107577553993E-3</v>
      </c>
      <c r="W9870">
        <f ca="1"/>
        <v>9.5103107577553993E-3</v>
      </c>
    </row>
    <row r="9871" spans="18:23">
      <c r="R9871">
        <v>9853</v>
      </c>
      <c r="S9871">
        <f ca="1"/>
        <v>-1.7132871386503545</v>
      </c>
      <c r="T9871">
        <f ca="1"/>
        <v>1.7289399389529364E-2</v>
      </c>
      <c r="U9871">
        <f ca="1"/>
        <v>0</v>
      </c>
      <c r="V9871">
        <f ca="1"/>
        <v>0</v>
      </c>
      <c r="W9871">
        <f ca="1"/>
        <v>0</v>
      </c>
    </row>
    <row r="9872" spans="18:23">
      <c r="R9872">
        <v>9854</v>
      </c>
      <c r="S9872">
        <f ca="1"/>
        <v>1.0139153455366894</v>
      </c>
      <c r="T9872">
        <f ca="1"/>
        <v>3.4946351549467215E-2</v>
      </c>
      <c r="U9872">
        <f ca="1"/>
        <v>2.360111159014678E-3</v>
      </c>
      <c r="V9872">
        <f ca="1"/>
        <v>2.4013497961440514E-3</v>
      </c>
      <c r="W9872">
        <f ca="1"/>
        <v>2.4013497961440514E-3</v>
      </c>
    </row>
    <row r="9873" spans="18:23">
      <c r="R9873">
        <v>9855</v>
      </c>
      <c r="S9873">
        <f ca="1"/>
        <v>0.94210718156572415</v>
      </c>
      <c r="T9873">
        <f ca="1"/>
        <v>3.4304785848414295E-2</v>
      </c>
      <c r="U9873">
        <f ca="1"/>
        <v>2.0393283084882176E-3</v>
      </c>
      <c r="V9873">
        <f ca="1"/>
        <v>2.0743076689368665E-3</v>
      </c>
      <c r="W9873">
        <f ca="1"/>
        <v>2.0743076689368665E-3</v>
      </c>
    </row>
    <row r="9874" spans="18:23">
      <c r="R9874">
        <v>9856</v>
      </c>
      <c r="S9874">
        <f ca="1"/>
        <v>-2.6821698697833312</v>
      </c>
      <c r="T9874">
        <f ca="1"/>
        <v>1.3464889017158857E-2</v>
      </c>
      <c r="U9874">
        <f ca="1"/>
        <v>0</v>
      </c>
      <c r="V9874">
        <f ca="1"/>
        <v>0</v>
      </c>
      <c r="W9874">
        <f ca="1"/>
        <v>0</v>
      </c>
    </row>
    <row r="9875" spans="18:23">
      <c r="R9875">
        <v>9857</v>
      </c>
      <c r="S9875">
        <f ca="1"/>
        <v>-3.745756154265472</v>
      </c>
      <c r="T9875">
        <f ca="1"/>
        <v>1.0233230715028243E-2</v>
      </c>
      <c r="U9875">
        <f ca="1"/>
        <v>0</v>
      </c>
      <c r="V9875">
        <f ca="1"/>
        <v>0</v>
      </c>
      <c r="W9875">
        <f ca="1"/>
        <v>0</v>
      </c>
    </row>
    <row r="9876" spans="18:23">
      <c r="R9876">
        <v>9858</v>
      </c>
      <c r="S9876">
        <f ca="1"/>
        <v>0.85544118333575558</v>
      </c>
      <c r="T9876">
        <f ca="1"/>
        <v>3.3546139711198165E-2</v>
      </c>
      <c r="U9876">
        <f ca="1"/>
        <v>1.6600052398801531E-3</v>
      </c>
      <c r="V9876">
        <f ca="1"/>
        <v>1.6878486237293232E-3</v>
      </c>
      <c r="W9876">
        <f ca="1"/>
        <v>1.6878486237293232E-3</v>
      </c>
    </row>
    <row r="9877" spans="18:23">
      <c r="R9877">
        <v>9859</v>
      </c>
      <c r="S9877">
        <f ca="1"/>
        <v>-0.34386279658949431</v>
      </c>
      <c r="T9877">
        <f ca="1"/>
        <v>2.461747102937633E-2</v>
      </c>
      <c r="U9877">
        <f ca="1"/>
        <v>0</v>
      </c>
      <c r="V9877">
        <f ca="1"/>
        <v>0</v>
      </c>
      <c r="W9877">
        <f ca="1"/>
        <v>0</v>
      </c>
    </row>
    <row r="9878" spans="18:23">
      <c r="R9878">
        <v>9860</v>
      </c>
      <c r="S9878">
        <f ca="1"/>
        <v>-2.8622003347467433</v>
      </c>
      <c r="T9878">
        <f ca="1"/>
        <v>1.2853689269325948E-2</v>
      </c>
      <c r="U9878">
        <f ca="1"/>
        <v>0</v>
      </c>
      <c r="V9878">
        <f ca="1"/>
        <v>0</v>
      </c>
      <c r="W9878">
        <f ca="1"/>
        <v>0</v>
      </c>
    </row>
    <row r="9879" spans="18:23">
      <c r="R9879">
        <v>9861</v>
      </c>
      <c r="S9879">
        <f ca="1"/>
        <v>2.2749144390883789</v>
      </c>
      <c r="T9879">
        <f ca="1"/>
        <v>4.8385448914580312E-2</v>
      </c>
      <c r="U9879">
        <f ca="1"/>
        <v>9.0796598415712262E-3</v>
      </c>
      <c r="V9879">
        <f ca="1"/>
        <v>9.299321550284281E-3</v>
      </c>
      <c r="W9879">
        <f ca="1"/>
        <v>9.299321550284281E-3</v>
      </c>
    </row>
    <row r="9880" spans="18:23">
      <c r="R9880">
        <v>9862</v>
      </c>
      <c r="S9880">
        <f ca="1"/>
        <v>-0.75744682146805042</v>
      </c>
      <c r="T9880">
        <f ca="1"/>
        <v>2.2125619875849538E-2</v>
      </c>
      <c r="U9880">
        <f ca="1"/>
        <v>0</v>
      </c>
      <c r="V9880">
        <f ca="1"/>
        <v>0</v>
      </c>
      <c r="W9880">
        <f ca="1"/>
        <v>0</v>
      </c>
    </row>
    <row r="9881" spans="18:23">
      <c r="R9881">
        <v>9863</v>
      </c>
      <c r="S9881">
        <f ca="1"/>
        <v>-1.0789529835562812</v>
      </c>
      <c r="T9881">
        <f ca="1"/>
        <v>2.0364141024225454E-2</v>
      </c>
      <c r="U9881">
        <f ca="1"/>
        <v>0</v>
      </c>
      <c r="V9881">
        <f ca="1"/>
        <v>0</v>
      </c>
      <c r="W9881">
        <f ca="1"/>
        <v>0</v>
      </c>
    </row>
    <row r="9882" spans="18:23">
      <c r="R9882">
        <v>9864</v>
      </c>
      <c r="S9882">
        <f ca="1"/>
        <v>-0.30494167075449863</v>
      </c>
      <c r="T9882">
        <f ca="1"/>
        <v>2.4865952674715187E-2</v>
      </c>
      <c r="U9882">
        <f ca="1"/>
        <v>0</v>
      </c>
      <c r="V9882">
        <f ca="1"/>
        <v>0</v>
      </c>
      <c r="W9882">
        <f ca="1"/>
        <v>0</v>
      </c>
    </row>
    <row r="9883" spans="18:23">
      <c r="R9883">
        <v>9865</v>
      </c>
      <c r="S9883">
        <f ca="1"/>
        <v>-0.19409509486790275</v>
      </c>
      <c r="T9883">
        <f ca="1"/>
        <v>2.5587452091398028E-2</v>
      </c>
      <c r="U9883">
        <f ca="1"/>
        <v>0</v>
      </c>
      <c r="V9883">
        <f ca="1"/>
        <v>0</v>
      </c>
      <c r="W9883">
        <f ca="1"/>
        <v>0</v>
      </c>
    </row>
    <row r="9884" spans="18:23">
      <c r="R9884">
        <v>9866</v>
      </c>
      <c r="S9884">
        <f ca="1"/>
        <v>-1.8336220858862304</v>
      </c>
      <c r="T9884">
        <f ca="1"/>
        <v>1.6760796749831507E-2</v>
      </c>
      <c r="U9884">
        <f ca="1"/>
        <v>0</v>
      </c>
      <c r="V9884">
        <f ca="1"/>
        <v>0</v>
      </c>
      <c r="W9884">
        <f ca="1"/>
        <v>0</v>
      </c>
    </row>
    <row r="9885" spans="18:23">
      <c r="R9885">
        <v>9867</v>
      </c>
      <c r="S9885">
        <f ca="1"/>
        <v>0.34362622019172112</v>
      </c>
      <c r="T9885">
        <f ca="1"/>
        <v>2.9395874532546669E-2</v>
      </c>
      <c r="U9885">
        <f ca="1"/>
        <v>0</v>
      </c>
      <c r="V9885">
        <f ca="1"/>
        <v>0</v>
      </c>
      <c r="W9885">
        <f ca="1"/>
        <v>0</v>
      </c>
    </row>
    <row r="9886" spans="18:23">
      <c r="R9886">
        <v>9868</v>
      </c>
      <c r="S9886">
        <f ca="1"/>
        <v>-1.1485219084166314</v>
      </c>
      <c r="T9886">
        <f ca="1"/>
        <v>2.0001838008183458E-2</v>
      </c>
      <c r="U9886">
        <f ca="1"/>
        <v>0</v>
      </c>
      <c r="V9886">
        <f ca="1"/>
        <v>0</v>
      </c>
      <c r="W9886">
        <f ca="1"/>
        <v>0</v>
      </c>
    </row>
    <row r="9887" spans="18:23">
      <c r="R9887">
        <v>9869</v>
      </c>
      <c r="S9887">
        <f ca="1"/>
        <v>-9.4211600238539063E-3</v>
      </c>
      <c r="T9887">
        <f ca="1"/>
        <v>2.6836284715458351E-2</v>
      </c>
      <c r="U9887">
        <f ca="1"/>
        <v>0</v>
      </c>
      <c r="V9887">
        <f ca="1"/>
        <v>0</v>
      </c>
      <c r="W9887">
        <f ca="1"/>
        <v>0</v>
      </c>
    </row>
    <row r="9888" spans="18:23">
      <c r="R9888">
        <v>9870</v>
      </c>
      <c r="S9888">
        <f ca="1"/>
        <v>-0.30583706880582801</v>
      </c>
      <c r="T9888">
        <f ca="1"/>
        <v>2.4860208152634344E-2</v>
      </c>
      <c r="U9888">
        <f ca="1"/>
        <v>0</v>
      </c>
      <c r="V9888">
        <f ca="1"/>
        <v>0</v>
      </c>
      <c r="W9888">
        <f ca="1"/>
        <v>0</v>
      </c>
    </row>
    <row r="9889" spans="18:23">
      <c r="R9889">
        <v>9871</v>
      </c>
      <c r="S9889">
        <f ca="1"/>
        <v>-0.2330702324317192</v>
      </c>
      <c r="T9889">
        <f ca="1"/>
        <v>2.5331407565628714E-2</v>
      </c>
      <c r="U9889">
        <f ca="1"/>
        <v>0</v>
      </c>
      <c r="V9889">
        <f ca="1"/>
        <v>0</v>
      </c>
      <c r="W9889">
        <f ca="1"/>
        <v>0</v>
      </c>
    </row>
    <row r="9890" spans="18:23">
      <c r="R9890">
        <v>9872</v>
      </c>
      <c r="S9890">
        <f ca="1"/>
        <v>1.2433495686622489</v>
      </c>
      <c r="T9890">
        <f ca="1"/>
        <v>3.7077736902746884E-2</v>
      </c>
      <c r="U9890">
        <f ca="1"/>
        <v>3.4258038356545124E-3</v>
      </c>
      <c r="V9890">
        <f ca="1"/>
        <v>3.489314362303922E-3</v>
      </c>
      <c r="W9890">
        <f ca="1"/>
        <v>3.489314362303922E-3</v>
      </c>
    </row>
    <row r="9891" spans="18:23">
      <c r="R9891">
        <v>9873</v>
      </c>
      <c r="S9891">
        <f ca="1"/>
        <v>1.9977046616788028</v>
      </c>
      <c r="T9891">
        <f ca="1"/>
        <v>4.5045298118624302E-2</v>
      </c>
      <c r="U9891">
        <f ca="1"/>
        <v>7.4095844435932215E-3</v>
      </c>
      <c r="V9891">
        <f ca="1"/>
        <v>7.576467913691611E-3</v>
      </c>
      <c r="W9891">
        <f ca="1"/>
        <v>7.576467913691611E-3</v>
      </c>
    </row>
    <row r="9892" spans="18:23">
      <c r="R9892">
        <v>9874</v>
      </c>
      <c r="S9892">
        <f ca="1"/>
        <v>-1.5257196797494621</v>
      </c>
      <c r="T9892">
        <f ca="1"/>
        <v>1.8146777555934548E-2</v>
      </c>
      <c r="U9892">
        <f ca="1"/>
        <v>0</v>
      </c>
      <c r="V9892">
        <f ca="1"/>
        <v>0</v>
      </c>
      <c r="W9892">
        <f ca="1"/>
        <v>0</v>
      </c>
    </row>
    <row r="9893" spans="18:23">
      <c r="R9893">
        <v>9875</v>
      </c>
      <c r="S9893">
        <f ca="1"/>
        <v>1.9337877457435135</v>
      </c>
      <c r="T9893">
        <f ca="1"/>
        <v>4.4308460782167727E-2</v>
      </c>
      <c r="U9893">
        <f ca="1"/>
        <v>7.041165775364934E-3</v>
      </c>
      <c r="V9893">
        <f ca="1"/>
        <v>7.197157384174183E-3</v>
      </c>
      <c r="W9893">
        <f ca="1"/>
        <v>7.197157384174183E-3</v>
      </c>
    </row>
    <row r="9894" spans="18:23">
      <c r="R9894">
        <v>9876</v>
      </c>
      <c r="S9894">
        <f ca="1"/>
        <v>0.88701641120646335</v>
      </c>
      <c r="T9894">
        <f ca="1"/>
        <v>3.3820576481013852E-2</v>
      </c>
      <c r="U9894">
        <f ca="1"/>
        <v>1.7972236247879962E-3</v>
      </c>
      <c r="V9894">
        <f ca="1"/>
        <v>1.8276151943158101E-3</v>
      </c>
      <c r="W9894">
        <f ca="1"/>
        <v>1.8276151943158101E-3</v>
      </c>
    </row>
    <row r="9895" spans="18:23">
      <c r="R9895">
        <v>9877</v>
      </c>
      <c r="S9895">
        <f ca="1"/>
        <v>-1.8415298770811868</v>
      </c>
      <c r="T9895">
        <f ca="1"/>
        <v>1.6726631101732066E-2</v>
      </c>
      <c r="U9895">
        <f ca="1"/>
        <v>0</v>
      </c>
      <c r="V9895">
        <f ca="1"/>
        <v>0</v>
      </c>
      <c r="W9895">
        <f ca="1"/>
        <v>0</v>
      </c>
    </row>
    <row r="9896" spans="18:23">
      <c r="R9896">
        <v>9878</v>
      </c>
      <c r="S9896">
        <f ca="1"/>
        <v>-1.5490947224650764</v>
      </c>
      <c r="T9896">
        <f ca="1"/>
        <v>1.8037652203512413E-2</v>
      </c>
      <c r="U9896">
        <f ca="1"/>
        <v>0</v>
      </c>
      <c r="V9896">
        <f ca="1"/>
        <v>0</v>
      </c>
      <c r="W9896">
        <f ca="1"/>
        <v>0</v>
      </c>
    </row>
    <row r="9897" spans="18:23">
      <c r="R9897">
        <v>9879</v>
      </c>
      <c r="S9897">
        <f ca="1"/>
        <v>-1.6994722261176463</v>
      </c>
      <c r="T9897">
        <f ca="1"/>
        <v>1.7351142027491429E-2</v>
      </c>
      <c r="U9897">
        <f ca="1"/>
        <v>0</v>
      </c>
      <c r="V9897">
        <f ca="1"/>
        <v>0</v>
      </c>
      <c r="W9897">
        <f ca="1"/>
        <v>0</v>
      </c>
    </row>
    <row r="9898" spans="18:23">
      <c r="R9898">
        <v>9880</v>
      </c>
      <c r="S9898">
        <f ca="1"/>
        <v>-0.59274581112493296</v>
      </c>
      <c r="T9898">
        <f ca="1"/>
        <v>2.3086204802649786E-2</v>
      </c>
      <c r="U9898">
        <f ca="1"/>
        <v>0</v>
      </c>
      <c r="V9898">
        <f ca="1"/>
        <v>0</v>
      </c>
      <c r="W9898">
        <f ca="1"/>
        <v>0</v>
      </c>
    </row>
    <row r="9899" spans="18:23">
      <c r="R9899">
        <v>9881</v>
      </c>
      <c r="S9899">
        <f ca="1"/>
        <v>-3.7346912181157403</v>
      </c>
      <c r="T9899">
        <f ca="1"/>
        <v>1.0262490062934325E-2</v>
      </c>
      <c r="U9899">
        <f ca="1"/>
        <v>0</v>
      </c>
      <c r="V9899">
        <f ca="1"/>
        <v>0</v>
      </c>
      <c r="W9899">
        <f ca="1"/>
        <v>0</v>
      </c>
    </row>
    <row r="9900" spans="18:23">
      <c r="R9900">
        <v>9882</v>
      </c>
      <c r="S9900">
        <f ca="1"/>
        <v>-1.3372459261139358</v>
      </c>
      <c r="T9900">
        <f ca="1"/>
        <v>1.9051127687673395E-2</v>
      </c>
      <c r="U9900">
        <f ca="1"/>
        <v>0</v>
      </c>
      <c r="V9900">
        <f ca="1"/>
        <v>0</v>
      </c>
      <c r="W9900">
        <f ca="1"/>
        <v>0</v>
      </c>
    </row>
    <row r="9901" spans="18:23">
      <c r="R9901">
        <v>9883</v>
      </c>
      <c r="S9901">
        <f ca="1"/>
        <v>-0.59016413768260545</v>
      </c>
      <c r="T9901">
        <f ca="1"/>
        <v>2.3101589230221268E-2</v>
      </c>
      <c r="U9901">
        <f ca="1"/>
        <v>0</v>
      </c>
      <c r="V9901">
        <f ca="1"/>
        <v>0</v>
      </c>
      <c r="W9901">
        <f ca="1"/>
        <v>0</v>
      </c>
    </row>
    <row r="9902" spans="18:23">
      <c r="R9902">
        <v>9884</v>
      </c>
      <c r="S9902">
        <f ca="1"/>
        <v>-2.7276746640084051</v>
      </c>
      <c r="T9902">
        <f ca="1"/>
        <v>1.3307709654724022E-2</v>
      </c>
      <c r="U9902">
        <f ca="1"/>
        <v>0</v>
      </c>
      <c r="V9902">
        <f ca="1"/>
        <v>0</v>
      </c>
      <c r="W9902">
        <f ca="1"/>
        <v>0</v>
      </c>
    </row>
    <row r="9903" spans="18:23">
      <c r="R9903">
        <v>9885</v>
      </c>
      <c r="S9903">
        <f ca="1"/>
        <v>-1.4036625481468921</v>
      </c>
      <c r="T9903">
        <f ca="1"/>
        <v>1.8727411701474229E-2</v>
      </c>
      <c r="U9903">
        <f ca="1"/>
        <v>0</v>
      </c>
      <c r="V9903">
        <f ca="1"/>
        <v>0</v>
      </c>
      <c r="W9903">
        <f ca="1"/>
        <v>0</v>
      </c>
    </row>
    <row r="9904" spans="18:23">
      <c r="R9904">
        <v>9886</v>
      </c>
      <c r="S9904">
        <f ca="1"/>
        <v>-2.1422710912225145</v>
      </c>
      <c r="T9904">
        <f ca="1"/>
        <v>1.5477689733196458E-2</v>
      </c>
      <c r="U9904">
        <f ca="1"/>
        <v>0</v>
      </c>
      <c r="V9904">
        <f ca="1"/>
        <v>0</v>
      </c>
      <c r="W9904">
        <f ca="1"/>
        <v>0</v>
      </c>
    </row>
    <row r="9905" spans="18:23">
      <c r="R9905">
        <v>9887</v>
      </c>
      <c r="S9905">
        <f ca="1"/>
        <v>-0.13442061450698573</v>
      </c>
      <c r="T9905">
        <f ca="1"/>
        <v>2.5984503273081151E-2</v>
      </c>
      <c r="U9905">
        <f ca="1"/>
        <v>0</v>
      </c>
      <c r="V9905">
        <f ca="1"/>
        <v>0</v>
      </c>
      <c r="W9905">
        <f ca="1"/>
        <v>0</v>
      </c>
    </row>
    <row r="9906" spans="18:23">
      <c r="R9906">
        <v>9888</v>
      </c>
      <c r="S9906">
        <f ca="1"/>
        <v>3.1263626987782729</v>
      </c>
      <c r="T9906">
        <f ca="1"/>
        <v>6.0274233457706453E-2</v>
      </c>
      <c r="U9906">
        <f ca="1"/>
        <v>1.5024052113134297E-2</v>
      </c>
      <c r="V9906">
        <f ca="1"/>
        <v>1.5476833725408201E-2</v>
      </c>
      <c r="W9906">
        <f ca="1"/>
        <v>1.5476833725408201E-2</v>
      </c>
    </row>
    <row r="9907" spans="18:23">
      <c r="R9907">
        <v>9889</v>
      </c>
      <c r="S9907">
        <f ca="1"/>
        <v>0.81538740292278478</v>
      </c>
      <c r="T9907">
        <f ca="1"/>
        <v>3.3201213241231119E-2</v>
      </c>
      <c r="U9907">
        <f ca="1"/>
        <v>1.4875420048966297E-3</v>
      </c>
      <c r="V9907">
        <f ca="1"/>
        <v>1.5122361045515603E-3</v>
      </c>
      <c r="W9907">
        <f ca="1"/>
        <v>1.5122361045515603E-3</v>
      </c>
    </row>
    <row r="9908" spans="18:23">
      <c r="R9908">
        <v>9890</v>
      </c>
      <c r="S9908">
        <f ca="1"/>
        <v>-0.55758641050854596</v>
      </c>
      <c r="T9908">
        <f ca="1"/>
        <v>2.329660608285776E-2</v>
      </c>
      <c r="U9908">
        <f ca="1"/>
        <v>0</v>
      </c>
      <c r="V9908">
        <f ca="1"/>
        <v>0</v>
      </c>
      <c r="W9908">
        <f ca="1"/>
        <v>0</v>
      </c>
    </row>
    <row r="9909" spans="18:23">
      <c r="R9909">
        <v>9891</v>
      </c>
      <c r="S9909">
        <f ca="1"/>
        <v>1.2020836865360802</v>
      </c>
      <c r="T9909">
        <f ca="1"/>
        <v>3.6685022333183007E-2</v>
      </c>
      <c r="U9909">
        <f ca="1"/>
        <v>3.2294465508725737E-3</v>
      </c>
      <c r="V9909">
        <f ca="1"/>
        <v>3.2886827102938643E-3</v>
      </c>
      <c r="W9909">
        <f ca="1"/>
        <v>3.2886827102938643E-3</v>
      </c>
    </row>
    <row r="9910" spans="18:23">
      <c r="R9910">
        <v>9892</v>
      </c>
      <c r="S9910">
        <f ca="1"/>
        <v>0.185100292472339</v>
      </c>
      <c r="T9910">
        <f ca="1"/>
        <v>2.8217679338438127E-2</v>
      </c>
      <c r="U9910">
        <f ca="1"/>
        <v>0</v>
      </c>
      <c r="V9910">
        <f ca="1"/>
        <v>0</v>
      </c>
      <c r="W9910">
        <f ca="1"/>
        <v>0</v>
      </c>
    </row>
    <row r="9911" spans="18:23">
      <c r="R9911">
        <v>9893</v>
      </c>
      <c r="S9911">
        <f ca="1"/>
        <v>-0.27570793349525718</v>
      </c>
      <c r="T9911">
        <f ca="1"/>
        <v>2.5054235768578289E-2</v>
      </c>
      <c r="U9911">
        <f ca="1"/>
        <v>0</v>
      </c>
      <c r="V9911">
        <f ca="1"/>
        <v>0</v>
      </c>
      <c r="W9911">
        <f ca="1"/>
        <v>0</v>
      </c>
    </row>
    <row r="9912" spans="18:23">
      <c r="R9912">
        <v>9894</v>
      </c>
      <c r="S9912">
        <f ca="1"/>
        <v>-0.95275187271021267</v>
      </c>
      <c r="T9912">
        <f ca="1"/>
        <v>2.1038207309727816E-2</v>
      </c>
      <c r="U9912">
        <f ca="1"/>
        <v>0</v>
      </c>
      <c r="V9912">
        <f ca="1"/>
        <v>0</v>
      </c>
      <c r="W9912">
        <f ca="1"/>
        <v>0</v>
      </c>
    </row>
    <row r="9913" spans="18:23">
      <c r="R9913">
        <v>9895</v>
      </c>
      <c r="S9913">
        <f ca="1"/>
        <v>0.62055865258689469</v>
      </c>
      <c r="T9913">
        <f ca="1"/>
        <v>3.1573346358376095E-2</v>
      </c>
      <c r="U9913">
        <f ca="1"/>
        <v>6.7360856346911774E-4</v>
      </c>
      <c r="V9913">
        <f ca="1"/>
        <v>6.8424260171130703E-4</v>
      </c>
      <c r="W9913">
        <f ca="1"/>
        <v>6.8424260171130703E-4</v>
      </c>
    </row>
    <row r="9914" spans="18:23">
      <c r="R9914">
        <v>9896</v>
      </c>
      <c r="S9914">
        <f ca="1"/>
        <v>0.51357144079681838</v>
      </c>
      <c r="T9914">
        <f ca="1"/>
        <v>3.0713631607274864E-2</v>
      </c>
      <c r="U9914">
        <f ca="1"/>
        <v>2.4375118791850232E-4</v>
      </c>
      <c r="V9914">
        <f ca="1"/>
        <v>2.474944300132846E-4</v>
      </c>
      <c r="W9914">
        <f ca="1"/>
        <v>2.474944300132846E-4</v>
      </c>
    </row>
    <row r="9915" spans="18:23">
      <c r="R9915">
        <v>9897</v>
      </c>
      <c r="S9915">
        <f ca="1"/>
        <v>0.1641778677779091</v>
      </c>
      <c r="T9915">
        <f ca="1"/>
        <v>2.8065749060530165E-2</v>
      </c>
      <c r="U9915">
        <f ca="1"/>
        <v>0</v>
      </c>
      <c r="V9915">
        <f ca="1"/>
        <v>0</v>
      </c>
      <c r="W9915">
        <f ca="1"/>
        <v>0</v>
      </c>
    </row>
    <row r="9916" spans="18:23">
      <c r="R9916">
        <v>9898</v>
      </c>
      <c r="S9916">
        <f ca="1"/>
        <v>-1.3501317750990995</v>
      </c>
      <c r="T9916">
        <f ca="1"/>
        <v>1.8987887270048895E-2</v>
      </c>
      <c r="U9916">
        <f ca="1"/>
        <v>0</v>
      </c>
      <c r="V9916">
        <f ca="1"/>
        <v>0</v>
      </c>
      <c r="W9916">
        <f ca="1"/>
        <v>0</v>
      </c>
    </row>
    <row r="9917" spans="18:23">
      <c r="R9917">
        <v>9899</v>
      </c>
      <c r="S9917">
        <f ca="1"/>
        <v>-2.4339576494869952</v>
      </c>
      <c r="T9917">
        <f ca="1"/>
        <v>1.4355505751796116E-2</v>
      </c>
      <c r="U9917">
        <f ca="1"/>
        <v>0</v>
      </c>
      <c r="V9917">
        <f ca="1"/>
        <v>0</v>
      </c>
      <c r="W9917">
        <f ca="1"/>
        <v>0</v>
      </c>
    </row>
    <row r="9918" spans="18:23">
      <c r="R9918">
        <v>9900</v>
      </c>
      <c r="S9918">
        <f ca="1"/>
        <v>-1.1463720095655301</v>
      </c>
      <c r="T9918">
        <f ca="1"/>
        <v>2.0012937196700512E-2</v>
      </c>
      <c r="U9918">
        <f ca="1"/>
        <v>0</v>
      </c>
      <c r="V9918">
        <f ca="1"/>
        <v>0</v>
      </c>
      <c r="W9918">
        <f ca="1"/>
        <v>0</v>
      </c>
    </row>
    <row r="9919" spans="18:23">
      <c r="R9919">
        <v>9901</v>
      </c>
      <c r="S9919">
        <f ca="1"/>
        <v>0.72801854592055115</v>
      </c>
      <c r="T9919">
        <f ca="1"/>
        <v>3.2461084673571929E-2</v>
      </c>
      <c r="U9919">
        <f ca="1"/>
        <v>1.1174777210670346E-3</v>
      </c>
      <c r="V9919">
        <f ca="1"/>
        <v>1.1356149905292282E-3</v>
      </c>
      <c r="W9919">
        <f ca="1"/>
        <v>1.1356149905292282E-3</v>
      </c>
    </row>
    <row r="9920" spans="18:23">
      <c r="R9920">
        <v>9902</v>
      </c>
      <c r="S9920">
        <f ca="1"/>
        <v>-1.9867895350858551</v>
      </c>
      <c r="T9920">
        <f ca="1"/>
        <v>1.6111280632140394E-2</v>
      </c>
      <c r="U9920">
        <f ca="1"/>
        <v>0</v>
      </c>
      <c r="V9920">
        <f ca="1"/>
        <v>0</v>
      </c>
      <c r="W9920">
        <f ca="1"/>
        <v>0</v>
      </c>
    </row>
    <row r="9921" spans="18:23">
      <c r="R9921">
        <v>9903</v>
      </c>
      <c r="S9921">
        <f ca="1"/>
        <v>6.0974067994377963</v>
      </c>
      <c r="T9921">
        <f ca="1"/>
        <v>0.12974169323593837</v>
      </c>
      <c r="U9921">
        <f ca="1"/>
        <v>4.9757782002250256E-2</v>
      </c>
      <c r="V9921">
        <f ca="1"/>
        <v>5.2985611446568583E-2</v>
      </c>
      <c r="W9921">
        <f ca="1"/>
        <v>5.2985611446568583E-2</v>
      </c>
    </row>
    <row r="9922" spans="18:23">
      <c r="R9922">
        <v>9904</v>
      </c>
      <c r="S9922">
        <f ca="1"/>
        <v>2.2533041790808399</v>
      </c>
      <c r="T9922">
        <f ca="1"/>
        <v>4.8116390061700133E-2</v>
      </c>
      <c r="U9922">
        <f ca="1"/>
        <v>8.9451304151311369E-3</v>
      </c>
      <c r="V9922">
        <f ca="1"/>
        <v>9.1603341072347497E-3</v>
      </c>
      <c r="W9922">
        <f ca="1"/>
        <v>9.1603341072347497E-3</v>
      </c>
    </row>
    <row r="9923" spans="18:23">
      <c r="R9923">
        <v>9905</v>
      </c>
      <c r="S9923">
        <f ca="1"/>
        <v>-0.25666395500423078</v>
      </c>
      <c r="T9923">
        <f ca="1"/>
        <v>2.5177656802284107E-2</v>
      </c>
      <c r="U9923">
        <f ca="1"/>
        <v>0</v>
      </c>
      <c r="V9923">
        <f ca="1"/>
        <v>0</v>
      </c>
      <c r="W9923">
        <f ca="1"/>
        <v>0</v>
      </c>
    </row>
    <row r="9924" spans="18:23">
      <c r="R9924">
        <v>9906</v>
      </c>
      <c r="S9924">
        <f ca="1"/>
        <v>3.0975626785028418</v>
      </c>
      <c r="T9924">
        <f ca="1"/>
        <v>5.9827966648336298E-2</v>
      </c>
      <c r="U9924">
        <f ca="1"/>
        <v>1.4800918708449219E-2</v>
      </c>
      <c r="V9924">
        <f ca="1"/>
        <v>1.5243673143876138E-2</v>
      </c>
      <c r="W9924">
        <f ca="1"/>
        <v>1.5243673143876138E-2</v>
      </c>
    </row>
    <row r="9925" spans="18:23">
      <c r="R9925">
        <v>9907</v>
      </c>
      <c r="S9925">
        <f ca="1"/>
        <v>0.63651984212777912</v>
      </c>
      <c r="T9925">
        <f ca="1"/>
        <v>3.1703652036513784E-2</v>
      </c>
      <c r="U9925">
        <f ca="1"/>
        <v>7.3876140253796227E-4</v>
      </c>
      <c r="V9925">
        <f ca="1"/>
        <v>7.5047211975999757E-4</v>
      </c>
      <c r="W9925">
        <f ca="1"/>
        <v>7.5047211975999757E-4</v>
      </c>
    </row>
    <row r="9926" spans="18:23">
      <c r="R9926">
        <v>9908</v>
      </c>
      <c r="S9926">
        <f ca="1"/>
        <v>0.40557843003155136</v>
      </c>
      <c r="T9926">
        <f ca="1"/>
        <v>2.9869572969431709E-2</v>
      </c>
      <c r="U9926">
        <f ca="1"/>
        <v>0</v>
      </c>
      <c r="V9926">
        <f ca="1"/>
        <v>0</v>
      </c>
      <c r="W9926">
        <f ca="1"/>
        <v>0</v>
      </c>
    </row>
    <row r="9927" spans="18:23">
      <c r="R9927">
        <v>9909</v>
      </c>
      <c r="S9927">
        <f ca="1"/>
        <v>1.8362363143867724</v>
      </c>
      <c r="T9927">
        <f ca="1"/>
        <v>4.3207051869891815E-2</v>
      </c>
      <c r="U9927">
        <f ca="1"/>
        <v>6.4904613192269776E-3</v>
      </c>
      <c r="V9927">
        <f ca="1"/>
        <v>6.6306781686666606E-3</v>
      </c>
      <c r="W9927">
        <f ca="1"/>
        <v>6.6306781686666606E-3</v>
      </c>
    </row>
    <row r="9928" spans="18:23">
      <c r="R9928">
        <v>9910</v>
      </c>
      <c r="S9928">
        <f ca="1"/>
        <v>0.90795694313794495</v>
      </c>
      <c r="T9928">
        <f ca="1"/>
        <v>3.4003818645028563E-2</v>
      </c>
      <c r="U9928">
        <f ca="1"/>
        <v>1.888844706795352E-3</v>
      </c>
      <c r="V9928">
        <f ca="1"/>
        <v>1.9209586732245976E-3</v>
      </c>
      <c r="W9928">
        <f ca="1"/>
        <v>1.9209586732245976E-3</v>
      </c>
    </row>
    <row r="9929" spans="18:23">
      <c r="R9929">
        <v>9911</v>
      </c>
      <c r="S9929">
        <f ca="1"/>
        <v>1.9076873268502248</v>
      </c>
      <c r="T9929">
        <f ca="1"/>
        <v>4.4011050947703668E-2</v>
      </c>
      <c r="U9929">
        <f ca="1"/>
        <v>6.8924608581329046E-3</v>
      </c>
      <c r="V9929">
        <f ca="1"/>
        <v>7.0441330811240746E-3</v>
      </c>
      <c r="W9929">
        <f ca="1"/>
        <v>7.0441330811240746E-3</v>
      </c>
    </row>
    <row r="9930" spans="18:23">
      <c r="R9930">
        <v>9912</v>
      </c>
      <c r="S9930">
        <f ca="1"/>
        <v>0.67662976768360616</v>
      </c>
      <c r="T9930">
        <f ca="1"/>
        <v>3.2033484468691392E-2</v>
      </c>
      <c r="U9930">
        <f ca="1"/>
        <v>9.0367761862676643E-4</v>
      </c>
      <c r="V9930">
        <f ca="1"/>
        <v>9.1815159010725882E-4</v>
      </c>
      <c r="W9930">
        <f ca="1"/>
        <v>9.1815159010725882E-4</v>
      </c>
    </row>
    <row r="9931" spans="18:23">
      <c r="R9931">
        <v>9913</v>
      </c>
      <c r="S9931">
        <f ca="1"/>
        <v>-0.74492456356744619</v>
      </c>
      <c r="T9931">
        <f ca="1"/>
        <v>2.2197228075359565E-2</v>
      </c>
      <c r="U9931">
        <f ca="1"/>
        <v>0</v>
      </c>
      <c r="V9931">
        <f ca="1"/>
        <v>0</v>
      </c>
      <c r="W9931">
        <f ca="1"/>
        <v>0</v>
      </c>
    </row>
    <row r="9932" spans="18:23">
      <c r="R9932">
        <v>9914</v>
      </c>
      <c r="S9932">
        <f ca="1"/>
        <v>-1.0548935790057277</v>
      </c>
      <c r="T9932">
        <f ca="1"/>
        <v>2.0490959518763195E-2</v>
      </c>
      <c r="U9932">
        <f ca="1"/>
        <v>0</v>
      </c>
      <c r="V9932">
        <f ca="1"/>
        <v>0</v>
      </c>
      <c r="W9932">
        <f ca="1"/>
        <v>0</v>
      </c>
    </row>
    <row r="9933" spans="18:23">
      <c r="R9933">
        <v>9915</v>
      </c>
      <c r="S9933">
        <f ca="1"/>
        <v>-1.3337590778230848</v>
      </c>
      <c r="T9933">
        <f ca="1"/>
        <v>1.9068276417400099E-2</v>
      </c>
      <c r="U9933">
        <f ca="1"/>
        <v>0</v>
      </c>
      <c r="V9933">
        <f ca="1"/>
        <v>0</v>
      </c>
      <c r="W9933">
        <f ca="1"/>
        <v>0</v>
      </c>
    </row>
    <row r="9934" spans="18:23">
      <c r="R9934">
        <v>9916</v>
      </c>
      <c r="S9934">
        <f ca="1"/>
        <v>-2.1732684680155807</v>
      </c>
      <c r="T9934">
        <f ca="1"/>
        <v>1.5354385435721834E-2</v>
      </c>
      <c r="U9934">
        <f ca="1"/>
        <v>0</v>
      </c>
      <c r="V9934">
        <f ca="1"/>
        <v>0</v>
      </c>
      <c r="W9934">
        <f ca="1"/>
        <v>0</v>
      </c>
    </row>
    <row r="9935" spans="18:23">
      <c r="R9935">
        <v>9917</v>
      </c>
      <c r="S9935">
        <f ca="1"/>
        <v>-2.6784765186567627</v>
      </c>
      <c r="T9935">
        <f ca="1"/>
        <v>1.347772748402027E-2</v>
      </c>
      <c r="U9935">
        <f ca="1"/>
        <v>0</v>
      </c>
      <c r="V9935">
        <f ca="1"/>
        <v>0</v>
      </c>
      <c r="W9935">
        <f ca="1"/>
        <v>0</v>
      </c>
    </row>
    <row r="9936" spans="18:23">
      <c r="R9936">
        <v>9918</v>
      </c>
      <c r="S9936">
        <f ca="1"/>
        <v>-0.73109234990418692</v>
      </c>
      <c r="T9936">
        <f ca="1"/>
        <v>2.2276596642088104E-2</v>
      </c>
      <c r="U9936">
        <f ca="1"/>
        <v>0</v>
      </c>
      <c r="V9936">
        <f ca="1"/>
        <v>0</v>
      </c>
      <c r="W9936">
        <f ca="1"/>
        <v>0</v>
      </c>
    </row>
    <row r="9937" spans="18:23">
      <c r="R9937">
        <v>9919</v>
      </c>
      <c r="S9937">
        <f ca="1"/>
        <v>0.21772135575510218</v>
      </c>
      <c r="T9937">
        <f ca="1"/>
        <v>2.8456202931077649E-2</v>
      </c>
      <c r="U9937">
        <f ca="1"/>
        <v>0</v>
      </c>
      <c r="V9937">
        <f ca="1"/>
        <v>0</v>
      </c>
      <c r="W9937">
        <f ca="1"/>
        <v>0</v>
      </c>
    </row>
    <row r="9938" spans="18:23">
      <c r="R9938">
        <v>9920</v>
      </c>
      <c r="S9938">
        <f ca="1"/>
        <v>4.5928645766553089E-2</v>
      </c>
      <c r="T9938">
        <f ca="1"/>
        <v>2.7222319444033985E-2</v>
      </c>
      <c r="U9938">
        <f ca="1"/>
        <v>0</v>
      </c>
      <c r="V9938">
        <f ca="1"/>
        <v>0</v>
      </c>
      <c r="W9938">
        <f ca="1"/>
        <v>0</v>
      </c>
    </row>
    <row r="9939" spans="18:23">
      <c r="R9939">
        <v>9921</v>
      </c>
      <c r="S9939">
        <f ca="1"/>
        <v>0.96013163074821417</v>
      </c>
      <c r="T9939">
        <f ca="1"/>
        <v>3.4464708462322399E-2</v>
      </c>
      <c r="U9939">
        <f ca="1"/>
        <v>2.11928961544227E-3</v>
      </c>
      <c r="V9939">
        <f ca="1"/>
        <v>2.1558099648139924E-3</v>
      </c>
      <c r="W9939">
        <f ca="1"/>
        <v>2.1558099648139924E-3</v>
      </c>
    </row>
    <row r="9940" spans="18:23">
      <c r="R9940">
        <v>9922</v>
      </c>
      <c r="S9940">
        <f ca="1"/>
        <v>-3.1834859240177842</v>
      </c>
      <c r="T9940">
        <f ca="1"/>
        <v>1.1831046582209584E-2</v>
      </c>
      <c r="U9940">
        <f ca="1"/>
        <v>0</v>
      </c>
      <c r="V9940">
        <f ca="1"/>
        <v>0</v>
      </c>
      <c r="W9940">
        <f ca="1"/>
        <v>0</v>
      </c>
    </row>
    <row r="9941" spans="18:23">
      <c r="R9941">
        <v>9923</v>
      </c>
      <c r="S9941">
        <f ca="1"/>
        <v>-1.1153996768666155</v>
      </c>
      <c r="T9941">
        <f ca="1"/>
        <v>2.0173521900657829E-2</v>
      </c>
      <c r="U9941">
        <f ca="1"/>
        <v>0</v>
      </c>
      <c r="V9941">
        <f ca="1"/>
        <v>0</v>
      </c>
      <c r="W9941">
        <f ca="1"/>
        <v>0</v>
      </c>
    </row>
    <row r="9942" spans="18:23">
      <c r="R9942">
        <v>9924</v>
      </c>
      <c r="S9942">
        <f ca="1"/>
        <v>1.1944541472834129</v>
      </c>
      <c r="T9942">
        <f ca="1"/>
        <v>3.6612871309727395E-2</v>
      </c>
      <c r="U9942">
        <f ca="1"/>
        <v>3.1933710391447677E-3</v>
      </c>
      <c r="V9942">
        <f ca="1"/>
        <v>3.2518302805949763E-3</v>
      </c>
      <c r="W9942">
        <f ca="1"/>
        <v>3.2518302805949763E-3</v>
      </c>
    </row>
    <row r="9943" spans="18:23">
      <c r="R9943">
        <v>9925</v>
      </c>
      <c r="S9943">
        <f ca="1"/>
        <v>2.5155339634541791</v>
      </c>
      <c r="T9943">
        <f ca="1"/>
        <v>5.1484870446899061E-2</v>
      </c>
      <c r="U9943">
        <f ca="1"/>
        <v>1.0629370607730601E-2</v>
      </c>
      <c r="V9943">
        <f ca="1"/>
        <v>1.0902996492066143E-2</v>
      </c>
      <c r="W9943">
        <f ca="1"/>
        <v>1.0902996492066143E-2</v>
      </c>
    </row>
    <row r="9944" spans="18:23">
      <c r="R9944">
        <v>9926</v>
      </c>
      <c r="S9944">
        <f ca="1"/>
        <v>0.58965831776491562</v>
      </c>
      <c r="T9944">
        <f ca="1"/>
        <v>3.1322599001693707E-2</v>
      </c>
      <c r="U9944">
        <f ca="1"/>
        <v>5.4823488512792395E-4</v>
      </c>
      <c r="V9944">
        <f ca="1"/>
        <v>5.5682095586072474E-4</v>
      </c>
      <c r="W9944">
        <f ca="1"/>
        <v>5.5682095586072474E-4</v>
      </c>
    </row>
    <row r="9945" spans="18:23">
      <c r="R9945">
        <v>9927</v>
      </c>
      <c r="S9945">
        <f ca="1"/>
        <v>1.9674536694063631</v>
      </c>
      <c r="T9945">
        <f ca="1"/>
        <v>4.4695048242167169E-2</v>
      </c>
      <c r="U9945">
        <f ca="1"/>
        <v>7.234459505364655E-3</v>
      </c>
      <c r="V9945">
        <f ca="1"/>
        <v>7.3961317636637939E-3</v>
      </c>
      <c r="W9945">
        <f ca="1"/>
        <v>7.3961317636637939E-3</v>
      </c>
    </row>
    <row r="9946" spans="18:23">
      <c r="R9946">
        <v>9928</v>
      </c>
      <c r="S9946">
        <f ca="1"/>
        <v>2.4199322595219757</v>
      </c>
      <c r="T9946">
        <f ca="1"/>
        <v>5.0230336760030886E-2</v>
      </c>
      <c r="U9946">
        <f ca="1"/>
        <v>1.0002103764296513E-2</v>
      </c>
      <c r="V9946">
        <f ca="1"/>
        <v>1.0253308284491208E-2</v>
      </c>
      <c r="W9946">
        <f ca="1"/>
        <v>1.0253308284491208E-2</v>
      </c>
    </row>
    <row r="9947" spans="18:23">
      <c r="R9947">
        <v>9929</v>
      </c>
      <c r="S9947">
        <f ca="1"/>
        <v>-1.1305351721366947</v>
      </c>
      <c r="T9947">
        <f ca="1"/>
        <v>2.0094887353819438E-2</v>
      </c>
      <c r="U9947">
        <f ca="1"/>
        <v>0</v>
      </c>
      <c r="V9947">
        <f ca="1"/>
        <v>0</v>
      </c>
      <c r="W9947">
        <f ca="1"/>
        <v>0</v>
      </c>
    </row>
    <row r="9948" spans="18:23">
      <c r="R9948">
        <v>9930</v>
      </c>
      <c r="S9948">
        <f ca="1"/>
        <v>1.9485327184433046</v>
      </c>
      <c r="T9948">
        <f ca="1"/>
        <v>4.4477364774913493E-2</v>
      </c>
      <c r="U9948">
        <f ca="1"/>
        <v>7.1256177717378168E-3</v>
      </c>
      <c r="V9948">
        <f ca="1"/>
        <v>7.2840821221779109E-3</v>
      </c>
      <c r="W9948">
        <f ca="1"/>
        <v>7.2840821221779109E-3</v>
      </c>
    </row>
    <row r="9949" spans="18:23">
      <c r="R9949">
        <v>9931</v>
      </c>
      <c r="S9949">
        <f ca="1"/>
        <v>-0.18908614675350446</v>
      </c>
      <c r="T9949">
        <f ca="1"/>
        <v>2.5620545164099399E-2</v>
      </c>
      <c r="U9949">
        <f ca="1"/>
        <v>0</v>
      </c>
      <c r="V9949">
        <f ca="1"/>
        <v>0</v>
      </c>
      <c r="W9949">
        <f ca="1"/>
        <v>0</v>
      </c>
    </row>
    <row r="9950" spans="18:23">
      <c r="R9950">
        <v>9932</v>
      </c>
      <c r="S9950">
        <f ca="1"/>
        <v>1.8843361845823667</v>
      </c>
      <c r="T9950">
        <f ca="1"/>
        <v>4.3746661000949517E-2</v>
      </c>
      <c r="U9950">
        <f ca="1"/>
        <v>6.760265884755829E-3</v>
      </c>
      <c r="V9950">
        <f ca="1"/>
        <v>6.9081354147241779E-3</v>
      </c>
      <c r="W9950">
        <f ca="1"/>
        <v>6.9081354147241779E-3</v>
      </c>
    </row>
    <row r="9951" spans="18:23">
      <c r="R9951">
        <v>9933</v>
      </c>
      <c r="S9951">
        <f ca="1"/>
        <v>2.3118714742920816</v>
      </c>
      <c r="T9951">
        <f ca="1"/>
        <v>4.8849074239842721E-2</v>
      </c>
      <c r="U9951">
        <f ca="1"/>
        <v>9.311472504202431E-3</v>
      </c>
      <c r="V9951">
        <f ca="1"/>
        <v>9.538900910022451E-3</v>
      </c>
      <c r="W9951">
        <f ca="1"/>
        <v>9.538900910022451E-3</v>
      </c>
    </row>
    <row r="9952" spans="18:23">
      <c r="R9952">
        <v>9934</v>
      </c>
      <c r="S9952">
        <f ca="1"/>
        <v>0.11611244514001845</v>
      </c>
      <c r="T9952">
        <f ca="1"/>
        <v>2.7719808245477352E-2</v>
      </c>
      <c r="U9952">
        <f ca="1"/>
        <v>0</v>
      </c>
      <c r="V9952">
        <f ca="1"/>
        <v>0</v>
      </c>
      <c r="W9952">
        <f ca="1"/>
        <v>0</v>
      </c>
    </row>
    <row r="9953" spans="18:23">
      <c r="R9953">
        <v>9935</v>
      </c>
      <c r="S9953">
        <f ca="1"/>
        <v>2.2673409131129776</v>
      </c>
      <c r="T9953">
        <f ca="1"/>
        <v>4.8290983806042007E-2</v>
      </c>
      <c r="U9953">
        <f ca="1"/>
        <v>9.0324272873020736E-3</v>
      </c>
      <c r="V9953">
        <f ca="1"/>
        <v>9.2505196872322525E-3</v>
      </c>
      <c r="W9953">
        <f ca="1"/>
        <v>9.2505196872322525E-3</v>
      </c>
    </row>
    <row r="9954" spans="18:23">
      <c r="R9954">
        <v>9936</v>
      </c>
      <c r="S9954">
        <f ca="1"/>
        <v>-1.6030839041019083</v>
      </c>
      <c r="T9954">
        <f ca="1"/>
        <v>1.7788107726775367E-2</v>
      </c>
      <c r="U9954">
        <f ca="1"/>
        <v>0</v>
      </c>
      <c r="V9954">
        <f ca="1"/>
        <v>0</v>
      </c>
      <c r="W9954">
        <f ca="1"/>
        <v>0</v>
      </c>
    </row>
    <row r="9955" spans="18:23">
      <c r="R9955">
        <v>9937</v>
      </c>
      <c r="S9955">
        <f ca="1"/>
        <v>-0.48790143423136068</v>
      </c>
      <c r="T9955">
        <f ca="1"/>
        <v>2.3719299113261299E-2</v>
      </c>
      <c r="U9955">
        <f ca="1"/>
        <v>0</v>
      </c>
      <c r="V9955">
        <f ca="1"/>
        <v>0</v>
      </c>
      <c r="W9955">
        <f ca="1"/>
        <v>0</v>
      </c>
    </row>
    <row r="9956" spans="18:23">
      <c r="R9956">
        <v>9938</v>
      </c>
      <c r="S9956">
        <f ca="1"/>
        <v>1.7529458215878664</v>
      </c>
      <c r="T9956">
        <f ca="1"/>
        <v>4.2288350622242989E-2</v>
      </c>
      <c r="U9956">
        <f ca="1"/>
        <v>6.0311106954025646E-3</v>
      </c>
      <c r="V9956">
        <f ca="1"/>
        <v>6.1586335572669359E-3</v>
      </c>
      <c r="W9956">
        <f ca="1"/>
        <v>6.1586335572669359E-3</v>
      </c>
    </row>
    <row r="9957" spans="18:23">
      <c r="R9957">
        <v>9939</v>
      </c>
      <c r="S9957">
        <f ca="1"/>
        <v>4.0273231315233806</v>
      </c>
      <c r="T9957">
        <f ca="1"/>
        <v>7.6049639944317515E-2</v>
      </c>
      <c r="U9957">
        <f ca="1"/>
        <v>2.2911755356439828E-2</v>
      </c>
      <c r="V9957">
        <f ca="1"/>
        <v>2.3782970729114596E-2</v>
      </c>
      <c r="W9957">
        <f ca="1"/>
        <v>2.3782970729114596E-2</v>
      </c>
    </row>
    <row r="9958" spans="18:23">
      <c r="R9958">
        <v>9940</v>
      </c>
      <c r="S9958">
        <f ca="1"/>
        <v>-1.839747763715911</v>
      </c>
      <c r="T9958">
        <f ca="1"/>
        <v>1.6734324646604366E-2</v>
      </c>
      <c r="U9958">
        <f ca="1"/>
        <v>0</v>
      </c>
      <c r="V9958">
        <f ca="1"/>
        <v>0</v>
      </c>
      <c r="W9958">
        <f ca="1"/>
        <v>0</v>
      </c>
    </row>
    <row r="9959" spans="18:23">
      <c r="R9959">
        <v>9941</v>
      </c>
      <c r="S9959">
        <f ca="1"/>
        <v>0.76983926183818729</v>
      </c>
      <c r="T9959">
        <f ca="1"/>
        <v>3.2813279301481722E-2</v>
      </c>
      <c r="U9959">
        <f ca="1"/>
        <v>1.2935750350219315E-3</v>
      </c>
      <c r="V9959">
        <f ca="1"/>
        <v>1.3147982544827309E-3</v>
      </c>
      <c r="W9959">
        <f ca="1"/>
        <v>1.3147982544827309E-3</v>
      </c>
    </row>
    <row r="9960" spans="18:23">
      <c r="R9960">
        <v>9942</v>
      </c>
      <c r="S9960">
        <f ca="1"/>
        <v>3.3024474863920115</v>
      </c>
      <c r="T9960">
        <f ca="1"/>
        <v>6.3076052757430251E-2</v>
      </c>
      <c r="U9960">
        <f ca="1"/>
        <v>1.6424961762996196E-2</v>
      </c>
      <c r="V9960">
        <f ca="1"/>
        <v>1.6942972640346957E-2</v>
      </c>
      <c r="W9960">
        <f ca="1"/>
        <v>1.6942972640346957E-2</v>
      </c>
    </row>
    <row r="9961" spans="18:23">
      <c r="R9961">
        <v>9943</v>
      </c>
      <c r="S9961">
        <f ca="1"/>
        <v>0.61262222810360134</v>
      </c>
      <c r="T9961">
        <f ca="1"/>
        <v>3.1508753618202226E-2</v>
      </c>
      <c r="U9961">
        <f ca="1"/>
        <v>6.4131219338218332E-4</v>
      </c>
      <c r="V9961">
        <f ca="1"/>
        <v>6.5141566732899731E-4</v>
      </c>
      <c r="W9961">
        <f ca="1"/>
        <v>6.5141566732899731E-4</v>
      </c>
    </row>
    <row r="9962" spans="18:23">
      <c r="R9962">
        <v>9944</v>
      </c>
      <c r="S9962">
        <f ca="1"/>
        <v>-0.80061312799088391</v>
      </c>
      <c r="T9962">
        <f ca="1"/>
        <v>2.1880540532732737E-2</v>
      </c>
      <c r="U9962">
        <f ca="1"/>
        <v>0</v>
      </c>
      <c r="V9962">
        <f ca="1"/>
        <v>0</v>
      </c>
      <c r="W9962">
        <f ca="1"/>
        <v>0</v>
      </c>
    </row>
    <row r="9963" spans="18:23">
      <c r="R9963">
        <v>9945</v>
      </c>
      <c r="S9963">
        <f ca="1"/>
        <v>0.23869857709373518</v>
      </c>
      <c r="T9963">
        <f ca="1"/>
        <v>2.8610651420164505E-2</v>
      </c>
      <c r="U9963">
        <f ca="1"/>
        <v>0</v>
      </c>
      <c r="V9963">
        <f ca="1"/>
        <v>0</v>
      </c>
      <c r="W9963">
        <f ca="1"/>
        <v>0</v>
      </c>
    </row>
    <row r="9964" spans="18:23">
      <c r="R9964">
        <v>9946</v>
      </c>
      <c r="S9964">
        <f ca="1"/>
        <v>-1.0563645760303315</v>
      </c>
      <c r="T9964">
        <f ca="1"/>
        <v>2.0483183192121047E-2</v>
      </c>
      <c r="U9964">
        <f ca="1"/>
        <v>0</v>
      </c>
      <c r="V9964">
        <f ca="1"/>
        <v>0</v>
      </c>
      <c r="W9964">
        <f ca="1"/>
        <v>0</v>
      </c>
    </row>
    <row r="9965" spans="18:23">
      <c r="R9965">
        <v>9947</v>
      </c>
      <c r="S9965">
        <f ca="1"/>
        <v>0.67591928522705691</v>
      </c>
      <c r="T9965">
        <f ca="1"/>
        <v>3.202761227250072E-2</v>
      </c>
      <c r="U9965">
        <f ca="1"/>
        <v>9.007415205314305E-4</v>
      </c>
      <c r="V9965">
        <f ca="1"/>
        <v>9.1516582062009207E-4</v>
      </c>
      <c r="W9965">
        <f ca="1"/>
        <v>9.1516582062009207E-4</v>
      </c>
    </row>
    <row r="9966" spans="18:23">
      <c r="R9966">
        <v>9948</v>
      </c>
      <c r="S9966">
        <f ca="1"/>
        <v>1.5815378868927468</v>
      </c>
      <c r="T9966">
        <f ca="1"/>
        <v>4.0458711063375508E-2</v>
      </c>
      <c r="U9966">
        <f ca="1"/>
        <v>5.1162909159688241E-3</v>
      </c>
      <c r="V9966">
        <f ca="1"/>
        <v>5.2197901839115017E-3</v>
      </c>
      <c r="W9966">
        <f ca="1"/>
        <v>5.2197901839115017E-3</v>
      </c>
    </row>
    <row r="9967" spans="18:23">
      <c r="R9967">
        <v>9949</v>
      </c>
      <c r="S9967">
        <f ca="1"/>
        <v>2.8045063042450553</v>
      </c>
      <c r="T9967">
        <f ca="1"/>
        <v>5.5470629759927954E-2</v>
      </c>
      <c r="U9967">
        <f ca="1"/>
        <v>1.2622250264245048E-2</v>
      </c>
      <c r="V9967">
        <f ca="1"/>
        <v>1.2972332349817591E-2</v>
      </c>
      <c r="W9967">
        <f ca="1"/>
        <v>1.2972332349817591E-2</v>
      </c>
    </row>
    <row r="9968" spans="18:23">
      <c r="R9968">
        <v>9950</v>
      </c>
      <c r="S9968">
        <f ca="1"/>
        <v>-0.58920033252767789</v>
      </c>
      <c r="T9968">
        <f ca="1"/>
        <v>2.3107335260801172E-2</v>
      </c>
      <c r="U9968">
        <f ca="1"/>
        <v>0</v>
      </c>
      <c r="V9968">
        <f ca="1"/>
        <v>0</v>
      </c>
      <c r="W9968">
        <f ca="1"/>
        <v>0</v>
      </c>
    </row>
    <row r="9969" spans="18:23">
      <c r="R9969">
        <v>9951</v>
      </c>
      <c r="S9969">
        <f ca="1"/>
        <v>1.6946548448703127</v>
      </c>
      <c r="T9969">
        <f ca="1"/>
        <v>4.1657040386432406E-2</v>
      </c>
      <c r="U9969">
        <f ca="1"/>
        <v>5.7154555774972735E-3</v>
      </c>
      <c r="V9969">
        <f ca="1"/>
        <v>5.8345000594066049E-3</v>
      </c>
      <c r="W9969">
        <f ca="1"/>
        <v>5.8345000594066049E-3</v>
      </c>
    </row>
    <row r="9970" spans="18:23">
      <c r="R9970">
        <v>9952</v>
      </c>
      <c r="S9970">
        <f ca="1"/>
        <v>-1.1191709216648715</v>
      </c>
      <c r="T9970">
        <f ca="1"/>
        <v>2.0153900139723381E-2</v>
      </c>
      <c r="U9970">
        <f ca="1"/>
        <v>0</v>
      </c>
      <c r="V9970">
        <f ca="1"/>
        <v>0</v>
      </c>
      <c r="W9970">
        <f ca="1"/>
        <v>0</v>
      </c>
    </row>
    <row r="9971" spans="18:23">
      <c r="R9971">
        <v>9953</v>
      </c>
      <c r="S9971">
        <f ca="1"/>
        <v>-1.7925145690158255</v>
      </c>
      <c r="T9971">
        <f ca="1"/>
        <v>1.693952948714721E-2</v>
      </c>
      <c r="U9971">
        <f ca="1"/>
        <v>0</v>
      </c>
      <c r="V9971">
        <f ca="1"/>
        <v>0</v>
      </c>
      <c r="W9971">
        <f ca="1"/>
        <v>0</v>
      </c>
    </row>
    <row r="9972" spans="18:23">
      <c r="R9972">
        <v>9954</v>
      </c>
      <c r="S9972">
        <f ca="1"/>
        <v>3.0135102931789026</v>
      </c>
      <c r="T9972">
        <f ca="1"/>
        <v>5.8544348085096641E-2</v>
      </c>
      <c r="U9972">
        <f ca="1"/>
        <v>1.4159109426829391E-2</v>
      </c>
      <c r="V9972">
        <f ca="1"/>
        <v>1.4573577342259027E-2</v>
      </c>
      <c r="W9972">
        <f ca="1"/>
        <v>1.4573577342259027E-2</v>
      </c>
    </row>
    <row r="9973" spans="18:23">
      <c r="R9973">
        <v>9955</v>
      </c>
      <c r="S9973">
        <f ca="1"/>
        <v>-2.1732238380846316</v>
      </c>
      <c r="T9973">
        <f ca="1"/>
        <v>1.5354562260849186E-2</v>
      </c>
      <c r="U9973">
        <f ca="1"/>
        <v>0</v>
      </c>
      <c r="V9973">
        <f ca="1"/>
        <v>0</v>
      </c>
      <c r="W9973">
        <f ca="1"/>
        <v>0</v>
      </c>
    </row>
    <row r="9974" spans="18:23">
      <c r="R9974">
        <v>9956</v>
      </c>
      <c r="S9974">
        <f ca="1"/>
        <v>-0.33122995490813167</v>
      </c>
      <c r="T9974">
        <f ca="1"/>
        <v>2.469784868812696E-2</v>
      </c>
      <c r="U9974">
        <f ca="1"/>
        <v>0</v>
      </c>
      <c r="V9974">
        <f ca="1"/>
        <v>0</v>
      </c>
      <c r="W9974">
        <f ca="1"/>
        <v>0</v>
      </c>
    </row>
    <row r="9975" spans="18:23">
      <c r="R9975">
        <v>9957</v>
      </c>
      <c r="S9975">
        <f ca="1"/>
        <v>-0.99620987994600363</v>
      </c>
      <c r="T9975">
        <f ca="1"/>
        <v>2.0803606992773557E-2</v>
      </c>
      <c r="U9975">
        <f ca="1"/>
        <v>0</v>
      </c>
      <c r="V9975">
        <f ca="1"/>
        <v>0</v>
      </c>
      <c r="W9975">
        <f ca="1"/>
        <v>0</v>
      </c>
    </row>
    <row r="9976" spans="18:23">
      <c r="R9976">
        <v>9958</v>
      </c>
      <c r="S9976">
        <f ca="1"/>
        <v>-0.1616820302730789</v>
      </c>
      <c r="T9976">
        <f ca="1"/>
        <v>2.5802357527737855E-2</v>
      </c>
      <c r="U9976">
        <f ca="1"/>
        <v>0</v>
      </c>
      <c r="V9976">
        <f ca="1"/>
        <v>0</v>
      </c>
      <c r="W9976">
        <f ca="1"/>
        <v>0</v>
      </c>
    </row>
    <row r="9977" spans="18:23">
      <c r="R9977">
        <v>9959</v>
      </c>
      <c r="S9977">
        <f ca="1"/>
        <v>-2.6873504305447549</v>
      </c>
      <c r="T9977">
        <f ca="1"/>
        <v>1.3446901462361518E-2</v>
      </c>
      <c r="U9977">
        <f ca="1"/>
        <v>0</v>
      </c>
      <c r="V9977">
        <f ca="1"/>
        <v>0</v>
      </c>
      <c r="W9977">
        <f ca="1"/>
        <v>0</v>
      </c>
    </row>
    <row r="9978" spans="18:23">
      <c r="R9978">
        <v>9960</v>
      </c>
      <c r="S9978">
        <f ca="1"/>
        <v>-0.66520077744598161</v>
      </c>
      <c r="T9978">
        <f ca="1"/>
        <v>2.2658592641836471E-2</v>
      </c>
      <c r="U9978">
        <f ca="1"/>
        <v>0</v>
      </c>
      <c r="V9978">
        <f ca="1"/>
        <v>0</v>
      </c>
      <c r="W9978">
        <f ca="1"/>
        <v>0</v>
      </c>
    </row>
    <row r="9979" spans="18:23">
      <c r="R9979">
        <v>9961</v>
      </c>
      <c r="S9979">
        <f ca="1"/>
        <v>1.5142856255017261</v>
      </c>
      <c r="T9979">
        <f ca="1"/>
        <v>3.9762663491758679E-2</v>
      </c>
      <c r="U9979">
        <f ca="1"/>
        <v>4.7682671301604099E-3</v>
      </c>
      <c r="V9979">
        <f ca="1"/>
        <v>4.8630666308281008E-3</v>
      </c>
      <c r="W9979">
        <f ca="1"/>
        <v>4.8630666308281008E-3</v>
      </c>
    </row>
    <row r="9980" spans="18:23">
      <c r="R9980">
        <v>9962</v>
      </c>
      <c r="S9980">
        <f ca="1"/>
        <v>-0.4745575073875527</v>
      </c>
      <c r="T9980">
        <f ca="1"/>
        <v>2.380111096693863E-2</v>
      </c>
      <c r="U9980">
        <f ca="1"/>
        <v>0</v>
      </c>
      <c r="V9980">
        <f ca="1"/>
        <v>0</v>
      </c>
      <c r="W9980">
        <f ca="1"/>
        <v>0</v>
      </c>
    </row>
    <row r="9981" spans="18:23">
      <c r="R9981">
        <v>9963</v>
      </c>
      <c r="S9981">
        <f ca="1"/>
        <v>-1.3235167968473371</v>
      </c>
      <c r="T9981">
        <f ca="1"/>
        <v>1.9118738477134096E-2</v>
      </c>
      <c r="U9981">
        <f ca="1"/>
        <v>0</v>
      </c>
      <c r="V9981">
        <f ca="1"/>
        <v>0</v>
      </c>
      <c r="W9981">
        <f ca="1"/>
        <v>0</v>
      </c>
    </row>
    <row r="9982" spans="18:23">
      <c r="R9982">
        <v>9964</v>
      </c>
      <c r="S9982">
        <f ca="1"/>
        <v>-0.55575738317054513</v>
      </c>
      <c r="T9982">
        <f ca="1"/>
        <v>2.3307603689122946E-2</v>
      </c>
      <c r="U9982">
        <f ca="1"/>
        <v>0</v>
      </c>
      <c r="V9982">
        <f ca="1"/>
        <v>0</v>
      </c>
      <c r="W9982">
        <f ca="1"/>
        <v>0</v>
      </c>
    </row>
    <row r="9983" spans="18:23">
      <c r="R9983">
        <v>9965</v>
      </c>
      <c r="S9983">
        <f ca="1"/>
        <v>1.9816232132809641</v>
      </c>
      <c r="T9983">
        <f ca="1"/>
        <v>4.485876468424569E-2</v>
      </c>
      <c r="U9983">
        <f ca="1"/>
        <v>7.3163177264039155E-3</v>
      </c>
      <c r="V9983">
        <f ca="1"/>
        <v>7.4804182140258803E-3</v>
      </c>
      <c r="W9983">
        <f ca="1"/>
        <v>7.4804182140258803E-3</v>
      </c>
    </row>
    <row r="9984" spans="18:23">
      <c r="R9984">
        <v>9966</v>
      </c>
      <c r="S9984">
        <f ca="1"/>
        <v>-0.23431660852534483</v>
      </c>
      <c r="T9984">
        <f ca="1"/>
        <v>2.5323261996698689E-2</v>
      </c>
      <c r="U9984">
        <f ca="1"/>
        <v>0</v>
      </c>
      <c r="V9984">
        <f ca="1"/>
        <v>0</v>
      </c>
      <c r="W9984">
        <f ca="1"/>
        <v>0</v>
      </c>
    </row>
    <row r="9985" spans="18:23">
      <c r="R9985">
        <v>9967</v>
      </c>
      <c r="S9985">
        <f ca="1"/>
        <v>-0.4459093331012875</v>
      </c>
      <c r="T9985">
        <f ca="1"/>
        <v>2.3977707922357271E-2</v>
      </c>
      <c r="U9985">
        <f ca="1"/>
        <v>0</v>
      </c>
      <c r="V9985">
        <f ca="1"/>
        <v>0</v>
      </c>
      <c r="W9985">
        <f ca="1"/>
        <v>0</v>
      </c>
    </row>
    <row r="9986" spans="18:23">
      <c r="R9986">
        <v>9968</v>
      </c>
      <c r="S9986">
        <f ca="1"/>
        <v>-2.2362600674471769</v>
      </c>
      <c r="T9986">
        <f ca="1"/>
        <v>1.5106829623733564E-2</v>
      </c>
      <c r="U9986">
        <f ca="1"/>
        <v>0</v>
      </c>
      <c r="V9986">
        <f ca="1"/>
        <v>0</v>
      </c>
      <c r="W9986">
        <f ca="1"/>
        <v>0</v>
      </c>
    </row>
    <row r="9987" spans="18:23">
      <c r="R9987">
        <v>9969</v>
      </c>
      <c r="S9987">
        <f ca="1"/>
        <v>-3.9730686952346526</v>
      </c>
      <c r="T9987">
        <f ca="1"/>
        <v>9.6502630904374432E-3</v>
      </c>
      <c r="U9987">
        <f ca="1"/>
        <v>0</v>
      </c>
      <c r="V9987">
        <f ca="1"/>
        <v>0</v>
      </c>
      <c r="W9987">
        <f ca="1"/>
        <v>0</v>
      </c>
    </row>
    <row r="9988" spans="18:23">
      <c r="R9988">
        <v>9970</v>
      </c>
      <c r="S9988">
        <f ca="1"/>
        <v>3.3641104659459846</v>
      </c>
      <c r="T9988">
        <f ca="1"/>
        <v>6.4087705652654064E-2</v>
      </c>
      <c r="U9988">
        <f ca="1"/>
        <v>1.6930788210608103E-2</v>
      </c>
      <c r="V9988">
        <f ca="1"/>
        <v>1.747331589626254E-2</v>
      </c>
      <c r="W9988">
        <f ca="1"/>
        <v>1.747331589626254E-2</v>
      </c>
    </row>
    <row r="9989" spans="18:23">
      <c r="R9989">
        <v>9971</v>
      </c>
      <c r="S9989">
        <f ca="1"/>
        <v>0.47365964902725327</v>
      </c>
      <c r="T9989">
        <f ca="1"/>
        <v>3.0398943161073475E-2</v>
      </c>
      <c r="U9989">
        <f ca="1"/>
        <v>8.6406964817807921E-5</v>
      </c>
      <c r="V9989">
        <f ca="1"/>
        <v>8.7720305023916641E-5</v>
      </c>
      <c r="W9989">
        <f ca="1"/>
        <v>8.7720305023916641E-5</v>
      </c>
    </row>
    <row r="9990" spans="18:23">
      <c r="R9990">
        <v>9972</v>
      </c>
      <c r="S9990">
        <f ca="1"/>
        <v>-1.5232521981018501</v>
      </c>
      <c r="T9990">
        <f ca="1"/>
        <v>1.8158335338982305E-2</v>
      </c>
      <c r="U9990">
        <f ca="1"/>
        <v>0</v>
      </c>
      <c r="V9990">
        <f ca="1"/>
        <v>0</v>
      </c>
      <c r="W9990">
        <f ca="1"/>
        <v>0</v>
      </c>
    </row>
    <row r="9991" spans="18:23">
      <c r="R9991">
        <v>9973</v>
      </c>
      <c r="S9991">
        <f ca="1"/>
        <v>2.1475064295742028</v>
      </c>
      <c r="T9991">
        <f ca="1"/>
        <v>4.6820590869418664E-2</v>
      </c>
      <c r="U9991">
        <f ca="1"/>
        <v>8.2972308189904025E-3</v>
      </c>
      <c r="V9991">
        <f ca="1"/>
        <v>8.4914714437529428E-3</v>
      </c>
      <c r="W9991">
        <f ca="1"/>
        <v>8.4914714437529428E-3</v>
      </c>
    </row>
    <row r="9992" spans="18:23">
      <c r="R9992">
        <v>9974</v>
      </c>
      <c r="S9992">
        <f ca="1"/>
        <v>4.3404429639743621E-2</v>
      </c>
      <c r="T9992">
        <f ca="1"/>
        <v>2.7204594165880804E-2</v>
      </c>
      <c r="U9992">
        <f ca="1"/>
        <v>0</v>
      </c>
      <c r="V9992">
        <f ca="1"/>
        <v>0</v>
      </c>
      <c r="W9992">
        <f ca="1"/>
        <v>0</v>
      </c>
    </row>
    <row r="9993" spans="18:23">
      <c r="R9993">
        <v>9975</v>
      </c>
      <c r="S9993">
        <f ca="1"/>
        <v>3.3200259875952911</v>
      </c>
      <c r="T9993">
        <f ca="1"/>
        <v>6.3362810075245385E-2</v>
      </c>
      <c r="U9993">
        <f ca="1"/>
        <v>1.6568340421903763E-2</v>
      </c>
      <c r="V9993">
        <f ca="1"/>
        <v>1.7093248725611312E-2</v>
      </c>
      <c r="W9993">
        <f ca="1"/>
        <v>1.7093248725611312E-2</v>
      </c>
    </row>
    <row r="9994" spans="18:23">
      <c r="R9994">
        <v>9976</v>
      </c>
      <c r="S9994">
        <f ca="1"/>
        <v>0.71252391845695418</v>
      </c>
      <c r="T9994">
        <f ca="1"/>
        <v>3.2331558038188449E-2</v>
      </c>
      <c r="U9994">
        <f ca="1"/>
        <v>1.0527144033752947E-3</v>
      </c>
      <c r="V9994">
        <f ca="1"/>
        <v>1.0697323517904775E-3</v>
      </c>
      <c r="W9994">
        <f ca="1"/>
        <v>1.0697323517904775E-3</v>
      </c>
    </row>
    <row r="9995" spans="18:23">
      <c r="R9995">
        <v>9977</v>
      </c>
      <c r="S9995">
        <f ca="1"/>
        <v>3.4031188009834374</v>
      </c>
      <c r="T9995">
        <f ca="1"/>
        <v>6.473604520562197E-2</v>
      </c>
      <c r="U9995">
        <f ca="1"/>
        <v>1.7254957987092055E-2</v>
      </c>
      <c r="V9995">
        <f ca="1"/>
        <v>1.7813466857228802E-2</v>
      </c>
      <c r="W9995">
        <f ca="1"/>
        <v>1.7813466857228802E-2</v>
      </c>
    </row>
    <row r="9996" spans="18:23">
      <c r="R9996">
        <v>9978</v>
      </c>
      <c r="S9996">
        <f ca="1"/>
        <v>-2.2049127503825878</v>
      </c>
      <c r="T9996">
        <f ca="1"/>
        <v>1.5229521038495702E-2</v>
      </c>
      <c r="U9996">
        <f ca="1"/>
        <v>0</v>
      </c>
      <c r="V9996">
        <f ca="1"/>
        <v>0</v>
      </c>
      <c r="W9996">
        <f ca="1"/>
        <v>0</v>
      </c>
    </row>
    <row r="9997" spans="18:23">
      <c r="R9997">
        <v>9979</v>
      </c>
      <c r="S9997">
        <f ca="1"/>
        <v>2.4434845296383454</v>
      </c>
      <c r="T9997">
        <f ca="1"/>
        <v>5.0536534542505056E-2</v>
      </c>
      <c r="U9997">
        <f ca="1"/>
        <v>1.0155202655533598E-2</v>
      </c>
      <c r="V9997">
        <f ca="1"/>
        <v>1.0411807030427355E-2</v>
      </c>
      <c r="W9997">
        <f ca="1"/>
        <v>1.0411807030427355E-2</v>
      </c>
    </row>
    <row r="9998" spans="18:23">
      <c r="R9998">
        <v>9980</v>
      </c>
      <c r="S9998">
        <f ca="1"/>
        <v>-1.8024420254664157</v>
      </c>
      <c r="T9998">
        <f ca="1"/>
        <v>1.6896191770916315E-2</v>
      </c>
      <c r="U9998">
        <f ca="1"/>
        <v>0</v>
      </c>
      <c r="V9998">
        <f ca="1"/>
        <v>0</v>
      </c>
      <c r="W9998">
        <f ca="1"/>
        <v>0</v>
      </c>
    </row>
    <row r="9999" spans="18:23">
      <c r="R9999">
        <v>9981</v>
      </c>
      <c r="S9999">
        <f ca="1"/>
        <v>-0.82282971794776616</v>
      </c>
      <c r="T9999">
        <f ca="1"/>
        <v>2.1755464521331588E-2</v>
      </c>
      <c r="U9999">
        <f ca="1"/>
        <v>0</v>
      </c>
      <c r="V9999">
        <f ca="1"/>
        <v>0</v>
      </c>
      <c r="W9999">
        <f ca="1"/>
        <v>0</v>
      </c>
    </row>
    <row r="10000" spans="18:23">
      <c r="R10000">
        <v>9982</v>
      </c>
      <c r="S10000">
        <f ca="1"/>
        <v>1.0675271324538209</v>
      </c>
      <c r="T10000">
        <f ca="1"/>
        <v>3.543315359623566E-2</v>
      </c>
      <c r="U10000">
        <f ca="1"/>
        <v>2.6035121823989003E-3</v>
      </c>
      <c r="V10000">
        <f ca="1"/>
        <v>2.6496375059232055E-3</v>
      </c>
      <c r="W10000">
        <f ca="1"/>
        <v>2.6496375059232055E-3</v>
      </c>
    </row>
    <row r="10001" spans="18:23">
      <c r="R10001">
        <v>9983</v>
      </c>
      <c r="S10001">
        <f ca="1"/>
        <v>-2.644195923932898</v>
      </c>
      <c r="T10001">
        <f ca="1"/>
        <v>1.3597475982033883E-2</v>
      </c>
      <c r="U10001">
        <f ca="1"/>
        <v>0</v>
      </c>
      <c r="V10001">
        <f ca="1"/>
        <v>0</v>
      </c>
      <c r="W10001">
        <f ca="1"/>
        <v>0</v>
      </c>
    </row>
    <row r="10002" spans="18:23">
      <c r="R10002">
        <v>9984</v>
      </c>
      <c r="S10002">
        <f ca="1"/>
        <v>-0.307820086574986</v>
      </c>
      <c r="T10002">
        <f ca="1"/>
        <v>2.4847490613461583E-2</v>
      </c>
      <c r="U10002">
        <f ca="1"/>
        <v>0</v>
      </c>
      <c r="V10002">
        <f ca="1"/>
        <v>0</v>
      </c>
      <c r="W10002">
        <f ca="1"/>
        <v>0</v>
      </c>
    </row>
    <row r="10003" spans="18:23">
      <c r="R10003">
        <v>9985</v>
      </c>
      <c r="S10003">
        <f ca="1"/>
        <v>-2.3314878022876342</v>
      </c>
      <c r="T10003">
        <f ca="1"/>
        <v>1.4740143290294921E-2</v>
      </c>
      <c r="U10003">
        <f ca="1"/>
        <v>0</v>
      </c>
      <c r="V10003">
        <f ca="1"/>
        <v>0</v>
      </c>
      <c r="W10003">
        <f ca="1"/>
        <v>0</v>
      </c>
    </row>
    <row r="10004" spans="18:23">
      <c r="R10004">
        <v>9986</v>
      </c>
      <c r="S10004">
        <f ca="1"/>
        <v>-3.3184707679101209</v>
      </c>
      <c r="T10004">
        <f ca="1"/>
        <v>1.1426051766830083E-2</v>
      </c>
      <c r="U10004">
        <f ca="1"/>
        <v>0</v>
      </c>
      <c r="V10004">
        <f ca="1"/>
        <v>0</v>
      </c>
      <c r="W10004">
        <f ca="1"/>
        <v>0</v>
      </c>
    </row>
    <row r="10005" spans="18:23">
      <c r="R10005">
        <v>9987</v>
      </c>
      <c r="S10005">
        <f ca="1"/>
        <v>1.721256597163352</v>
      </c>
      <c r="T10005">
        <f ca="1"/>
        <v>4.1943968357623741E-2</v>
      </c>
      <c r="U10005">
        <f ca="1"/>
        <v>5.858919563092941E-3</v>
      </c>
      <c r="V10005">
        <f ca="1"/>
        <v>5.9817927314750573E-3</v>
      </c>
      <c r="W10005">
        <f ca="1"/>
        <v>5.9817927314750573E-3</v>
      </c>
    </row>
    <row r="10006" spans="18:23">
      <c r="R10006">
        <v>9988</v>
      </c>
      <c r="S10006">
        <f ca="1"/>
        <v>3.8895786294466999</v>
      </c>
      <c r="T10006">
        <f ca="1"/>
        <v>7.3394062301950239E-2</v>
      </c>
      <c r="U10006">
        <f ca="1"/>
        <v>2.158396653525619E-2</v>
      </c>
      <c r="V10006">
        <f ca="1"/>
        <v>2.2376034027562091E-2</v>
      </c>
      <c r="W10006">
        <f ca="1"/>
        <v>2.2376034027562091E-2</v>
      </c>
    </row>
    <row r="10007" spans="18:23">
      <c r="R10007">
        <v>9989</v>
      </c>
      <c r="S10007">
        <f ca="1"/>
        <v>0.98816270305166942</v>
      </c>
      <c r="T10007">
        <f ca="1"/>
        <v>3.4714897763333252E-2</v>
      </c>
      <c r="U10007">
        <f ca="1"/>
        <v>2.2443842659476965E-3</v>
      </c>
      <c r="V10007">
        <f ca="1"/>
        <v>2.2833410511147005E-3</v>
      </c>
      <c r="W10007">
        <f ca="1"/>
        <v>2.2833410511147005E-3</v>
      </c>
    </row>
    <row r="10008" spans="18:23">
      <c r="R10008">
        <v>9990</v>
      </c>
      <c r="S10008">
        <f ca="1"/>
        <v>-3.2552049988499792</v>
      </c>
      <c r="T10008">
        <f ca="1"/>
        <v>1.1614112248029343E-2</v>
      </c>
      <c r="U10008">
        <f ca="1"/>
        <v>0</v>
      </c>
      <c r="V10008">
        <f ca="1"/>
        <v>0</v>
      </c>
      <c r="W10008">
        <f ca="1"/>
        <v>0</v>
      </c>
    </row>
    <row r="10009" spans="18:23">
      <c r="R10009">
        <v>9991</v>
      </c>
      <c r="S10009">
        <f ca="1"/>
        <v>-1.8220019374047187</v>
      </c>
      <c r="T10009">
        <f ca="1"/>
        <v>1.6811128313971527E-2</v>
      </c>
      <c r="U10009">
        <f ca="1"/>
        <v>0</v>
      </c>
      <c r="V10009">
        <f ca="1"/>
        <v>0</v>
      </c>
      <c r="W10009">
        <f ca="1"/>
        <v>0</v>
      </c>
    </row>
    <row r="10010" spans="18:23">
      <c r="R10010">
        <v>9992</v>
      </c>
      <c r="S10010">
        <f ca="1"/>
        <v>2.569167011626567</v>
      </c>
      <c r="T10010">
        <f ca="1"/>
        <v>5.2202340155362154E-2</v>
      </c>
      <c r="U10010">
        <f ca="1"/>
        <v>1.0988105461962147E-2</v>
      </c>
      <c r="V10010">
        <f ca="1"/>
        <v>1.1274907871456316E-2</v>
      </c>
      <c r="W10010">
        <f ca="1"/>
        <v>1.1274907871456316E-2</v>
      </c>
    </row>
    <row r="10011" spans="18:23">
      <c r="R10011">
        <v>9993</v>
      </c>
      <c r="S10011">
        <f ca="1"/>
        <v>-2.1519002123723414</v>
      </c>
      <c r="T10011">
        <f ca="1"/>
        <v>1.5439280451577978E-2</v>
      </c>
      <c r="U10011">
        <f ca="1"/>
        <v>0</v>
      </c>
      <c r="V10011">
        <f ca="1"/>
        <v>0</v>
      </c>
      <c r="W10011">
        <f ca="1"/>
        <v>0</v>
      </c>
    </row>
    <row r="10012" spans="18:23">
      <c r="R10012">
        <v>9994</v>
      </c>
      <c r="S10012">
        <f ca="1"/>
        <v>1.6260589767911557</v>
      </c>
      <c r="T10012">
        <f ca="1"/>
        <v>4.0926185272697493E-2</v>
      </c>
      <c r="U10012">
        <f ca="1"/>
        <v>5.350028020629817E-3</v>
      </c>
      <c r="V10012">
        <f ca="1"/>
        <v>5.4595061396230261E-3</v>
      </c>
      <c r="W10012">
        <f ca="1"/>
        <v>5.4595061396230261E-3</v>
      </c>
    </row>
    <row r="10013" spans="18:23">
      <c r="R10013">
        <v>9995</v>
      </c>
      <c r="S10013">
        <f ca="1"/>
        <v>0.33126936121545381</v>
      </c>
      <c r="T10013">
        <f ca="1"/>
        <v>2.9302294088043621E-2</v>
      </c>
      <c r="U10013">
        <f ca="1"/>
        <v>0</v>
      </c>
      <c r="V10013">
        <f ca="1"/>
        <v>0</v>
      </c>
      <c r="W10013">
        <f ca="1"/>
        <v>0</v>
      </c>
    </row>
    <row r="10014" spans="18:23">
      <c r="R10014">
        <v>9996</v>
      </c>
      <c r="S10014">
        <f ca="1"/>
        <v>0.13141657072418544</v>
      </c>
      <c r="T10014">
        <f ca="1"/>
        <v>2.7829491258726857E-2</v>
      </c>
      <c r="U10014">
        <f ca="1"/>
        <v>0</v>
      </c>
      <c r="V10014">
        <f ca="1"/>
        <v>0</v>
      </c>
      <c r="W10014">
        <f ca="1"/>
        <v>0</v>
      </c>
    </row>
    <row r="10015" spans="18:23">
      <c r="R10015">
        <v>9997</v>
      </c>
      <c r="S10015">
        <f ca="1"/>
        <v>0.89998072954846542</v>
      </c>
      <c r="T10015">
        <f ca="1"/>
        <v>3.3933905241600629E-2</v>
      </c>
      <c r="U10015">
        <f ca="1"/>
        <v>1.8538880050813847E-3</v>
      </c>
      <c r="V10015">
        <f ca="1"/>
        <v>1.8853428350278706E-3</v>
      </c>
      <c r="W10015">
        <f ca="1"/>
        <v>1.8853428350278706E-3</v>
      </c>
    </row>
    <row r="10016" spans="18:23">
      <c r="R10016">
        <v>9998</v>
      </c>
      <c r="S10016">
        <f ca="1"/>
        <v>-0.37311137740559769</v>
      </c>
      <c r="T10016">
        <f ca="1"/>
        <v>2.4432376650525903E-2</v>
      </c>
      <c r="U10016">
        <f ca="1"/>
        <v>0</v>
      </c>
      <c r="V10016">
        <f ca="1"/>
        <v>0</v>
      </c>
      <c r="W10016">
        <f ca="1"/>
        <v>0</v>
      </c>
    </row>
    <row r="10017" spans="18:23">
      <c r="R10017">
        <v>9999</v>
      </c>
      <c r="S10017">
        <f ca="1"/>
        <v>-2.9361832499734488</v>
      </c>
      <c r="T10017">
        <f ca="1"/>
        <v>1.2610635009458145E-2</v>
      </c>
      <c r="U10017">
        <f ca="1"/>
        <v>0</v>
      </c>
      <c r="V10017">
        <f ca="1"/>
        <v>0</v>
      </c>
      <c r="W10017">
        <f ca="1"/>
        <v>0</v>
      </c>
    </row>
    <row r="10018" spans="18:23">
      <c r="R10018">
        <v>10000</v>
      </c>
      <c r="S10018">
        <f ca="1"/>
        <v>-3.0086885067641647</v>
      </c>
      <c r="T10018">
        <f ca="1"/>
        <v>1.2376895038058899E-2</v>
      </c>
      <c r="U10018">
        <f ca="1"/>
        <v>0</v>
      </c>
      <c r="V10018">
        <f ca="1"/>
        <v>0</v>
      </c>
      <c r="W10018">
        <f ca="1"/>
        <v>0</v>
      </c>
    </row>
  </sheetData>
  <mergeCells count="4">
    <mergeCell ref="D2:H2"/>
    <mergeCell ref="L2:P2"/>
    <mergeCell ref="Y11:AH25"/>
    <mergeCell ref="V12:W1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757A8-6949-41B7-A567-DF603FCC2E74}">
  <dimension ref="A1:C1312"/>
  <sheetViews>
    <sheetView workbookViewId="0">
      <selection activeCell="J5" sqref="J5"/>
    </sheetView>
  </sheetViews>
  <sheetFormatPr defaultRowHeight="14.4"/>
  <cols>
    <col min="1" max="1" width="27.88671875" bestFit="1" customWidth="1"/>
  </cols>
  <sheetData>
    <row r="1" spans="1:3">
      <c r="A1" t="s">
        <v>157</v>
      </c>
      <c r="B1" t="s">
        <v>157</v>
      </c>
      <c r="C1" t="s">
        <v>158</v>
      </c>
    </row>
    <row r="2" spans="1:3">
      <c r="A2" s="75" cm="1">
        <f t="array" aca="1" ref="A2:A1312" ca="1">'Q5 IRS Pricing'!B5+_xlfn.SEQUENCE('Q5 IRS Pricing'!B8+1,1,0,1)</f>
        <v>45593</v>
      </c>
      <c r="B2" cm="1">
        <f t="array" aca="1" ref="B2:B1312" ca="1">_xlfn.ANCHORARRAY(A2)-A2</f>
        <v>0</v>
      </c>
      <c r="C2" cm="1">
        <f t="array" aca="1" ref="C2:C1312" ca="1">EXP(-0.03*_xlfn.ANCHORARRAY(B2)/365)</f>
        <v>1</v>
      </c>
    </row>
    <row r="3" spans="1:3">
      <c r="A3" s="75">
        <f ca="1"/>
        <v>45594</v>
      </c>
      <c r="B3">
        <f ca="1"/>
        <v>1</v>
      </c>
      <c r="C3">
        <f ca="1"/>
        <v>0.99991781159682991</v>
      </c>
    </row>
    <row r="4" spans="1:3">
      <c r="A4" s="75">
        <f ca="1"/>
        <v>45595</v>
      </c>
      <c r="B4">
        <f ca="1"/>
        <v>2</v>
      </c>
      <c r="C4">
        <f ca="1"/>
        <v>0.99983562994859354</v>
      </c>
    </row>
    <row r="5" spans="1:3">
      <c r="A5" s="75">
        <f ca="1"/>
        <v>45596</v>
      </c>
      <c r="B5">
        <f ca="1"/>
        <v>3</v>
      </c>
      <c r="C5">
        <f ca="1"/>
        <v>0.99975345505473556</v>
      </c>
    </row>
    <row r="6" spans="1:3">
      <c r="A6" s="75">
        <f ca="1"/>
        <v>45597</v>
      </c>
      <c r="B6">
        <f ca="1"/>
        <v>4</v>
      </c>
      <c r="C6">
        <f ca="1"/>
        <v>0.99967128691470086</v>
      </c>
    </row>
    <row r="7" spans="1:3">
      <c r="A7" s="75">
        <f ca="1"/>
        <v>45598</v>
      </c>
      <c r="B7">
        <f ca="1"/>
        <v>5</v>
      </c>
      <c r="C7">
        <f ca="1"/>
        <v>0.99958912552793444</v>
      </c>
    </row>
    <row r="8" spans="1:3">
      <c r="A8" s="75">
        <f ca="1"/>
        <v>45599</v>
      </c>
      <c r="B8">
        <f ca="1"/>
        <v>6</v>
      </c>
      <c r="C8">
        <f ca="1"/>
        <v>0.99950697089388119</v>
      </c>
    </row>
    <row r="9" spans="1:3">
      <c r="A9" s="75">
        <f ca="1"/>
        <v>45600</v>
      </c>
      <c r="B9">
        <f ca="1"/>
        <v>7</v>
      </c>
      <c r="C9">
        <f ca="1"/>
        <v>0.9994248230119861</v>
      </c>
    </row>
    <row r="10" spans="1:3">
      <c r="A10" s="75">
        <f ca="1"/>
        <v>45601</v>
      </c>
      <c r="B10">
        <f ca="1"/>
        <v>8</v>
      </c>
      <c r="C10">
        <f ca="1"/>
        <v>0.99934268188169417</v>
      </c>
    </row>
    <row r="11" spans="1:3">
      <c r="A11" s="75">
        <f ca="1"/>
        <v>45602</v>
      </c>
      <c r="B11">
        <f ca="1"/>
        <v>9</v>
      </c>
      <c r="C11">
        <f ca="1"/>
        <v>0.99926054750245064</v>
      </c>
    </row>
    <row r="12" spans="1:3">
      <c r="A12" s="75">
        <f ca="1"/>
        <v>45603</v>
      </c>
      <c r="B12">
        <f ca="1"/>
        <v>10</v>
      </c>
      <c r="C12">
        <f ca="1"/>
        <v>0.9991784198737006</v>
      </c>
    </row>
    <row r="13" spans="1:3">
      <c r="A13" s="75">
        <f ca="1"/>
        <v>45604</v>
      </c>
      <c r="B13">
        <f ca="1"/>
        <v>11</v>
      </c>
      <c r="C13">
        <f ca="1"/>
        <v>0.99909629899488928</v>
      </c>
    </row>
    <row r="14" spans="1:3">
      <c r="A14" s="75">
        <f ca="1"/>
        <v>45605</v>
      </c>
      <c r="B14">
        <f ca="1"/>
        <v>12</v>
      </c>
      <c r="C14">
        <f ca="1"/>
        <v>0.99901418486546179</v>
      </c>
    </row>
    <row r="15" spans="1:3">
      <c r="A15" s="75">
        <f ca="1"/>
        <v>45606</v>
      </c>
      <c r="B15">
        <f ca="1"/>
        <v>13</v>
      </c>
      <c r="C15">
        <f ca="1"/>
        <v>0.99893207748486346</v>
      </c>
    </row>
    <row r="16" spans="1:3">
      <c r="A16" s="75">
        <f ca="1"/>
        <v>45607</v>
      </c>
      <c r="B16">
        <f ca="1"/>
        <v>14</v>
      </c>
      <c r="C16">
        <f ca="1"/>
        <v>0.99884997685253962</v>
      </c>
    </row>
    <row r="17" spans="1:3">
      <c r="A17" s="75">
        <f ca="1"/>
        <v>45608</v>
      </c>
      <c r="B17">
        <f ca="1"/>
        <v>15</v>
      </c>
      <c r="C17">
        <f ca="1"/>
        <v>0.99876788296793573</v>
      </c>
    </row>
    <row r="18" spans="1:3">
      <c r="A18" s="75">
        <f ca="1"/>
        <v>45609</v>
      </c>
      <c r="B18">
        <f ca="1"/>
        <v>16</v>
      </c>
      <c r="C18">
        <f ca="1"/>
        <v>0.99868579583049699</v>
      </c>
    </row>
    <row r="19" spans="1:3">
      <c r="A19" s="75">
        <f ca="1"/>
        <v>45610</v>
      </c>
      <c r="B19">
        <f ca="1"/>
        <v>17</v>
      </c>
      <c r="C19">
        <f ca="1"/>
        <v>0.99860371543966908</v>
      </c>
    </row>
    <row r="20" spans="1:3">
      <c r="A20" s="75">
        <f ca="1"/>
        <v>45611</v>
      </c>
      <c r="B20">
        <f ca="1"/>
        <v>18</v>
      </c>
      <c r="C20">
        <f ca="1"/>
        <v>0.99852164179489744</v>
      </c>
    </row>
    <row r="21" spans="1:3">
      <c r="A21" s="75">
        <f ca="1"/>
        <v>45612</v>
      </c>
      <c r="B21">
        <f ca="1"/>
        <v>19</v>
      </c>
      <c r="C21">
        <f ca="1"/>
        <v>0.99843957489562762</v>
      </c>
    </row>
    <row r="22" spans="1:3">
      <c r="A22" s="75">
        <f ca="1"/>
        <v>45613</v>
      </c>
      <c r="B22">
        <f ca="1"/>
        <v>20</v>
      </c>
      <c r="C22">
        <f ca="1"/>
        <v>0.99835751474130519</v>
      </c>
    </row>
    <row r="23" spans="1:3">
      <c r="A23" s="75">
        <f ca="1"/>
        <v>45614</v>
      </c>
      <c r="B23">
        <f ca="1"/>
        <v>21</v>
      </c>
      <c r="C23">
        <f ca="1"/>
        <v>0.99827546133137579</v>
      </c>
    </row>
    <row r="24" spans="1:3">
      <c r="A24" s="75">
        <f ca="1"/>
        <v>45615</v>
      </c>
      <c r="B24">
        <f ca="1"/>
        <v>22</v>
      </c>
      <c r="C24">
        <f ca="1"/>
        <v>0.99819341466528511</v>
      </c>
    </row>
    <row r="25" spans="1:3">
      <c r="A25" s="75">
        <f ca="1"/>
        <v>45616</v>
      </c>
      <c r="B25">
        <f ca="1"/>
        <v>23</v>
      </c>
      <c r="C25">
        <f ca="1"/>
        <v>0.99811137474247891</v>
      </c>
    </row>
    <row r="26" spans="1:3">
      <c r="A26" s="75">
        <f ca="1"/>
        <v>45617</v>
      </c>
      <c r="B26">
        <f ca="1"/>
        <v>24</v>
      </c>
      <c r="C26">
        <f ca="1"/>
        <v>0.99802934156240297</v>
      </c>
    </row>
    <row r="27" spans="1:3">
      <c r="A27" s="75">
        <f ca="1"/>
        <v>45618</v>
      </c>
      <c r="B27">
        <f ca="1"/>
        <v>25</v>
      </c>
      <c r="C27">
        <f ca="1"/>
        <v>0.99794731512450319</v>
      </c>
    </row>
    <row r="28" spans="1:3">
      <c r="A28" s="75">
        <f ca="1"/>
        <v>45619</v>
      </c>
      <c r="B28">
        <f ca="1"/>
        <v>26</v>
      </c>
      <c r="C28">
        <f ca="1"/>
        <v>0.99786529542822522</v>
      </c>
    </row>
    <row r="29" spans="1:3">
      <c r="A29" s="75">
        <f ca="1"/>
        <v>45620</v>
      </c>
      <c r="B29">
        <f ca="1"/>
        <v>27</v>
      </c>
      <c r="C29">
        <f ca="1"/>
        <v>0.99778328247301518</v>
      </c>
    </row>
    <row r="30" spans="1:3">
      <c r="A30" s="75">
        <f ca="1"/>
        <v>45621</v>
      </c>
      <c r="B30">
        <f ca="1"/>
        <v>28</v>
      </c>
      <c r="C30">
        <f ca="1"/>
        <v>0.99770127625831895</v>
      </c>
    </row>
    <row r="31" spans="1:3">
      <c r="A31" s="75">
        <f ca="1"/>
        <v>45622</v>
      </c>
      <c r="B31">
        <f ca="1"/>
        <v>29</v>
      </c>
      <c r="C31">
        <f ca="1"/>
        <v>0.99761927678358253</v>
      </c>
    </row>
    <row r="32" spans="1:3">
      <c r="A32" s="75">
        <f ca="1"/>
        <v>45623</v>
      </c>
      <c r="B32">
        <f ca="1"/>
        <v>30</v>
      </c>
      <c r="C32">
        <f ca="1"/>
        <v>0.99753728404825204</v>
      </c>
    </row>
    <row r="33" spans="1:3">
      <c r="A33" s="75">
        <f ca="1"/>
        <v>45624</v>
      </c>
      <c r="B33">
        <f ca="1"/>
        <v>31</v>
      </c>
      <c r="C33">
        <f ca="1"/>
        <v>0.99745529805177358</v>
      </c>
    </row>
    <row r="34" spans="1:3">
      <c r="A34" s="75">
        <f ca="1"/>
        <v>45625</v>
      </c>
      <c r="B34">
        <f ca="1"/>
        <v>32</v>
      </c>
      <c r="C34">
        <f ca="1"/>
        <v>0.99737331879359326</v>
      </c>
    </row>
    <row r="35" spans="1:3">
      <c r="A35" s="75">
        <f ca="1"/>
        <v>45626</v>
      </c>
      <c r="B35">
        <f ca="1"/>
        <v>33</v>
      </c>
      <c r="C35">
        <f ca="1"/>
        <v>0.99729134627315719</v>
      </c>
    </row>
    <row r="36" spans="1:3">
      <c r="A36" s="75">
        <f ca="1"/>
        <v>45627</v>
      </c>
      <c r="B36">
        <f ca="1"/>
        <v>34</v>
      </c>
      <c r="C36">
        <f ca="1"/>
        <v>0.9972093804899117</v>
      </c>
    </row>
    <row r="37" spans="1:3">
      <c r="A37" s="75">
        <f ca="1"/>
        <v>45628</v>
      </c>
      <c r="B37">
        <f ca="1"/>
        <v>35</v>
      </c>
      <c r="C37">
        <f ca="1"/>
        <v>0.99712742144330302</v>
      </c>
    </row>
    <row r="38" spans="1:3">
      <c r="A38" s="75">
        <f ca="1"/>
        <v>45629</v>
      </c>
      <c r="B38">
        <f ca="1"/>
        <v>36</v>
      </c>
      <c r="C38">
        <f ca="1"/>
        <v>0.99704546913277758</v>
      </c>
    </row>
    <row r="39" spans="1:3">
      <c r="A39" s="75">
        <f ca="1"/>
        <v>45630</v>
      </c>
      <c r="B39">
        <f ca="1"/>
        <v>37</v>
      </c>
      <c r="C39">
        <f ca="1"/>
        <v>0.99696352355778162</v>
      </c>
    </row>
    <row r="40" spans="1:3">
      <c r="A40" s="75">
        <f ca="1"/>
        <v>45631</v>
      </c>
      <c r="B40">
        <f ca="1"/>
        <v>38</v>
      </c>
      <c r="C40">
        <f ca="1"/>
        <v>0.99688158471776156</v>
      </c>
    </row>
    <row r="41" spans="1:3">
      <c r="A41" s="75">
        <f ca="1"/>
        <v>45632</v>
      </c>
      <c r="B41">
        <f ca="1"/>
        <v>39</v>
      </c>
      <c r="C41">
        <f ca="1"/>
        <v>0.99679965261216408</v>
      </c>
    </row>
    <row r="42" spans="1:3">
      <c r="A42" s="75">
        <f ca="1"/>
        <v>45633</v>
      </c>
      <c r="B42">
        <f ca="1"/>
        <v>40</v>
      </c>
      <c r="C42">
        <f ca="1"/>
        <v>0.99671772724043539</v>
      </c>
    </row>
    <row r="43" spans="1:3">
      <c r="A43" s="75">
        <f ca="1"/>
        <v>45634</v>
      </c>
      <c r="B43">
        <f ca="1"/>
        <v>41</v>
      </c>
      <c r="C43">
        <f ca="1"/>
        <v>0.99663580860202228</v>
      </c>
    </row>
    <row r="44" spans="1:3">
      <c r="A44" s="75">
        <f ca="1"/>
        <v>45635</v>
      </c>
      <c r="B44">
        <f ca="1"/>
        <v>42</v>
      </c>
      <c r="C44">
        <f ca="1"/>
        <v>0.99655389669637118</v>
      </c>
    </row>
    <row r="45" spans="1:3">
      <c r="A45" s="75">
        <f ca="1"/>
        <v>45636</v>
      </c>
      <c r="B45">
        <f ca="1"/>
        <v>43</v>
      </c>
      <c r="C45">
        <f ca="1"/>
        <v>0.99647199152292876</v>
      </c>
    </row>
    <row r="46" spans="1:3">
      <c r="A46" s="75">
        <f ca="1"/>
        <v>45637</v>
      </c>
      <c r="B46">
        <f ca="1"/>
        <v>44</v>
      </c>
      <c r="C46">
        <f ca="1"/>
        <v>0.9963900930811419</v>
      </c>
    </row>
    <row r="47" spans="1:3">
      <c r="A47" s="75">
        <f ca="1"/>
        <v>45638</v>
      </c>
      <c r="B47">
        <f ca="1"/>
        <v>45</v>
      </c>
      <c r="C47">
        <f ca="1"/>
        <v>0.99630820137045706</v>
      </c>
    </row>
    <row r="48" spans="1:3">
      <c r="A48" s="75">
        <f ca="1"/>
        <v>45639</v>
      </c>
      <c r="B48">
        <f ca="1"/>
        <v>46</v>
      </c>
      <c r="C48">
        <f ca="1"/>
        <v>0.99622631639032122</v>
      </c>
    </row>
    <row r="49" spans="1:3">
      <c r="A49" s="75">
        <f ca="1"/>
        <v>45640</v>
      </c>
      <c r="B49">
        <f ca="1"/>
        <v>47</v>
      </c>
      <c r="C49">
        <f ca="1"/>
        <v>0.99614443814018117</v>
      </c>
    </row>
    <row r="50" spans="1:3">
      <c r="A50" s="75">
        <f ca="1"/>
        <v>45641</v>
      </c>
      <c r="B50">
        <f ca="1"/>
        <v>48</v>
      </c>
      <c r="C50">
        <f ca="1"/>
        <v>0.99606256661948367</v>
      </c>
    </row>
    <row r="51" spans="1:3">
      <c r="A51" s="75">
        <f ca="1"/>
        <v>45642</v>
      </c>
      <c r="B51">
        <f ca="1"/>
        <v>49</v>
      </c>
      <c r="C51">
        <f ca="1"/>
        <v>0.99598070182767573</v>
      </c>
    </row>
    <row r="52" spans="1:3">
      <c r="A52" s="75">
        <f ca="1"/>
        <v>45643</v>
      </c>
      <c r="B52">
        <f ca="1"/>
        <v>50</v>
      </c>
      <c r="C52">
        <f ca="1"/>
        <v>0.99589884376420434</v>
      </c>
    </row>
    <row r="53" spans="1:3">
      <c r="A53" s="75">
        <f ca="1"/>
        <v>45644</v>
      </c>
      <c r="B53">
        <f ca="1"/>
        <v>51</v>
      </c>
      <c r="C53">
        <f ca="1"/>
        <v>0.99581699242851651</v>
      </c>
    </row>
    <row r="54" spans="1:3">
      <c r="A54" s="75">
        <f ca="1"/>
        <v>45645</v>
      </c>
      <c r="B54">
        <f ca="1"/>
        <v>52</v>
      </c>
      <c r="C54">
        <f ca="1"/>
        <v>0.99573514782005923</v>
      </c>
    </row>
    <row r="55" spans="1:3">
      <c r="A55" s="75">
        <f ca="1"/>
        <v>45646</v>
      </c>
      <c r="B55">
        <f ca="1"/>
        <v>53</v>
      </c>
      <c r="C55">
        <f ca="1"/>
        <v>0.99565330993827961</v>
      </c>
    </row>
    <row r="56" spans="1:3">
      <c r="A56" s="75">
        <f ca="1"/>
        <v>45647</v>
      </c>
      <c r="B56">
        <f ca="1"/>
        <v>54</v>
      </c>
      <c r="C56">
        <f ca="1"/>
        <v>0.99557147878262475</v>
      </c>
    </row>
    <row r="57" spans="1:3">
      <c r="A57" s="75">
        <f ca="1"/>
        <v>45648</v>
      </c>
      <c r="B57">
        <f ca="1"/>
        <v>55</v>
      </c>
      <c r="C57">
        <f ca="1"/>
        <v>0.995489654352542</v>
      </c>
    </row>
    <row r="58" spans="1:3">
      <c r="A58" s="75">
        <f ca="1"/>
        <v>45649</v>
      </c>
      <c r="B58">
        <f ca="1"/>
        <v>56</v>
      </c>
      <c r="C58">
        <f ca="1"/>
        <v>0.99540783664747845</v>
      </c>
    </row>
    <row r="59" spans="1:3">
      <c r="A59" s="75">
        <f ca="1"/>
        <v>45650</v>
      </c>
      <c r="B59">
        <f ca="1"/>
        <v>57</v>
      </c>
      <c r="C59">
        <f ca="1"/>
        <v>0.99532602566688144</v>
      </c>
    </row>
    <row r="60" spans="1:3">
      <c r="A60" s="75">
        <f ca="1"/>
        <v>45651</v>
      </c>
      <c r="B60">
        <f ca="1"/>
        <v>58</v>
      </c>
      <c r="C60">
        <f ca="1"/>
        <v>0.9952442214101983</v>
      </c>
    </row>
    <row r="61" spans="1:3">
      <c r="A61" s="75">
        <f ca="1"/>
        <v>45652</v>
      </c>
      <c r="B61">
        <f ca="1"/>
        <v>59</v>
      </c>
      <c r="C61">
        <f ca="1"/>
        <v>0.99516242387687648</v>
      </c>
    </row>
    <row r="62" spans="1:3">
      <c r="A62" s="75">
        <f ca="1"/>
        <v>45653</v>
      </c>
      <c r="B62">
        <f ca="1"/>
        <v>60</v>
      </c>
      <c r="C62">
        <f ca="1"/>
        <v>0.99508063306636318</v>
      </c>
    </row>
    <row r="63" spans="1:3">
      <c r="A63" s="75">
        <f ca="1"/>
        <v>45654</v>
      </c>
      <c r="B63">
        <f ca="1"/>
        <v>61</v>
      </c>
      <c r="C63">
        <f ca="1"/>
        <v>0.99499884897810598</v>
      </c>
    </row>
    <row r="64" spans="1:3">
      <c r="A64" s="75">
        <f ca="1"/>
        <v>45655</v>
      </c>
      <c r="B64">
        <f ca="1"/>
        <v>62</v>
      </c>
      <c r="C64">
        <f ca="1"/>
        <v>0.99491707161155252</v>
      </c>
    </row>
    <row r="65" spans="1:3">
      <c r="A65" s="75">
        <f ca="1"/>
        <v>45656</v>
      </c>
      <c r="B65">
        <f ca="1"/>
        <v>63</v>
      </c>
      <c r="C65">
        <f ca="1"/>
        <v>0.99483530096615014</v>
      </c>
    </row>
    <row r="66" spans="1:3">
      <c r="A66" s="75">
        <f ca="1"/>
        <v>45657</v>
      </c>
      <c r="B66">
        <f ca="1"/>
        <v>64</v>
      </c>
      <c r="C66">
        <f ca="1"/>
        <v>0.9947535370413465</v>
      </c>
    </row>
    <row r="67" spans="1:3">
      <c r="A67" s="75">
        <f ca="1"/>
        <v>45658</v>
      </c>
      <c r="B67">
        <f ca="1"/>
        <v>65</v>
      </c>
      <c r="C67">
        <f ca="1"/>
        <v>0.99467177983658939</v>
      </c>
    </row>
    <row r="68" spans="1:3">
      <c r="A68" s="75">
        <f ca="1"/>
        <v>45659</v>
      </c>
      <c r="B68">
        <f ca="1"/>
        <v>66</v>
      </c>
      <c r="C68">
        <f ca="1"/>
        <v>0.99459002935132623</v>
      </c>
    </row>
    <row r="69" spans="1:3">
      <c r="A69" s="75">
        <f ca="1"/>
        <v>45660</v>
      </c>
      <c r="B69">
        <f ca="1"/>
        <v>67</v>
      </c>
      <c r="C69">
        <f ca="1"/>
        <v>0.99450828558500504</v>
      </c>
    </row>
    <row r="70" spans="1:3">
      <c r="A70" s="75">
        <f ca="1"/>
        <v>45661</v>
      </c>
      <c r="B70">
        <f ca="1"/>
        <v>68</v>
      </c>
      <c r="C70">
        <f ca="1"/>
        <v>0.99442654853707346</v>
      </c>
    </row>
    <row r="71" spans="1:3">
      <c r="A71" s="75">
        <f ca="1"/>
        <v>45662</v>
      </c>
      <c r="B71">
        <f ca="1"/>
        <v>69</v>
      </c>
      <c r="C71">
        <f ca="1"/>
        <v>0.99434481820697929</v>
      </c>
    </row>
    <row r="72" spans="1:3">
      <c r="A72" s="75">
        <f ca="1"/>
        <v>45663</v>
      </c>
      <c r="B72">
        <f ca="1"/>
        <v>70</v>
      </c>
      <c r="C72">
        <f ca="1"/>
        <v>0.99426309459417039</v>
      </c>
    </row>
    <row r="73" spans="1:3">
      <c r="A73" s="75">
        <f ca="1"/>
        <v>45664</v>
      </c>
      <c r="B73">
        <f ca="1"/>
        <v>71</v>
      </c>
      <c r="C73">
        <f ca="1"/>
        <v>0.99418137769809489</v>
      </c>
    </row>
    <row r="74" spans="1:3">
      <c r="A74" s="75">
        <f ca="1"/>
        <v>45665</v>
      </c>
      <c r="B74">
        <f ca="1"/>
        <v>72</v>
      </c>
      <c r="C74">
        <f ca="1"/>
        <v>0.99409966751820045</v>
      </c>
    </row>
    <row r="75" spans="1:3">
      <c r="A75" s="75">
        <f ca="1"/>
        <v>45666</v>
      </c>
      <c r="B75">
        <f ca="1"/>
        <v>73</v>
      </c>
      <c r="C75">
        <f ca="1"/>
        <v>0.99401796405393528</v>
      </c>
    </row>
    <row r="76" spans="1:3">
      <c r="A76" s="75">
        <f ca="1"/>
        <v>45667</v>
      </c>
      <c r="B76">
        <f ca="1"/>
        <v>74</v>
      </c>
      <c r="C76">
        <f ca="1"/>
        <v>0.99393626730474738</v>
      </c>
    </row>
    <row r="77" spans="1:3">
      <c r="A77" s="75">
        <f ca="1"/>
        <v>45668</v>
      </c>
      <c r="B77">
        <f ca="1"/>
        <v>75</v>
      </c>
      <c r="C77">
        <f ca="1"/>
        <v>0.99385457727008475</v>
      </c>
    </row>
    <row r="78" spans="1:3">
      <c r="A78" s="75">
        <f ca="1"/>
        <v>45669</v>
      </c>
      <c r="B78">
        <f ca="1"/>
        <v>76</v>
      </c>
      <c r="C78">
        <f ca="1"/>
        <v>0.99377289394939572</v>
      </c>
    </row>
    <row r="79" spans="1:3">
      <c r="A79" s="75">
        <f ca="1"/>
        <v>45670</v>
      </c>
      <c r="B79">
        <f ca="1"/>
        <v>77</v>
      </c>
      <c r="C79">
        <f ca="1"/>
        <v>0.99369121734212829</v>
      </c>
    </row>
    <row r="80" spans="1:3">
      <c r="A80" s="75">
        <f ca="1"/>
        <v>45671</v>
      </c>
      <c r="B80">
        <f ca="1"/>
        <v>78</v>
      </c>
      <c r="C80">
        <f ca="1"/>
        <v>0.99360954744773089</v>
      </c>
    </row>
    <row r="81" spans="1:3">
      <c r="A81" s="75">
        <f ca="1"/>
        <v>45672</v>
      </c>
      <c r="B81">
        <f ca="1"/>
        <v>79</v>
      </c>
      <c r="C81">
        <f ca="1"/>
        <v>0.99352788426565164</v>
      </c>
    </row>
    <row r="82" spans="1:3">
      <c r="A82" s="75">
        <f ca="1"/>
        <v>45673</v>
      </c>
      <c r="B82">
        <f ca="1"/>
        <v>80</v>
      </c>
      <c r="C82">
        <f ca="1"/>
        <v>0.99344622779533898</v>
      </c>
    </row>
    <row r="83" spans="1:3">
      <c r="A83" s="75">
        <f ca="1"/>
        <v>45674</v>
      </c>
      <c r="B83">
        <f ca="1"/>
        <v>81</v>
      </c>
      <c r="C83">
        <f ca="1"/>
        <v>0.99336457803624112</v>
      </c>
    </row>
    <row r="84" spans="1:3">
      <c r="A84" s="75">
        <f ca="1"/>
        <v>45675</v>
      </c>
      <c r="B84">
        <f ca="1"/>
        <v>82</v>
      </c>
      <c r="C84">
        <f ca="1"/>
        <v>0.99328293498780673</v>
      </c>
    </row>
    <row r="85" spans="1:3">
      <c r="A85" s="75">
        <f ca="1"/>
        <v>45676</v>
      </c>
      <c r="B85">
        <f ca="1"/>
        <v>83</v>
      </c>
      <c r="C85">
        <f ca="1"/>
        <v>0.99320129864948403</v>
      </c>
    </row>
    <row r="86" spans="1:3">
      <c r="A86" s="75">
        <f ca="1"/>
        <v>45677</v>
      </c>
      <c r="B86">
        <f ca="1"/>
        <v>84</v>
      </c>
      <c r="C86">
        <f ca="1"/>
        <v>0.99311966902072157</v>
      </c>
    </row>
    <row r="87" spans="1:3">
      <c r="A87" s="75">
        <f ca="1"/>
        <v>45678</v>
      </c>
      <c r="B87">
        <f ca="1"/>
        <v>85</v>
      </c>
      <c r="C87">
        <f ca="1"/>
        <v>0.99303804610096802</v>
      </c>
    </row>
    <row r="88" spans="1:3">
      <c r="A88" s="75">
        <f ca="1"/>
        <v>45679</v>
      </c>
      <c r="B88">
        <f ca="1"/>
        <v>86</v>
      </c>
      <c r="C88">
        <f ca="1"/>
        <v>0.99295642988967192</v>
      </c>
    </row>
    <row r="89" spans="1:3">
      <c r="A89" s="75">
        <f ca="1"/>
        <v>45680</v>
      </c>
      <c r="B89">
        <f ca="1"/>
        <v>87</v>
      </c>
      <c r="C89">
        <f ca="1"/>
        <v>0.99287482038628183</v>
      </c>
    </row>
    <row r="90" spans="1:3">
      <c r="A90" s="75">
        <f ca="1"/>
        <v>45681</v>
      </c>
      <c r="B90">
        <f ca="1"/>
        <v>88</v>
      </c>
      <c r="C90">
        <f ca="1"/>
        <v>0.99279321759024652</v>
      </c>
    </row>
    <row r="91" spans="1:3">
      <c r="A91" s="75">
        <f ca="1"/>
        <v>45682</v>
      </c>
      <c r="B91">
        <f ca="1"/>
        <v>89</v>
      </c>
      <c r="C91">
        <f ca="1"/>
        <v>0.99271162150101477</v>
      </c>
    </row>
    <row r="92" spans="1:3">
      <c r="A92" s="75">
        <f ca="1"/>
        <v>45683</v>
      </c>
      <c r="B92">
        <f ca="1"/>
        <v>90</v>
      </c>
      <c r="C92">
        <f ca="1"/>
        <v>0.99263003211803524</v>
      </c>
    </row>
    <row r="93" spans="1:3">
      <c r="A93" s="75">
        <f ca="1"/>
        <v>45684</v>
      </c>
      <c r="B93">
        <f ca="1"/>
        <v>91</v>
      </c>
      <c r="C93">
        <f ca="1"/>
        <v>0.99254844944075682</v>
      </c>
    </row>
    <row r="94" spans="1:3">
      <c r="A94" s="75">
        <f ca="1"/>
        <v>45685</v>
      </c>
      <c r="B94">
        <f ca="1"/>
        <v>92</v>
      </c>
      <c r="C94">
        <f ca="1"/>
        <v>0.99246687346862839</v>
      </c>
    </row>
    <row r="95" spans="1:3">
      <c r="A95" s="75">
        <f ca="1"/>
        <v>45686</v>
      </c>
      <c r="B95">
        <f ca="1"/>
        <v>93</v>
      </c>
      <c r="C95">
        <f ca="1"/>
        <v>0.99238530420109883</v>
      </c>
    </row>
    <row r="96" spans="1:3">
      <c r="A96" s="75">
        <f ca="1"/>
        <v>45687</v>
      </c>
      <c r="B96">
        <f ca="1"/>
        <v>94</v>
      </c>
      <c r="C96">
        <f ca="1"/>
        <v>0.99230374163761714</v>
      </c>
    </row>
    <row r="97" spans="1:3">
      <c r="A97" s="75">
        <f ca="1"/>
        <v>45688</v>
      </c>
      <c r="B97">
        <f ca="1"/>
        <v>95</v>
      </c>
      <c r="C97">
        <f ca="1"/>
        <v>0.99222218577763233</v>
      </c>
    </row>
    <row r="98" spans="1:3">
      <c r="A98" s="75">
        <f ca="1"/>
        <v>45689</v>
      </c>
      <c r="B98">
        <f ca="1"/>
        <v>96</v>
      </c>
      <c r="C98">
        <f ca="1"/>
        <v>0.99214063662059337</v>
      </c>
    </row>
    <row r="99" spans="1:3">
      <c r="A99" s="75">
        <f ca="1"/>
        <v>45690</v>
      </c>
      <c r="B99">
        <f ca="1"/>
        <v>97</v>
      </c>
      <c r="C99">
        <f ca="1"/>
        <v>0.9920590941659494</v>
      </c>
    </row>
    <row r="100" spans="1:3">
      <c r="A100" s="75">
        <f ca="1"/>
        <v>45691</v>
      </c>
      <c r="B100">
        <f ca="1"/>
        <v>98</v>
      </c>
      <c r="C100">
        <f ca="1"/>
        <v>0.99197755841314961</v>
      </c>
    </row>
    <row r="101" spans="1:3">
      <c r="A101" s="75">
        <f ca="1"/>
        <v>45692</v>
      </c>
      <c r="B101">
        <f ca="1"/>
        <v>99</v>
      </c>
      <c r="C101">
        <f ca="1"/>
        <v>0.99189602936164312</v>
      </c>
    </row>
    <row r="102" spans="1:3">
      <c r="A102" s="75">
        <f ca="1"/>
        <v>45693</v>
      </c>
      <c r="B102">
        <f ca="1"/>
        <v>100</v>
      </c>
      <c r="C102">
        <f ca="1"/>
        <v>0.99181450701087914</v>
      </c>
    </row>
    <row r="103" spans="1:3">
      <c r="A103" s="75">
        <f ca="1"/>
        <v>45694</v>
      </c>
      <c r="B103">
        <f ca="1"/>
        <v>101</v>
      </c>
      <c r="C103">
        <f ca="1"/>
        <v>0.99173299136030701</v>
      </c>
    </row>
    <row r="104" spans="1:3">
      <c r="A104" s="75">
        <f ca="1"/>
        <v>45695</v>
      </c>
      <c r="B104">
        <f ca="1"/>
        <v>102</v>
      </c>
      <c r="C104">
        <f ca="1"/>
        <v>0.99165148240937606</v>
      </c>
    </row>
    <row r="105" spans="1:3">
      <c r="A105" s="75">
        <f ca="1"/>
        <v>45696</v>
      </c>
      <c r="B105">
        <f ca="1"/>
        <v>103</v>
      </c>
      <c r="C105">
        <f ca="1"/>
        <v>0.99156998015753561</v>
      </c>
    </row>
    <row r="106" spans="1:3">
      <c r="A106" s="75">
        <f ca="1"/>
        <v>45697</v>
      </c>
      <c r="B106">
        <f ca="1"/>
        <v>104</v>
      </c>
      <c r="C106">
        <f ca="1"/>
        <v>0.99148848460423511</v>
      </c>
    </row>
    <row r="107" spans="1:3">
      <c r="A107" s="75">
        <f ca="1"/>
        <v>45698</v>
      </c>
      <c r="B107">
        <f ca="1"/>
        <v>105</v>
      </c>
      <c r="C107">
        <f ca="1"/>
        <v>0.9914069957489241</v>
      </c>
    </row>
    <row r="108" spans="1:3">
      <c r="A108" s="75">
        <f ca="1"/>
        <v>45699</v>
      </c>
      <c r="B108">
        <f ca="1"/>
        <v>106</v>
      </c>
      <c r="C108">
        <f ca="1"/>
        <v>0.99132551359105181</v>
      </c>
    </row>
    <row r="109" spans="1:3">
      <c r="A109" s="75">
        <f ca="1"/>
        <v>45700</v>
      </c>
      <c r="B109">
        <f ca="1"/>
        <v>107</v>
      </c>
      <c r="C109">
        <f ca="1"/>
        <v>0.99124403813006812</v>
      </c>
    </row>
    <row r="110" spans="1:3">
      <c r="A110" s="75">
        <f ca="1"/>
        <v>45701</v>
      </c>
      <c r="B110">
        <f ca="1"/>
        <v>108</v>
      </c>
      <c r="C110">
        <f ca="1"/>
        <v>0.99116256936542235</v>
      </c>
    </row>
    <row r="111" spans="1:3">
      <c r="A111" s="75">
        <f ca="1"/>
        <v>45702</v>
      </c>
      <c r="B111">
        <f ca="1"/>
        <v>109</v>
      </c>
      <c r="C111">
        <f ca="1"/>
        <v>0.99108110729656429</v>
      </c>
    </row>
    <row r="112" spans="1:3">
      <c r="A112" s="75">
        <f ca="1"/>
        <v>45703</v>
      </c>
      <c r="B112">
        <f ca="1"/>
        <v>110</v>
      </c>
      <c r="C112">
        <f ca="1"/>
        <v>0.99099965192294359</v>
      </c>
    </row>
    <row r="113" spans="1:3">
      <c r="A113" s="75">
        <f ca="1"/>
        <v>45704</v>
      </c>
      <c r="B113">
        <f ca="1"/>
        <v>111</v>
      </c>
      <c r="C113">
        <f ca="1"/>
        <v>0.99091820324401003</v>
      </c>
    </row>
    <row r="114" spans="1:3">
      <c r="A114" s="75">
        <f ca="1"/>
        <v>45705</v>
      </c>
      <c r="B114">
        <f ca="1"/>
        <v>112</v>
      </c>
      <c r="C114">
        <f ca="1"/>
        <v>0.99083676125921327</v>
      </c>
    </row>
    <row r="115" spans="1:3">
      <c r="A115" s="75">
        <f ca="1"/>
        <v>45706</v>
      </c>
      <c r="B115">
        <f ca="1"/>
        <v>113</v>
      </c>
      <c r="C115">
        <f ca="1"/>
        <v>0.9907553259680032</v>
      </c>
    </row>
    <row r="116" spans="1:3">
      <c r="A116" s="75">
        <f ca="1"/>
        <v>45707</v>
      </c>
      <c r="B116">
        <f ca="1"/>
        <v>114</v>
      </c>
      <c r="C116">
        <f ca="1"/>
        <v>0.99067389736982969</v>
      </c>
    </row>
    <row r="117" spans="1:3">
      <c r="A117" s="75">
        <f ca="1"/>
        <v>45708</v>
      </c>
      <c r="B117">
        <f ca="1"/>
        <v>115</v>
      </c>
      <c r="C117">
        <f ca="1"/>
        <v>0.99059247546414253</v>
      </c>
    </row>
    <row r="118" spans="1:3">
      <c r="A118" s="75">
        <f ca="1"/>
        <v>45709</v>
      </c>
      <c r="B118">
        <f ca="1"/>
        <v>116</v>
      </c>
      <c r="C118">
        <f ca="1"/>
        <v>0.99051106025039193</v>
      </c>
    </row>
    <row r="119" spans="1:3">
      <c r="A119" s="75">
        <f ca="1"/>
        <v>45710</v>
      </c>
      <c r="B119">
        <f ca="1"/>
        <v>117</v>
      </c>
      <c r="C119">
        <f ca="1"/>
        <v>0.99042965172802766</v>
      </c>
    </row>
    <row r="120" spans="1:3">
      <c r="A120" s="75">
        <f ca="1"/>
        <v>45711</v>
      </c>
      <c r="B120">
        <f ca="1"/>
        <v>118</v>
      </c>
      <c r="C120">
        <f ca="1"/>
        <v>0.99034824989649994</v>
      </c>
    </row>
    <row r="121" spans="1:3">
      <c r="A121" s="75">
        <f ca="1"/>
        <v>45712</v>
      </c>
      <c r="B121">
        <f ca="1"/>
        <v>119</v>
      </c>
      <c r="C121">
        <f ca="1"/>
        <v>0.99026685475525866</v>
      </c>
    </row>
    <row r="122" spans="1:3">
      <c r="A122" s="75">
        <f ca="1"/>
        <v>45713</v>
      </c>
      <c r="B122">
        <f ca="1"/>
        <v>120</v>
      </c>
      <c r="C122">
        <f ca="1"/>
        <v>0.99018546630375415</v>
      </c>
    </row>
    <row r="123" spans="1:3">
      <c r="A123" s="75">
        <f ca="1"/>
        <v>45714</v>
      </c>
      <c r="B123">
        <f ca="1"/>
        <v>121</v>
      </c>
      <c r="C123">
        <f ca="1"/>
        <v>0.99010408454143639</v>
      </c>
    </row>
    <row r="124" spans="1:3">
      <c r="A124" s="75">
        <f ca="1"/>
        <v>45715</v>
      </c>
      <c r="B124">
        <f ca="1"/>
        <v>122</v>
      </c>
      <c r="C124">
        <f ca="1"/>
        <v>0.99002270946775583</v>
      </c>
    </row>
    <row r="125" spans="1:3">
      <c r="A125" s="75">
        <f ca="1"/>
        <v>45716</v>
      </c>
      <c r="B125">
        <f ca="1"/>
        <v>123</v>
      </c>
      <c r="C125">
        <f ca="1"/>
        <v>0.98994134108216258</v>
      </c>
    </row>
    <row r="126" spans="1:3">
      <c r="A126" s="75">
        <f ca="1"/>
        <v>45717</v>
      </c>
      <c r="B126">
        <f ca="1"/>
        <v>124</v>
      </c>
      <c r="C126">
        <f ca="1"/>
        <v>0.98985997938410708</v>
      </c>
    </row>
    <row r="127" spans="1:3">
      <c r="A127" s="75">
        <f ca="1"/>
        <v>45718</v>
      </c>
      <c r="B127">
        <f ca="1"/>
        <v>125</v>
      </c>
      <c r="C127">
        <f ca="1"/>
        <v>0.98977862437303954</v>
      </c>
    </row>
    <row r="128" spans="1:3">
      <c r="A128" s="75">
        <f ca="1"/>
        <v>45719</v>
      </c>
      <c r="B128">
        <f ca="1"/>
        <v>126</v>
      </c>
      <c r="C128">
        <f ca="1"/>
        <v>0.98969727604841051</v>
      </c>
    </row>
    <row r="129" spans="1:3">
      <c r="A129" s="75">
        <f ca="1"/>
        <v>45720</v>
      </c>
      <c r="B129">
        <f ca="1"/>
        <v>127</v>
      </c>
      <c r="C129">
        <f ca="1"/>
        <v>0.98961593440967033</v>
      </c>
    </row>
    <row r="130" spans="1:3">
      <c r="A130" s="75">
        <f ca="1"/>
        <v>45721</v>
      </c>
      <c r="B130">
        <f ca="1"/>
        <v>128</v>
      </c>
      <c r="C130">
        <f ca="1"/>
        <v>0.98953459945626954</v>
      </c>
    </row>
    <row r="131" spans="1:3">
      <c r="A131" s="75">
        <f ca="1"/>
        <v>45722</v>
      </c>
      <c r="B131">
        <f ca="1"/>
        <v>129</v>
      </c>
      <c r="C131">
        <f ca="1"/>
        <v>0.98945327118765869</v>
      </c>
    </row>
    <row r="132" spans="1:3">
      <c r="A132" s="75">
        <f ca="1"/>
        <v>45723</v>
      </c>
      <c r="B132">
        <f ca="1"/>
        <v>130</v>
      </c>
      <c r="C132">
        <f ca="1"/>
        <v>0.98937194960328845</v>
      </c>
    </row>
    <row r="133" spans="1:3">
      <c r="A133" s="75">
        <f ca="1"/>
        <v>45724</v>
      </c>
      <c r="B133">
        <f ca="1"/>
        <v>131</v>
      </c>
      <c r="C133">
        <f ca="1"/>
        <v>0.98929063470260936</v>
      </c>
    </row>
    <row r="134" spans="1:3">
      <c r="A134" s="75">
        <f ca="1"/>
        <v>45725</v>
      </c>
      <c r="B134">
        <f ca="1"/>
        <v>132</v>
      </c>
      <c r="C134">
        <f ca="1"/>
        <v>0.98920932648507209</v>
      </c>
    </row>
    <row r="135" spans="1:3">
      <c r="A135" s="75">
        <f ca="1"/>
        <v>45726</v>
      </c>
      <c r="B135">
        <f ca="1"/>
        <v>133</v>
      </c>
      <c r="C135">
        <f ca="1"/>
        <v>0.9891280249501273</v>
      </c>
    </row>
    <row r="136" spans="1:3">
      <c r="A136" s="75">
        <f ca="1"/>
        <v>45727</v>
      </c>
      <c r="B136">
        <f ca="1"/>
        <v>134</v>
      </c>
      <c r="C136">
        <f ca="1"/>
        <v>0.98904673009722599</v>
      </c>
    </row>
    <row r="137" spans="1:3">
      <c r="A137" s="75">
        <f ca="1"/>
        <v>45728</v>
      </c>
      <c r="B137">
        <f ca="1"/>
        <v>135</v>
      </c>
      <c r="C137">
        <f ca="1"/>
        <v>0.9889654419258187</v>
      </c>
    </row>
    <row r="138" spans="1:3">
      <c r="A138" s="75">
        <f ca="1"/>
        <v>45729</v>
      </c>
      <c r="B138">
        <f ca="1"/>
        <v>136</v>
      </c>
      <c r="C138">
        <f ca="1"/>
        <v>0.98888416043535643</v>
      </c>
    </row>
    <row r="139" spans="1:3">
      <c r="A139" s="75">
        <f ca="1"/>
        <v>45730</v>
      </c>
      <c r="B139">
        <f ca="1"/>
        <v>137</v>
      </c>
      <c r="C139">
        <f ca="1"/>
        <v>0.98880288562529017</v>
      </c>
    </row>
    <row r="140" spans="1:3">
      <c r="A140" s="75">
        <f ca="1"/>
        <v>45731</v>
      </c>
      <c r="B140">
        <f ca="1"/>
        <v>138</v>
      </c>
      <c r="C140">
        <f ca="1"/>
        <v>0.9887216174950707</v>
      </c>
    </row>
    <row r="141" spans="1:3">
      <c r="A141" s="75">
        <f ca="1"/>
        <v>45732</v>
      </c>
      <c r="B141">
        <f ca="1"/>
        <v>139</v>
      </c>
      <c r="C141">
        <f ca="1"/>
        <v>0.98864035604414902</v>
      </c>
    </row>
    <row r="142" spans="1:3">
      <c r="A142" s="75">
        <f ca="1"/>
        <v>45733</v>
      </c>
      <c r="B142">
        <f ca="1"/>
        <v>140</v>
      </c>
      <c r="C142">
        <f ca="1"/>
        <v>0.98855910127197633</v>
      </c>
    </row>
    <row r="143" spans="1:3">
      <c r="A143" s="75">
        <f ca="1"/>
        <v>45734</v>
      </c>
      <c r="B143">
        <f ca="1"/>
        <v>141</v>
      </c>
      <c r="C143">
        <f ca="1"/>
        <v>0.98847785317800363</v>
      </c>
    </row>
    <row r="144" spans="1:3">
      <c r="A144" s="75">
        <f ca="1"/>
        <v>45735</v>
      </c>
      <c r="B144">
        <f ca="1"/>
        <v>142</v>
      </c>
      <c r="C144">
        <f ca="1"/>
        <v>0.98839661176168192</v>
      </c>
    </row>
    <row r="145" spans="1:3">
      <c r="A145" s="75">
        <f ca="1"/>
        <v>45736</v>
      </c>
      <c r="B145">
        <f ca="1"/>
        <v>143</v>
      </c>
      <c r="C145">
        <f ca="1"/>
        <v>0.98831537702246253</v>
      </c>
    </row>
    <row r="146" spans="1:3">
      <c r="A146" s="75">
        <f ca="1"/>
        <v>45737</v>
      </c>
      <c r="B146">
        <f ca="1"/>
        <v>144</v>
      </c>
      <c r="C146">
        <f ca="1"/>
        <v>0.98823414895979667</v>
      </c>
    </row>
    <row r="147" spans="1:3">
      <c r="A147" s="75">
        <f ca="1"/>
        <v>45738</v>
      </c>
      <c r="B147">
        <f ca="1"/>
        <v>145</v>
      </c>
      <c r="C147">
        <f ca="1"/>
        <v>0.98815292757313555</v>
      </c>
    </row>
    <row r="148" spans="1:3">
      <c r="A148" s="75">
        <f ca="1"/>
        <v>45739</v>
      </c>
      <c r="B148">
        <f ca="1"/>
        <v>146</v>
      </c>
      <c r="C148">
        <f ca="1"/>
        <v>0.98807171286193052</v>
      </c>
    </row>
    <row r="149" spans="1:3">
      <c r="A149" s="75">
        <f ca="1"/>
        <v>45740</v>
      </c>
      <c r="B149">
        <f ca="1"/>
        <v>147</v>
      </c>
      <c r="C149">
        <f ca="1"/>
        <v>0.98799050482563289</v>
      </c>
    </row>
    <row r="150" spans="1:3">
      <c r="A150" s="75">
        <f ca="1"/>
        <v>45741</v>
      </c>
      <c r="B150">
        <f ca="1"/>
        <v>148</v>
      </c>
      <c r="C150">
        <f ca="1"/>
        <v>0.9879093034636941</v>
      </c>
    </row>
    <row r="151" spans="1:3">
      <c r="A151" s="75">
        <f ca="1"/>
        <v>45742</v>
      </c>
      <c r="B151">
        <f ca="1"/>
        <v>149</v>
      </c>
      <c r="C151">
        <f ca="1"/>
        <v>0.98782810877556559</v>
      </c>
    </row>
    <row r="152" spans="1:3">
      <c r="A152" s="75">
        <f ca="1"/>
        <v>45743</v>
      </c>
      <c r="B152">
        <f ca="1"/>
        <v>150</v>
      </c>
      <c r="C152">
        <f ca="1"/>
        <v>0.98774692076069892</v>
      </c>
    </row>
    <row r="153" spans="1:3">
      <c r="A153" s="75">
        <f ca="1"/>
        <v>45744</v>
      </c>
      <c r="B153">
        <f ca="1"/>
        <v>151</v>
      </c>
      <c r="C153">
        <f ca="1"/>
        <v>0.98766573941854541</v>
      </c>
    </row>
    <row r="154" spans="1:3">
      <c r="A154" s="75">
        <f ca="1"/>
        <v>45745</v>
      </c>
      <c r="B154">
        <f ca="1"/>
        <v>152</v>
      </c>
      <c r="C154">
        <f ca="1"/>
        <v>0.98758456474855694</v>
      </c>
    </row>
    <row r="155" spans="1:3">
      <c r="A155" s="75">
        <f ca="1"/>
        <v>45746</v>
      </c>
      <c r="B155">
        <f ca="1"/>
        <v>153</v>
      </c>
      <c r="C155">
        <f ca="1"/>
        <v>0.98750339675018484</v>
      </c>
    </row>
    <row r="156" spans="1:3">
      <c r="A156" s="75">
        <f ca="1"/>
        <v>45747</v>
      </c>
      <c r="B156">
        <f ca="1"/>
        <v>154</v>
      </c>
      <c r="C156">
        <f ca="1"/>
        <v>0.98742223542288099</v>
      </c>
    </row>
    <row r="157" spans="1:3">
      <c r="A157" s="75">
        <f ca="1"/>
        <v>45748</v>
      </c>
      <c r="B157">
        <f ca="1"/>
        <v>155</v>
      </c>
      <c r="C157">
        <f ca="1"/>
        <v>0.98734108076609695</v>
      </c>
    </row>
    <row r="158" spans="1:3">
      <c r="A158" s="75">
        <f ca="1"/>
        <v>45749</v>
      </c>
      <c r="B158">
        <f ca="1"/>
        <v>156</v>
      </c>
      <c r="C158">
        <f ca="1"/>
        <v>0.98725993277928459</v>
      </c>
    </row>
    <row r="159" spans="1:3">
      <c r="A159" s="75">
        <f ca="1"/>
        <v>45750</v>
      </c>
      <c r="B159">
        <f ca="1"/>
        <v>157</v>
      </c>
      <c r="C159">
        <f ca="1"/>
        <v>0.98717879146189569</v>
      </c>
    </row>
    <row r="160" spans="1:3">
      <c r="A160" s="75">
        <f ca="1"/>
        <v>45751</v>
      </c>
      <c r="B160">
        <f ca="1"/>
        <v>158</v>
      </c>
      <c r="C160">
        <f ca="1"/>
        <v>0.98709765681338213</v>
      </c>
    </row>
    <row r="161" spans="1:3">
      <c r="A161" s="75">
        <f ca="1"/>
        <v>45752</v>
      </c>
      <c r="B161">
        <f ca="1"/>
        <v>159</v>
      </c>
      <c r="C161">
        <f ca="1"/>
        <v>0.98701652883319579</v>
      </c>
    </row>
    <row r="162" spans="1:3">
      <c r="A162" s="75">
        <f ca="1"/>
        <v>45753</v>
      </c>
      <c r="B162">
        <f ca="1"/>
        <v>160</v>
      </c>
      <c r="C162">
        <f ca="1"/>
        <v>0.98693540752078845</v>
      </c>
    </row>
    <row r="163" spans="1:3">
      <c r="A163" s="75">
        <f ca="1"/>
        <v>45754</v>
      </c>
      <c r="B163">
        <f ca="1"/>
        <v>161</v>
      </c>
      <c r="C163">
        <f ca="1"/>
        <v>0.98685429287561244</v>
      </c>
    </row>
    <row r="164" spans="1:3">
      <c r="A164" s="75">
        <f ca="1"/>
        <v>45755</v>
      </c>
      <c r="B164">
        <f ca="1"/>
        <v>162</v>
      </c>
      <c r="C164">
        <f ca="1"/>
        <v>0.9867731848971194</v>
      </c>
    </row>
    <row r="165" spans="1:3">
      <c r="A165" s="75">
        <f ca="1"/>
        <v>45756</v>
      </c>
      <c r="B165">
        <f ca="1"/>
        <v>163</v>
      </c>
      <c r="C165">
        <f ca="1"/>
        <v>0.98669208358476179</v>
      </c>
    </row>
    <row r="166" spans="1:3">
      <c r="A166" s="75">
        <f ca="1"/>
        <v>45757</v>
      </c>
      <c r="B166">
        <f ca="1"/>
        <v>164</v>
      </c>
      <c r="C166">
        <f ca="1"/>
        <v>0.98661098893799137</v>
      </c>
    </row>
    <row r="167" spans="1:3">
      <c r="A167" s="75">
        <f ca="1"/>
        <v>45758</v>
      </c>
      <c r="B167">
        <f ca="1"/>
        <v>165</v>
      </c>
      <c r="C167">
        <f ca="1"/>
        <v>0.98652990095626059</v>
      </c>
    </row>
    <row r="168" spans="1:3">
      <c r="A168" s="75">
        <f ca="1"/>
        <v>45759</v>
      </c>
      <c r="B168">
        <f ca="1"/>
        <v>166</v>
      </c>
      <c r="C168">
        <f ca="1"/>
        <v>0.98644881963902153</v>
      </c>
    </row>
    <row r="169" spans="1:3">
      <c r="A169" s="75">
        <f ca="1"/>
        <v>45760</v>
      </c>
      <c r="B169">
        <f ca="1"/>
        <v>167</v>
      </c>
      <c r="C169">
        <f ca="1"/>
        <v>0.98636774498572632</v>
      </c>
    </row>
    <row r="170" spans="1:3">
      <c r="A170" s="75">
        <f ca="1"/>
        <v>45761</v>
      </c>
      <c r="B170">
        <f ca="1"/>
        <v>168</v>
      </c>
      <c r="C170">
        <f ca="1"/>
        <v>0.98628667699582762</v>
      </c>
    </row>
    <row r="171" spans="1:3">
      <c r="A171" s="75">
        <f ca="1"/>
        <v>45762</v>
      </c>
      <c r="B171">
        <f ca="1"/>
        <v>169</v>
      </c>
      <c r="C171">
        <f ca="1"/>
        <v>0.9862056156687774</v>
      </c>
    </row>
    <row r="172" spans="1:3">
      <c r="A172" s="75">
        <f ca="1"/>
        <v>45763</v>
      </c>
      <c r="B172">
        <f ca="1"/>
        <v>170</v>
      </c>
      <c r="C172">
        <f ca="1"/>
        <v>0.98612456100402823</v>
      </c>
    </row>
    <row r="173" spans="1:3">
      <c r="A173" s="75">
        <f ca="1"/>
        <v>45764</v>
      </c>
      <c r="B173">
        <f ca="1"/>
        <v>171</v>
      </c>
      <c r="C173">
        <f ca="1"/>
        <v>0.98604351300103255</v>
      </c>
    </row>
    <row r="174" spans="1:3">
      <c r="A174" s="75">
        <f ca="1"/>
        <v>45765</v>
      </c>
      <c r="B174">
        <f ca="1"/>
        <v>172</v>
      </c>
      <c r="C174">
        <f ca="1"/>
        <v>0.98596247165924289</v>
      </c>
    </row>
    <row r="175" spans="1:3">
      <c r="A175" s="75">
        <f ca="1"/>
        <v>45766</v>
      </c>
      <c r="B175">
        <f ca="1"/>
        <v>173</v>
      </c>
      <c r="C175">
        <f ca="1"/>
        <v>0.98588143697811159</v>
      </c>
    </row>
    <row r="176" spans="1:3">
      <c r="A176" s="75">
        <f ca="1"/>
        <v>45767</v>
      </c>
      <c r="B176">
        <f ca="1"/>
        <v>174</v>
      </c>
      <c r="C176">
        <f ca="1"/>
        <v>0.98580040895709142</v>
      </c>
    </row>
    <row r="177" spans="1:3">
      <c r="A177" s="75">
        <f ca="1"/>
        <v>45768</v>
      </c>
      <c r="B177">
        <f ca="1"/>
        <v>175</v>
      </c>
      <c r="C177">
        <f ca="1"/>
        <v>0.98571938759563482</v>
      </c>
    </row>
    <row r="178" spans="1:3">
      <c r="A178" s="75">
        <f ca="1"/>
        <v>45769</v>
      </c>
      <c r="B178">
        <f ca="1"/>
        <v>176</v>
      </c>
      <c r="C178">
        <f ca="1"/>
        <v>0.98563837289319456</v>
      </c>
    </row>
    <row r="179" spans="1:3">
      <c r="A179" s="75">
        <f ca="1"/>
        <v>45770</v>
      </c>
      <c r="B179">
        <f ca="1"/>
        <v>177</v>
      </c>
      <c r="C179">
        <f ca="1"/>
        <v>0.98555736484922341</v>
      </c>
    </row>
    <row r="180" spans="1:3">
      <c r="A180" s="75">
        <f ca="1"/>
        <v>45771</v>
      </c>
      <c r="B180">
        <f ca="1"/>
        <v>178</v>
      </c>
      <c r="C180">
        <f ca="1"/>
        <v>0.98547636346317391</v>
      </c>
    </row>
    <row r="181" spans="1:3">
      <c r="A181" s="75">
        <f ca="1"/>
        <v>45772</v>
      </c>
      <c r="B181">
        <f ca="1"/>
        <v>179</v>
      </c>
      <c r="C181">
        <f ca="1"/>
        <v>0.98539536873449907</v>
      </c>
    </row>
    <row r="182" spans="1:3">
      <c r="A182" s="75">
        <f ca="1"/>
        <v>45773</v>
      </c>
      <c r="B182">
        <f ca="1"/>
        <v>180</v>
      </c>
      <c r="C182">
        <f ca="1"/>
        <v>0.98531438066265165</v>
      </c>
    </row>
    <row r="183" spans="1:3">
      <c r="A183" s="75">
        <f ca="1"/>
        <v>45774</v>
      </c>
      <c r="B183">
        <f ca="1"/>
        <v>181</v>
      </c>
      <c r="C183">
        <f ca="1"/>
        <v>0.98523339924708453</v>
      </c>
    </row>
    <row r="184" spans="1:3">
      <c r="A184" s="75">
        <f ca="1"/>
        <v>45775</v>
      </c>
      <c r="B184">
        <f ca="1"/>
        <v>182</v>
      </c>
      <c r="C184">
        <f ca="1"/>
        <v>0.9851524244872506</v>
      </c>
    </row>
    <row r="185" spans="1:3">
      <c r="A185" s="75">
        <f ca="1"/>
        <v>45776</v>
      </c>
      <c r="B185">
        <f ca="1"/>
        <v>183</v>
      </c>
      <c r="C185">
        <f ca="1"/>
        <v>0.98507145638260285</v>
      </c>
    </row>
    <row r="186" spans="1:3">
      <c r="A186" s="75">
        <f ca="1"/>
        <v>45777</v>
      </c>
      <c r="B186">
        <f ca="1"/>
        <v>184</v>
      </c>
      <c r="C186">
        <f ca="1"/>
        <v>0.98499049493259438</v>
      </c>
    </row>
    <row r="187" spans="1:3">
      <c r="A187" s="75">
        <f ca="1"/>
        <v>45778</v>
      </c>
      <c r="B187">
        <f ca="1"/>
        <v>185</v>
      </c>
      <c r="C187">
        <f ca="1"/>
        <v>0.98490954013667831</v>
      </c>
    </row>
    <row r="188" spans="1:3">
      <c r="A188" s="75">
        <f ca="1"/>
        <v>45779</v>
      </c>
      <c r="B188">
        <f ca="1"/>
        <v>186</v>
      </c>
      <c r="C188">
        <f ca="1"/>
        <v>0.9848285919943075</v>
      </c>
    </row>
    <row r="189" spans="1:3">
      <c r="A189" s="75">
        <f ca="1"/>
        <v>45780</v>
      </c>
      <c r="B189">
        <f ca="1"/>
        <v>187</v>
      </c>
      <c r="C189">
        <f ca="1"/>
        <v>0.98474765050493529</v>
      </c>
    </row>
    <row r="190" spans="1:3">
      <c r="A190" s="75">
        <f ca="1"/>
        <v>45781</v>
      </c>
      <c r="B190">
        <f ca="1"/>
        <v>188</v>
      </c>
      <c r="C190">
        <f ca="1"/>
        <v>0.98466671566801478</v>
      </c>
    </row>
    <row r="191" spans="1:3">
      <c r="A191" s="75">
        <f ca="1"/>
        <v>45782</v>
      </c>
      <c r="B191">
        <f ca="1"/>
        <v>189</v>
      </c>
      <c r="C191">
        <f ca="1"/>
        <v>0.98458578748299941</v>
      </c>
    </row>
    <row r="192" spans="1:3">
      <c r="A192" s="75">
        <f ca="1"/>
        <v>45783</v>
      </c>
      <c r="B192">
        <f ca="1"/>
        <v>190</v>
      </c>
      <c r="C192">
        <f ca="1"/>
        <v>0.98450486594934228</v>
      </c>
    </row>
    <row r="193" spans="1:3">
      <c r="A193" s="75">
        <f ca="1"/>
        <v>45784</v>
      </c>
      <c r="B193">
        <f ca="1"/>
        <v>191</v>
      </c>
      <c r="C193">
        <f ca="1"/>
        <v>0.98442395106649672</v>
      </c>
    </row>
    <row r="194" spans="1:3">
      <c r="A194" s="75">
        <f ca="1"/>
        <v>45785</v>
      </c>
      <c r="B194">
        <f ca="1"/>
        <v>192</v>
      </c>
      <c r="C194">
        <f ca="1"/>
        <v>0.98434304283391627</v>
      </c>
    </row>
    <row r="195" spans="1:3">
      <c r="A195" s="75">
        <f ca="1"/>
        <v>45786</v>
      </c>
      <c r="B195">
        <f ca="1"/>
        <v>193</v>
      </c>
      <c r="C195">
        <f ca="1"/>
        <v>0.98426214125105416</v>
      </c>
    </row>
    <row r="196" spans="1:3">
      <c r="A196" s="75">
        <f ca="1"/>
        <v>45787</v>
      </c>
      <c r="B196">
        <f ca="1"/>
        <v>194</v>
      </c>
      <c r="C196">
        <f ca="1"/>
        <v>0.98418124631736403</v>
      </c>
    </row>
    <row r="197" spans="1:3">
      <c r="A197" s="75">
        <f ca="1"/>
        <v>45788</v>
      </c>
      <c r="B197">
        <f ca="1"/>
        <v>195</v>
      </c>
      <c r="C197">
        <f ca="1"/>
        <v>0.98410035803229934</v>
      </c>
    </row>
    <row r="198" spans="1:3">
      <c r="A198" s="75">
        <f ca="1"/>
        <v>45789</v>
      </c>
      <c r="B198">
        <f ca="1"/>
        <v>196</v>
      </c>
      <c r="C198">
        <f ca="1"/>
        <v>0.98401947639531351</v>
      </c>
    </row>
    <row r="199" spans="1:3">
      <c r="A199" s="75">
        <f ca="1"/>
        <v>45790</v>
      </c>
      <c r="B199">
        <f ca="1"/>
        <v>197</v>
      </c>
      <c r="C199">
        <f ca="1"/>
        <v>0.98393860140586042</v>
      </c>
    </row>
    <row r="200" spans="1:3">
      <c r="A200" s="75">
        <f ca="1"/>
        <v>45791</v>
      </c>
      <c r="B200">
        <f ca="1"/>
        <v>198</v>
      </c>
      <c r="C200">
        <f ca="1"/>
        <v>0.98385773306339352</v>
      </c>
    </row>
    <row r="201" spans="1:3">
      <c r="A201" s="75">
        <f ca="1"/>
        <v>45792</v>
      </c>
      <c r="B201">
        <f ca="1"/>
        <v>199</v>
      </c>
      <c r="C201">
        <f ca="1"/>
        <v>0.98377687136736658</v>
      </c>
    </row>
    <row r="202" spans="1:3">
      <c r="A202" s="75">
        <f ca="1"/>
        <v>45793</v>
      </c>
      <c r="B202">
        <f ca="1"/>
        <v>200</v>
      </c>
      <c r="C202">
        <f ca="1"/>
        <v>0.98369601631723325</v>
      </c>
    </row>
    <row r="203" spans="1:3">
      <c r="A203" s="75">
        <f ca="1"/>
        <v>45794</v>
      </c>
      <c r="B203">
        <f ca="1"/>
        <v>201</v>
      </c>
      <c r="C203">
        <f ca="1"/>
        <v>0.98361516791244741</v>
      </c>
    </row>
    <row r="204" spans="1:3">
      <c r="A204" s="75">
        <f ca="1"/>
        <v>45795</v>
      </c>
      <c r="B204">
        <f ca="1"/>
        <v>202</v>
      </c>
      <c r="C204">
        <f ca="1"/>
        <v>0.98353432615246283</v>
      </c>
    </row>
    <row r="205" spans="1:3">
      <c r="A205" s="75">
        <f ca="1"/>
        <v>45796</v>
      </c>
      <c r="B205">
        <f ca="1"/>
        <v>203</v>
      </c>
      <c r="C205">
        <f ca="1"/>
        <v>0.98345349103673341</v>
      </c>
    </row>
    <row r="206" spans="1:3">
      <c r="A206" s="75">
        <f ca="1"/>
        <v>45797</v>
      </c>
      <c r="B206">
        <f ca="1"/>
        <v>204</v>
      </c>
      <c r="C206">
        <f ca="1"/>
        <v>0.98337266256471312</v>
      </c>
    </row>
    <row r="207" spans="1:3">
      <c r="A207" s="75">
        <f ca="1"/>
        <v>45798</v>
      </c>
      <c r="B207">
        <f ca="1"/>
        <v>205</v>
      </c>
      <c r="C207">
        <f ca="1"/>
        <v>0.98329184073585585</v>
      </c>
    </row>
    <row r="208" spans="1:3">
      <c r="A208" s="75">
        <f ca="1"/>
        <v>45799</v>
      </c>
      <c r="B208">
        <f ca="1"/>
        <v>206</v>
      </c>
      <c r="C208">
        <f ca="1"/>
        <v>0.9832110255496157</v>
      </c>
    </row>
    <row r="209" spans="1:3">
      <c r="A209" s="75">
        <f ca="1"/>
        <v>45800</v>
      </c>
      <c r="B209">
        <f ca="1"/>
        <v>207</v>
      </c>
      <c r="C209">
        <f ca="1"/>
        <v>0.98313021700544656</v>
      </c>
    </row>
    <row r="210" spans="1:3">
      <c r="A210" s="75">
        <f ca="1"/>
        <v>45801</v>
      </c>
      <c r="B210">
        <f ca="1"/>
        <v>208</v>
      </c>
      <c r="C210">
        <f ca="1"/>
        <v>0.98304941510280264</v>
      </c>
    </row>
    <row r="211" spans="1:3">
      <c r="A211" s="75">
        <f ca="1"/>
        <v>45802</v>
      </c>
      <c r="B211">
        <f ca="1"/>
        <v>209</v>
      </c>
      <c r="C211">
        <f ca="1"/>
        <v>0.98296861984113815</v>
      </c>
    </row>
    <row r="212" spans="1:3">
      <c r="A212" s="75">
        <f ca="1"/>
        <v>45803</v>
      </c>
      <c r="B212">
        <f ca="1"/>
        <v>210</v>
      </c>
      <c r="C212">
        <f ca="1"/>
        <v>0.98288783121990708</v>
      </c>
    </row>
    <row r="213" spans="1:3">
      <c r="A213" s="75">
        <f ca="1"/>
        <v>45804</v>
      </c>
      <c r="B213">
        <f ca="1"/>
        <v>211</v>
      </c>
      <c r="C213">
        <f ca="1"/>
        <v>0.98280704923856388</v>
      </c>
    </row>
    <row r="214" spans="1:3">
      <c r="A214" s="75">
        <f ca="1"/>
        <v>45805</v>
      </c>
      <c r="B214">
        <f ca="1"/>
        <v>212</v>
      </c>
      <c r="C214">
        <f ca="1"/>
        <v>0.98272627389656275</v>
      </c>
    </row>
    <row r="215" spans="1:3">
      <c r="A215" s="75">
        <f ca="1"/>
        <v>45806</v>
      </c>
      <c r="B215">
        <f ca="1"/>
        <v>213</v>
      </c>
      <c r="C215">
        <f ca="1"/>
        <v>0.98264550519335792</v>
      </c>
    </row>
    <row r="216" spans="1:3">
      <c r="A216" s="75">
        <f ca="1"/>
        <v>45807</v>
      </c>
      <c r="B216">
        <f ca="1"/>
        <v>214</v>
      </c>
      <c r="C216">
        <f ca="1"/>
        <v>0.98256474312840381</v>
      </c>
    </row>
    <row r="217" spans="1:3">
      <c r="A217" s="75">
        <f ca="1"/>
        <v>45808</v>
      </c>
      <c r="B217">
        <f ca="1"/>
        <v>215</v>
      </c>
      <c r="C217">
        <f ca="1"/>
        <v>0.98248398770115497</v>
      </c>
    </row>
    <row r="218" spans="1:3">
      <c r="A218" s="75">
        <f ca="1"/>
        <v>45809</v>
      </c>
      <c r="B218">
        <f ca="1"/>
        <v>216</v>
      </c>
      <c r="C218">
        <f ca="1"/>
        <v>0.98240323891106562</v>
      </c>
    </row>
    <row r="219" spans="1:3">
      <c r="A219" s="75">
        <f ca="1"/>
        <v>45810</v>
      </c>
      <c r="B219">
        <f ca="1"/>
        <v>217</v>
      </c>
      <c r="C219">
        <f ca="1"/>
        <v>0.98232249675759054</v>
      </c>
    </row>
    <row r="220" spans="1:3">
      <c r="A220" s="75">
        <f ca="1"/>
        <v>45811</v>
      </c>
      <c r="B220">
        <f ca="1"/>
        <v>218</v>
      </c>
      <c r="C220">
        <f ca="1"/>
        <v>0.98224176124018403</v>
      </c>
    </row>
    <row r="221" spans="1:3">
      <c r="A221" s="75">
        <f ca="1"/>
        <v>45812</v>
      </c>
      <c r="B221">
        <f ca="1"/>
        <v>219</v>
      </c>
      <c r="C221">
        <f ca="1"/>
        <v>0.98216103235830077</v>
      </c>
    </row>
    <row r="222" spans="1:3">
      <c r="A222" s="75">
        <f ca="1"/>
        <v>45813</v>
      </c>
      <c r="B222">
        <f ca="1"/>
        <v>220</v>
      </c>
      <c r="C222">
        <f ca="1"/>
        <v>0.9820803101113954</v>
      </c>
    </row>
    <row r="223" spans="1:3">
      <c r="A223" s="75">
        <f ca="1"/>
        <v>45814</v>
      </c>
      <c r="B223">
        <f ca="1"/>
        <v>221</v>
      </c>
      <c r="C223">
        <f ca="1"/>
        <v>0.9819995944989226</v>
      </c>
    </row>
    <row r="224" spans="1:3">
      <c r="A224" s="75">
        <f ca="1"/>
        <v>45815</v>
      </c>
      <c r="B224">
        <f ca="1"/>
        <v>222</v>
      </c>
      <c r="C224">
        <f ca="1"/>
        <v>0.98191888552033701</v>
      </c>
    </row>
    <row r="225" spans="1:3">
      <c r="A225" s="75">
        <f ca="1"/>
        <v>45816</v>
      </c>
      <c r="B225">
        <f ca="1"/>
        <v>223</v>
      </c>
      <c r="C225">
        <f ca="1"/>
        <v>0.98183818317509364</v>
      </c>
    </row>
    <row r="226" spans="1:3">
      <c r="A226" s="75">
        <f ca="1"/>
        <v>45817</v>
      </c>
      <c r="B226">
        <f ca="1"/>
        <v>224</v>
      </c>
      <c r="C226">
        <f ca="1"/>
        <v>0.98175748746264713</v>
      </c>
    </row>
    <row r="227" spans="1:3">
      <c r="A227" s="75">
        <f ca="1"/>
        <v>45818</v>
      </c>
      <c r="B227">
        <f ca="1"/>
        <v>225</v>
      </c>
      <c r="C227">
        <f ca="1"/>
        <v>0.98167679838245236</v>
      </c>
    </row>
    <row r="228" spans="1:3">
      <c r="A228" s="75">
        <f ca="1"/>
        <v>45819</v>
      </c>
      <c r="B228">
        <f ca="1"/>
        <v>226</v>
      </c>
      <c r="C228">
        <f ca="1"/>
        <v>0.98159611593396423</v>
      </c>
    </row>
    <row r="229" spans="1:3">
      <c r="A229" s="75">
        <f ca="1"/>
        <v>45820</v>
      </c>
      <c r="B229">
        <f ca="1"/>
        <v>227</v>
      </c>
      <c r="C229">
        <f ca="1"/>
        <v>0.98151544011663772</v>
      </c>
    </row>
    <row r="230" spans="1:3">
      <c r="A230" s="75">
        <f ca="1"/>
        <v>45821</v>
      </c>
      <c r="B230">
        <f ca="1"/>
        <v>228</v>
      </c>
      <c r="C230">
        <f ca="1"/>
        <v>0.9814347709299277</v>
      </c>
    </row>
    <row r="231" spans="1:3">
      <c r="A231" s="75">
        <f ca="1"/>
        <v>45822</v>
      </c>
      <c r="B231">
        <f ca="1"/>
        <v>229</v>
      </c>
      <c r="C231">
        <f ca="1"/>
        <v>0.98135410837328951</v>
      </c>
    </row>
    <row r="232" spans="1:3">
      <c r="A232" s="75">
        <f ca="1"/>
        <v>45823</v>
      </c>
      <c r="B232">
        <f ca="1"/>
        <v>230</v>
      </c>
      <c r="C232">
        <f ca="1"/>
        <v>0.98127345244617792</v>
      </c>
    </row>
    <row r="233" spans="1:3">
      <c r="A233" s="75">
        <f ca="1"/>
        <v>45824</v>
      </c>
      <c r="B233">
        <f ca="1"/>
        <v>231</v>
      </c>
      <c r="C233">
        <f ca="1"/>
        <v>0.98119280314804824</v>
      </c>
    </row>
    <row r="234" spans="1:3">
      <c r="A234" s="75">
        <f ca="1"/>
        <v>45825</v>
      </c>
      <c r="B234">
        <f ca="1"/>
        <v>232</v>
      </c>
      <c r="C234">
        <f ca="1"/>
        <v>0.98111216047835548</v>
      </c>
    </row>
    <row r="235" spans="1:3">
      <c r="A235" s="75">
        <f ca="1"/>
        <v>45826</v>
      </c>
      <c r="B235">
        <f ca="1"/>
        <v>233</v>
      </c>
      <c r="C235">
        <f ca="1"/>
        <v>0.98103152443655506</v>
      </c>
    </row>
    <row r="236" spans="1:3">
      <c r="A236" s="75">
        <f ca="1"/>
        <v>45827</v>
      </c>
      <c r="B236">
        <f ca="1"/>
        <v>234</v>
      </c>
      <c r="C236">
        <f ca="1"/>
        <v>0.9809508950221022</v>
      </c>
    </row>
    <row r="237" spans="1:3">
      <c r="A237" s="75">
        <f ca="1"/>
        <v>45828</v>
      </c>
      <c r="B237">
        <f ca="1"/>
        <v>235</v>
      </c>
      <c r="C237">
        <f ca="1"/>
        <v>0.98087027223445211</v>
      </c>
    </row>
    <row r="238" spans="1:3">
      <c r="A238" s="75">
        <f ca="1"/>
        <v>45829</v>
      </c>
      <c r="B238">
        <f ca="1"/>
        <v>236</v>
      </c>
      <c r="C238">
        <f ca="1"/>
        <v>0.98078965607306023</v>
      </c>
    </row>
    <row r="239" spans="1:3">
      <c r="A239" s="75">
        <f ca="1"/>
        <v>45830</v>
      </c>
      <c r="B239">
        <f ca="1"/>
        <v>237</v>
      </c>
      <c r="C239">
        <f ca="1"/>
        <v>0.98070904653738189</v>
      </c>
    </row>
    <row r="240" spans="1:3">
      <c r="A240" s="75">
        <f ca="1"/>
        <v>45831</v>
      </c>
      <c r="B240">
        <f ca="1"/>
        <v>238</v>
      </c>
      <c r="C240">
        <f ca="1"/>
        <v>0.98062844362687251</v>
      </c>
    </row>
    <row r="241" spans="1:3">
      <c r="A241" s="75">
        <f ca="1"/>
        <v>45832</v>
      </c>
      <c r="B241">
        <f ca="1"/>
        <v>239</v>
      </c>
      <c r="C241">
        <f ca="1"/>
        <v>0.98054784734098777</v>
      </c>
    </row>
    <row r="242" spans="1:3">
      <c r="A242" s="75">
        <f ca="1"/>
        <v>45833</v>
      </c>
      <c r="B242">
        <f ca="1"/>
        <v>240</v>
      </c>
      <c r="C242">
        <f ca="1"/>
        <v>0.98046725767918297</v>
      </c>
    </row>
    <row r="243" spans="1:3">
      <c r="A243" s="75">
        <f ca="1"/>
        <v>45834</v>
      </c>
      <c r="B243">
        <f ca="1"/>
        <v>241</v>
      </c>
      <c r="C243">
        <f ca="1"/>
        <v>0.98038667464091378</v>
      </c>
    </row>
    <row r="244" spans="1:3">
      <c r="A244" s="75">
        <f ca="1"/>
        <v>45835</v>
      </c>
      <c r="B244">
        <f ca="1"/>
        <v>242</v>
      </c>
      <c r="C244">
        <f ca="1"/>
        <v>0.98030609822563586</v>
      </c>
    </row>
    <row r="245" spans="1:3">
      <c r="A245" s="75">
        <f ca="1"/>
        <v>45836</v>
      </c>
      <c r="B245">
        <f ca="1"/>
        <v>243</v>
      </c>
      <c r="C245">
        <f ca="1"/>
        <v>0.98022552843280486</v>
      </c>
    </row>
    <row r="246" spans="1:3">
      <c r="A246" s="75">
        <f ca="1"/>
        <v>45837</v>
      </c>
      <c r="B246">
        <f ca="1"/>
        <v>244</v>
      </c>
      <c r="C246">
        <f ca="1"/>
        <v>0.98014496526187644</v>
      </c>
    </row>
    <row r="247" spans="1:3">
      <c r="A247" s="75">
        <f ca="1"/>
        <v>45838</v>
      </c>
      <c r="B247">
        <f ca="1"/>
        <v>245</v>
      </c>
      <c r="C247">
        <f ca="1"/>
        <v>0.98006440871230638</v>
      </c>
    </row>
    <row r="248" spans="1:3">
      <c r="A248" s="75">
        <f ca="1"/>
        <v>45839</v>
      </c>
      <c r="B248">
        <f ca="1"/>
        <v>246</v>
      </c>
      <c r="C248">
        <f ca="1"/>
        <v>0.97998385878355054</v>
      </c>
    </row>
    <row r="249" spans="1:3">
      <c r="A249" s="75">
        <f ca="1"/>
        <v>45840</v>
      </c>
      <c r="B249">
        <f ca="1"/>
        <v>247</v>
      </c>
      <c r="C249">
        <f ca="1"/>
        <v>0.97990331547506471</v>
      </c>
    </row>
    <row r="250" spans="1:3">
      <c r="A250" s="75">
        <f ca="1"/>
        <v>45841</v>
      </c>
      <c r="B250">
        <f ca="1"/>
        <v>248</v>
      </c>
      <c r="C250">
        <f ca="1"/>
        <v>0.97982277878630486</v>
      </c>
    </row>
    <row r="251" spans="1:3">
      <c r="A251" s="75">
        <f ca="1"/>
        <v>45842</v>
      </c>
      <c r="B251">
        <f ca="1"/>
        <v>249</v>
      </c>
      <c r="C251">
        <f ca="1"/>
        <v>0.97974224871672677</v>
      </c>
    </row>
    <row r="252" spans="1:3">
      <c r="A252" s="75">
        <f ca="1"/>
        <v>45843</v>
      </c>
      <c r="B252">
        <f ca="1"/>
        <v>250</v>
      </c>
      <c r="C252">
        <f ca="1"/>
        <v>0.97966172526578643</v>
      </c>
    </row>
    <row r="253" spans="1:3">
      <c r="A253" s="75">
        <f ca="1"/>
        <v>45844</v>
      </c>
      <c r="B253">
        <f ca="1"/>
        <v>251</v>
      </c>
      <c r="C253">
        <f ca="1"/>
        <v>0.97958120843294005</v>
      </c>
    </row>
    <row r="254" spans="1:3">
      <c r="A254" s="75">
        <f ca="1"/>
        <v>45845</v>
      </c>
      <c r="B254">
        <f ca="1"/>
        <v>252</v>
      </c>
      <c r="C254">
        <f ca="1"/>
        <v>0.97950069821764363</v>
      </c>
    </row>
    <row r="255" spans="1:3">
      <c r="A255" s="75">
        <f ca="1"/>
        <v>45846</v>
      </c>
      <c r="B255">
        <f ca="1"/>
        <v>253</v>
      </c>
      <c r="C255">
        <f ca="1"/>
        <v>0.97942019461935315</v>
      </c>
    </row>
    <row r="256" spans="1:3">
      <c r="A256" s="75">
        <f ca="1"/>
        <v>45847</v>
      </c>
      <c r="B256">
        <f ca="1"/>
        <v>254</v>
      </c>
      <c r="C256">
        <f ca="1"/>
        <v>0.97933969763752493</v>
      </c>
    </row>
    <row r="257" spans="1:3">
      <c r="A257" s="75">
        <f ca="1"/>
        <v>45848</v>
      </c>
      <c r="B257">
        <f ca="1"/>
        <v>255</v>
      </c>
      <c r="C257">
        <f ca="1"/>
        <v>0.97925920727161508</v>
      </c>
    </row>
    <row r="258" spans="1:3">
      <c r="A258" s="75">
        <f ca="1"/>
        <v>45849</v>
      </c>
      <c r="B258">
        <f ca="1"/>
        <v>256</v>
      </c>
      <c r="C258">
        <f ca="1"/>
        <v>0.97917872352107982</v>
      </c>
    </row>
    <row r="259" spans="1:3">
      <c r="A259" s="75">
        <f ca="1"/>
        <v>45850</v>
      </c>
      <c r="B259">
        <f ca="1"/>
        <v>257</v>
      </c>
      <c r="C259">
        <f ca="1"/>
        <v>0.97909824638537557</v>
      </c>
    </row>
    <row r="260" spans="1:3">
      <c r="A260" s="75">
        <f ca="1"/>
        <v>45851</v>
      </c>
      <c r="B260">
        <f ca="1"/>
        <v>258</v>
      </c>
      <c r="C260">
        <f ca="1"/>
        <v>0.97901777586395855</v>
      </c>
    </row>
    <row r="261" spans="1:3">
      <c r="A261" s="75">
        <f ca="1"/>
        <v>45852</v>
      </c>
      <c r="B261">
        <f ca="1"/>
        <v>259</v>
      </c>
      <c r="C261">
        <f ca="1"/>
        <v>0.97893731195628519</v>
      </c>
    </row>
    <row r="262" spans="1:3">
      <c r="A262" s="75">
        <f ca="1"/>
        <v>45853</v>
      </c>
      <c r="B262">
        <f ca="1"/>
        <v>260</v>
      </c>
      <c r="C262">
        <f ca="1"/>
        <v>0.97885685466181194</v>
      </c>
    </row>
    <row r="263" spans="1:3">
      <c r="A263" s="75">
        <f ca="1"/>
        <v>45854</v>
      </c>
      <c r="B263">
        <f ca="1"/>
        <v>261</v>
      </c>
      <c r="C263">
        <f ca="1"/>
        <v>0.97877640397999521</v>
      </c>
    </row>
    <row r="264" spans="1:3">
      <c r="A264" s="75">
        <f ca="1"/>
        <v>45855</v>
      </c>
      <c r="B264">
        <f ca="1"/>
        <v>262</v>
      </c>
      <c r="C264">
        <f ca="1"/>
        <v>0.97869595991029168</v>
      </c>
    </row>
    <row r="265" spans="1:3">
      <c r="A265" s="75">
        <f ca="1"/>
        <v>45856</v>
      </c>
      <c r="B265">
        <f ca="1"/>
        <v>263</v>
      </c>
      <c r="C265">
        <f ca="1"/>
        <v>0.97861552245215766</v>
      </c>
    </row>
    <row r="266" spans="1:3">
      <c r="A266" s="75">
        <f ca="1"/>
        <v>45857</v>
      </c>
      <c r="B266">
        <f ca="1"/>
        <v>264</v>
      </c>
      <c r="C266">
        <f ca="1"/>
        <v>0.97853509160504992</v>
      </c>
    </row>
    <row r="267" spans="1:3">
      <c r="A267" s="75">
        <f ca="1"/>
        <v>45858</v>
      </c>
      <c r="B267">
        <f ca="1"/>
        <v>265</v>
      </c>
      <c r="C267">
        <f ca="1"/>
        <v>0.97845466736842501</v>
      </c>
    </row>
    <row r="268" spans="1:3">
      <c r="A268" s="75">
        <f ca="1"/>
        <v>45859</v>
      </c>
      <c r="B268">
        <f ca="1"/>
        <v>266</v>
      </c>
      <c r="C268">
        <f ca="1"/>
        <v>0.9783742497417397</v>
      </c>
    </row>
    <row r="269" spans="1:3">
      <c r="A269" s="75">
        <f ca="1"/>
        <v>45860</v>
      </c>
      <c r="B269">
        <f ca="1"/>
        <v>267</v>
      </c>
      <c r="C269">
        <f ca="1"/>
        <v>0.97829383872445075</v>
      </c>
    </row>
    <row r="270" spans="1:3">
      <c r="A270" s="75">
        <f ca="1"/>
        <v>45861</v>
      </c>
      <c r="B270">
        <f ca="1"/>
        <v>268</v>
      </c>
      <c r="C270">
        <f ca="1"/>
        <v>0.97821343431601493</v>
      </c>
    </row>
    <row r="271" spans="1:3">
      <c r="A271" s="75">
        <f ca="1"/>
        <v>45862</v>
      </c>
      <c r="B271">
        <f ca="1"/>
        <v>269</v>
      </c>
      <c r="C271">
        <f ca="1"/>
        <v>0.97813303651588901</v>
      </c>
    </row>
    <row r="272" spans="1:3">
      <c r="A272" s="75">
        <f ca="1"/>
        <v>45863</v>
      </c>
      <c r="B272">
        <f ca="1"/>
        <v>270</v>
      </c>
      <c r="C272">
        <f ca="1"/>
        <v>0.97805264532352987</v>
      </c>
    </row>
    <row r="273" spans="1:3">
      <c r="A273" s="75">
        <f ca="1"/>
        <v>45864</v>
      </c>
      <c r="B273">
        <f ca="1"/>
        <v>271</v>
      </c>
      <c r="C273">
        <f ca="1"/>
        <v>0.97797226073839449</v>
      </c>
    </row>
    <row r="274" spans="1:3">
      <c r="A274" s="75">
        <f ca="1"/>
        <v>45865</v>
      </c>
      <c r="B274">
        <f ca="1"/>
        <v>272</v>
      </c>
      <c r="C274">
        <f ca="1"/>
        <v>0.97789188275993988</v>
      </c>
    </row>
    <row r="275" spans="1:3">
      <c r="A275" s="75">
        <f ca="1"/>
        <v>45866</v>
      </c>
      <c r="B275">
        <f ca="1"/>
        <v>273</v>
      </c>
      <c r="C275">
        <f ca="1"/>
        <v>0.9778115113876229</v>
      </c>
    </row>
    <row r="276" spans="1:3">
      <c r="A276" s="75">
        <f ca="1"/>
        <v>45867</v>
      </c>
      <c r="B276">
        <f ca="1"/>
        <v>274</v>
      </c>
      <c r="C276">
        <f ca="1"/>
        <v>0.97773114662090066</v>
      </c>
    </row>
    <row r="277" spans="1:3">
      <c r="A277" s="75">
        <f ca="1"/>
        <v>45868</v>
      </c>
      <c r="B277">
        <f ca="1"/>
        <v>275</v>
      </c>
      <c r="C277">
        <f ca="1"/>
        <v>0.97765078845923026</v>
      </c>
    </row>
    <row r="278" spans="1:3">
      <c r="A278" s="75">
        <f ca="1"/>
        <v>45869</v>
      </c>
      <c r="B278">
        <f ca="1"/>
        <v>276</v>
      </c>
      <c r="C278">
        <f ca="1"/>
        <v>0.9775704369020688</v>
      </c>
    </row>
    <row r="279" spans="1:3">
      <c r="A279" s="75">
        <f ca="1"/>
        <v>45870</v>
      </c>
      <c r="B279">
        <f ca="1"/>
        <v>277</v>
      </c>
      <c r="C279">
        <f ca="1"/>
        <v>0.9774900919488736</v>
      </c>
    </row>
    <row r="280" spans="1:3">
      <c r="A280" s="75">
        <f ca="1"/>
        <v>45871</v>
      </c>
      <c r="B280">
        <f ca="1"/>
        <v>278</v>
      </c>
      <c r="C280">
        <f ca="1"/>
        <v>0.97740975359910176</v>
      </c>
    </row>
    <row r="281" spans="1:3">
      <c r="A281" s="75">
        <f ca="1"/>
        <v>45872</v>
      </c>
      <c r="B281">
        <f ca="1"/>
        <v>279</v>
      </c>
      <c r="C281">
        <f ca="1"/>
        <v>0.97732942185221072</v>
      </c>
    </row>
    <row r="282" spans="1:3">
      <c r="A282" s="75">
        <f ca="1"/>
        <v>45873</v>
      </c>
      <c r="B282">
        <f ca="1"/>
        <v>280</v>
      </c>
      <c r="C282">
        <f ca="1"/>
        <v>0.97724909670765758</v>
      </c>
    </row>
    <row r="283" spans="1:3">
      <c r="A283" s="75">
        <f ca="1"/>
        <v>45874</v>
      </c>
      <c r="B283">
        <f ca="1"/>
        <v>281</v>
      </c>
      <c r="C283">
        <f ca="1"/>
        <v>0.97716877816489978</v>
      </c>
    </row>
    <row r="284" spans="1:3">
      <c r="A284" s="75">
        <f ca="1"/>
        <v>45875</v>
      </c>
      <c r="B284">
        <f ca="1"/>
        <v>282</v>
      </c>
      <c r="C284">
        <f ca="1"/>
        <v>0.97708846622339485</v>
      </c>
    </row>
    <row r="285" spans="1:3">
      <c r="A285" s="75">
        <f ca="1"/>
        <v>45876</v>
      </c>
      <c r="B285">
        <f ca="1"/>
        <v>283</v>
      </c>
      <c r="C285">
        <f ca="1"/>
        <v>0.97700816088260001</v>
      </c>
    </row>
    <row r="286" spans="1:3">
      <c r="A286" s="75">
        <f ca="1"/>
        <v>45877</v>
      </c>
      <c r="B286">
        <f ca="1"/>
        <v>284</v>
      </c>
      <c r="C286">
        <f ca="1"/>
        <v>0.97692786214197302</v>
      </c>
    </row>
    <row r="287" spans="1:3">
      <c r="A287" s="75">
        <f ca="1"/>
        <v>45878</v>
      </c>
      <c r="B287">
        <f ca="1"/>
        <v>285</v>
      </c>
      <c r="C287">
        <f ca="1"/>
        <v>0.97684757000097122</v>
      </c>
    </row>
    <row r="288" spans="1:3">
      <c r="A288" s="75">
        <f ca="1"/>
        <v>45879</v>
      </c>
      <c r="B288">
        <f ca="1"/>
        <v>286</v>
      </c>
      <c r="C288">
        <f ca="1"/>
        <v>0.97676728445905237</v>
      </c>
    </row>
    <row r="289" spans="1:3">
      <c r="A289" s="75">
        <f ca="1"/>
        <v>45880</v>
      </c>
      <c r="B289">
        <f ca="1"/>
        <v>287</v>
      </c>
      <c r="C289">
        <f ca="1"/>
        <v>0.97668700551567389</v>
      </c>
    </row>
    <row r="290" spans="1:3">
      <c r="A290" s="75">
        <f ca="1"/>
        <v>45881</v>
      </c>
      <c r="B290">
        <f ca="1"/>
        <v>288</v>
      </c>
      <c r="C290">
        <f ca="1"/>
        <v>0.97660673317029367</v>
      </c>
    </row>
    <row r="291" spans="1:3">
      <c r="A291" s="75">
        <f ca="1"/>
        <v>45882</v>
      </c>
      <c r="B291">
        <f ca="1"/>
        <v>289</v>
      </c>
      <c r="C291">
        <f ca="1"/>
        <v>0.97652646742236926</v>
      </c>
    </row>
    <row r="292" spans="1:3">
      <c r="A292" s="75">
        <f ca="1"/>
        <v>45883</v>
      </c>
      <c r="B292">
        <f ca="1"/>
        <v>290</v>
      </c>
      <c r="C292">
        <f ca="1"/>
        <v>0.97644620827135853</v>
      </c>
    </row>
    <row r="293" spans="1:3">
      <c r="A293" s="75">
        <f ca="1"/>
        <v>45884</v>
      </c>
      <c r="B293">
        <f ca="1"/>
        <v>291</v>
      </c>
      <c r="C293">
        <f ca="1"/>
        <v>0.97636595571671925</v>
      </c>
    </row>
    <row r="294" spans="1:3">
      <c r="A294" s="75">
        <f ca="1"/>
        <v>45885</v>
      </c>
      <c r="B294">
        <f ca="1"/>
        <v>292</v>
      </c>
      <c r="C294">
        <f ca="1"/>
        <v>0.97628570975790929</v>
      </c>
    </row>
    <row r="295" spans="1:3">
      <c r="A295" s="75">
        <f ca="1"/>
        <v>45886</v>
      </c>
      <c r="B295">
        <f ca="1"/>
        <v>293</v>
      </c>
      <c r="C295">
        <f ca="1"/>
        <v>0.97620547039438654</v>
      </c>
    </row>
    <row r="296" spans="1:3">
      <c r="A296" s="75">
        <f ca="1"/>
        <v>45887</v>
      </c>
      <c r="B296">
        <f ca="1"/>
        <v>294</v>
      </c>
      <c r="C296">
        <f ca="1"/>
        <v>0.97612523762560899</v>
      </c>
    </row>
    <row r="297" spans="1:3">
      <c r="A297" s="75">
        <f ca="1"/>
        <v>45888</v>
      </c>
      <c r="B297">
        <f ca="1"/>
        <v>295</v>
      </c>
      <c r="C297">
        <f ca="1"/>
        <v>0.97604501145103462</v>
      </c>
    </row>
    <row r="298" spans="1:3">
      <c r="A298" s="75">
        <f ca="1"/>
        <v>45889</v>
      </c>
      <c r="B298">
        <f ca="1"/>
        <v>296</v>
      </c>
      <c r="C298">
        <f ca="1"/>
        <v>0.97596479187012131</v>
      </c>
    </row>
    <row r="299" spans="1:3">
      <c r="A299" s="75">
        <f ca="1"/>
        <v>45890</v>
      </c>
      <c r="B299">
        <f ca="1"/>
        <v>297</v>
      </c>
      <c r="C299">
        <f ca="1"/>
        <v>0.97588457888232738</v>
      </c>
    </row>
    <row r="300" spans="1:3">
      <c r="A300" s="75">
        <f ca="1"/>
        <v>45891</v>
      </c>
      <c r="B300">
        <f ca="1"/>
        <v>298</v>
      </c>
      <c r="C300">
        <f ca="1"/>
        <v>0.97580437248711072</v>
      </c>
    </row>
    <row r="301" spans="1:3">
      <c r="A301" s="75">
        <f ca="1"/>
        <v>45892</v>
      </c>
      <c r="B301">
        <f ca="1"/>
        <v>299</v>
      </c>
      <c r="C301">
        <f ca="1"/>
        <v>0.97572417268392975</v>
      </c>
    </row>
    <row r="302" spans="1:3">
      <c r="A302" s="75">
        <f ca="1"/>
        <v>45893</v>
      </c>
      <c r="B302">
        <f ca="1"/>
        <v>300</v>
      </c>
      <c r="C302">
        <f ca="1"/>
        <v>0.97564397947224235</v>
      </c>
    </row>
    <row r="303" spans="1:3">
      <c r="A303" s="75">
        <f ca="1"/>
        <v>45894</v>
      </c>
      <c r="B303">
        <f ca="1"/>
        <v>301</v>
      </c>
      <c r="C303">
        <f ca="1"/>
        <v>0.97556379285150707</v>
      </c>
    </row>
    <row r="304" spans="1:3">
      <c r="A304" s="75">
        <f ca="1"/>
        <v>45895</v>
      </c>
      <c r="B304">
        <f ca="1"/>
        <v>302</v>
      </c>
      <c r="C304">
        <f ca="1"/>
        <v>0.97548361282118212</v>
      </c>
    </row>
    <row r="305" spans="1:3">
      <c r="A305" s="75">
        <f ca="1"/>
        <v>45896</v>
      </c>
      <c r="B305">
        <f ca="1"/>
        <v>303</v>
      </c>
      <c r="C305">
        <f ca="1"/>
        <v>0.97540343938072582</v>
      </c>
    </row>
    <row r="306" spans="1:3">
      <c r="A306" s="75">
        <f ca="1"/>
        <v>45897</v>
      </c>
      <c r="B306">
        <f ca="1"/>
        <v>304</v>
      </c>
      <c r="C306">
        <f ca="1"/>
        <v>0.97532327252959661</v>
      </c>
    </row>
    <row r="307" spans="1:3">
      <c r="A307" s="75">
        <f ca="1"/>
        <v>45898</v>
      </c>
      <c r="B307">
        <f ca="1"/>
        <v>305</v>
      </c>
      <c r="C307">
        <f ca="1"/>
        <v>0.9752431122672528</v>
      </c>
    </row>
    <row r="308" spans="1:3">
      <c r="A308" s="75">
        <f ca="1"/>
        <v>45899</v>
      </c>
      <c r="B308">
        <f ca="1"/>
        <v>306</v>
      </c>
      <c r="C308">
        <f ca="1"/>
        <v>0.97516295859315294</v>
      </c>
    </row>
    <row r="309" spans="1:3">
      <c r="A309" s="75">
        <f ca="1"/>
        <v>45900</v>
      </c>
      <c r="B309">
        <f ca="1"/>
        <v>307</v>
      </c>
      <c r="C309">
        <f ca="1"/>
        <v>0.97508281150675558</v>
      </c>
    </row>
    <row r="310" spans="1:3">
      <c r="A310" s="75">
        <f ca="1"/>
        <v>45901</v>
      </c>
      <c r="B310">
        <f ca="1"/>
        <v>308</v>
      </c>
      <c r="C310">
        <f ca="1"/>
        <v>0.97500267100751936</v>
      </c>
    </row>
    <row r="311" spans="1:3">
      <c r="A311" s="75">
        <f ca="1"/>
        <v>45902</v>
      </c>
      <c r="B311">
        <f ca="1"/>
        <v>309</v>
      </c>
      <c r="C311">
        <f ca="1"/>
        <v>0.97492253709490273</v>
      </c>
    </row>
    <row r="312" spans="1:3">
      <c r="A312" s="75">
        <f ca="1"/>
        <v>45903</v>
      </c>
      <c r="B312">
        <f ca="1"/>
        <v>310</v>
      </c>
      <c r="C312">
        <f ca="1"/>
        <v>0.97484240976836434</v>
      </c>
    </row>
    <row r="313" spans="1:3">
      <c r="A313" s="75">
        <f ca="1"/>
        <v>45904</v>
      </c>
      <c r="B313">
        <f ca="1"/>
        <v>311</v>
      </c>
      <c r="C313">
        <f ca="1"/>
        <v>0.97476228902736306</v>
      </c>
    </row>
    <row r="314" spans="1:3">
      <c r="A314" s="75">
        <f ca="1"/>
        <v>45905</v>
      </c>
      <c r="B314">
        <f ca="1"/>
        <v>312</v>
      </c>
      <c r="C314">
        <f ca="1"/>
        <v>0.97468217487135755</v>
      </c>
    </row>
    <row r="315" spans="1:3">
      <c r="A315" s="75">
        <f ca="1"/>
        <v>45906</v>
      </c>
      <c r="B315">
        <f ca="1"/>
        <v>313</v>
      </c>
      <c r="C315">
        <f ca="1"/>
        <v>0.97460206729980658</v>
      </c>
    </row>
    <row r="316" spans="1:3">
      <c r="A316" s="75">
        <f ca="1"/>
        <v>45907</v>
      </c>
      <c r="B316">
        <f ca="1"/>
        <v>314</v>
      </c>
      <c r="C316">
        <f ca="1"/>
        <v>0.97452196631216892</v>
      </c>
    </row>
    <row r="317" spans="1:3">
      <c r="A317" s="75">
        <f ca="1"/>
        <v>45908</v>
      </c>
      <c r="B317">
        <f ca="1"/>
        <v>315</v>
      </c>
      <c r="C317">
        <f ca="1"/>
        <v>0.97444187190790366</v>
      </c>
    </row>
    <row r="318" spans="1:3">
      <c r="A318" s="75">
        <f ca="1"/>
        <v>45909</v>
      </c>
      <c r="B318">
        <f ca="1"/>
        <v>316</v>
      </c>
      <c r="C318">
        <f ca="1"/>
        <v>0.97436178408646956</v>
      </c>
    </row>
    <row r="319" spans="1:3">
      <c r="A319" s="75">
        <f ca="1"/>
        <v>45910</v>
      </c>
      <c r="B319">
        <f ca="1"/>
        <v>317</v>
      </c>
      <c r="C319">
        <f ca="1"/>
        <v>0.97428170284732551</v>
      </c>
    </row>
    <row r="320" spans="1:3">
      <c r="A320" s="75">
        <f ca="1"/>
        <v>45911</v>
      </c>
      <c r="B320">
        <f ca="1"/>
        <v>318</v>
      </c>
      <c r="C320">
        <f ca="1"/>
        <v>0.97420162818993072</v>
      </c>
    </row>
    <row r="321" spans="1:3">
      <c r="A321" s="75">
        <f ca="1"/>
        <v>45912</v>
      </c>
      <c r="B321">
        <f ca="1"/>
        <v>319</v>
      </c>
      <c r="C321">
        <f ca="1"/>
        <v>0.97412156011374418</v>
      </c>
    </row>
    <row r="322" spans="1:3">
      <c r="A322" s="75">
        <f ca="1"/>
        <v>45913</v>
      </c>
      <c r="B322">
        <f ca="1"/>
        <v>320</v>
      </c>
      <c r="C322">
        <f ca="1"/>
        <v>0.97404149861822487</v>
      </c>
    </row>
    <row r="323" spans="1:3">
      <c r="A323" s="75">
        <f ca="1"/>
        <v>45914</v>
      </c>
      <c r="B323">
        <f ca="1"/>
        <v>321</v>
      </c>
      <c r="C323">
        <f ca="1"/>
        <v>0.97396144370283211</v>
      </c>
    </row>
    <row r="324" spans="1:3">
      <c r="A324" s="75">
        <f ca="1"/>
        <v>45915</v>
      </c>
      <c r="B324">
        <f ca="1"/>
        <v>322</v>
      </c>
      <c r="C324">
        <f ca="1"/>
        <v>0.973881395367025</v>
      </c>
    </row>
    <row r="325" spans="1:3">
      <c r="A325" s="75">
        <f ca="1"/>
        <v>45916</v>
      </c>
      <c r="B325">
        <f ca="1"/>
        <v>323</v>
      </c>
      <c r="C325">
        <f ca="1"/>
        <v>0.97380135361026277</v>
      </c>
    </row>
    <row r="326" spans="1:3">
      <c r="A326" s="75">
        <f ca="1"/>
        <v>45917</v>
      </c>
      <c r="B326">
        <f ca="1"/>
        <v>324</v>
      </c>
      <c r="C326">
        <f ca="1"/>
        <v>0.97372131843200471</v>
      </c>
    </row>
    <row r="327" spans="1:3">
      <c r="A327" s="75">
        <f ca="1"/>
        <v>45918</v>
      </c>
      <c r="B327">
        <f ca="1"/>
        <v>325</v>
      </c>
      <c r="C327">
        <f ca="1"/>
        <v>0.97364128983171017</v>
      </c>
    </row>
    <row r="328" spans="1:3">
      <c r="A328" s="75">
        <f ca="1"/>
        <v>45919</v>
      </c>
      <c r="B328">
        <f ca="1"/>
        <v>326</v>
      </c>
      <c r="C328">
        <f ca="1"/>
        <v>0.97356126780883845</v>
      </c>
    </row>
    <row r="329" spans="1:3">
      <c r="A329" s="75">
        <f ca="1"/>
        <v>45920</v>
      </c>
      <c r="B329">
        <f ca="1"/>
        <v>327</v>
      </c>
      <c r="C329">
        <f ca="1"/>
        <v>0.9734812523628491</v>
      </c>
    </row>
    <row r="330" spans="1:3">
      <c r="A330" s="75">
        <f ca="1"/>
        <v>45921</v>
      </c>
      <c r="B330">
        <f ca="1"/>
        <v>328</v>
      </c>
      <c r="C330">
        <f ca="1"/>
        <v>0.97340124349320134</v>
      </c>
    </row>
    <row r="331" spans="1:3">
      <c r="A331" s="75">
        <f ca="1"/>
        <v>45922</v>
      </c>
      <c r="B331">
        <f ca="1"/>
        <v>329</v>
      </c>
      <c r="C331">
        <f ca="1"/>
        <v>0.97332124119935493</v>
      </c>
    </row>
    <row r="332" spans="1:3">
      <c r="A332" s="75">
        <f ca="1"/>
        <v>45923</v>
      </c>
      <c r="B332">
        <f ca="1"/>
        <v>330</v>
      </c>
      <c r="C332">
        <f ca="1"/>
        <v>0.97324124548076929</v>
      </c>
    </row>
    <row r="333" spans="1:3">
      <c r="A333" s="75">
        <f ca="1"/>
        <v>45924</v>
      </c>
      <c r="B333">
        <f ca="1"/>
        <v>331</v>
      </c>
      <c r="C333">
        <f ca="1"/>
        <v>0.97316125633690398</v>
      </c>
    </row>
    <row r="334" spans="1:3">
      <c r="A334" s="75">
        <f ca="1"/>
        <v>45925</v>
      </c>
      <c r="B334">
        <f ca="1"/>
        <v>332</v>
      </c>
      <c r="C334">
        <f ca="1"/>
        <v>0.97308127376721876</v>
      </c>
    </row>
    <row r="335" spans="1:3">
      <c r="A335" s="75">
        <f ca="1"/>
        <v>45926</v>
      </c>
      <c r="B335">
        <f ca="1"/>
        <v>333</v>
      </c>
      <c r="C335">
        <f ca="1"/>
        <v>0.97300129777117317</v>
      </c>
    </row>
    <row r="336" spans="1:3">
      <c r="A336" s="75">
        <f ca="1"/>
        <v>45927</v>
      </c>
      <c r="B336">
        <f ca="1"/>
        <v>334</v>
      </c>
      <c r="C336">
        <f ca="1"/>
        <v>0.97292132834822698</v>
      </c>
    </row>
    <row r="337" spans="1:3">
      <c r="A337" s="75">
        <f ca="1"/>
        <v>45928</v>
      </c>
      <c r="B337">
        <f ca="1"/>
        <v>335</v>
      </c>
      <c r="C337">
        <f ca="1"/>
        <v>0.97284136549783995</v>
      </c>
    </row>
    <row r="338" spans="1:3">
      <c r="A338" s="75">
        <f ca="1"/>
        <v>45929</v>
      </c>
      <c r="B338">
        <f ca="1"/>
        <v>336</v>
      </c>
      <c r="C338">
        <f ca="1"/>
        <v>0.97276140921947185</v>
      </c>
    </row>
    <row r="339" spans="1:3">
      <c r="A339" s="75">
        <f ca="1"/>
        <v>45930</v>
      </c>
      <c r="B339">
        <f ca="1"/>
        <v>337</v>
      </c>
      <c r="C339">
        <f ca="1"/>
        <v>0.97268145951258267</v>
      </c>
    </row>
    <row r="340" spans="1:3">
      <c r="A340" s="75">
        <f ca="1"/>
        <v>45931</v>
      </c>
      <c r="B340">
        <f ca="1"/>
        <v>338</v>
      </c>
      <c r="C340">
        <f ca="1"/>
        <v>0.97260151637663228</v>
      </c>
    </row>
    <row r="341" spans="1:3">
      <c r="A341" s="75">
        <f ca="1"/>
        <v>45932</v>
      </c>
      <c r="B341">
        <f ca="1"/>
        <v>339</v>
      </c>
      <c r="C341">
        <f ca="1"/>
        <v>0.97252157981108056</v>
      </c>
    </row>
    <row r="342" spans="1:3">
      <c r="A342" s="75">
        <f ca="1"/>
        <v>45933</v>
      </c>
      <c r="B342">
        <f ca="1"/>
        <v>340</v>
      </c>
      <c r="C342">
        <f ca="1"/>
        <v>0.97244164981538739</v>
      </c>
    </row>
    <row r="343" spans="1:3">
      <c r="A343" s="75">
        <f ca="1"/>
        <v>45934</v>
      </c>
      <c r="B343">
        <f ca="1"/>
        <v>341</v>
      </c>
      <c r="C343">
        <f ca="1"/>
        <v>0.97236172638901308</v>
      </c>
    </row>
    <row r="344" spans="1:3">
      <c r="A344" s="75">
        <f ca="1"/>
        <v>45935</v>
      </c>
      <c r="B344">
        <f ca="1"/>
        <v>342</v>
      </c>
      <c r="C344">
        <f ca="1"/>
        <v>0.97228180953141752</v>
      </c>
    </row>
    <row r="345" spans="1:3">
      <c r="A345" s="75">
        <f ca="1"/>
        <v>45936</v>
      </c>
      <c r="B345">
        <f ca="1"/>
        <v>343</v>
      </c>
      <c r="C345">
        <f ca="1"/>
        <v>0.9722018992420608</v>
      </c>
    </row>
    <row r="346" spans="1:3">
      <c r="A346" s="75">
        <f ca="1"/>
        <v>45937</v>
      </c>
      <c r="B346">
        <f ca="1"/>
        <v>344</v>
      </c>
      <c r="C346">
        <f ca="1"/>
        <v>0.97212199552040324</v>
      </c>
    </row>
    <row r="347" spans="1:3">
      <c r="A347" s="75">
        <f ca="1"/>
        <v>45938</v>
      </c>
      <c r="B347">
        <f ca="1"/>
        <v>345</v>
      </c>
      <c r="C347">
        <f ca="1"/>
        <v>0.97204209836590494</v>
      </c>
    </row>
    <row r="348" spans="1:3">
      <c r="A348" s="75">
        <f ca="1"/>
        <v>45939</v>
      </c>
      <c r="B348">
        <f ca="1"/>
        <v>346</v>
      </c>
      <c r="C348">
        <f ca="1"/>
        <v>0.97196220777802622</v>
      </c>
    </row>
    <row r="349" spans="1:3">
      <c r="A349" s="75">
        <f ca="1"/>
        <v>45940</v>
      </c>
      <c r="B349">
        <f ca="1"/>
        <v>347</v>
      </c>
      <c r="C349">
        <f ca="1"/>
        <v>0.9718823237562273</v>
      </c>
    </row>
    <row r="350" spans="1:3">
      <c r="A350" s="75">
        <f ca="1"/>
        <v>45941</v>
      </c>
      <c r="B350">
        <f ca="1"/>
        <v>348</v>
      </c>
      <c r="C350">
        <f ca="1"/>
        <v>0.97180244629996859</v>
      </c>
    </row>
    <row r="351" spans="1:3">
      <c r="A351" s="75">
        <f ca="1"/>
        <v>45942</v>
      </c>
      <c r="B351">
        <f ca="1"/>
        <v>349</v>
      </c>
      <c r="C351">
        <f ca="1"/>
        <v>0.97172257540871043</v>
      </c>
    </row>
    <row r="352" spans="1:3">
      <c r="A352" s="75">
        <f ca="1"/>
        <v>45943</v>
      </c>
      <c r="B352">
        <f ca="1"/>
        <v>350</v>
      </c>
      <c r="C352">
        <f ca="1"/>
        <v>0.97164271108191336</v>
      </c>
    </row>
    <row r="353" spans="1:3">
      <c r="A353" s="75">
        <f ca="1"/>
        <v>45944</v>
      </c>
      <c r="B353">
        <f ca="1"/>
        <v>351</v>
      </c>
      <c r="C353">
        <f ca="1"/>
        <v>0.97156285331903769</v>
      </c>
    </row>
    <row r="354" spans="1:3">
      <c r="A354" s="75">
        <f ca="1"/>
        <v>45945</v>
      </c>
      <c r="B354">
        <f ca="1"/>
        <v>352</v>
      </c>
      <c r="C354">
        <f ca="1"/>
        <v>0.97148300211954408</v>
      </c>
    </row>
    <row r="355" spans="1:3">
      <c r="A355" s="75">
        <f ca="1"/>
        <v>45946</v>
      </c>
      <c r="B355">
        <f ca="1"/>
        <v>353</v>
      </c>
      <c r="C355">
        <f ca="1"/>
        <v>0.97140315748289308</v>
      </c>
    </row>
    <row r="356" spans="1:3">
      <c r="A356" s="75">
        <f ca="1"/>
        <v>45947</v>
      </c>
      <c r="B356">
        <f ca="1"/>
        <v>354</v>
      </c>
      <c r="C356">
        <f ca="1"/>
        <v>0.97132331940854522</v>
      </c>
    </row>
    <row r="357" spans="1:3">
      <c r="A357" s="75">
        <f ca="1"/>
        <v>45948</v>
      </c>
      <c r="B357">
        <f ca="1"/>
        <v>355</v>
      </c>
      <c r="C357">
        <f ca="1"/>
        <v>0.97124348789596116</v>
      </c>
    </row>
    <row r="358" spans="1:3">
      <c r="A358" s="75">
        <f ca="1"/>
        <v>45949</v>
      </c>
      <c r="B358">
        <f ca="1"/>
        <v>356</v>
      </c>
      <c r="C358">
        <f ca="1"/>
        <v>0.97116366294460177</v>
      </c>
    </row>
    <row r="359" spans="1:3">
      <c r="A359" s="75">
        <f ca="1"/>
        <v>45950</v>
      </c>
      <c r="B359">
        <f ca="1"/>
        <v>357</v>
      </c>
      <c r="C359">
        <f ca="1"/>
        <v>0.97108384455392749</v>
      </c>
    </row>
    <row r="360" spans="1:3">
      <c r="A360" s="75">
        <f ca="1"/>
        <v>45951</v>
      </c>
      <c r="B360">
        <f ca="1"/>
        <v>358</v>
      </c>
      <c r="C360">
        <f ca="1"/>
        <v>0.97100403272339941</v>
      </c>
    </row>
    <row r="361" spans="1:3">
      <c r="A361" s="75">
        <f ca="1"/>
        <v>45952</v>
      </c>
      <c r="B361">
        <f ca="1"/>
        <v>359</v>
      </c>
      <c r="C361">
        <f ca="1"/>
        <v>0.97092422745247819</v>
      </c>
    </row>
    <row r="362" spans="1:3">
      <c r="A362" s="75">
        <f ca="1"/>
        <v>45953</v>
      </c>
      <c r="B362">
        <f ca="1"/>
        <v>360</v>
      </c>
      <c r="C362">
        <f ca="1"/>
        <v>0.97084442874062482</v>
      </c>
    </row>
    <row r="363" spans="1:3">
      <c r="A363" s="75">
        <f ca="1"/>
        <v>45954</v>
      </c>
      <c r="B363">
        <f ca="1"/>
        <v>361</v>
      </c>
      <c r="C363">
        <f ca="1"/>
        <v>0.97076463658730006</v>
      </c>
    </row>
    <row r="364" spans="1:3">
      <c r="A364" s="75">
        <f ca="1"/>
        <v>45955</v>
      </c>
      <c r="B364">
        <f ca="1"/>
        <v>362</v>
      </c>
      <c r="C364">
        <f ca="1"/>
        <v>0.970684850991965</v>
      </c>
    </row>
    <row r="365" spans="1:3">
      <c r="A365" s="75">
        <f ca="1"/>
        <v>45956</v>
      </c>
      <c r="B365">
        <f ca="1"/>
        <v>363</v>
      </c>
      <c r="C365">
        <f ca="1"/>
        <v>0.97060507195408063</v>
      </c>
    </row>
    <row r="366" spans="1:3">
      <c r="A366" s="75">
        <f ca="1"/>
        <v>45957</v>
      </c>
      <c r="B366">
        <f ca="1"/>
        <v>364</v>
      </c>
      <c r="C366">
        <f ca="1"/>
        <v>0.97052529947310795</v>
      </c>
    </row>
    <row r="367" spans="1:3">
      <c r="A367" s="75">
        <f ca="1"/>
        <v>45958</v>
      </c>
      <c r="B367">
        <f ca="1"/>
        <v>365</v>
      </c>
      <c r="C367">
        <f ca="1"/>
        <v>0.97044553354850815</v>
      </c>
    </row>
    <row r="368" spans="1:3">
      <c r="A368" s="75">
        <f ca="1"/>
        <v>45959</v>
      </c>
      <c r="B368">
        <f ca="1"/>
        <v>366</v>
      </c>
      <c r="C368">
        <f ca="1"/>
        <v>0.97036577417974235</v>
      </c>
    </row>
    <row r="369" spans="1:3">
      <c r="A369" s="75">
        <f ca="1"/>
        <v>45960</v>
      </c>
      <c r="B369">
        <f ca="1"/>
        <v>367</v>
      </c>
      <c r="C369">
        <f ca="1"/>
        <v>0.97028602136627162</v>
      </c>
    </row>
    <row r="370" spans="1:3">
      <c r="A370" s="75">
        <f ca="1"/>
        <v>45961</v>
      </c>
      <c r="B370">
        <f ca="1"/>
        <v>368</v>
      </c>
      <c r="C370">
        <f ca="1"/>
        <v>0.9702062751075573</v>
      </c>
    </row>
    <row r="371" spans="1:3">
      <c r="A371" s="75">
        <f ca="1"/>
        <v>45962</v>
      </c>
      <c r="B371">
        <f ca="1"/>
        <v>369</v>
      </c>
      <c r="C371">
        <f ca="1"/>
        <v>0.97012653540306071</v>
      </c>
    </row>
    <row r="372" spans="1:3">
      <c r="A372" s="75">
        <f ca="1"/>
        <v>45963</v>
      </c>
      <c r="B372">
        <f ca="1"/>
        <v>370</v>
      </c>
      <c r="C372">
        <f ca="1"/>
        <v>0.97004680225224305</v>
      </c>
    </row>
    <row r="373" spans="1:3">
      <c r="A373" s="75">
        <f ca="1"/>
        <v>45964</v>
      </c>
      <c r="B373">
        <f ca="1"/>
        <v>371</v>
      </c>
      <c r="C373">
        <f ca="1"/>
        <v>0.96996707565456575</v>
      </c>
    </row>
    <row r="374" spans="1:3">
      <c r="A374" s="75">
        <f ca="1"/>
        <v>45965</v>
      </c>
      <c r="B374">
        <f ca="1"/>
        <v>372</v>
      </c>
      <c r="C374">
        <f ca="1"/>
        <v>0.96988735560949013</v>
      </c>
    </row>
    <row r="375" spans="1:3">
      <c r="A375" s="75">
        <f ca="1"/>
        <v>45966</v>
      </c>
      <c r="B375">
        <f ca="1"/>
        <v>373</v>
      </c>
      <c r="C375">
        <f ca="1"/>
        <v>0.96980764211647785</v>
      </c>
    </row>
    <row r="376" spans="1:3">
      <c r="A376" s="75">
        <f ca="1"/>
        <v>45967</v>
      </c>
      <c r="B376">
        <f ca="1"/>
        <v>374</v>
      </c>
      <c r="C376">
        <f ca="1"/>
        <v>0.96972793517499012</v>
      </c>
    </row>
    <row r="377" spans="1:3">
      <c r="A377" s="75">
        <f ca="1"/>
        <v>45968</v>
      </c>
      <c r="B377">
        <f ca="1"/>
        <v>375</v>
      </c>
      <c r="C377">
        <f ca="1"/>
        <v>0.96964823478448869</v>
      </c>
    </row>
    <row r="378" spans="1:3">
      <c r="A378" s="75">
        <f ca="1"/>
        <v>45969</v>
      </c>
      <c r="B378">
        <f ca="1"/>
        <v>376</v>
      </c>
      <c r="C378">
        <f ca="1"/>
        <v>0.96956854094443512</v>
      </c>
    </row>
    <row r="379" spans="1:3">
      <c r="A379" s="75">
        <f ca="1"/>
        <v>45970</v>
      </c>
      <c r="B379">
        <f ca="1"/>
        <v>377</v>
      </c>
      <c r="C379">
        <f ca="1"/>
        <v>0.96948885365429105</v>
      </c>
    </row>
    <row r="380" spans="1:3">
      <c r="A380" s="75">
        <f ca="1"/>
        <v>45971</v>
      </c>
      <c r="B380">
        <f ca="1"/>
        <v>378</v>
      </c>
      <c r="C380">
        <f ca="1"/>
        <v>0.96940917291351802</v>
      </c>
    </row>
    <row r="381" spans="1:3">
      <c r="A381" s="75">
        <f ca="1"/>
        <v>45972</v>
      </c>
      <c r="B381">
        <f ca="1"/>
        <v>379</v>
      </c>
      <c r="C381">
        <f ca="1"/>
        <v>0.96932949872157792</v>
      </c>
    </row>
    <row r="382" spans="1:3">
      <c r="A382" s="75">
        <f ca="1"/>
        <v>45973</v>
      </c>
      <c r="B382">
        <f ca="1"/>
        <v>380</v>
      </c>
      <c r="C382">
        <f ca="1"/>
        <v>0.96924983107793228</v>
      </c>
    </row>
    <row r="383" spans="1:3">
      <c r="A383" s="75">
        <f ca="1"/>
        <v>45974</v>
      </c>
      <c r="B383">
        <f ca="1"/>
        <v>381</v>
      </c>
      <c r="C383">
        <f ca="1"/>
        <v>0.96917016998204319</v>
      </c>
    </row>
    <row r="384" spans="1:3">
      <c r="A384" s="75">
        <f ca="1"/>
        <v>45975</v>
      </c>
      <c r="B384">
        <f ca="1"/>
        <v>382</v>
      </c>
      <c r="C384">
        <f ca="1"/>
        <v>0.96909051543337232</v>
      </c>
    </row>
    <row r="385" spans="1:3">
      <c r="A385" s="75">
        <f ca="1"/>
        <v>45976</v>
      </c>
      <c r="B385">
        <f ca="1"/>
        <v>383</v>
      </c>
      <c r="C385">
        <f ca="1"/>
        <v>0.96901086743138165</v>
      </c>
    </row>
    <row r="386" spans="1:3">
      <c r="A386" s="75">
        <f ca="1"/>
        <v>45977</v>
      </c>
      <c r="B386">
        <f ca="1"/>
        <v>384</v>
      </c>
      <c r="C386">
        <f ca="1"/>
        <v>0.96893122597553305</v>
      </c>
    </row>
    <row r="387" spans="1:3">
      <c r="A387" s="75">
        <f ca="1"/>
        <v>45978</v>
      </c>
      <c r="B387">
        <f ca="1"/>
        <v>385</v>
      </c>
      <c r="C387">
        <f ca="1"/>
        <v>0.96885159106528851</v>
      </c>
    </row>
    <row r="388" spans="1:3">
      <c r="A388" s="75">
        <f ca="1"/>
        <v>45979</v>
      </c>
      <c r="B388">
        <f ca="1"/>
        <v>386</v>
      </c>
      <c r="C388">
        <f ca="1"/>
        <v>0.96877196270011012</v>
      </c>
    </row>
    <row r="389" spans="1:3">
      <c r="A389" s="75">
        <f ca="1"/>
        <v>45980</v>
      </c>
      <c r="B389">
        <f ca="1"/>
        <v>387</v>
      </c>
      <c r="C389">
        <f ca="1"/>
        <v>0.96869234087945988</v>
      </c>
    </row>
    <row r="390" spans="1:3">
      <c r="A390" s="75">
        <f ca="1"/>
        <v>45981</v>
      </c>
      <c r="B390">
        <f ca="1"/>
        <v>388</v>
      </c>
      <c r="C390">
        <f ca="1"/>
        <v>0.96861272560279998</v>
      </c>
    </row>
    <row r="391" spans="1:3">
      <c r="A391" s="75">
        <f ca="1"/>
        <v>45982</v>
      </c>
      <c r="B391">
        <f ca="1"/>
        <v>389</v>
      </c>
      <c r="C391">
        <f ca="1"/>
        <v>0.96853311686959254</v>
      </c>
    </row>
    <row r="392" spans="1:3">
      <c r="A392" s="75">
        <f ca="1"/>
        <v>45983</v>
      </c>
      <c r="B392">
        <f ca="1"/>
        <v>390</v>
      </c>
      <c r="C392">
        <f ca="1"/>
        <v>0.96845351467929963</v>
      </c>
    </row>
    <row r="393" spans="1:3">
      <c r="A393" s="75">
        <f ca="1"/>
        <v>45984</v>
      </c>
      <c r="B393">
        <f ca="1"/>
        <v>391</v>
      </c>
      <c r="C393">
        <f ca="1"/>
        <v>0.96837391903138381</v>
      </c>
    </row>
    <row r="394" spans="1:3">
      <c r="A394" s="75">
        <f ca="1"/>
        <v>45985</v>
      </c>
      <c r="B394">
        <f ca="1"/>
        <v>392</v>
      </c>
      <c r="C394">
        <f ca="1"/>
        <v>0.96829432992530706</v>
      </c>
    </row>
    <row r="395" spans="1:3">
      <c r="A395" s="75">
        <f ca="1"/>
        <v>45986</v>
      </c>
      <c r="B395">
        <f ca="1"/>
        <v>393</v>
      </c>
      <c r="C395">
        <f ca="1"/>
        <v>0.96821474736053192</v>
      </c>
    </row>
    <row r="396" spans="1:3">
      <c r="A396" s="75">
        <f ca="1"/>
        <v>45987</v>
      </c>
      <c r="B396">
        <f ca="1"/>
        <v>394</v>
      </c>
      <c r="C396">
        <f ca="1"/>
        <v>0.96813517133652061</v>
      </c>
    </row>
    <row r="397" spans="1:3">
      <c r="A397" s="75">
        <f ca="1"/>
        <v>45988</v>
      </c>
      <c r="B397">
        <f ca="1"/>
        <v>395</v>
      </c>
      <c r="C397">
        <f ca="1"/>
        <v>0.96805560185273576</v>
      </c>
    </row>
    <row r="398" spans="1:3">
      <c r="A398" s="75">
        <f ca="1"/>
        <v>45989</v>
      </c>
      <c r="B398">
        <f ca="1"/>
        <v>396</v>
      </c>
      <c r="C398">
        <f ca="1"/>
        <v>0.9679760389086397</v>
      </c>
    </row>
    <row r="399" spans="1:3">
      <c r="A399" s="75">
        <f ca="1"/>
        <v>45990</v>
      </c>
      <c r="B399">
        <f ca="1"/>
        <v>397</v>
      </c>
      <c r="C399">
        <f ca="1"/>
        <v>0.96789648250369487</v>
      </c>
    </row>
    <row r="400" spans="1:3">
      <c r="A400" s="75">
        <f ca="1"/>
        <v>45991</v>
      </c>
      <c r="B400">
        <f ca="1"/>
        <v>398</v>
      </c>
      <c r="C400">
        <f ca="1"/>
        <v>0.96781693263736401</v>
      </c>
    </row>
    <row r="401" spans="1:3">
      <c r="A401" s="75">
        <f ca="1"/>
        <v>45992</v>
      </c>
      <c r="B401">
        <f ca="1"/>
        <v>399</v>
      </c>
      <c r="C401">
        <f ca="1"/>
        <v>0.96773738930910969</v>
      </c>
    </row>
    <row r="402" spans="1:3">
      <c r="A402" s="75">
        <f ca="1"/>
        <v>45993</v>
      </c>
      <c r="B402">
        <f ca="1"/>
        <v>400</v>
      </c>
      <c r="C402">
        <f ca="1"/>
        <v>0.96765785251839442</v>
      </c>
    </row>
    <row r="403" spans="1:3">
      <c r="A403" s="75">
        <f ca="1"/>
        <v>45994</v>
      </c>
      <c r="B403">
        <f ca="1"/>
        <v>401</v>
      </c>
      <c r="C403">
        <f ca="1"/>
        <v>0.96757832226468099</v>
      </c>
    </row>
    <row r="404" spans="1:3">
      <c r="A404" s="75">
        <f ca="1"/>
        <v>45995</v>
      </c>
      <c r="B404">
        <f ca="1"/>
        <v>402</v>
      </c>
      <c r="C404">
        <f ca="1"/>
        <v>0.96749879854743204</v>
      </c>
    </row>
    <row r="405" spans="1:3">
      <c r="A405" s="75">
        <f ca="1"/>
        <v>45996</v>
      </c>
      <c r="B405">
        <f ca="1"/>
        <v>403</v>
      </c>
      <c r="C405">
        <f ca="1"/>
        <v>0.96741928136611055</v>
      </c>
    </row>
    <row r="406" spans="1:3">
      <c r="A406" s="75">
        <f ca="1"/>
        <v>45997</v>
      </c>
      <c r="B406">
        <f ca="1"/>
        <v>404</v>
      </c>
      <c r="C406">
        <f ca="1"/>
        <v>0.96733977072017918</v>
      </c>
    </row>
    <row r="407" spans="1:3">
      <c r="A407" s="75">
        <f ca="1"/>
        <v>45998</v>
      </c>
      <c r="B407">
        <f ca="1"/>
        <v>405</v>
      </c>
      <c r="C407">
        <f ca="1"/>
        <v>0.96726026660910081</v>
      </c>
    </row>
    <row r="408" spans="1:3">
      <c r="A408" s="75">
        <f ca="1"/>
        <v>45999</v>
      </c>
      <c r="B408">
        <f ca="1"/>
        <v>406</v>
      </c>
      <c r="C408">
        <f ca="1"/>
        <v>0.96718076903233829</v>
      </c>
    </row>
    <row r="409" spans="1:3">
      <c r="A409" s="75">
        <f ca="1"/>
        <v>46000</v>
      </c>
      <c r="B409">
        <f ca="1"/>
        <v>407</v>
      </c>
      <c r="C409">
        <f ca="1"/>
        <v>0.96710127798935475</v>
      </c>
    </row>
    <row r="410" spans="1:3">
      <c r="A410" s="75">
        <f ca="1"/>
        <v>46001</v>
      </c>
      <c r="B410">
        <f ca="1"/>
        <v>408</v>
      </c>
      <c r="C410">
        <f ca="1"/>
        <v>0.96702179347961315</v>
      </c>
    </row>
    <row r="411" spans="1:3">
      <c r="A411" s="75">
        <f ca="1"/>
        <v>46002</v>
      </c>
      <c r="B411">
        <f ca="1"/>
        <v>409</v>
      </c>
      <c r="C411">
        <f ca="1"/>
        <v>0.96694231550257648</v>
      </c>
    </row>
    <row r="412" spans="1:3">
      <c r="A412" s="75">
        <f ca="1"/>
        <v>46003</v>
      </c>
      <c r="B412">
        <f ca="1"/>
        <v>410</v>
      </c>
      <c r="C412">
        <f ca="1"/>
        <v>0.96686284405770773</v>
      </c>
    </row>
    <row r="413" spans="1:3">
      <c r="A413" s="75">
        <f ca="1"/>
        <v>46004</v>
      </c>
      <c r="B413">
        <f ca="1"/>
        <v>411</v>
      </c>
      <c r="C413">
        <f ca="1"/>
        <v>0.96678337914447021</v>
      </c>
    </row>
    <row r="414" spans="1:3">
      <c r="A414" s="75">
        <f ca="1"/>
        <v>46005</v>
      </c>
      <c r="B414">
        <f ca="1"/>
        <v>412</v>
      </c>
      <c r="C414">
        <f ca="1"/>
        <v>0.96670392076232692</v>
      </c>
    </row>
    <row r="415" spans="1:3">
      <c r="A415" s="75">
        <f ca="1"/>
        <v>46006</v>
      </c>
      <c r="B415">
        <f ca="1"/>
        <v>413</v>
      </c>
      <c r="C415">
        <f ca="1"/>
        <v>0.96662446891074127</v>
      </c>
    </row>
    <row r="416" spans="1:3">
      <c r="A416" s="75">
        <f ca="1"/>
        <v>46007</v>
      </c>
      <c r="B416">
        <f ca="1"/>
        <v>414</v>
      </c>
      <c r="C416">
        <f ca="1"/>
        <v>0.96654502358917649</v>
      </c>
    </row>
    <row r="417" spans="1:3">
      <c r="A417" s="75">
        <f ca="1"/>
        <v>46008</v>
      </c>
      <c r="B417">
        <f ca="1"/>
        <v>415</v>
      </c>
      <c r="C417">
        <f ca="1"/>
        <v>0.96646558479709566</v>
      </c>
    </row>
    <row r="418" spans="1:3">
      <c r="A418" s="75">
        <f ca="1"/>
        <v>46009</v>
      </c>
      <c r="B418">
        <f ca="1"/>
        <v>416</v>
      </c>
      <c r="C418">
        <f ca="1"/>
        <v>0.96638615253396243</v>
      </c>
    </row>
    <row r="419" spans="1:3">
      <c r="A419" s="75">
        <f ca="1"/>
        <v>46010</v>
      </c>
      <c r="B419">
        <f ca="1"/>
        <v>417</v>
      </c>
      <c r="C419">
        <f ca="1"/>
        <v>0.96630672679924001</v>
      </c>
    </row>
    <row r="420" spans="1:3">
      <c r="A420" s="75">
        <f ca="1"/>
        <v>46011</v>
      </c>
      <c r="B420">
        <f ca="1"/>
        <v>418</v>
      </c>
      <c r="C420">
        <f ca="1"/>
        <v>0.96622730759239195</v>
      </c>
    </row>
    <row r="421" spans="1:3">
      <c r="A421" s="75">
        <f ca="1"/>
        <v>46012</v>
      </c>
      <c r="B421">
        <f ca="1"/>
        <v>419</v>
      </c>
      <c r="C421">
        <f ca="1"/>
        <v>0.96614789491288156</v>
      </c>
    </row>
    <row r="422" spans="1:3">
      <c r="A422" s="75">
        <f ca="1"/>
        <v>46013</v>
      </c>
      <c r="B422">
        <f ca="1"/>
        <v>420</v>
      </c>
      <c r="C422">
        <f ca="1"/>
        <v>0.96606848876017259</v>
      </c>
    </row>
    <row r="423" spans="1:3">
      <c r="A423" s="75">
        <f ca="1"/>
        <v>46014</v>
      </c>
      <c r="B423">
        <f ca="1"/>
        <v>421</v>
      </c>
      <c r="C423">
        <f ca="1"/>
        <v>0.9659890891337285</v>
      </c>
    </row>
    <row r="424" spans="1:3">
      <c r="A424" s="75">
        <f ca="1"/>
        <v>46015</v>
      </c>
      <c r="B424">
        <f ca="1"/>
        <v>422</v>
      </c>
      <c r="C424">
        <f ca="1"/>
        <v>0.96590969603301291</v>
      </c>
    </row>
    <row r="425" spans="1:3">
      <c r="A425" s="75">
        <f ca="1"/>
        <v>46016</v>
      </c>
      <c r="B425">
        <f ca="1"/>
        <v>423</v>
      </c>
      <c r="C425">
        <f ca="1"/>
        <v>0.9658303094574896</v>
      </c>
    </row>
    <row r="426" spans="1:3">
      <c r="A426" s="75">
        <f ca="1"/>
        <v>46017</v>
      </c>
      <c r="B426">
        <f ca="1"/>
        <v>424</v>
      </c>
      <c r="C426">
        <f ca="1"/>
        <v>0.96575092940662199</v>
      </c>
    </row>
    <row r="427" spans="1:3">
      <c r="A427" s="75">
        <f ca="1"/>
        <v>46018</v>
      </c>
      <c r="B427">
        <f ca="1"/>
        <v>425</v>
      </c>
      <c r="C427">
        <f ca="1"/>
        <v>0.96567155587987408</v>
      </c>
    </row>
    <row r="428" spans="1:3">
      <c r="A428" s="75">
        <f ca="1"/>
        <v>46019</v>
      </c>
      <c r="B428">
        <f ca="1"/>
        <v>426</v>
      </c>
      <c r="C428">
        <f ca="1"/>
        <v>0.96559218887670961</v>
      </c>
    </row>
    <row r="429" spans="1:3">
      <c r="A429" s="75">
        <f ca="1"/>
        <v>46020</v>
      </c>
      <c r="B429">
        <f ca="1"/>
        <v>427</v>
      </c>
      <c r="C429">
        <f ca="1"/>
        <v>0.96551282839659236</v>
      </c>
    </row>
    <row r="430" spans="1:3">
      <c r="A430" s="75">
        <f ca="1"/>
        <v>46021</v>
      </c>
      <c r="B430">
        <f ca="1"/>
        <v>428</v>
      </c>
      <c r="C430">
        <f ca="1"/>
        <v>0.96543347443898631</v>
      </c>
    </row>
    <row r="431" spans="1:3">
      <c r="A431" s="75">
        <f ca="1"/>
        <v>46022</v>
      </c>
      <c r="B431">
        <f ca="1"/>
        <v>429</v>
      </c>
      <c r="C431">
        <f ca="1"/>
        <v>0.96535412700335521</v>
      </c>
    </row>
    <row r="432" spans="1:3">
      <c r="A432" s="75">
        <f ca="1"/>
        <v>46023</v>
      </c>
      <c r="B432">
        <f ca="1"/>
        <v>430</v>
      </c>
      <c r="C432">
        <f ca="1"/>
        <v>0.96527478608916317</v>
      </c>
    </row>
    <row r="433" spans="1:3">
      <c r="A433" s="75">
        <f ca="1"/>
        <v>46024</v>
      </c>
      <c r="B433">
        <f ca="1"/>
        <v>431</v>
      </c>
      <c r="C433">
        <f ca="1"/>
        <v>0.96519545169587428</v>
      </c>
    </row>
    <row r="434" spans="1:3">
      <c r="A434" s="75">
        <f ca="1"/>
        <v>46025</v>
      </c>
      <c r="B434">
        <f ca="1"/>
        <v>432</v>
      </c>
      <c r="C434">
        <f ca="1"/>
        <v>0.96511612382295231</v>
      </c>
    </row>
    <row r="435" spans="1:3">
      <c r="A435" s="75">
        <f ca="1"/>
        <v>46026</v>
      </c>
      <c r="B435">
        <f ca="1"/>
        <v>433</v>
      </c>
      <c r="C435">
        <f ca="1"/>
        <v>0.96503680246986168</v>
      </c>
    </row>
    <row r="436" spans="1:3">
      <c r="A436" s="75">
        <f ca="1"/>
        <v>46027</v>
      </c>
      <c r="B436">
        <f ca="1"/>
        <v>434</v>
      </c>
      <c r="C436">
        <f ca="1"/>
        <v>0.96495748763606637</v>
      </c>
    </row>
    <row r="437" spans="1:3">
      <c r="A437" s="75">
        <f ca="1"/>
        <v>46028</v>
      </c>
      <c r="B437">
        <f ca="1"/>
        <v>435</v>
      </c>
      <c r="C437">
        <f ca="1"/>
        <v>0.96487817932103059</v>
      </c>
    </row>
    <row r="438" spans="1:3">
      <c r="A438" s="75">
        <f ca="1"/>
        <v>46029</v>
      </c>
      <c r="B438">
        <f ca="1"/>
        <v>436</v>
      </c>
      <c r="C438">
        <f ca="1"/>
        <v>0.96479887752421856</v>
      </c>
    </row>
    <row r="439" spans="1:3">
      <c r="A439" s="75">
        <f ca="1"/>
        <v>46030</v>
      </c>
      <c r="B439">
        <f ca="1"/>
        <v>437</v>
      </c>
      <c r="C439">
        <f ca="1"/>
        <v>0.96471958224509458</v>
      </c>
    </row>
    <row r="440" spans="1:3">
      <c r="A440" s="75">
        <f ca="1"/>
        <v>46031</v>
      </c>
      <c r="B440">
        <f ca="1"/>
        <v>438</v>
      </c>
      <c r="C440">
        <f ca="1"/>
        <v>0.96464029348312308</v>
      </c>
    </row>
    <row r="441" spans="1:3">
      <c r="A441" s="75">
        <f ca="1"/>
        <v>46032</v>
      </c>
      <c r="B441">
        <f ca="1"/>
        <v>439</v>
      </c>
      <c r="C441">
        <f ca="1"/>
        <v>0.96456101123776816</v>
      </c>
    </row>
    <row r="442" spans="1:3">
      <c r="A442" s="75">
        <f ca="1"/>
        <v>46033</v>
      </c>
      <c r="B442">
        <f ca="1"/>
        <v>440</v>
      </c>
      <c r="C442">
        <f ca="1"/>
        <v>0.96448173550849448</v>
      </c>
    </row>
    <row r="443" spans="1:3">
      <c r="A443" s="75">
        <f ca="1"/>
        <v>46034</v>
      </c>
      <c r="B443">
        <f ca="1"/>
        <v>441</v>
      </c>
      <c r="C443">
        <f ca="1"/>
        <v>0.96440246629476634</v>
      </c>
    </row>
    <row r="444" spans="1:3">
      <c r="A444" s="75">
        <f ca="1"/>
        <v>46035</v>
      </c>
      <c r="B444">
        <f ca="1"/>
        <v>442</v>
      </c>
      <c r="C444">
        <f ca="1"/>
        <v>0.96432320359604828</v>
      </c>
    </row>
    <row r="445" spans="1:3">
      <c r="A445" s="75">
        <f ca="1"/>
        <v>46036</v>
      </c>
      <c r="B445">
        <f ca="1"/>
        <v>443</v>
      </c>
      <c r="C445">
        <f ca="1"/>
        <v>0.96424394741180497</v>
      </c>
    </row>
    <row r="446" spans="1:3">
      <c r="A446" s="75">
        <f ca="1"/>
        <v>46037</v>
      </c>
      <c r="B446">
        <f ca="1"/>
        <v>444</v>
      </c>
      <c r="C446">
        <f ca="1"/>
        <v>0.96416469774150082</v>
      </c>
    </row>
    <row r="447" spans="1:3">
      <c r="A447" s="75">
        <f ca="1"/>
        <v>46038</v>
      </c>
      <c r="B447">
        <f ca="1"/>
        <v>445</v>
      </c>
      <c r="C447">
        <f ca="1"/>
        <v>0.96408545458460049</v>
      </c>
    </row>
    <row r="448" spans="1:3">
      <c r="A448" s="75">
        <f ca="1"/>
        <v>46039</v>
      </c>
      <c r="B448">
        <f ca="1"/>
        <v>446</v>
      </c>
      <c r="C448">
        <f ca="1"/>
        <v>0.96400621794056873</v>
      </c>
    </row>
    <row r="449" spans="1:3">
      <c r="A449" s="75">
        <f ca="1"/>
        <v>46040</v>
      </c>
      <c r="B449">
        <f ca="1"/>
        <v>447</v>
      </c>
      <c r="C449">
        <f ca="1"/>
        <v>0.96392698780887021</v>
      </c>
    </row>
    <row r="450" spans="1:3">
      <c r="A450" s="75">
        <f ca="1"/>
        <v>46041</v>
      </c>
      <c r="B450">
        <f ca="1"/>
        <v>448</v>
      </c>
      <c r="C450">
        <f ca="1"/>
        <v>0.96384776418896967</v>
      </c>
    </row>
    <row r="451" spans="1:3">
      <c r="A451" s="75">
        <f ca="1"/>
        <v>46042</v>
      </c>
      <c r="B451">
        <f ca="1"/>
        <v>449</v>
      </c>
      <c r="C451">
        <f ca="1"/>
        <v>0.96376854708033199</v>
      </c>
    </row>
    <row r="452" spans="1:3">
      <c r="A452" s="75">
        <f ca="1"/>
        <v>46043</v>
      </c>
      <c r="B452">
        <f ca="1"/>
        <v>450</v>
      </c>
      <c r="C452">
        <f ca="1"/>
        <v>0.96368933648242194</v>
      </c>
    </row>
    <row r="453" spans="1:3">
      <c r="A453" s="75">
        <f ca="1"/>
        <v>46044</v>
      </c>
      <c r="B453">
        <f ca="1"/>
        <v>451</v>
      </c>
      <c r="C453">
        <f ca="1"/>
        <v>0.9636101323947045</v>
      </c>
    </row>
    <row r="454" spans="1:3">
      <c r="A454" s="75">
        <f ca="1"/>
        <v>46045</v>
      </c>
      <c r="B454">
        <f ca="1"/>
        <v>452</v>
      </c>
      <c r="C454">
        <f ca="1"/>
        <v>0.96353093481664442</v>
      </c>
    </row>
    <row r="455" spans="1:3">
      <c r="A455" s="75">
        <f ca="1"/>
        <v>46046</v>
      </c>
      <c r="B455">
        <f ca="1"/>
        <v>453</v>
      </c>
      <c r="C455">
        <f ca="1"/>
        <v>0.96345174374770692</v>
      </c>
    </row>
    <row r="456" spans="1:3">
      <c r="A456" s="75">
        <f ca="1"/>
        <v>46047</v>
      </c>
      <c r="B456">
        <f ca="1"/>
        <v>454</v>
      </c>
      <c r="C456">
        <f ca="1"/>
        <v>0.96337255918735698</v>
      </c>
    </row>
    <row r="457" spans="1:3">
      <c r="A457" s="75">
        <f ca="1"/>
        <v>46048</v>
      </c>
      <c r="B457">
        <f ca="1"/>
        <v>455</v>
      </c>
      <c r="C457">
        <f ca="1"/>
        <v>0.96329338113505947</v>
      </c>
    </row>
    <row r="458" spans="1:3">
      <c r="A458" s="75">
        <f ca="1"/>
        <v>46049</v>
      </c>
      <c r="B458">
        <f ca="1"/>
        <v>456</v>
      </c>
      <c r="C458">
        <f ca="1"/>
        <v>0.9632142095902797</v>
      </c>
    </row>
    <row r="459" spans="1:3">
      <c r="A459" s="75">
        <f ca="1"/>
        <v>46050</v>
      </c>
      <c r="B459">
        <f ca="1"/>
        <v>457</v>
      </c>
      <c r="C459">
        <f ca="1"/>
        <v>0.96313504455248278</v>
      </c>
    </row>
    <row r="460" spans="1:3">
      <c r="A460" s="75">
        <f ca="1"/>
        <v>46051</v>
      </c>
      <c r="B460">
        <f ca="1"/>
        <v>458</v>
      </c>
      <c r="C460">
        <f ca="1"/>
        <v>0.9630558860211339</v>
      </c>
    </row>
    <row r="461" spans="1:3">
      <c r="A461" s="75">
        <f ca="1"/>
        <v>46052</v>
      </c>
      <c r="B461">
        <f ca="1"/>
        <v>459</v>
      </c>
      <c r="C461">
        <f ca="1"/>
        <v>0.96297673399569839</v>
      </c>
    </row>
    <row r="462" spans="1:3">
      <c r="A462" s="75">
        <f ca="1"/>
        <v>46053</v>
      </c>
      <c r="B462">
        <f ca="1"/>
        <v>460</v>
      </c>
      <c r="C462">
        <f ca="1"/>
        <v>0.96289758847564133</v>
      </c>
    </row>
    <row r="463" spans="1:3">
      <c r="A463" s="75">
        <f ca="1"/>
        <v>46054</v>
      </c>
      <c r="B463">
        <f ca="1"/>
        <v>461</v>
      </c>
      <c r="C463">
        <f ca="1"/>
        <v>0.96281844946042827</v>
      </c>
    </row>
    <row r="464" spans="1:3">
      <c r="A464" s="75">
        <f ca="1"/>
        <v>46055</v>
      </c>
      <c r="B464">
        <f ca="1"/>
        <v>462</v>
      </c>
      <c r="C464">
        <f ca="1"/>
        <v>0.96273931694952442</v>
      </c>
    </row>
    <row r="465" spans="1:3">
      <c r="A465" s="75">
        <f ca="1"/>
        <v>46056</v>
      </c>
      <c r="B465">
        <f ca="1"/>
        <v>463</v>
      </c>
      <c r="C465">
        <f ca="1"/>
        <v>0.96266019094239541</v>
      </c>
    </row>
    <row r="466" spans="1:3">
      <c r="A466" s="75">
        <f ca="1"/>
        <v>46057</v>
      </c>
      <c r="B466">
        <f ca="1"/>
        <v>464</v>
      </c>
      <c r="C466">
        <f ca="1"/>
        <v>0.96258107143850646</v>
      </c>
    </row>
    <row r="467" spans="1:3">
      <c r="A467" s="75">
        <f ca="1"/>
        <v>46058</v>
      </c>
      <c r="B467">
        <f ca="1"/>
        <v>465</v>
      </c>
      <c r="C467">
        <f ca="1"/>
        <v>0.96250195843732322</v>
      </c>
    </row>
    <row r="468" spans="1:3">
      <c r="A468" s="75">
        <f ca="1"/>
        <v>46059</v>
      </c>
      <c r="B468">
        <f ca="1"/>
        <v>466</v>
      </c>
      <c r="C468">
        <f ca="1"/>
        <v>0.96242285193831123</v>
      </c>
    </row>
    <row r="469" spans="1:3">
      <c r="A469" s="75">
        <f ca="1"/>
        <v>46060</v>
      </c>
      <c r="B469">
        <f ca="1"/>
        <v>467</v>
      </c>
      <c r="C469">
        <f ca="1"/>
        <v>0.96234375194093602</v>
      </c>
    </row>
    <row r="470" spans="1:3">
      <c r="A470" s="75">
        <f ca="1"/>
        <v>46061</v>
      </c>
      <c r="B470">
        <f ca="1"/>
        <v>468</v>
      </c>
      <c r="C470">
        <f ca="1"/>
        <v>0.96226465844466336</v>
      </c>
    </row>
    <row r="471" spans="1:3">
      <c r="A471" s="75">
        <f ca="1"/>
        <v>46062</v>
      </c>
      <c r="B471">
        <f ca="1"/>
        <v>469</v>
      </c>
      <c r="C471">
        <f ca="1"/>
        <v>0.96218557144895878</v>
      </c>
    </row>
    <row r="472" spans="1:3">
      <c r="A472" s="75">
        <f ca="1"/>
        <v>46063</v>
      </c>
      <c r="B472">
        <f ca="1"/>
        <v>470</v>
      </c>
      <c r="C472">
        <f ca="1"/>
        <v>0.96210649095328815</v>
      </c>
    </row>
    <row r="473" spans="1:3">
      <c r="A473" s="75">
        <f ca="1"/>
        <v>46064</v>
      </c>
      <c r="B473">
        <f ca="1"/>
        <v>471</v>
      </c>
      <c r="C473">
        <f ca="1"/>
        <v>0.96202741695711724</v>
      </c>
    </row>
    <row r="474" spans="1:3">
      <c r="A474" s="75">
        <f ca="1"/>
        <v>46065</v>
      </c>
      <c r="B474">
        <f ca="1"/>
        <v>472</v>
      </c>
      <c r="C474">
        <f ca="1"/>
        <v>0.9619483494599117</v>
      </c>
    </row>
    <row r="475" spans="1:3">
      <c r="A475" s="75">
        <f ca="1"/>
        <v>46066</v>
      </c>
      <c r="B475">
        <f ca="1"/>
        <v>473</v>
      </c>
      <c r="C475">
        <f ca="1"/>
        <v>0.96186928846113751</v>
      </c>
    </row>
    <row r="476" spans="1:3">
      <c r="A476" s="75">
        <f ca="1"/>
        <v>46067</v>
      </c>
      <c r="B476">
        <f ca="1"/>
        <v>474</v>
      </c>
      <c r="C476">
        <f ca="1"/>
        <v>0.96179023396026064</v>
      </c>
    </row>
    <row r="477" spans="1:3">
      <c r="A477" s="75">
        <f ca="1"/>
        <v>46068</v>
      </c>
      <c r="B477">
        <f ca="1"/>
        <v>475</v>
      </c>
      <c r="C477">
        <f ca="1"/>
        <v>0.96171118595674687</v>
      </c>
    </row>
    <row r="478" spans="1:3">
      <c r="A478" s="75">
        <f ca="1"/>
        <v>46069</v>
      </c>
      <c r="B478">
        <f ca="1"/>
        <v>476</v>
      </c>
      <c r="C478">
        <f ca="1"/>
        <v>0.96163214445006229</v>
      </c>
    </row>
    <row r="479" spans="1:3">
      <c r="A479" s="75">
        <f ca="1"/>
        <v>46070</v>
      </c>
      <c r="B479">
        <f ca="1"/>
        <v>477</v>
      </c>
      <c r="C479">
        <f ca="1"/>
        <v>0.96155310943967298</v>
      </c>
    </row>
    <row r="480" spans="1:3">
      <c r="A480" s="75">
        <f ca="1"/>
        <v>46071</v>
      </c>
      <c r="B480">
        <f ca="1"/>
        <v>478</v>
      </c>
      <c r="C480">
        <f ca="1"/>
        <v>0.96147408092504494</v>
      </c>
    </row>
    <row r="481" spans="1:3">
      <c r="A481" s="75">
        <f ca="1"/>
        <v>46072</v>
      </c>
      <c r="B481">
        <f ca="1"/>
        <v>479</v>
      </c>
      <c r="C481">
        <f ca="1"/>
        <v>0.96139505890564436</v>
      </c>
    </row>
    <row r="482" spans="1:3">
      <c r="A482" s="75">
        <f ca="1"/>
        <v>46073</v>
      </c>
      <c r="B482">
        <f ca="1"/>
        <v>480</v>
      </c>
      <c r="C482">
        <f ca="1"/>
        <v>0.96131604338093735</v>
      </c>
    </row>
    <row r="483" spans="1:3">
      <c r="A483" s="75">
        <f ca="1"/>
        <v>46074</v>
      </c>
      <c r="B483">
        <f ca="1"/>
        <v>481</v>
      </c>
      <c r="C483">
        <f ca="1"/>
        <v>0.9612370343503901</v>
      </c>
    </row>
    <row r="484" spans="1:3">
      <c r="A484" s="75">
        <f ca="1"/>
        <v>46075</v>
      </c>
      <c r="B484">
        <f ca="1"/>
        <v>482</v>
      </c>
      <c r="C484">
        <f ca="1"/>
        <v>0.96115803181346893</v>
      </c>
    </row>
    <row r="485" spans="1:3">
      <c r="A485" s="75">
        <f ca="1"/>
        <v>46076</v>
      </c>
      <c r="B485">
        <f ca="1"/>
        <v>483</v>
      </c>
      <c r="C485">
        <f ca="1"/>
        <v>0.96107903576964016</v>
      </c>
    </row>
    <row r="486" spans="1:3">
      <c r="A486" s="75">
        <f ca="1"/>
        <v>46077</v>
      </c>
      <c r="B486">
        <f ca="1"/>
        <v>484</v>
      </c>
      <c r="C486">
        <f ca="1"/>
        <v>0.96100004621836999</v>
      </c>
    </row>
    <row r="487" spans="1:3">
      <c r="A487" s="75">
        <f ca="1"/>
        <v>46078</v>
      </c>
      <c r="B487">
        <f ca="1"/>
        <v>485</v>
      </c>
      <c r="C487">
        <f ca="1"/>
        <v>0.96092106315912507</v>
      </c>
    </row>
    <row r="488" spans="1:3">
      <c r="A488" s="75">
        <f ca="1"/>
        <v>46079</v>
      </c>
      <c r="B488">
        <f ca="1"/>
        <v>486</v>
      </c>
      <c r="C488">
        <f ca="1"/>
        <v>0.96084208659137149</v>
      </c>
    </row>
    <row r="489" spans="1:3">
      <c r="A489" s="75">
        <f ca="1"/>
        <v>46080</v>
      </c>
      <c r="B489">
        <f ca="1"/>
        <v>487</v>
      </c>
      <c r="C489">
        <f ca="1"/>
        <v>0.96076311651457602</v>
      </c>
    </row>
    <row r="490" spans="1:3">
      <c r="A490" s="75">
        <f ca="1"/>
        <v>46081</v>
      </c>
      <c r="B490">
        <f ca="1"/>
        <v>488</v>
      </c>
      <c r="C490">
        <f ca="1"/>
        <v>0.96068415292820497</v>
      </c>
    </row>
    <row r="491" spans="1:3">
      <c r="A491" s="75">
        <f ca="1"/>
        <v>46082</v>
      </c>
      <c r="B491">
        <f ca="1"/>
        <v>489</v>
      </c>
      <c r="C491">
        <f ca="1"/>
        <v>0.9606051958317251</v>
      </c>
    </row>
    <row r="492" spans="1:3">
      <c r="A492" s="75">
        <f ca="1"/>
        <v>46083</v>
      </c>
      <c r="B492">
        <f ca="1"/>
        <v>490</v>
      </c>
      <c r="C492">
        <f ca="1"/>
        <v>0.96052624522460284</v>
      </c>
    </row>
    <row r="493" spans="1:3">
      <c r="A493" s="75">
        <f ca="1"/>
        <v>46084</v>
      </c>
      <c r="B493">
        <f ca="1"/>
        <v>491</v>
      </c>
      <c r="C493">
        <f ca="1"/>
        <v>0.96044730110630494</v>
      </c>
    </row>
    <row r="494" spans="1:3">
      <c r="A494" s="75">
        <f ca="1"/>
        <v>46085</v>
      </c>
      <c r="B494">
        <f ca="1"/>
        <v>492</v>
      </c>
      <c r="C494">
        <f ca="1"/>
        <v>0.96036836347629795</v>
      </c>
    </row>
    <row r="495" spans="1:3">
      <c r="A495" s="75">
        <f ca="1"/>
        <v>46086</v>
      </c>
      <c r="B495">
        <f ca="1"/>
        <v>493</v>
      </c>
      <c r="C495">
        <f ca="1"/>
        <v>0.96028943233404884</v>
      </c>
    </row>
    <row r="496" spans="1:3">
      <c r="A496" s="75">
        <f ca="1"/>
        <v>46087</v>
      </c>
      <c r="B496">
        <f ca="1"/>
        <v>494</v>
      </c>
      <c r="C496">
        <f ca="1"/>
        <v>0.96021050767902427</v>
      </c>
    </row>
    <row r="497" spans="1:3">
      <c r="A497" s="75">
        <f ca="1"/>
        <v>46088</v>
      </c>
      <c r="B497">
        <f ca="1"/>
        <v>495</v>
      </c>
      <c r="C497">
        <f ca="1"/>
        <v>0.960131589510691</v>
      </c>
    </row>
    <row r="498" spans="1:3">
      <c r="A498" s="75">
        <f ca="1"/>
        <v>46089</v>
      </c>
      <c r="B498">
        <f ca="1"/>
        <v>496</v>
      </c>
      <c r="C498">
        <f ca="1"/>
        <v>0.960052677828516</v>
      </c>
    </row>
    <row r="499" spans="1:3">
      <c r="A499" s="75">
        <f ca="1"/>
        <v>46090</v>
      </c>
      <c r="B499">
        <f ca="1"/>
        <v>497</v>
      </c>
      <c r="C499">
        <f ca="1"/>
        <v>0.95997377263196615</v>
      </c>
    </row>
    <row r="500" spans="1:3">
      <c r="A500" s="75">
        <f ca="1"/>
        <v>46091</v>
      </c>
      <c r="B500">
        <f ca="1"/>
        <v>498</v>
      </c>
      <c r="C500">
        <f ca="1"/>
        <v>0.95989487392050843</v>
      </c>
    </row>
    <row r="501" spans="1:3">
      <c r="A501" s="75">
        <f ca="1"/>
        <v>46092</v>
      </c>
      <c r="B501">
        <f ca="1"/>
        <v>499</v>
      </c>
      <c r="C501">
        <f ca="1"/>
        <v>0.95981598169360982</v>
      </c>
    </row>
    <row r="502" spans="1:3">
      <c r="A502" s="75">
        <f ca="1"/>
        <v>46093</v>
      </c>
      <c r="B502">
        <f ca="1"/>
        <v>500</v>
      </c>
      <c r="C502">
        <f ca="1"/>
        <v>0.95973709595073731</v>
      </c>
    </row>
    <row r="503" spans="1:3">
      <c r="A503" s="75">
        <f ca="1"/>
        <v>46094</v>
      </c>
      <c r="B503">
        <f ca="1"/>
        <v>501</v>
      </c>
      <c r="C503">
        <f ca="1"/>
        <v>0.95965821669135809</v>
      </c>
    </row>
    <row r="504" spans="1:3">
      <c r="A504" s="75">
        <f ca="1"/>
        <v>46095</v>
      </c>
      <c r="B504">
        <f ca="1"/>
        <v>502</v>
      </c>
      <c r="C504">
        <f ca="1"/>
        <v>0.95957934391493915</v>
      </c>
    </row>
    <row r="505" spans="1:3">
      <c r="A505" s="75">
        <f ca="1"/>
        <v>46096</v>
      </c>
      <c r="B505">
        <f ca="1"/>
        <v>503</v>
      </c>
      <c r="C505">
        <f ca="1"/>
        <v>0.95950047762094792</v>
      </c>
    </row>
    <row r="506" spans="1:3">
      <c r="A506" s="75">
        <f ca="1"/>
        <v>46097</v>
      </c>
      <c r="B506">
        <f ca="1"/>
        <v>504</v>
      </c>
      <c r="C506">
        <f ca="1"/>
        <v>0.95942161780885127</v>
      </c>
    </row>
    <row r="507" spans="1:3">
      <c r="A507" s="75">
        <f ca="1"/>
        <v>46098</v>
      </c>
      <c r="B507">
        <f ca="1"/>
        <v>505</v>
      </c>
      <c r="C507">
        <f ca="1"/>
        <v>0.95934276447811684</v>
      </c>
    </row>
    <row r="508" spans="1:3">
      <c r="A508" s="75">
        <f ca="1"/>
        <v>46099</v>
      </c>
      <c r="B508">
        <f ca="1"/>
        <v>506</v>
      </c>
      <c r="C508">
        <f ca="1"/>
        <v>0.95926391762821162</v>
      </c>
    </row>
    <row r="509" spans="1:3">
      <c r="A509" s="75">
        <f ca="1"/>
        <v>46100</v>
      </c>
      <c r="B509">
        <f ca="1"/>
        <v>507</v>
      </c>
      <c r="C509">
        <f ca="1"/>
        <v>0.95918507725860314</v>
      </c>
    </row>
    <row r="510" spans="1:3">
      <c r="A510" s="75">
        <f ca="1"/>
        <v>46101</v>
      </c>
      <c r="B510">
        <f ca="1"/>
        <v>508</v>
      </c>
      <c r="C510">
        <f ca="1"/>
        <v>0.95910624336875872</v>
      </c>
    </row>
    <row r="511" spans="1:3">
      <c r="A511" s="75">
        <f ca="1"/>
        <v>46102</v>
      </c>
      <c r="B511">
        <f ca="1"/>
        <v>509</v>
      </c>
      <c r="C511">
        <f ca="1"/>
        <v>0.95902741595814578</v>
      </c>
    </row>
    <row r="512" spans="1:3">
      <c r="A512" s="75">
        <f ca="1"/>
        <v>46103</v>
      </c>
      <c r="B512">
        <f ca="1"/>
        <v>510</v>
      </c>
      <c r="C512">
        <f ca="1"/>
        <v>0.95894859502623186</v>
      </c>
    </row>
    <row r="513" spans="1:3">
      <c r="A513" s="75">
        <f ca="1"/>
        <v>46104</v>
      </c>
      <c r="B513">
        <f ca="1"/>
        <v>511</v>
      </c>
      <c r="C513">
        <f ca="1"/>
        <v>0.95886978057248451</v>
      </c>
    </row>
    <row r="514" spans="1:3">
      <c r="A514" s="75">
        <f ca="1"/>
        <v>46105</v>
      </c>
      <c r="B514">
        <f ca="1"/>
        <v>512</v>
      </c>
      <c r="C514">
        <f ca="1"/>
        <v>0.95879097259637125</v>
      </c>
    </row>
    <row r="515" spans="1:3">
      <c r="A515" s="75">
        <f ca="1"/>
        <v>46106</v>
      </c>
      <c r="B515">
        <f ca="1"/>
        <v>513</v>
      </c>
      <c r="C515">
        <f ca="1"/>
        <v>0.95871217109735973</v>
      </c>
    </row>
    <row r="516" spans="1:3">
      <c r="A516" s="75">
        <f ca="1"/>
        <v>46107</v>
      </c>
      <c r="B516">
        <f ca="1"/>
        <v>514</v>
      </c>
      <c r="C516">
        <f ca="1"/>
        <v>0.95863337607491761</v>
      </c>
    </row>
    <row r="517" spans="1:3">
      <c r="A517" s="75">
        <f ca="1"/>
        <v>46108</v>
      </c>
      <c r="B517">
        <f ca="1"/>
        <v>515</v>
      </c>
      <c r="C517">
        <f ca="1"/>
        <v>0.95855458752851253</v>
      </c>
    </row>
    <row r="518" spans="1:3">
      <c r="A518" s="75">
        <f ca="1"/>
        <v>46109</v>
      </c>
      <c r="B518">
        <f ca="1"/>
        <v>516</v>
      </c>
      <c r="C518">
        <f ca="1"/>
        <v>0.95847580545761224</v>
      </c>
    </row>
    <row r="519" spans="1:3">
      <c r="A519" s="75">
        <f ca="1"/>
        <v>46110</v>
      </c>
      <c r="B519">
        <f ca="1"/>
        <v>517</v>
      </c>
      <c r="C519">
        <f ca="1"/>
        <v>0.95839702986168451</v>
      </c>
    </row>
    <row r="520" spans="1:3">
      <c r="A520" s="75">
        <f ca="1"/>
        <v>46111</v>
      </c>
      <c r="B520">
        <f ca="1"/>
        <v>518</v>
      </c>
      <c r="C520">
        <f ca="1"/>
        <v>0.95831826074019733</v>
      </c>
    </row>
    <row r="521" spans="1:3">
      <c r="A521" s="75">
        <f ca="1"/>
        <v>46112</v>
      </c>
      <c r="B521">
        <f ca="1"/>
        <v>519</v>
      </c>
      <c r="C521">
        <f ca="1"/>
        <v>0.95823949809261832</v>
      </c>
    </row>
    <row r="522" spans="1:3">
      <c r="A522" s="75">
        <f ca="1"/>
        <v>46113</v>
      </c>
      <c r="B522">
        <f ca="1"/>
        <v>520</v>
      </c>
      <c r="C522">
        <f ca="1"/>
        <v>0.9581607419184156</v>
      </c>
    </row>
    <row r="523" spans="1:3">
      <c r="A523" s="75">
        <f ca="1"/>
        <v>46114</v>
      </c>
      <c r="B523">
        <f ca="1"/>
        <v>521</v>
      </c>
      <c r="C523">
        <f ca="1"/>
        <v>0.95808199221705714</v>
      </c>
    </row>
    <row r="524" spans="1:3">
      <c r="A524" s="75">
        <f ca="1"/>
        <v>46115</v>
      </c>
      <c r="B524">
        <f ca="1"/>
        <v>522</v>
      </c>
      <c r="C524">
        <f ca="1"/>
        <v>0.95800324898801081</v>
      </c>
    </row>
    <row r="525" spans="1:3">
      <c r="A525" s="75">
        <f ca="1"/>
        <v>46116</v>
      </c>
      <c r="B525">
        <f ca="1"/>
        <v>523</v>
      </c>
      <c r="C525">
        <f ca="1"/>
        <v>0.95792451223074482</v>
      </c>
    </row>
    <row r="526" spans="1:3">
      <c r="A526" s="75">
        <f ca="1"/>
        <v>46117</v>
      </c>
      <c r="B526">
        <f ca="1"/>
        <v>524</v>
      </c>
      <c r="C526">
        <f ca="1"/>
        <v>0.95784578194472714</v>
      </c>
    </row>
    <row r="527" spans="1:3">
      <c r="A527" s="75">
        <f ca="1"/>
        <v>46118</v>
      </c>
      <c r="B527">
        <f ca="1"/>
        <v>525</v>
      </c>
      <c r="C527">
        <f ca="1"/>
        <v>0.95776705812942597</v>
      </c>
    </row>
    <row r="528" spans="1:3">
      <c r="A528" s="75">
        <f ca="1"/>
        <v>46119</v>
      </c>
      <c r="B528">
        <f ca="1"/>
        <v>526</v>
      </c>
      <c r="C528">
        <f ca="1"/>
        <v>0.95768834078430942</v>
      </c>
    </row>
    <row r="529" spans="1:3">
      <c r="A529" s="75">
        <f ca="1"/>
        <v>46120</v>
      </c>
      <c r="B529">
        <f ca="1"/>
        <v>527</v>
      </c>
      <c r="C529">
        <f ca="1"/>
        <v>0.95760962990884579</v>
      </c>
    </row>
    <row r="530" spans="1:3">
      <c r="A530" s="75">
        <f ca="1"/>
        <v>46121</v>
      </c>
      <c r="B530">
        <f ca="1"/>
        <v>528</v>
      </c>
      <c r="C530">
        <f ca="1"/>
        <v>0.95753092550250329</v>
      </c>
    </row>
    <row r="531" spans="1:3">
      <c r="A531" s="75">
        <f ca="1"/>
        <v>46122</v>
      </c>
      <c r="B531">
        <f ca="1"/>
        <v>529</v>
      </c>
      <c r="C531">
        <f ca="1"/>
        <v>0.95745222756475035</v>
      </c>
    </row>
    <row r="532" spans="1:3">
      <c r="A532" s="75">
        <f ca="1"/>
        <v>46123</v>
      </c>
      <c r="B532">
        <f ca="1"/>
        <v>530</v>
      </c>
      <c r="C532">
        <f ca="1"/>
        <v>0.95737353609505527</v>
      </c>
    </row>
    <row r="533" spans="1:3">
      <c r="A533" s="75">
        <f ca="1"/>
        <v>46124</v>
      </c>
      <c r="B533">
        <f ca="1"/>
        <v>531</v>
      </c>
      <c r="C533">
        <f ca="1"/>
        <v>0.95729485109288626</v>
      </c>
    </row>
    <row r="534" spans="1:3">
      <c r="A534" s="75">
        <f ca="1"/>
        <v>46125</v>
      </c>
      <c r="B534">
        <f ca="1"/>
        <v>532</v>
      </c>
      <c r="C534">
        <f ca="1"/>
        <v>0.95721617255771207</v>
      </c>
    </row>
    <row r="535" spans="1:3">
      <c r="A535" s="75">
        <f ca="1"/>
        <v>46126</v>
      </c>
      <c r="B535">
        <f ca="1"/>
        <v>533</v>
      </c>
      <c r="C535">
        <f ca="1"/>
        <v>0.95713750048900104</v>
      </c>
    </row>
    <row r="536" spans="1:3">
      <c r="A536" s="75">
        <f ca="1"/>
        <v>46127</v>
      </c>
      <c r="B536">
        <f ca="1"/>
        <v>534</v>
      </c>
      <c r="C536">
        <f ca="1"/>
        <v>0.95705883488622168</v>
      </c>
    </row>
    <row r="537" spans="1:3">
      <c r="A537" s="75">
        <f ca="1"/>
        <v>46128</v>
      </c>
      <c r="B537">
        <f ca="1"/>
        <v>535</v>
      </c>
      <c r="C537">
        <f ca="1"/>
        <v>0.95698017574884264</v>
      </c>
    </row>
    <row r="538" spans="1:3">
      <c r="A538" s="75">
        <f ca="1"/>
        <v>46129</v>
      </c>
      <c r="B538">
        <f ca="1"/>
        <v>536</v>
      </c>
      <c r="C538">
        <f ca="1"/>
        <v>0.95690152307633247</v>
      </c>
    </row>
    <row r="539" spans="1:3">
      <c r="A539" s="75">
        <f ca="1"/>
        <v>46130</v>
      </c>
      <c r="B539">
        <f ca="1"/>
        <v>537</v>
      </c>
      <c r="C539">
        <f ca="1"/>
        <v>0.95682287686815981</v>
      </c>
    </row>
    <row r="540" spans="1:3">
      <c r="A540" s="75">
        <f ca="1"/>
        <v>46131</v>
      </c>
      <c r="B540">
        <f ca="1"/>
        <v>538</v>
      </c>
      <c r="C540">
        <f ca="1"/>
        <v>0.95674423712379342</v>
      </c>
    </row>
    <row r="541" spans="1:3">
      <c r="A541" s="75">
        <f ca="1"/>
        <v>46132</v>
      </c>
      <c r="B541">
        <f ca="1"/>
        <v>539</v>
      </c>
      <c r="C541">
        <f ca="1"/>
        <v>0.95666560384270205</v>
      </c>
    </row>
    <row r="542" spans="1:3">
      <c r="A542" s="75">
        <f ca="1"/>
        <v>46133</v>
      </c>
      <c r="B542">
        <f ca="1"/>
        <v>540</v>
      </c>
      <c r="C542">
        <f ca="1"/>
        <v>0.95658697702435458</v>
      </c>
    </row>
    <row r="543" spans="1:3">
      <c r="A543" s="75">
        <f ca="1"/>
        <v>46134</v>
      </c>
      <c r="B543">
        <f ca="1"/>
        <v>541</v>
      </c>
      <c r="C543">
        <f ca="1"/>
        <v>0.95650835666821965</v>
      </c>
    </row>
    <row r="544" spans="1:3">
      <c r="A544" s="75">
        <f ca="1"/>
        <v>46135</v>
      </c>
      <c r="B544">
        <f ca="1"/>
        <v>542</v>
      </c>
      <c r="C544">
        <f ca="1"/>
        <v>0.95642974277376636</v>
      </c>
    </row>
    <row r="545" spans="1:3">
      <c r="A545" s="75">
        <f ca="1"/>
        <v>46136</v>
      </c>
      <c r="B545">
        <f ca="1"/>
        <v>543</v>
      </c>
      <c r="C545">
        <f ca="1"/>
        <v>0.95635113534046345</v>
      </c>
    </row>
    <row r="546" spans="1:3">
      <c r="A546" s="75">
        <f ca="1"/>
        <v>46137</v>
      </c>
      <c r="B546">
        <f ca="1"/>
        <v>544</v>
      </c>
      <c r="C546">
        <f ca="1"/>
        <v>0.95627253436777993</v>
      </c>
    </row>
    <row r="547" spans="1:3">
      <c r="A547" s="75">
        <f ca="1"/>
        <v>46138</v>
      </c>
      <c r="B547">
        <f ca="1"/>
        <v>545</v>
      </c>
      <c r="C547">
        <f ca="1"/>
        <v>0.95619393985518486</v>
      </c>
    </row>
    <row r="548" spans="1:3">
      <c r="A548" s="75">
        <f ca="1"/>
        <v>46139</v>
      </c>
      <c r="B548">
        <f ca="1"/>
        <v>546</v>
      </c>
      <c r="C548">
        <f ca="1"/>
        <v>0.95611535180214735</v>
      </c>
    </row>
    <row r="549" spans="1:3">
      <c r="A549" s="75">
        <f ca="1"/>
        <v>46140</v>
      </c>
      <c r="B549">
        <f ca="1"/>
        <v>547</v>
      </c>
      <c r="C549">
        <f ca="1"/>
        <v>0.95603677020813627</v>
      </c>
    </row>
    <row r="550" spans="1:3">
      <c r="A550" s="75">
        <f ca="1"/>
        <v>46141</v>
      </c>
      <c r="B550">
        <f ca="1"/>
        <v>548</v>
      </c>
      <c r="C550">
        <f ca="1"/>
        <v>0.95595819507262103</v>
      </c>
    </row>
    <row r="551" spans="1:3">
      <c r="A551" s="75">
        <f ca="1"/>
        <v>46142</v>
      </c>
      <c r="B551">
        <f ca="1"/>
        <v>549</v>
      </c>
      <c r="C551">
        <f ca="1"/>
        <v>0.95587962639507074</v>
      </c>
    </row>
    <row r="552" spans="1:3">
      <c r="A552" s="75">
        <f ca="1"/>
        <v>46143</v>
      </c>
      <c r="B552">
        <f ca="1"/>
        <v>550</v>
      </c>
      <c r="C552">
        <f ca="1"/>
        <v>0.95580106417495458</v>
      </c>
    </row>
    <row r="553" spans="1:3">
      <c r="A553" s="75">
        <f ca="1"/>
        <v>46144</v>
      </c>
      <c r="B553">
        <f ca="1"/>
        <v>551</v>
      </c>
      <c r="C553">
        <f ca="1"/>
        <v>0.95572250841174178</v>
      </c>
    </row>
    <row r="554" spans="1:3">
      <c r="A554" s="75">
        <f ca="1"/>
        <v>46145</v>
      </c>
      <c r="B554">
        <f ca="1"/>
        <v>552</v>
      </c>
      <c r="C554">
        <f ca="1"/>
        <v>0.95564395910490174</v>
      </c>
    </row>
    <row r="555" spans="1:3">
      <c r="A555" s="75">
        <f ca="1"/>
        <v>46146</v>
      </c>
      <c r="B555">
        <f ca="1"/>
        <v>553</v>
      </c>
      <c r="C555">
        <f ca="1"/>
        <v>0.95556541625390379</v>
      </c>
    </row>
    <row r="556" spans="1:3">
      <c r="A556" s="75">
        <f ca="1"/>
        <v>46147</v>
      </c>
      <c r="B556">
        <f ca="1"/>
        <v>554</v>
      </c>
      <c r="C556">
        <f ca="1"/>
        <v>0.95548687985821745</v>
      </c>
    </row>
    <row r="557" spans="1:3">
      <c r="A557" s="75">
        <f ca="1"/>
        <v>46148</v>
      </c>
      <c r="B557">
        <f ca="1"/>
        <v>555</v>
      </c>
      <c r="C557">
        <f ca="1"/>
        <v>0.95540834991731194</v>
      </c>
    </row>
    <row r="558" spans="1:3">
      <c r="A558" s="75">
        <f ca="1"/>
        <v>46149</v>
      </c>
      <c r="B558">
        <f ca="1"/>
        <v>556</v>
      </c>
      <c r="C558">
        <f ca="1"/>
        <v>0.95532982643065689</v>
      </c>
    </row>
    <row r="559" spans="1:3">
      <c r="A559" s="75">
        <f ca="1"/>
        <v>46150</v>
      </c>
      <c r="B559">
        <f ca="1"/>
        <v>557</v>
      </c>
      <c r="C559">
        <f ca="1"/>
        <v>0.95525130939772185</v>
      </c>
    </row>
    <row r="560" spans="1:3">
      <c r="A560" s="75">
        <f ca="1"/>
        <v>46151</v>
      </c>
      <c r="B560">
        <f ca="1"/>
        <v>558</v>
      </c>
      <c r="C560">
        <f ca="1"/>
        <v>0.95517279881797634</v>
      </c>
    </row>
    <row r="561" spans="1:3">
      <c r="A561" s="75">
        <f ca="1"/>
        <v>46152</v>
      </c>
      <c r="B561">
        <f ca="1"/>
        <v>559</v>
      </c>
      <c r="C561">
        <f ca="1"/>
        <v>0.95509429469089013</v>
      </c>
    </row>
    <row r="562" spans="1:3">
      <c r="A562" s="75">
        <f ca="1"/>
        <v>46153</v>
      </c>
      <c r="B562">
        <f ca="1"/>
        <v>560</v>
      </c>
      <c r="C562">
        <f ca="1"/>
        <v>0.95501579701593264</v>
      </c>
    </row>
    <row r="563" spans="1:3">
      <c r="A563" s="75">
        <f ca="1"/>
        <v>46154</v>
      </c>
      <c r="B563">
        <f ca="1"/>
        <v>561</v>
      </c>
      <c r="C563">
        <f ca="1"/>
        <v>0.95493730579257374</v>
      </c>
    </row>
    <row r="564" spans="1:3">
      <c r="A564" s="75">
        <f ca="1"/>
        <v>46155</v>
      </c>
      <c r="B564">
        <f ca="1"/>
        <v>562</v>
      </c>
      <c r="C564">
        <f ca="1"/>
        <v>0.95485882102028308</v>
      </c>
    </row>
    <row r="565" spans="1:3">
      <c r="A565" s="75">
        <f ca="1"/>
        <v>46156</v>
      </c>
      <c r="B565">
        <f ca="1"/>
        <v>563</v>
      </c>
      <c r="C565">
        <f ca="1"/>
        <v>0.95478034269853063</v>
      </c>
    </row>
    <row r="566" spans="1:3">
      <c r="A566" s="75">
        <f ca="1"/>
        <v>46157</v>
      </c>
      <c r="B566">
        <f ca="1"/>
        <v>564</v>
      </c>
      <c r="C566">
        <f ca="1"/>
        <v>0.95470187082678615</v>
      </c>
    </row>
    <row r="567" spans="1:3">
      <c r="A567" s="75">
        <f ca="1"/>
        <v>46158</v>
      </c>
      <c r="B567">
        <f ca="1"/>
        <v>565</v>
      </c>
      <c r="C567">
        <f ca="1"/>
        <v>0.9546234054045194</v>
      </c>
    </row>
    <row r="568" spans="1:3">
      <c r="A568" s="75">
        <f ca="1"/>
        <v>46159</v>
      </c>
      <c r="B568">
        <f ca="1"/>
        <v>566</v>
      </c>
      <c r="C568">
        <f ca="1"/>
        <v>0.95454494643120047</v>
      </c>
    </row>
    <row r="569" spans="1:3">
      <c r="A569" s="75">
        <f ca="1"/>
        <v>46160</v>
      </c>
      <c r="B569">
        <f ca="1"/>
        <v>567</v>
      </c>
      <c r="C569">
        <f ca="1"/>
        <v>0.95446649390629923</v>
      </c>
    </row>
    <row r="570" spans="1:3">
      <c r="A570" s="75">
        <f ca="1"/>
        <v>46161</v>
      </c>
      <c r="B570">
        <f ca="1"/>
        <v>568</v>
      </c>
      <c r="C570">
        <f ca="1"/>
        <v>0.95438804782928577</v>
      </c>
    </row>
    <row r="571" spans="1:3">
      <c r="A571" s="75">
        <f ca="1"/>
        <v>46162</v>
      </c>
      <c r="B571">
        <f ca="1"/>
        <v>569</v>
      </c>
      <c r="C571">
        <f ca="1"/>
        <v>0.95430960819963018</v>
      </c>
    </row>
    <row r="572" spans="1:3">
      <c r="A572" s="75">
        <f ca="1"/>
        <v>46163</v>
      </c>
      <c r="B572">
        <f ca="1"/>
        <v>570</v>
      </c>
      <c r="C572">
        <f ca="1"/>
        <v>0.95423117501680232</v>
      </c>
    </row>
    <row r="573" spans="1:3">
      <c r="A573" s="75">
        <f ca="1"/>
        <v>46164</v>
      </c>
      <c r="B573">
        <f ca="1"/>
        <v>571</v>
      </c>
      <c r="C573">
        <f ca="1"/>
        <v>0.95415274828027263</v>
      </c>
    </row>
    <row r="574" spans="1:3">
      <c r="A574" s="75">
        <f ca="1"/>
        <v>46165</v>
      </c>
      <c r="B574">
        <f ca="1"/>
        <v>572</v>
      </c>
      <c r="C574">
        <f ca="1"/>
        <v>0.9540743279895112</v>
      </c>
    </row>
    <row r="575" spans="1:3">
      <c r="A575" s="75">
        <f ca="1"/>
        <v>46166</v>
      </c>
      <c r="B575">
        <f ca="1"/>
        <v>573</v>
      </c>
      <c r="C575">
        <f ca="1"/>
        <v>0.95399591414398821</v>
      </c>
    </row>
    <row r="576" spans="1:3">
      <c r="A576" s="75">
        <f ca="1"/>
        <v>46167</v>
      </c>
      <c r="B576">
        <f ca="1"/>
        <v>574</v>
      </c>
      <c r="C576">
        <f ca="1"/>
        <v>0.95391750674317399</v>
      </c>
    </row>
    <row r="577" spans="1:3">
      <c r="A577" s="75">
        <f ca="1"/>
        <v>46168</v>
      </c>
      <c r="B577">
        <f ca="1"/>
        <v>575</v>
      </c>
      <c r="C577">
        <f ca="1"/>
        <v>0.95383910578653885</v>
      </c>
    </row>
    <row r="578" spans="1:3">
      <c r="A578" s="75">
        <f ca="1"/>
        <v>46169</v>
      </c>
      <c r="B578">
        <f ca="1"/>
        <v>576</v>
      </c>
      <c r="C578">
        <f ca="1"/>
        <v>0.95376071127355311</v>
      </c>
    </row>
    <row r="579" spans="1:3">
      <c r="A579" s="75">
        <f ca="1"/>
        <v>46170</v>
      </c>
      <c r="B579">
        <f ca="1"/>
        <v>577</v>
      </c>
      <c r="C579">
        <f ca="1"/>
        <v>0.95368232320368718</v>
      </c>
    </row>
    <row r="580" spans="1:3">
      <c r="A580" s="75">
        <f ca="1"/>
        <v>46171</v>
      </c>
      <c r="B580">
        <f ca="1"/>
        <v>578</v>
      </c>
      <c r="C580">
        <f ca="1"/>
        <v>0.9536039415764116</v>
      </c>
    </row>
    <row r="581" spans="1:3">
      <c r="A581" s="75">
        <f ca="1"/>
        <v>46172</v>
      </c>
      <c r="B581">
        <f ca="1"/>
        <v>579</v>
      </c>
      <c r="C581">
        <f ca="1"/>
        <v>0.95352556639119679</v>
      </c>
    </row>
    <row r="582" spans="1:3">
      <c r="A582" s="75">
        <f ca="1"/>
        <v>46173</v>
      </c>
      <c r="B582">
        <f ca="1"/>
        <v>580</v>
      </c>
      <c r="C582">
        <f ca="1"/>
        <v>0.95344719764751329</v>
      </c>
    </row>
    <row r="583" spans="1:3">
      <c r="A583" s="75">
        <f ca="1"/>
        <v>46174</v>
      </c>
      <c r="B583">
        <f ca="1"/>
        <v>581</v>
      </c>
      <c r="C583">
        <f ca="1"/>
        <v>0.95336883534483163</v>
      </c>
    </row>
    <row r="584" spans="1:3">
      <c r="A584" s="75">
        <f ca="1"/>
        <v>46175</v>
      </c>
      <c r="B584">
        <f ca="1"/>
        <v>582</v>
      </c>
      <c r="C584">
        <f ca="1"/>
        <v>0.95329047948262258</v>
      </c>
    </row>
    <row r="585" spans="1:3">
      <c r="A585" s="75">
        <f ca="1"/>
        <v>46176</v>
      </c>
      <c r="B585">
        <f ca="1"/>
        <v>583</v>
      </c>
      <c r="C585">
        <f ca="1"/>
        <v>0.95321213006035677</v>
      </c>
    </row>
    <row r="586" spans="1:3">
      <c r="A586" s="75">
        <f ca="1"/>
        <v>46177</v>
      </c>
      <c r="B586">
        <f ca="1"/>
        <v>584</v>
      </c>
      <c r="C586">
        <f ca="1"/>
        <v>0.95313378707750473</v>
      </c>
    </row>
    <row r="587" spans="1:3">
      <c r="A587" s="75">
        <f ca="1"/>
        <v>46178</v>
      </c>
      <c r="B587">
        <f ca="1"/>
        <v>585</v>
      </c>
      <c r="C587">
        <f ca="1"/>
        <v>0.95305545053353746</v>
      </c>
    </row>
    <row r="588" spans="1:3">
      <c r="A588" s="75">
        <f ca="1"/>
        <v>46179</v>
      </c>
      <c r="B588">
        <f ca="1"/>
        <v>586</v>
      </c>
      <c r="C588">
        <f ca="1"/>
        <v>0.95297712042792559</v>
      </c>
    </row>
    <row r="589" spans="1:3">
      <c r="A589" s="75">
        <f ca="1"/>
        <v>46180</v>
      </c>
      <c r="B589">
        <f ca="1"/>
        <v>587</v>
      </c>
      <c r="C589">
        <f ca="1"/>
        <v>0.95289879676014</v>
      </c>
    </row>
    <row r="590" spans="1:3">
      <c r="A590" s="75">
        <f ca="1"/>
        <v>46181</v>
      </c>
      <c r="B590">
        <f ca="1"/>
        <v>588</v>
      </c>
      <c r="C590">
        <f ca="1"/>
        <v>0.95282047952965165</v>
      </c>
    </row>
    <row r="591" spans="1:3">
      <c r="A591" s="75">
        <f ca="1"/>
        <v>46182</v>
      </c>
      <c r="B591">
        <f ca="1"/>
        <v>589</v>
      </c>
      <c r="C591">
        <f ca="1"/>
        <v>0.95274216873593143</v>
      </c>
    </row>
    <row r="592" spans="1:3">
      <c r="A592" s="75">
        <f ca="1"/>
        <v>46183</v>
      </c>
      <c r="B592">
        <f ca="1"/>
        <v>590</v>
      </c>
      <c r="C592">
        <f ca="1"/>
        <v>0.95266386437845019</v>
      </c>
    </row>
    <row r="593" spans="1:3">
      <c r="A593" s="75">
        <f ca="1"/>
        <v>46184</v>
      </c>
      <c r="B593">
        <f ca="1"/>
        <v>591</v>
      </c>
      <c r="C593">
        <f ca="1"/>
        <v>0.95258556645667913</v>
      </c>
    </row>
    <row r="594" spans="1:3">
      <c r="A594" s="75">
        <f ca="1"/>
        <v>46185</v>
      </c>
      <c r="B594">
        <f ca="1"/>
        <v>592</v>
      </c>
      <c r="C594">
        <f ca="1"/>
        <v>0.95250727497008925</v>
      </c>
    </row>
    <row r="595" spans="1:3">
      <c r="A595" s="75">
        <f ca="1"/>
        <v>46186</v>
      </c>
      <c r="B595">
        <f ca="1"/>
        <v>593</v>
      </c>
      <c r="C595">
        <f ca="1"/>
        <v>0.95242898991815161</v>
      </c>
    </row>
    <row r="596" spans="1:3">
      <c r="A596" s="75">
        <f ca="1"/>
        <v>46187</v>
      </c>
      <c r="B596">
        <f ca="1"/>
        <v>594</v>
      </c>
      <c r="C596">
        <f ca="1"/>
        <v>0.95235071130033744</v>
      </c>
    </row>
    <row r="597" spans="1:3">
      <c r="A597" s="75">
        <f ca="1"/>
        <v>46188</v>
      </c>
      <c r="B597">
        <f ca="1"/>
        <v>595</v>
      </c>
      <c r="C597">
        <f ca="1"/>
        <v>0.95227243911611781</v>
      </c>
    </row>
    <row r="598" spans="1:3">
      <c r="A598" s="75">
        <f ca="1"/>
        <v>46189</v>
      </c>
      <c r="B598">
        <f ca="1"/>
        <v>596</v>
      </c>
      <c r="C598">
        <f ca="1"/>
        <v>0.95219417336496404</v>
      </c>
    </row>
    <row r="599" spans="1:3">
      <c r="A599" s="75">
        <f ca="1"/>
        <v>46190</v>
      </c>
      <c r="B599">
        <f ca="1"/>
        <v>597</v>
      </c>
      <c r="C599">
        <f ca="1"/>
        <v>0.95211591404634732</v>
      </c>
    </row>
    <row r="600" spans="1:3">
      <c r="A600" s="75">
        <f ca="1"/>
        <v>46191</v>
      </c>
      <c r="B600">
        <f ca="1"/>
        <v>598</v>
      </c>
      <c r="C600">
        <f ca="1"/>
        <v>0.95203766115973909</v>
      </c>
    </row>
    <row r="601" spans="1:3">
      <c r="A601" s="75">
        <f ca="1"/>
        <v>46192</v>
      </c>
      <c r="B601">
        <f ca="1"/>
        <v>599</v>
      </c>
      <c r="C601">
        <f ca="1"/>
        <v>0.95195941470461065</v>
      </c>
    </row>
    <row r="602" spans="1:3">
      <c r="A602" s="75">
        <f ca="1"/>
        <v>46193</v>
      </c>
      <c r="B602">
        <f ca="1"/>
        <v>600</v>
      </c>
      <c r="C602">
        <f ca="1"/>
        <v>0.95188117468043332</v>
      </c>
    </row>
    <row r="603" spans="1:3">
      <c r="A603" s="75">
        <f ca="1"/>
        <v>46194</v>
      </c>
      <c r="B603">
        <f ca="1"/>
        <v>601</v>
      </c>
      <c r="C603">
        <f ca="1"/>
        <v>0.95180294108667873</v>
      </c>
    </row>
    <row r="604" spans="1:3">
      <c r="A604" s="75">
        <f ca="1"/>
        <v>46195</v>
      </c>
      <c r="B604">
        <f ca="1"/>
        <v>602</v>
      </c>
      <c r="C604">
        <f ca="1"/>
        <v>0.95172471392281832</v>
      </c>
    </row>
    <row r="605" spans="1:3">
      <c r="A605" s="75">
        <f ca="1"/>
        <v>46196</v>
      </c>
      <c r="B605">
        <f ca="1"/>
        <v>603</v>
      </c>
      <c r="C605">
        <f ca="1"/>
        <v>0.95164649318832351</v>
      </c>
    </row>
    <row r="606" spans="1:3">
      <c r="A606" s="75">
        <f ca="1"/>
        <v>46197</v>
      </c>
      <c r="B606">
        <f ca="1"/>
        <v>604</v>
      </c>
      <c r="C606">
        <f ca="1"/>
        <v>0.95156827888266593</v>
      </c>
    </row>
    <row r="607" spans="1:3">
      <c r="A607" s="75">
        <f ca="1"/>
        <v>46198</v>
      </c>
      <c r="B607">
        <f ca="1"/>
        <v>605</v>
      </c>
      <c r="C607">
        <f ca="1"/>
        <v>0.95149007100531735</v>
      </c>
    </row>
    <row r="608" spans="1:3">
      <c r="A608" s="75">
        <f ca="1"/>
        <v>46199</v>
      </c>
      <c r="B608">
        <f ca="1"/>
        <v>606</v>
      </c>
      <c r="C608">
        <f ca="1"/>
        <v>0.9514118695557493</v>
      </c>
    </row>
    <row r="609" spans="1:3">
      <c r="A609" s="75">
        <f ca="1"/>
        <v>46200</v>
      </c>
      <c r="B609">
        <f ca="1"/>
        <v>607</v>
      </c>
      <c r="C609">
        <f ca="1"/>
        <v>0.95133367453343343</v>
      </c>
    </row>
    <row r="610" spans="1:3">
      <c r="A610" s="75">
        <f ca="1"/>
        <v>46201</v>
      </c>
      <c r="B610">
        <f ca="1"/>
        <v>608</v>
      </c>
      <c r="C610">
        <f ca="1"/>
        <v>0.9512554859378417</v>
      </c>
    </row>
    <row r="611" spans="1:3">
      <c r="A611" s="75">
        <f ca="1"/>
        <v>46202</v>
      </c>
      <c r="B611">
        <f ca="1"/>
        <v>609</v>
      </c>
      <c r="C611">
        <f ca="1"/>
        <v>0.95117730376844567</v>
      </c>
    </row>
    <row r="612" spans="1:3">
      <c r="A612" s="75">
        <f ca="1"/>
        <v>46203</v>
      </c>
      <c r="B612">
        <f ca="1"/>
        <v>610</v>
      </c>
      <c r="C612">
        <f ca="1"/>
        <v>0.95109912802471741</v>
      </c>
    </row>
    <row r="613" spans="1:3">
      <c r="A613" s="75">
        <f ca="1"/>
        <v>46204</v>
      </c>
      <c r="B613">
        <f ca="1"/>
        <v>611</v>
      </c>
      <c r="C613">
        <f ca="1"/>
        <v>0.95102095870612857</v>
      </c>
    </row>
    <row r="614" spans="1:3">
      <c r="A614" s="75">
        <f ca="1"/>
        <v>46205</v>
      </c>
      <c r="B614">
        <f ca="1"/>
        <v>612</v>
      </c>
      <c r="C614">
        <f ca="1"/>
        <v>0.95094279581215135</v>
      </c>
    </row>
    <row r="615" spans="1:3">
      <c r="A615" s="75">
        <f ca="1"/>
        <v>46206</v>
      </c>
      <c r="B615">
        <f ca="1"/>
        <v>613</v>
      </c>
      <c r="C615">
        <f ca="1"/>
        <v>0.95086463934225751</v>
      </c>
    </row>
    <row r="616" spans="1:3">
      <c r="A616" s="75">
        <f ca="1"/>
        <v>46207</v>
      </c>
      <c r="B616">
        <f ca="1"/>
        <v>614</v>
      </c>
      <c r="C616">
        <f ca="1"/>
        <v>0.95078648929591913</v>
      </c>
    </row>
    <row r="617" spans="1:3">
      <c r="A617" s="75">
        <f ca="1"/>
        <v>46208</v>
      </c>
      <c r="B617">
        <f ca="1"/>
        <v>615</v>
      </c>
      <c r="C617">
        <f ca="1"/>
        <v>0.9507083456726082</v>
      </c>
    </row>
    <row r="618" spans="1:3">
      <c r="A618" s="75">
        <f ca="1"/>
        <v>46209</v>
      </c>
      <c r="B618">
        <f ca="1"/>
        <v>616</v>
      </c>
      <c r="C618">
        <f ca="1"/>
        <v>0.95063020847179691</v>
      </c>
    </row>
    <row r="619" spans="1:3">
      <c r="A619" s="75">
        <f ca="1"/>
        <v>46210</v>
      </c>
      <c r="B619">
        <f ca="1"/>
        <v>617</v>
      </c>
      <c r="C619">
        <f ca="1"/>
        <v>0.95055207769295746</v>
      </c>
    </row>
    <row r="620" spans="1:3">
      <c r="A620" s="75">
        <f ca="1"/>
        <v>46211</v>
      </c>
      <c r="B620">
        <f ca="1"/>
        <v>618</v>
      </c>
      <c r="C620">
        <f ca="1"/>
        <v>0.95047395333556184</v>
      </c>
    </row>
    <row r="621" spans="1:3">
      <c r="A621" s="75">
        <f ca="1"/>
        <v>46212</v>
      </c>
      <c r="B621">
        <f ca="1"/>
        <v>619</v>
      </c>
      <c r="C621">
        <f ca="1"/>
        <v>0.95039583539908257</v>
      </c>
    </row>
    <row r="622" spans="1:3">
      <c r="A622" s="75">
        <f ca="1"/>
        <v>46213</v>
      </c>
      <c r="B622">
        <f ca="1"/>
        <v>620</v>
      </c>
      <c r="C622">
        <f ca="1"/>
        <v>0.95031772388299163</v>
      </c>
    </row>
    <row r="623" spans="1:3">
      <c r="A623" s="75">
        <f ca="1"/>
        <v>46214</v>
      </c>
      <c r="B623">
        <f ca="1"/>
        <v>621</v>
      </c>
      <c r="C623">
        <f ca="1"/>
        <v>0.95023961878676144</v>
      </c>
    </row>
    <row r="624" spans="1:3">
      <c r="A624" s="75">
        <f ca="1"/>
        <v>46215</v>
      </c>
      <c r="B624">
        <f ca="1"/>
        <v>622</v>
      </c>
      <c r="C624">
        <f ca="1"/>
        <v>0.95016152010986454</v>
      </c>
    </row>
    <row r="625" spans="1:3">
      <c r="A625" s="75">
        <f ca="1"/>
        <v>46216</v>
      </c>
      <c r="B625">
        <f ca="1"/>
        <v>623</v>
      </c>
      <c r="C625">
        <f ca="1"/>
        <v>0.95008342785177302</v>
      </c>
    </row>
    <row r="626" spans="1:3">
      <c r="A626" s="75">
        <f ca="1"/>
        <v>46217</v>
      </c>
      <c r="B626">
        <f ca="1"/>
        <v>624</v>
      </c>
      <c r="C626">
        <f ca="1"/>
        <v>0.95000534201195963</v>
      </c>
    </row>
    <row r="627" spans="1:3">
      <c r="A627" s="75">
        <f ca="1"/>
        <v>46218</v>
      </c>
      <c r="B627">
        <f ca="1"/>
        <v>625</v>
      </c>
      <c r="C627">
        <f ca="1"/>
        <v>0.94992726258989668</v>
      </c>
    </row>
    <row r="628" spans="1:3">
      <c r="A628" s="75">
        <f ca="1"/>
        <v>46219</v>
      </c>
      <c r="B628">
        <f ca="1"/>
        <v>626</v>
      </c>
      <c r="C628">
        <f ca="1"/>
        <v>0.94984918958505671</v>
      </c>
    </row>
    <row r="629" spans="1:3">
      <c r="A629" s="75">
        <f ca="1"/>
        <v>46220</v>
      </c>
      <c r="B629">
        <f ca="1"/>
        <v>627</v>
      </c>
      <c r="C629">
        <f ca="1"/>
        <v>0.94977112299691235</v>
      </c>
    </row>
    <row r="630" spans="1:3">
      <c r="A630" s="75">
        <f ca="1"/>
        <v>46221</v>
      </c>
      <c r="B630">
        <f ca="1"/>
        <v>628</v>
      </c>
      <c r="C630">
        <f ca="1"/>
        <v>0.94969306282493615</v>
      </c>
    </row>
    <row r="631" spans="1:3">
      <c r="A631" s="75">
        <f ca="1"/>
        <v>46222</v>
      </c>
      <c r="B631">
        <f ca="1"/>
        <v>629</v>
      </c>
      <c r="C631">
        <f ca="1"/>
        <v>0.94961500906860097</v>
      </c>
    </row>
    <row r="632" spans="1:3">
      <c r="A632" s="75">
        <f ca="1"/>
        <v>46223</v>
      </c>
      <c r="B632">
        <f ca="1"/>
        <v>630</v>
      </c>
      <c r="C632">
        <f ca="1"/>
        <v>0.94953696172737934</v>
      </c>
    </row>
    <row r="633" spans="1:3">
      <c r="A633" s="75">
        <f ca="1"/>
        <v>46224</v>
      </c>
      <c r="B633">
        <f ca="1"/>
        <v>631</v>
      </c>
      <c r="C633">
        <f ca="1"/>
        <v>0.94945892080074401</v>
      </c>
    </row>
    <row r="634" spans="1:3">
      <c r="A634" s="75">
        <f ca="1"/>
        <v>46225</v>
      </c>
      <c r="B634">
        <f ca="1"/>
        <v>632</v>
      </c>
      <c r="C634">
        <f ca="1"/>
        <v>0.94938088628816786</v>
      </c>
    </row>
    <row r="635" spans="1:3">
      <c r="A635" s="75">
        <f ca="1"/>
        <v>46226</v>
      </c>
      <c r="B635">
        <f ca="1"/>
        <v>633</v>
      </c>
      <c r="C635">
        <f ca="1"/>
        <v>0.94930285818912363</v>
      </c>
    </row>
    <row r="636" spans="1:3">
      <c r="A636" s="75">
        <f ca="1"/>
        <v>46227</v>
      </c>
      <c r="B636">
        <f ca="1"/>
        <v>634</v>
      </c>
      <c r="C636">
        <f ca="1"/>
        <v>0.94922483650308431</v>
      </c>
    </row>
    <row r="637" spans="1:3">
      <c r="A637" s="75">
        <f ca="1"/>
        <v>46228</v>
      </c>
      <c r="B637">
        <f ca="1"/>
        <v>635</v>
      </c>
      <c r="C637">
        <f ca="1"/>
        <v>0.94914682122952276</v>
      </c>
    </row>
    <row r="638" spans="1:3">
      <c r="A638" s="75">
        <f ca="1"/>
        <v>46229</v>
      </c>
      <c r="B638">
        <f ca="1"/>
        <v>636</v>
      </c>
      <c r="C638">
        <f ca="1"/>
        <v>0.94906881236791207</v>
      </c>
    </row>
    <row r="639" spans="1:3">
      <c r="A639" s="75">
        <f ca="1"/>
        <v>46230</v>
      </c>
      <c r="B639">
        <f ca="1"/>
        <v>637</v>
      </c>
      <c r="C639">
        <f ca="1"/>
        <v>0.948990809917725</v>
      </c>
    </row>
    <row r="640" spans="1:3">
      <c r="A640" s="75">
        <f ca="1"/>
        <v>46231</v>
      </c>
      <c r="B640">
        <f ca="1"/>
        <v>638</v>
      </c>
      <c r="C640">
        <f ca="1"/>
        <v>0.94891281387843485</v>
      </c>
    </row>
    <row r="641" spans="1:3">
      <c r="A641" s="75">
        <f ca="1"/>
        <v>46232</v>
      </c>
      <c r="B641">
        <f ca="1"/>
        <v>639</v>
      </c>
      <c r="C641">
        <f ca="1"/>
        <v>0.9488348242495146</v>
      </c>
    </row>
    <row r="642" spans="1:3">
      <c r="A642" s="75">
        <f ca="1"/>
        <v>46233</v>
      </c>
      <c r="B642">
        <f ca="1"/>
        <v>640</v>
      </c>
      <c r="C642">
        <f ca="1"/>
        <v>0.94875684103043745</v>
      </c>
    </row>
    <row r="643" spans="1:3">
      <c r="A643" s="75">
        <f ca="1"/>
        <v>46234</v>
      </c>
      <c r="B643">
        <f ca="1"/>
        <v>641</v>
      </c>
      <c r="C643">
        <f ca="1"/>
        <v>0.94867886422067649</v>
      </c>
    </row>
    <row r="644" spans="1:3">
      <c r="A644" s="75">
        <f ca="1"/>
        <v>46235</v>
      </c>
      <c r="B644">
        <f ca="1"/>
        <v>642</v>
      </c>
      <c r="C644">
        <f ca="1"/>
        <v>0.94860089381970503</v>
      </c>
    </row>
    <row r="645" spans="1:3">
      <c r="A645" s="75">
        <f ca="1"/>
        <v>46236</v>
      </c>
      <c r="B645">
        <f ca="1"/>
        <v>643</v>
      </c>
      <c r="C645">
        <f ca="1"/>
        <v>0.94852292982699626</v>
      </c>
    </row>
    <row r="646" spans="1:3">
      <c r="A646" s="75">
        <f ca="1"/>
        <v>46237</v>
      </c>
      <c r="B646">
        <f ca="1"/>
        <v>644</v>
      </c>
      <c r="C646">
        <f ca="1"/>
        <v>0.94844497224202362</v>
      </c>
    </row>
    <row r="647" spans="1:3">
      <c r="A647" s="75">
        <f ca="1"/>
        <v>46238</v>
      </c>
      <c r="B647">
        <f ca="1"/>
        <v>645</v>
      </c>
      <c r="C647">
        <f ca="1"/>
        <v>0.94836702106426041</v>
      </c>
    </row>
    <row r="648" spans="1:3">
      <c r="A648" s="75">
        <f ca="1"/>
        <v>46239</v>
      </c>
      <c r="B648">
        <f ca="1"/>
        <v>646</v>
      </c>
      <c r="C648">
        <f ca="1"/>
        <v>0.94828907629318004</v>
      </c>
    </row>
    <row r="649" spans="1:3">
      <c r="A649" s="75">
        <f ca="1"/>
        <v>46240</v>
      </c>
      <c r="B649">
        <f ca="1"/>
        <v>647</v>
      </c>
      <c r="C649">
        <f ca="1"/>
        <v>0.94821113792825584</v>
      </c>
    </row>
    <row r="650" spans="1:3">
      <c r="A650" s="75">
        <f ca="1"/>
        <v>46241</v>
      </c>
      <c r="B650">
        <f ca="1"/>
        <v>648</v>
      </c>
      <c r="C650">
        <f ca="1"/>
        <v>0.94813320596896156</v>
      </c>
    </row>
    <row r="651" spans="1:3">
      <c r="A651" s="75">
        <f ca="1"/>
        <v>46242</v>
      </c>
      <c r="B651">
        <f ca="1"/>
        <v>649</v>
      </c>
      <c r="C651">
        <f ca="1"/>
        <v>0.94805528041477038</v>
      </c>
    </row>
    <row r="652" spans="1:3">
      <c r="A652" s="75">
        <f ca="1"/>
        <v>46243</v>
      </c>
      <c r="B652">
        <f ca="1"/>
        <v>650</v>
      </c>
      <c r="C652">
        <f ca="1"/>
        <v>0.94797736126515619</v>
      </c>
    </row>
    <row r="653" spans="1:3">
      <c r="A653" s="75">
        <f ca="1"/>
        <v>46244</v>
      </c>
      <c r="B653">
        <f ca="1"/>
        <v>651</v>
      </c>
      <c r="C653">
        <f ca="1"/>
        <v>0.94789944851959251</v>
      </c>
    </row>
    <row r="654" spans="1:3">
      <c r="A654" s="75">
        <f ca="1"/>
        <v>46245</v>
      </c>
      <c r="B654">
        <f ca="1"/>
        <v>652</v>
      </c>
      <c r="C654">
        <f ca="1"/>
        <v>0.94782154217755288</v>
      </c>
    </row>
    <row r="655" spans="1:3">
      <c r="A655" s="75">
        <f ca="1"/>
        <v>46246</v>
      </c>
      <c r="B655">
        <f ca="1"/>
        <v>653</v>
      </c>
      <c r="C655">
        <f ca="1"/>
        <v>0.94774364223851115</v>
      </c>
    </row>
    <row r="656" spans="1:3">
      <c r="A656" s="75">
        <f ca="1"/>
        <v>46247</v>
      </c>
      <c r="B656">
        <f ca="1"/>
        <v>654</v>
      </c>
      <c r="C656">
        <f ca="1"/>
        <v>0.94766574870194098</v>
      </c>
    </row>
    <row r="657" spans="1:3">
      <c r="A657" s="75">
        <f ca="1"/>
        <v>46248</v>
      </c>
      <c r="B657">
        <f ca="1"/>
        <v>655</v>
      </c>
      <c r="C657">
        <f ca="1"/>
        <v>0.94758786156731623</v>
      </c>
    </row>
    <row r="658" spans="1:3">
      <c r="A658" s="75">
        <f ca="1"/>
        <v>46249</v>
      </c>
      <c r="B658">
        <f ca="1"/>
        <v>656</v>
      </c>
      <c r="C658">
        <f ca="1"/>
        <v>0.94750998083411075</v>
      </c>
    </row>
    <row r="659" spans="1:3">
      <c r="A659" s="75">
        <f ca="1"/>
        <v>46250</v>
      </c>
      <c r="B659">
        <f ca="1"/>
        <v>657</v>
      </c>
      <c r="C659">
        <f ca="1"/>
        <v>0.94743210650179832</v>
      </c>
    </row>
    <row r="660" spans="1:3">
      <c r="A660" s="75">
        <f ca="1"/>
        <v>46251</v>
      </c>
      <c r="B660">
        <f ca="1"/>
        <v>658</v>
      </c>
      <c r="C660">
        <f ca="1"/>
        <v>0.9473542385698529</v>
      </c>
    </row>
    <row r="661" spans="1:3">
      <c r="A661" s="75">
        <f ca="1"/>
        <v>46252</v>
      </c>
      <c r="B661">
        <f ca="1"/>
        <v>659</v>
      </c>
      <c r="C661">
        <f ca="1"/>
        <v>0.94727637703774847</v>
      </c>
    </row>
    <row r="662" spans="1:3">
      <c r="A662" s="75">
        <f ca="1"/>
        <v>46253</v>
      </c>
      <c r="B662">
        <f ca="1"/>
        <v>660</v>
      </c>
      <c r="C662">
        <f ca="1"/>
        <v>0.94719852190495901</v>
      </c>
    </row>
    <row r="663" spans="1:3">
      <c r="A663" s="75">
        <f ca="1"/>
        <v>46254</v>
      </c>
      <c r="B663">
        <f ca="1"/>
        <v>661</v>
      </c>
      <c r="C663">
        <f ca="1"/>
        <v>0.9471206731709586</v>
      </c>
    </row>
    <row r="664" spans="1:3">
      <c r="A664" s="75">
        <f ca="1"/>
        <v>46255</v>
      </c>
      <c r="B664">
        <f ca="1"/>
        <v>662</v>
      </c>
      <c r="C664">
        <f ca="1"/>
        <v>0.94704283083522134</v>
      </c>
    </row>
    <row r="665" spans="1:3">
      <c r="A665" s="75">
        <f ca="1"/>
        <v>46256</v>
      </c>
      <c r="B665">
        <f ca="1"/>
        <v>663</v>
      </c>
      <c r="C665">
        <f ca="1"/>
        <v>0.94696499489722141</v>
      </c>
    </row>
    <row r="666" spans="1:3">
      <c r="A666" s="75">
        <f ca="1"/>
        <v>46257</v>
      </c>
      <c r="B666">
        <f ca="1"/>
        <v>664</v>
      </c>
      <c r="C666">
        <f ca="1"/>
        <v>0.94688716535643291</v>
      </c>
    </row>
    <row r="667" spans="1:3">
      <c r="A667" s="75">
        <f ca="1"/>
        <v>46258</v>
      </c>
      <c r="B667">
        <f ca="1"/>
        <v>665</v>
      </c>
      <c r="C667">
        <f ca="1"/>
        <v>0.94680934221233004</v>
      </c>
    </row>
    <row r="668" spans="1:3">
      <c r="A668" s="75">
        <f ca="1"/>
        <v>46259</v>
      </c>
      <c r="B668">
        <f ca="1"/>
        <v>666</v>
      </c>
      <c r="C668">
        <f ca="1"/>
        <v>0.9467315254643871</v>
      </c>
    </row>
    <row r="669" spans="1:3">
      <c r="A669" s="75">
        <f ca="1"/>
        <v>46260</v>
      </c>
      <c r="B669">
        <f ca="1"/>
        <v>667</v>
      </c>
      <c r="C669">
        <f ca="1"/>
        <v>0.94665371511207852</v>
      </c>
    </row>
    <row r="670" spans="1:3">
      <c r="A670" s="75">
        <f ca="1"/>
        <v>46261</v>
      </c>
      <c r="B670">
        <f ca="1"/>
        <v>668</v>
      </c>
      <c r="C670">
        <f ca="1"/>
        <v>0.94657591115487838</v>
      </c>
    </row>
    <row r="671" spans="1:3">
      <c r="A671" s="75">
        <f ca="1"/>
        <v>46262</v>
      </c>
      <c r="B671">
        <f ca="1"/>
        <v>669</v>
      </c>
      <c r="C671">
        <f ca="1"/>
        <v>0.94649811359226133</v>
      </c>
    </row>
    <row r="672" spans="1:3">
      <c r="A672" s="75">
        <f ca="1"/>
        <v>46263</v>
      </c>
      <c r="B672">
        <f ca="1"/>
        <v>670</v>
      </c>
      <c r="C672">
        <f ca="1"/>
        <v>0.94642032242370178</v>
      </c>
    </row>
    <row r="673" spans="1:3">
      <c r="A673" s="75">
        <f ca="1"/>
        <v>46264</v>
      </c>
      <c r="B673">
        <f ca="1"/>
        <v>671</v>
      </c>
      <c r="C673">
        <f ca="1"/>
        <v>0.94634253764867404</v>
      </c>
    </row>
    <row r="674" spans="1:3">
      <c r="A674" s="75">
        <f ca="1"/>
        <v>46265</v>
      </c>
      <c r="B674">
        <f ca="1"/>
        <v>672</v>
      </c>
      <c r="C674">
        <f ca="1"/>
        <v>0.94626475926665288</v>
      </c>
    </row>
    <row r="675" spans="1:3">
      <c r="A675" s="75">
        <f ca="1"/>
        <v>46266</v>
      </c>
      <c r="B675">
        <f ca="1"/>
        <v>673</v>
      </c>
      <c r="C675">
        <f ca="1"/>
        <v>0.9461869872771127</v>
      </c>
    </row>
    <row r="676" spans="1:3">
      <c r="A676" s="75">
        <f ca="1"/>
        <v>46267</v>
      </c>
      <c r="B676">
        <f ca="1"/>
        <v>674</v>
      </c>
      <c r="C676">
        <f ca="1"/>
        <v>0.94610922167952805</v>
      </c>
    </row>
    <row r="677" spans="1:3">
      <c r="A677" s="75">
        <f ca="1"/>
        <v>46268</v>
      </c>
      <c r="B677">
        <f ca="1"/>
        <v>675</v>
      </c>
      <c r="C677">
        <f ca="1"/>
        <v>0.94603146247337377</v>
      </c>
    </row>
    <row r="678" spans="1:3">
      <c r="A678" s="75">
        <f ca="1"/>
        <v>46269</v>
      </c>
      <c r="B678">
        <f ca="1"/>
        <v>676</v>
      </c>
      <c r="C678">
        <f ca="1"/>
        <v>0.94595370965812453</v>
      </c>
    </row>
    <row r="679" spans="1:3">
      <c r="A679" s="75">
        <f ca="1"/>
        <v>46270</v>
      </c>
      <c r="B679">
        <f ca="1"/>
        <v>677</v>
      </c>
      <c r="C679">
        <f ca="1"/>
        <v>0.94587596323325496</v>
      </c>
    </row>
    <row r="680" spans="1:3">
      <c r="A680" s="75">
        <f ca="1"/>
        <v>46271</v>
      </c>
      <c r="B680">
        <f ca="1"/>
        <v>678</v>
      </c>
      <c r="C680">
        <f ca="1"/>
        <v>0.94579822319823981</v>
      </c>
    </row>
    <row r="681" spans="1:3">
      <c r="A681" s="75">
        <f ca="1"/>
        <v>46272</v>
      </c>
      <c r="B681">
        <f ca="1"/>
        <v>679</v>
      </c>
      <c r="C681">
        <f ca="1"/>
        <v>0.94572048955255417</v>
      </c>
    </row>
    <row r="682" spans="1:3">
      <c r="A682" s="75">
        <f ca="1"/>
        <v>46273</v>
      </c>
      <c r="B682">
        <f ca="1"/>
        <v>680</v>
      </c>
      <c r="C682">
        <f ca="1"/>
        <v>0.94564276229567257</v>
      </c>
    </row>
    <row r="683" spans="1:3">
      <c r="A683" s="75">
        <f ca="1"/>
        <v>46274</v>
      </c>
      <c r="B683">
        <f ca="1"/>
        <v>681</v>
      </c>
      <c r="C683">
        <f ca="1"/>
        <v>0.94556504142707021</v>
      </c>
    </row>
    <row r="684" spans="1:3">
      <c r="A684" s="75">
        <f ca="1"/>
        <v>46275</v>
      </c>
      <c r="B684">
        <f ca="1"/>
        <v>682</v>
      </c>
      <c r="C684">
        <f ca="1"/>
        <v>0.94548732694622195</v>
      </c>
    </row>
    <row r="685" spans="1:3">
      <c r="A685" s="75">
        <f ca="1"/>
        <v>46276</v>
      </c>
      <c r="B685">
        <f ca="1"/>
        <v>683</v>
      </c>
      <c r="C685">
        <f ca="1"/>
        <v>0.94540961885260266</v>
      </c>
    </row>
    <row r="686" spans="1:3">
      <c r="A686" s="75">
        <f ca="1"/>
        <v>46277</v>
      </c>
      <c r="B686">
        <f ca="1"/>
        <v>684</v>
      </c>
      <c r="C686">
        <f ca="1"/>
        <v>0.94533191714568765</v>
      </c>
    </row>
    <row r="687" spans="1:3">
      <c r="A687" s="75">
        <f ca="1"/>
        <v>46278</v>
      </c>
      <c r="B687">
        <f ca="1"/>
        <v>685</v>
      </c>
      <c r="C687">
        <f ca="1"/>
        <v>0.94525422182495178</v>
      </c>
    </row>
    <row r="688" spans="1:3">
      <c r="A688" s="75">
        <f ca="1"/>
        <v>46279</v>
      </c>
      <c r="B688">
        <f ca="1"/>
        <v>686</v>
      </c>
      <c r="C688">
        <f ca="1"/>
        <v>0.94517653288987025</v>
      </c>
    </row>
    <row r="689" spans="1:3">
      <c r="A689" s="75">
        <f ca="1"/>
        <v>46280</v>
      </c>
      <c r="B689">
        <f ca="1"/>
        <v>687</v>
      </c>
      <c r="C689">
        <f ca="1"/>
        <v>0.94509885033991825</v>
      </c>
    </row>
    <row r="690" spans="1:3">
      <c r="A690" s="75">
        <f ca="1"/>
        <v>46281</v>
      </c>
      <c r="B690">
        <f ca="1"/>
        <v>688</v>
      </c>
      <c r="C690">
        <f ca="1"/>
        <v>0.94502117417457088</v>
      </c>
    </row>
    <row r="691" spans="1:3">
      <c r="A691" s="75">
        <f ca="1"/>
        <v>46282</v>
      </c>
      <c r="B691">
        <f ca="1"/>
        <v>689</v>
      </c>
      <c r="C691">
        <f ca="1"/>
        <v>0.94494350439330366</v>
      </c>
    </row>
    <row r="692" spans="1:3">
      <c r="A692" s="75">
        <f ca="1"/>
        <v>46283</v>
      </c>
      <c r="B692">
        <f ca="1"/>
        <v>690</v>
      </c>
      <c r="C692">
        <f ca="1"/>
        <v>0.94486584099559168</v>
      </c>
    </row>
    <row r="693" spans="1:3">
      <c r="A693" s="75">
        <f ca="1"/>
        <v>46284</v>
      </c>
      <c r="B693">
        <f ca="1"/>
        <v>691</v>
      </c>
      <c r="C693">
        <f ca="1"/>
        <v>0.94478818398091036</v>
      </c>
    </row>
    <row r="694" spans="1:3">
      <c r="A694" s="75">
        <f ca="1"/>
        <v>46285</v>
      </c>
      <c r="B694">
        <f ca="1"/>
        <v>692</v>
      </c>
      <c r="C694">
        <f ca="1"/>
        <v>0.944710533348735</v>
      </c>
    </row>
    <row r="695" spans="1:3">
      <c r="A695" s="75">
        <f ca="1"/>
        <v>46286</v>
      </c>
      <c r="B695">
        <f ca="1"/>
        <v>693</v>
      </c>
      <c r="C695">
        <f ca="1"/>
        <v>0.94463288909854115</v>
      </c>
    </row>
    <row r="696" spans="1:3">
      <c r="A696" s="75">
        <f ca="1"/>
        <v>46287</v>
      </c>
      <c r="B696">
        <f ca="1"/>
        <v>694</v>
      </c>
      <c r="C696">
        <f ca="1"/>
        <v>0.94455525122980422</v>
      </c>
    </row>
    <row r="697" spans="1:3">
      <c r="A697" s="75">
        <f ca="1"/>
        <v>46288</v>
      </c>
      <c r="B697">
        <f ca="1"/>
        <v>695</v>
      </c>
      <c r="C697">
        <f ca="1"/>
        <v>0.94447761974199973</v>
      </c>
    </row>
    <row r="698" spans="1:3">
      <c r="A698" s="75">
        <f ca="1"/>
        <v>46289</v>
      </c>
      <c r="B698">
        <f ca="1"/>
        <v>696</v>
      </c>
      <c r="C698">
        <f ca="1"/>
        <v>0.94439999463460333</v>
      </c>
    </row>
    <row r="699" spans="1:3">
      <c r="A699" s="75">
        <f ca="1"/>
        <v>46290</v>
      </c>
      <c r="B699">
        <f ca="1"/>
        <v>697</v>
      </c>
      <c r="C699">
        <f ca="1"/>
        <v>0.94432237590709056</v>
      </c>
    </row>
    <row r="700" spans="1:3">
      <c r="A700" s="75">
        <f ca="1"/>
        <v>46291</v>
      </c>
      <c r="B700">
        <f ca="1"/>
        <v>698</v>
      </c>
      <c r="C700">
        <f ca="1"/>
        <v>0.94424476355893694</v>
      </c>
    </row>
    <row r="701" spans="1:3">
      <c r="A701" s="75">
        <f ca="1"/>
        <v>46292</v>
      </c>
      <c r="B701">
        <f ca="1"/>
        <v>699</v>
      </c>
      <c r="C701">
        <f ca="1"/>
        <v>0.94416715758961844</v>
      </c>
    </row>
    <row r="702" spans="1:3">
      <c r="A702" s="75">
        <f ca="1"/>
        <v>46293</v>
      </c>
      <c r="B702">
        <f ca="1"/>
        <v>700</v>
      </c>
      <c r="C702">
        <f ca="1"/>
        <v>0.9440895579986105</v>
      </c>
    </row>
    <row r="703" spans="1:3">
      <c r="A703" s="75">
        <f ca="1"/>
        <v>46294</v>
      </c>
      <c r="B703">
        <f ca="1"/>
        <v>701</v>
      </c>
      <c r="C703">
        <f ca="1"/>
        <v>0.94401196478538907</v>
      </c>
    </row>
    <row r="704" spans="1:3">
      <c r="A704" s="75">
        <f ca="1"/>
        <v>46295</v>
      </c>
      <c r="B704">
        <f ca="1"/>
        <v>702</v>
      </c>
      <c r="C704">
        <f ca="1"/>
        <v>0.94393437794943003</v>
      </c>
    </row>
    <row r="705" spans="1:3">
      <c r="A705" s="75">
        <f ca="1"/>
        <v>46296</v>
      </c>
      <c r="B705">
        <f ca="1"/>
        <v>703</v>
      </c>
      <c r="C705">
        <f ca="1"/>
        <v>0.94385679749020901</v>
      </c>
    </row>
    <row r="706" spans="1:3">
      <c r="A706" s="75">
        <f ca="1"/>
        <v>46297</v>
      </c>
      <c r="B706">
        <f ca="1"/>
        <v>704</v>
      </c>
      <c r="C706">
        <f ca="1"/>
        <v>0.94377922340720211</v>
      </c>
    </row>
    <row r="707" spans="1:3">
      <c r="A707" s="75">
        <f ca="1"/>
        <v>46298</v>
      </c>
      <c r="B707">
        <f ca="1"/>
        <v>705</v>
      </c>
      <c r="C707">
        <f ca="1"/>
        <v>0.94370165569988518</v>
      </c>
    </row>
    <row r="708" spans="1:3">
      <c r="A708" s="75">
        <f ca="1"/>
        <v>46299</v>
      </c>
      <c r="B708">
        <f ca="1"/>
        <v>706</v>
      </c>
      <c r="C708">
        <f ca="1"/>
        <v>0.94362409436773431</v>
      </c>
    </row>
    <row r="709" spans="1:3">
      <c r="A709" s="75">
        <f ca="1"/>
        <v>46300</v>
      </c>
      <c r="B709">
        <f ca="1"/>
        <v>707</v>
      </c>
      <c r="C709">
        <f ca="1"/>
        <v>0.94354653941022548</v>
      </c>
    </row>
    <row r="710" spans="1:3">
      <c r="A710" s="75">
        <f ca="1"/>
        <v>46301</v>
      </c>
      <c r="B710">
        <f ca="1"/>
        <v>708</v>
      </c>
      <c r="C710">
        <f ca="1"/>
        <v>0.94346899082683466</v>
      </c>
    </row>
    <row r="711" spans="1:3">
      <c r="A711" s="75">
        <f ca="1"/>
        <v>46302</v>
      </c>
      <c r="B711">
        <f ca="1"/>
        <v>709</v>
      </c>
      <c r="C711">
        <f ca="1"/>
        <v>0.94339144861703816</v>
      </c>
    </row>
    <row r="712" spans="1:3">
      <c r="A712" s="75">
        <f ca="1"/>
        <v>46303</v>
      </c>
      <c r="B712">
        <f ca="1"/>
        <v>710</v>
      </c>
      <c r="C712">
        <f ca="1"/>
        <v>0.94331391278031207</v>
      </c>
    </row>
    <row r="713" spans="1:3">
      <c r="A713" s="75">
        <f ca="1"/>
        <v>46304</v>
      </c>
      <c r="B713">
        <f ca="1"/>
        <v>711</v>
      </c>
      <c r="C713">
        <f ca="1"/>
        <v>0.94323638331613258</v>
      </c>
    </row>
    <row r="714" spans="1:3">
      <c r="A714" s="75">
        <f ca="1"/>
        <v>46305</v>
      </c>
      <c r="B714">
        <f ca="1"/>
        <v>712</v>
      </c>
      <c r="C714">
        <f ca="1"/>
        <v>0.94315886022397599</v>
      </c>
    </row>
    <row r="715" spans="1:3">
      <c r="A715" s="75">
        <f ca="1"/>
        <v>46306</v>
      </c>
      <c r="B715">
        <f ca="1"/>
        <v>713</v>
      </c>
      <c r="C715">
        <f ca="1"/>
        <v>0.94308134350331851</v>
      </c>
    </row>
    <row r="716" spans="1:3">
      <c r="A716" s="75">
        <f ca="1"/>
        <v>46307</v>
      </c>
      <c r="B716">
        <f ca="1"/>
        <v>714</v>
      </c>
      <c r="C716">
        <f ca="1"/>
        <v>0.94300383315363645</v>
      </c>
    </row>
    <row r="717" spans="1:3">
      <c r="A717" s="75">
        <f ca="1"/>
        <v>46308</v>
      </c>
      <c r="B717">
        <f ca="1"/>
        <v>715</v>
      </c>
      <c r="C717">
        <f ca="1"/>
        <v>0.94292632917440633</v>
      </c>
    </row>
    <row r="718" spans="1:3">
      <c r="A718" s="75">
        <f ca="1"/>
        <v>46309</v>
      </c>
      <c r="B718">
        <f ca="1"/>
        <v>716</v>
      </c>
      <c r="C718">
        <f ca="1"/>
        <v>0.94284883156510457</v>
      </c>
    </row>
    <row r="719" spans="1:3">
      <c r="A719" s="75">
        <f ca="1"/>
        <v>46310</v>
      </c>
      <c r="B719">
        <f ca="1"/>
        <v>717</v>
      </c>
      <c r="C719">
        <f ca="1"/>
        <v>0.94277134032520749</v>
      </c>
    </row>
    <row r="720" spans="1:3">
      <c r="A720" s="75">
        <f ca="1"/>
        <v>46311</v>
      </c>
      <c r="B720">
        <f ca="1"/>
        <v>718</v>
      </c>
      <c r="C720">
        <f ca="1"/>
        <v>0.94269385545419171</v>
      </c>
    </row>
    <row r="721" spans="1:3">
      <c r="A721" s="75">
        <f ca="1"/>
        <v>46312</v>
      </c>
      <c r="B721">
        <f ca="1"/>
        <v>719</v>
      </c>
      <c r="C721">
        <f ca="1"/>
        <v>0.94261637695153366</v>
      </c>
    </row>
    <row r="722" spans="1:3">
      <c r="A722" s="75">
        <f ca="1"/>
        <v>46313</v>
      </c>
      <c r="B722">
        <f ca="1"/>
        <v>720</v>
      </c>
      <c r="C722">
        <f ca="1"/>
        <v>0.9425389048167101</v>
      </c>
    </row>
    <row r="723" spans="1:3">
      <c r="A723" s="75">
        <f ca="1"/>
        <v>46314</v>
      </c>
      <c r="B723">
        <f ca="1"/>
        <v>721</v>
      </c>
      <c r="C723">
        <f ca="1"/>
        <v>0.94246143904919755</v>
      </c>
    </row>
    <row r="724" spans="1:3">
      <c r="A724" s="75">
        <f ca="1"/>
        <v>46315</v>
      </c>
      <c r="B724">
        <f ca="1"/>
        <v>722</v>
      </c>
      <c r="C724">
        <f ca="1"/>
        <v>0.94238397964847276</v>
      </c>
    </row>
    <row r="725" spans="1:3">
      <c r="A725" s="75">
        <f ca="1"/>
        <v>46316</v>
      </c>
      <c r="B725">
        <f ca="1"/>
        <v>723</v>
      </c>
      <c r="C725">
        <f ca="1"/>
        <v>0.94230652661401249</v>
      </c>
    </row>
    <row r="726" spans="1:3">
      <c r="A726" s="75">
        <f ca="1"/>
        <v>46317</v>
      </c>
      <c r="B726">
        <f ca="1"/>
        <v>724</v>
      </c>
      <c r="C726">
        <f ca="1"/>
        <v>0.94222907994529337</v>
      </c>
    </row>
    <row r="727" spans="1:3">
      <c r="A727" s="75">
        <f ca="1"/>
        <v>46318</v>
      </c>
      <c r="B727">
        <f ca="1"/>
        <v>725</v>
      </c>
      <c r="C727">
        <f ca="1"/>
        <v>0.94215163964179227</v>
      </c>
    </row>
    <row r="728" spans="1:3">
      <c r="A728" s="75">
        <f ca="1"/>
        <v>46319</v>
      </c>
      <c r="B728">
        <f ca="1"/>
        <v>726</v>
      </c>
      <c r="C728">
        <f ca="1"/>
        <v>0.94207420570298606</v>
      </c>
    </row>
    <row r="729" spans="1:3">
      <c r="A729" s="75">
        <f ca="1"/>
        <v>46320</v>
      </c>
      <c r="B729">
        <f ca="1"/>
        <v>727</v>
      </c>
      <c r="C729">
        <f ca="1"/>
        <v>0.9419967781283517</v>
      </c>
    </row>
    <row r="730" spans="1:3">
      <c r="A730" s="75">
        <f ca="1"/>
        <v>46321</v>
      </c>
      <c r="B730">
        <f ca="1"/>
        <v>728</v>
      </c>
      <c r="C730">
        <f ca="1"/>
        <v>0.94191935691736595</v>
      </c>
    </row>
    <row r="731" spans="1:3">
      <c r="A731" s="75">
        <f ca="1"/>
        <v>46322</v>
      </c>
      <c r="B731">
        <f ca="1"/>
        <v>729</v>
      </c>
      <c r="C731">
        <f ca="1"/>
        <v>0.941841942069506</v>
      </c>
    </row>
    <row r="732" spans="1:3">
      <c r="A732" s="75">
        <f ca="1"/>
        <v>46323</v>
      </c>
      <c r="B732">
        <f ca="1"/>
        <v>730</v>
      </c>
      <c r="C732">
        <f ca="1"/>
        <v>0.94176453358424872</v>
      </c>
    </row>
    <row r="733" spans="1:3">
      <c r="A733" s="75">
        <f ca="1"/>
        <v>46324</v>
      </c>
      <c r="B733">
        <f ca="1"/>
        <v>731</v>
      </c>
      <c r="C733">
        <f ca="1"/>
        <v>0.94168713146107119</v>
      </c>
    </row>
    <row r="734" spans="1:3">
      <c r="A734" s="75">
        <f ca="1"/>
        <v>46325</v>
      </c>
      <c r="B734">
        <f ca="1"/>
        <v>732</v>
      </c>
      <c r="C734">
        <f ca="1"/>
        <v>0.94160973569945072</v>
      </c>
    </row>
    <row r="735" spans="1:3">
      <c r="A735" s="75">
        <f ca="1"/>
        <v>46326</v>
      </c>
      <c r="B735">
        <f ca="1"/>
        <v>733</v>
      </c>
      <c r="C735">
        <f ca="1"/>
        <v>0.94153234629886418</v>
      </c>
    </row>
    <row r="736" spans="1:3">
      <c r="A736" s="75">
        <f ca="1"/>
        <v>46327</v>
      </c>
      <c r="B736">
        <f ca="1"/>
        <v>734</v>
      </c>
      <c r="C736">
        <f ca="1"/>
        <v>0.94145496325878897</v>
      </c>
    </row>
    <row r="737" spans="1:3">
      <c r="A737" s="75">
        <f ca="1"/>
        <v>46328</v>
      </c>
      <c r="B737">
        <f ca="1"/>
        <v>735</v>
      </c>
      <c r="C737">
        <f ca="1"/>
        <v>0.94137758657870219</v>
      </c>
    </row>
    <row r="738" spans="1:3">
      <c r="A738" s="75">
        <f ca="1"/>
        <v>46329</v>
      </c>
      <c r="B738">
        <f ca="1"/>
        <v>736</v>
      </c>
      <c r="C738">
        <f ca="1"/>
        <v>0.94130021625808125</v>
      </c>
    </row>
    <row r="739" spans="1:3">
      <c r="A739" s="75">
        <f ca="1"/>
        <v>46330</v>
      </c>
      <c r="B739">
        <f ca="1"/>
        <v>737</v>
      </c>
      <c r="C739">
        <f ca="1"/>
        <v>0.94122285229640335</v>
      </c>
    </row>
    <row r="740" spans="1:3">
      <c r="A740" s="75">
        <f ca="1"/>
        <v>46331</v>
      </c>
      <c r="B740">
        <f ca="1"/>
        <v>738</v>
      </c>
      <c r="C740">
        <f ca="1"/>
        <v>0.94114549469314601</v>
      </c>
    </row>
    <row r="741" spans="1:3">
      <c r="A741" s="75">
        <f ca="1"/>
        <v>46332</v>
      </c>
      <c r="B741">
        <f ca="1"/>
        <v>739</v>
      </c>
      <c r="C741">
        <f ca="1"/>
        <v>0.94106814344778644</v>
      </c>
    </row>
    <row r="742" spans="1:3">
      <c r="A742" s="75">
        <f ca="1"/>
        <v>46333</v>
      </c>
      <c r="B742">
        <f ca="1"/>
        <v>740</v>
      </c>
      <c r="C742">
        <f ca="1"/>
        <v>0.94099079855980228</v>
      </c>
    </row>
    <row r="743" spans="1:3">
      <c r="A743" s="75">
        <f ca="1"/>
        <v>46334</v>
      </c>
      <c r="B743">
        <f ca="1"/>
        <v>741</v>
      </c>
      <c r="C743">
        <f ca="1"/>
        <v>0.94091346002867093</v>
      </c>
    </row>
    <row r="744" spans="1:3">
      <c r="A744" s="75">
        <f ca="1"/>
        <v>46335</v>
      </c>
      <c r="B744">
        <f ca="1"/>
        <v>742</v>
      </c>
      <c r="C744">
        <f ca="1"/>
        <v>0.94083612785387005</v>
      </c>
    </row>
    <row r="745" spans="1:3">
      <c r="A745" s="75">
        <f ca="1"/>
        <v>46336</v>
      </c>
      <c r="B745">
        <f ca="1"/>
        <v>743</v>
      </c>
      <c r="C745">
        <f ca="1"/>
        <v>0.94075880203487705</v>
      </c>
    </row>
    <row r="746" spans="1:3">
      <c r="A746" s="75">
        <f ca="1"/>
        <v>46337</v>
      </c>
      <c r="B746">
        <f ca="1"/>
        <v>744</v>
      </c>
      <c r="C746">
        <f ca="1"/>
        <v>0.94068148257116957</v>
      </c>
    </row>
    <row r="747" spans="1:3">
      <c r="A747" s="75">
        <f ca="1"/>
        <v>46338</v>
      </c>
      <c r="B747">
        <f ca="1"/>
        <v>745</v>
      </c>
      <c r="C747">
        <f ca="1"/>
        <v>0.94060416946222547</v>
      </c>
    </row>
    <row r="748" spans="1:3">
      <c r="A748" s="75">
        <f ca="1"/>
        <v>46339</v>
      </c>
      <c r="B748">
        <f ca="1"/>
        <v>746</v>
      </c>
      <c r="C748">
        <f ca="1"/>
        <v>0.94052686270752228</v>
      </c>
    </row>
    <row r="749" spans="1:3">
      <c r="A749" s="75">
        <f ca="1"/>
        <v>46340</v>
      </c>
      <c r="B749">
        <f ca="1"/>
        <v>747</v>
      </c>
      <c r="C749">
        <f ca="1"/>
        <v>0.94044956230653787</v>
      </c>
    </row>
    <row r="750" spans="1:3">
      <c r="A750" s="75">
        <f ca="1"/>
        <v>46341</v>
      </c>
      <c r="B750">
        <f ca="1"/>
        <v>748</v>
      </c>
      <c r="C750">
        <f ca="1"/>
        <v>0.94037226825874987</v>
      </c>
    </row>
    <row r="751" spans="1:3">
      <c r="A751" s="75">
        <f ca="1"/>
        <v>46342</v>
      </c>
      <c r="B751">
        <f ca="1"/>
        <v>749</v>
      </c>
      <c r="C751">
        <f ca="1"/>
        <v>0.94029498056363636</v>
      </c>
    </row>
    <row r="752" spans="1:3">
      <c r="A752" s="75">
        <f ca="1"/>
        <v>46343</v>
      </c>
      <c r="B752">
        <f ca="1"/>
        <v>750</v>
      </c>
      <c r="C752">
        <f ca="1"/>
        <v>0.940217699220675</v>
      </c>
    </row>
    <row r="753" spans="1:3">
      <c r="A753" s="75">
        <f ca="1"/>
        <v>46344</v>
      </c>
      <c r="B753">
        <f ca="1"/>
        <v>751</v>
      </c>
      <c r="C753">
        <f ca="1"/>
        <v>0.94014042422934385</v>
      </c>
    </row>
    <row r="754" spans="1:3">
      <c r="A754" s="75">
        <f ca="1"/>
        <v>46345</v>
      </c>
      <c r="B754">
        <f ca="1"/>
        <v>752</v>
      </c>
      <c r="C754">
        <f ca="1"/>
        <v>0.94006315558912079</v>
      </c>
    </row>
    <row r="755" spans="1:3">
      <c r="A755" s="75">
        <f ca="1"/>
        <v>46346</v>
      </c>
      <c r="B755">
        <f ca="1"/>
        <v>753</v>
      </c>
      <c r="C755">
        <f ca="1"/>
        <v>0.9399858932994839</v>
      </c>
    </row>
    <row r="756" spans="1:3">
      <c r="A756" s="75">
        <f ca="1"/>
        <v>46347</v>
      </c>
      <c r="B756">
        <f ca="1"/>
        <v>754</v>
      </c>
      <c r="C756">
        <f ca="1"/>
        <v>0.93990863735991126</v>
      </c>
    </row>
    <row r="757" spans="1:3">
      <c r="A757" s="75">
        <f ca="1"/>
        <v>46348</v>
      </c>
      <c r="B757">
        <f ca="1"/>
        <v>755</v>
      </c>
      <c r="C757">
        <f ca="1"/>
        <v>0.93983138776988095</v>
      </c>
    </row>
    <row r="758" spans="1:3">
      <c r="A758" s="75">
        <f ca="1"/>
        <v>46349</v>
      </c>
      <c r="B758">
        <f ca="1"/>
        <v>756</v>
      </c>
      <c r="C758">
        <f ca="1"/>
        <v>0.93975414452887107</v>
      </c>
    </row>
    <row r="759" spans="1:3">
      <c r="A759" s="75">
        <f ca="1"/>
        <v>46350</v>
      </c>
      <c r="B759">
        <f ca="1"/>
        <v>757</v>
      </c>
      <c r="C759">
        <f ca="1"/>
        <v>0.9396769076363598</v>
      </c>
    </row>
    <row r="760" spans="1:3">
      <c r="A760" s="75">
        <f ca="1"/>
        <v>46351</v>
      </c>
      <c r="B760">
        <f ca="1"/>
        <v>758</v>
      </c>
      <c r="C760">
        <f ca="1"/>
        <v>0.93959967709182546</v>
      </c>
    </row>
    <row r="761" spans="1:3">
      <c r="A761" s="75">
        <f ca="1"/>
        <v>46352</v>
      </c>
      <c r="B761">
        <f ca="1"/>
        <v>759</v>
      </c>
      <c r="C761">
        <f ca="1"/>
        <v>0.93952245289474612</v>
      </c>
    </row>
    <row r="762" spans="1:3">
      <c r="A762" s="75">
        <f ca="1"/>
        <v>46353</v>
      </c>
      <c r="B762">
        <f ca="1"/>
        <v>760</v>
      </c>
      <c r="C762">
        <f ca="1"/>
        <v>0.93944523504460031</v>
      </c>
    </row>
    <row r="763" spans="1:3">
      <c r="A763" s="75">
        <f ca="1"/>
        <v>46354</v>
      </c>
      <c r="B763">
        <f ca="1"/>
        <v>761</v>
      </c>
      <c r="C763">
        <f ca="1"/>
        <v>0.93936802354086635</v>
      </c>
    </row>
    <row r="764" spans="1:3">
      <c r="A764" s="75">
        <f ca="1"/>
        <v>46355</v>
      </c>
      <c r="B764">
        <f ca="1"/>
        <v>762</v>
      </c>
      <c r="C764">
        <f ca="1"/>
        <v>0.93929081838302253</v>
      </c>
    </row>
    <row r="765" spans="1:3">
      <c r="A765" s="75">
        <f ca="1"/>
        <v>46356</v>
      </c>
      <c r="B765">
        <f ca="1"/>
        <v>763</v>
      </c>
      <c r="C765">
        <f ca="1"/>
        <v>0.93921361957054728</v>
      </c>
    </row>
    <row r="766" spans="1:3">
      <c r="A766" s="75">
        <f ca="1"/>
        <v>46357</v>
      </c>
      <c r="B766">
        <f ca="1"/>
        <v>764</v>
      </c>
      <c r="C766">
        <f ca="1"/>
        <v>0.93913642710291934</v>
      </c>
    </row>
    <row r="767" spans="1:3">
      <c r="A767" s="75">
        <f ca="1"/>
        <v>46358</v>
      </c>
      <c r="B767">
        <f ca="1"/>
        <v>765</v>
      </c>
      <c r="C767">
        <f ca="1"/>
        <v>0.9390592409796169</v>
      </c>
    </row>
    <row r="768" spans="1:3">
      <c r="A768" s="75">
        <f ca="1"/>
        <v>46359</v>
      </c>
      <c r="B768">
        <f ca="1"/>
        <v>766</v>
      </c>
      <c r="C768">
        <f ca="1"/>
        <v>0.93898206120011873</v>
      </c>
    </row>
    <row r="769" spans="1:3">
      <c r="A769" s="75">
        <f ca="1"/>
        <v>46360</v>
      </c>
      <c r="B769">
        <f ca="1"/>
        <v>767</v>
      </c>
      <c r="C769">
        <f ca="1"/>
        <v>0.93890488776390335</v>
      </c>
    </row>
    <row r="770" spans="1:3">
      <c r="A770" s="75">
        <f ca="1"/>
        <v>46361</v>
      </c>
      <c r="B770">
        <f ca="1"/>
        <v>768</v>
      </c>
      <c r="C770">
        <f ca="1"/>
        <v>0.93882772067044951</v>
      </c>
    </row>
    <row r="771" spans="1:3">
      <c r="A771" s="75">
        <f ca="1"/>
        <v>46362</v>
      </c>
      <c r="B771">
        <f ca="1"/>
        <v>769</v>
      </c>
      <c r="C771">
        <f ca="1"/>
        <v>0.93875055991923584</v>
      </c>
    </row>
    <row r="772" spans="1:3">
      <c r="A772" s="75">
        <f ca="1"/>
        <v>46363</v>
      </c>
      <c r="B772">
        <f ca="1"/>
        <v>770</v>
      </c>
      <c r="C772">
        <f ca="1"/>
        <v>0.9386734055097411</v>
      </c>
    </row>
    <row r="773" spans="1:3">
      <c r="A773" s="75">
        <f ca="1"/>
        <v>46364</v>
      </c>
      <c r="B773">
        <f ca="1"/>
        <v>771</v>
      </c>
      <c r="C773">
        <f ca="1"/>
        <v>0.93859625744144404</v>
      </c>
    </row>
    <row r="774" spans="1:3">
      <c r="A774" s="75">
        <f ca="1"/>
        <v>46365</v>
      </c>
      <c r="B774">
        <f ca="1"/>
        <v>772</v>
      </c>
      <c r="C774">
        <f ca="1"/>
        <v>0.93851911571382352</v>
      </c>
    </row>
    <row r="775" spans="1:3">
      <c r="A775" s="75">
        <f ca="1"/>
        <v>46366</v>
      </c>
      <c r="B775">
        <f ca="1"/>
        <v>773</v>
      </c>
      <c r="C775">
        <f ca="1"/>
        <v>0.9384419803263585</v>
      </c>
    </row>
    <row r="776" spans="1:3">
      <c r="A776" s="75">
        <f ca="1"/>
        <v>46367</v>
      </c>
      <c r="B776">
        <f ca="1"/>
        <v>774</v>
      </c>
      <c r="C776">
        <f ca="1"/>
        <v>0.93836485127852776</v>
      </c>
    </row>
    <row r="777" spans="1:3">
      <c r="A777" s="75">
        <f ca="1"/>
        <v>46368</v>
      </c>
      <c r="B777">
        <f ca="1"/>
        <v>775</v>
      </c>
      <c r="C777">
        <f ca="1"/>
        <v>0.93828772856981024</v>
      </c>
    </row>
    <row r="778" spans="1:3">
      <c r="A778" s="75">
        <f ca="1"/>
        <v>46369</v>
      </c>
      <c r="B778">
        <f ca="1"/>
        <v>776</v>
      </c>
      <c r="C778">
        <f ca="1"/>
        <v>0.93821061219968505</v>
      </c>
    </row>
    <row r="779" spans="1:3">
      <c r="A779" s="75">
        <f ca="1"/>
        <v>46370</v>
      </c>
      <c r="B779">
        <f ca="1"/>
        <v>777</v>
      </c>
      <c r="C779">
        <f ca="1"/>
        <v>0.93813350216763114</v>
      </c>
    </row>
    <row r="780" spans="1:3">
      <c r="A780" s="75">
        <f ca="1"/>
        <v>46371</v>
      </c>
      <c r="B780">
        <f ca="1"/>
        <v>778</v>
      </c>
      <c r="C780">
        <f ca="1"/>
        <v>0.93805639847312772</v>
      </c>
    </row>
    <row r="781" spans="1:3">
      <c r="A781" s="75">
        <f ca="1"/>
        <v>46372</v>
      </c>
      <c r="B781">
        <f ca="1"/>
        <v>779</v>
      </c>
      <c r="C781">
        <f ca="1"/>
        <v>0.93797930111565375</v>
      </c>
    </row>
    <row r="782" spans="1:3">
      <c r="A782" s="75">
        <f ca="1"/>
        <v>46373</v>
      </c>
      <c r="B782">
        <f ca="1"/>
        <v>780</v>
      </c>
      <c r="C782">
        <f ca="1"/>
        <v>0.93790221009468855</v>
      </c>
    </row>
    <row r="783" spans="1:3">
      <c r="A783" s="75">
        <f ca="1"/>
        <v>46374</v>
      </c>
      <c r="B783">
        <f ca="1"/>
        <v>781</v>
      </c>
      <c r="C783">
        <f ca="1"/>
        <v>0.93782512540971119</v>
      </c>
    </row>
    <row r="784" spans="1:3">
      <c r="A784" s="75">
        <f ca="1"/>
        <v>46375</v>
      </c>
      <c r="B784">
        <f ca="1"/>
        <v>782</v>
      </c>
      <c r="C784">
        <f ca="1"/>
        <v>0.93774804706020098</v>
      </c>
    </row>
    <row r="785" spans="1:3">
      <c r="A785" s="75">
        <f ca="1"/>
        <v>46376</v>
      </c>
      <c r="B785">
        <f ca="1"/>
        <v>783</v>
      </c>
      <c r="C785">
        <f ca="1"/>
        <v>0.93767097504563734</v>
      </c>
    </row>
    <row r="786" spans="1:3">
      <c r="A786" s="75">
        <f ca="1"/>
        <v>46377</v>
      </c>
      <c r="B786">
        <f ca="1"/>
        <v>784</v>
      </c>
      <c r="C786">
        <f ca="1"/>
        <v>0.93759390936549936</v>
      </c>
    </row>
    <row r="787" spans="1:3">
      <c r="A787" s="75">
        <f ca="1"/>
        <v>46378</v>
      </c>
      <c r="B787">
        <f ca="1"/>
        <v>785</v>
      </c>
      <c r="C787">
        <f ca="1"/>
        <v>0.93751685001926666</v>
      </c>
    </row>
    <row r="788" spans="1:3">
      <c r="A788" s="75">
        <f ca="1"/>
        <v>46379</v>
      </c>
      <c r="B788">
        <f ca="1"/>
        <v>786</v>
      </c>
      <c r="C788">
        <f ca="1"/>
        <v>0.93743979700641866</v>
      </c>
    </row>
    <row r="789" spans="1:3">
      <c r="A789" s="75">
        <f ca="1"/>
        <v>46380</v>
      </c>
      <c r="B789">
        <f ca="1"/>
        <v>787</v>
      </c>
      <c r="C789">
        <f ca="1"/>
        <v>0.93736275032643457</v>
      </c>
    </row>
    <row r="790" spans="1:3">
      <c r="A790" s="75">
        <f ca="1"/>
        <v>46381</v>
      </c>
      <c r="B790">
        <f ca="1"/>
        <v>788</v>
      </c>
      <c r="C790">
        <f ca="1"/>
        <v>0.93728570997879423</v>
      </c>
    </row>
    <row r="791" spans="1:3">
      <c r="A791" s="75">
        <f ca="1"/>
        <v>46382</v>
      </c>
      <c r="B791">
        <f ca="1"/>
        <v>789</v>
      </c>
      <c r="C791">
        <f ca="1"/>
        <v>0.93720867596297697</v>
      </c>
    </row>
    <row r="792" spans="1:3">
      <c r="A792" s="75">
        <f ca="1"/>
        <v>46383</v>
      </c>
      <c r="B792">
        <f ca="1"/>
        <v>790</v>
      </c>
      <c r="C792">
        <f ca="1"/>
        <v>0.9371316482784624</v>
      </c>
    </row>
    <row r="793" spans="1:3">
      <c r="A793" s="75">
        <f ca="1"/>
        <v>46384</v>
      </c>
      <c r="B793">
        <f ca="1"/>
        <v>791</v>
      </c>
      <c r="C793">
        <f ca="1"/>
        <v>0.93705462692473029</v>
      </c>
    </row>
    <row r="794" spans="1:3">
      <c r="A794" s="75">
        <f ca="1"/>
        <v>46385</v>
      </c>
      <c r="B794">
        <f ca="1"/>
        <v>792</v>
      </c>
      <c r="C794">
        <f ca="1"/>
        <v>0.93697761190126028</v>
      </c>
    </row>
    <row r="795" spans="1:3">
      <c r="A795" s="75">
        <f ca="1"/>
        <v>46386</v>
      </c>
      <c r="B795">
        <f ca="1"/>
        <v>793</v>
      </c>
      <c r="C795">
        <f ca="1"/>
        <v>0.93690060320753199</v>
      </c>
    </row>
    <row r="796" spans="1:3">
      <c r="A796" s="75">
        <f ca="1"/>
        <v>46387</v>
      </c>
      <c r="B796">
        <f ca="1"/>
        <v>794</v>
      </c>
      <c r="C796">
        <f ca="1"/>
        <v>0.93682360084302541</v>
      </c>
    </row>
    <row r="797" spans="1:3">
      <c r="A797" s="75">
        <f ca="1"/>
        <v>46388</v>
      </c>
      <c r="B797">
        <f ca="1"/>
        <v>795</v>
      </c>
      <c r="C797">
        <f ca="1"/>
        <v>0.93674660480722005</v>
      </c>
    </row>
    <row r="798" spans="1:3">
      <c r="A798" s="75">
        <f ca="1"/>
        <v>46389</v>
      </c>
      <c r="B798">
        <f ca="1"/>
        <v>796</v>
      </c>
      <c r="C798">
        <f ca="1"/>
        <v>0.93666961509959601</v>
      </c>
    </row>
    <row r="799" spans="1:3">
      <c r="A799" s="75">
        <f ca="1"/>
        <v>46390</v>
      </c>
      <c r="B799">
        <f ca="1"/>
        <v>797</v>
      </c>
      <c r="C799">
        <f ca="1"/>
        <v>0.93659263171963314</v>
      </c>
    </row>
    <row r="800" spans="1:3">
      <c r="A800" s="75">
        <f ca="1"/>
        <v>46391</v>
      </c>
      <c r="B800">
        <f ca="1"/>
        <v>798</v>
      </c>
      <c r="C800">
        <f ca="1"/>
        <v>0.93651565466681119</v>
      </c>
    </row>
    <row r="801" spans="1:3">
      <c r="A801" s="75">
        <f ca="1"/>
        <v>46392</v>
      </c>
      <c r="B801">
        <f ca="1"/>
        <v>799</v>
      </c>
      <c r="C801">
        <f ca="1"/>
        <v>0.93643868394061047</v>
      </c>
    </row>
    <row r="802" spans="1:3">
      <c r="A802" s="75">
        <f ca="1"/>
        <v>46393</v>
      </c>
      <c r="B802">
        <f ca="1"/>
        <v>800</v>
      </c>
      <c r="C802">
        <f ca="1"/>
        <v>0.93636171954051073</v>
      </c>
    </row>
    <row r="803" spans="1:3">
      <c r="A803" s="75">
        <f ca="1"/>
        <v>46394</v>
      </c>
      <c r="B803">
        <f ca="1"/>
        <v>801</v>
      </c>
      <c r="C803">
        <f ca="1"/>
        <v>0.93628476146599215</v>
      </c>
    </row>
    <row r="804" spans="1:3">
      <c r="A804" s="75">
        <f ca="1"/>
        <v>46395</v>
      </c>
      <c r="B804">
        <f ca="1"/>
        <v>802</v>
      </c>
      <c r="C804">
        <f ca="1"/>
        <v>0.93620780971653472</v>
      </c>
    </row>
    <row r="805" spans="1:3">
      <c r="A805" s="75">
        <f ca="1"/>
        <v>46396</v>
      </c>
      <c r="B805">
        <f ca="1"/>
        <v>803</v>
      </c>
      <c r="C805">
        <f ca="1"/>
        <v>0.93613086429161885</v>
      </c>
    </row>
    <row r="806" spans="1:3">
      <c r="A806" s="75">
        <f ca="1"/>
        <v>46397</v>
      </c>
      <c r="B806">
        <f ca="1"/>
        <v>804</v>
      </c>
      <c r="C806">
        <f ca="1"/>
        <v>0.9360539251907245</v>
      </c>
    </row>
    <row r="807" spans="1:3">
      <c r="A807" s="75">
        <f ca="1"/>
        <v>46398</v>
      </c>
      <c r="B807">
        <f ca="1"/>
        <v>805</v>
      </c>
      <c r="C807">
        <f ca="1"/>
        <v>0.9359769924133321</v>
      </c>
    </row>
    <row r="808" spans="1:3">
      <c r="A808" s="75">
        <f ca="1"/>
        <v>46399</v>
      </c>
      <c r="B808">
        <f ca="1"/>
        <v>806</v>
      </c>
      <c r="C808">
        <f ca="1"/>
        <v>0.93590006595892172</v>
      </c>
    </row>
    <row r="809" spans="1:3">
      <c r="A809" s="75">
        <f ca="1"/>
        <v>46400</v>
      </c>
      <c r="B809">
        <f ca="1"/>
        <v>807</v>
      </c>
      <c r="C809">
        <f ca="1"/>
        <v>0.93582314582697379</v>
      </c>
    </row>
    <row r="810" spans="1:3">
      <c r="A810" s="75">
        <f ca="1"/>
        <v>46401</v>
      </c>
      <c r="B810">
        <f ca="1"/>
        <v>808</v>
      </c>
      <c r="C810">
        <f ca="1"/>
        <v>0.93574623201696872</v>
      </c>
    </row>
    <row r="811" spans="1:3">
      <c r="A811" s="75">
        <f ca="1"/>
        <v>46402</v>
      </c>
      <c r="B811">
        <f ca="1"/>
        <v>809</v>
      </c>
      <c r="C811">
        <f ca="1"/>
        <v>0.93566932452838691</v>
      </c>
    </row>
    <row r="812" spans="1:3">
      <c r="A812" s="75">
        <f ca="1"/>
        <v>46403</v>
      </c>
      <c r="B812">
        <f ca="1"/>
        <v>810</v>
      </c>
      <c r="C812">
        <f ca="1"/>
        <v>0.93559242336070869</v>
      </c>
    </row>
    <row r="813" spans="1:3">
      <c r="A813" s="75">
        <f ca="1"/>
        <v>46404</v>
      </c>
      <c r="B813">
        <f ca="1"/>
        <v>811</v>
      </c>
      <c r="C813">
        <f ca="1"/>
        <v>0.93551552851341468</v>
      </c>
    </row>
    <row r="814" spans="1:3">
      <c r="A814" s="75">
        <f ca="1"/>
        <v>46405</v>
      </c>
      <c r="B814">
        <f ca="1"/>
        <v>812</v>
      </c>
      <c r="C814">
        <f ca="1"/>
        <v>0.93543863998598542</v>
      </c>
    </row>
    <row r="815" spans="1:3">
      <c r="A815" s="75">
        <f ca="1"/>
        <v>46406</v>
      </c>
      <c r="B815">
        <f ca="1"/>
        <v>813</v>
      </c>
      <c r="C815">
        <f ca="1"/>
        <v>0.93536175777790143</v>
      </c>
    </row>
    <row r="816" spans="1:3">
      <c r="A816" s="75">
        <f ca="1"/>
        <v>46407</v>
      </c>
      <c r="B816">
        <f ca="1"/>
        <v>814</v>
      </c>
      <c r="C816">
        <f ca="1"/>
        <v>0.93528488188864334</v>
      </c>
    </row>
    <row r="817" spans="1:3">
      <c r="A817" s="75">
        <f ca="1"/>
        <v>46408</v>
      </c>
      <c r="B817">
        <f ca="1"/>
        <v>815</v>
      </c>
      <c r="C817">
        <f ca="1"/>
        <v>0.93520801231769179</v>
      </c>
    </row>
    <row r="818" spans="1:3">
      <c r="A818" s="75">
        <f ca="1"/>
        <v>46409</v>
      </c>
      <c r="B818">
        <f ca="1"/>
        <v>816</v>
      </c>
      <c r="C818">
        <f ca="1"/>
        <v>0.93513114906452754</v>
      </c>
    </row>
    <row r="819" spans="1:3">
      <c r="A819" s="75">
        <f ca="1"/>
        <v>46410</v>
      </c>
      <c r="B819">
        <f ca="1"/>
        <v>817</v>
      </c>
      <c r="C819">
        <f ca="1"/>
        <v>0.93505429212863145</v>
      </c>
    </row>
    <row r="820" spans="1:3">
      <c r="A820" s="75">
        <f ca="1"/>
        <v>46411</v>
      </c>
      <c r="B820">
        <f ca="1"/>
        <v>818</v>
      </c>
      <c r="C820">
        <f ca="1"/>
        <v>0.93497744150948403</v>
      </c>
    </row>
    <row r="821" spans="1:3">
      <c r="A821" s="75">
        <f ca="1"/>
        <v>46412</v>
      </c>
      <c r="B821">
        <f ca="1"/>
        <v>819</v>
      </c>
      <c r="C821">
        <f ca="1"/>
        <v>0.93490059720656637</v>
      </c>
    </row>
    <row r="822" spans="1:3">
      <c r="A822" s="75">
        <f ca="1"/>
        <v>46413</v>
      </c>
      <c r="B822">
        <f ca="1"/>
        <v>820</v>
      </c>
      <c r="C822">
        <f ca="1"/>
        <v>0.93482375921935923</v>
      </c>
    </row>
    <row r="823" spans="1:3">
      <c r="A823" s="75">
        <f ca="1"/>
        <v>46414</v>
      </c>
      <c r="B823">
        <f ca="1"/>
        <v>821</v>
      </c>
      <c r="C823">
        <f ca="1"/>
        <v>0.93474692754734356</v>
      </c>
    </row>
    <row r="824" spans="1:3">
      <c r="A824" s="75">
        <f ca="1"/>
        <v>46415</v>
      </c>
      <c r="B824">
        <f ca="1"/>
        <v>822</v>
      </c>
      <c r="C824">
        <f ca="1"/>
        <v>0.93467010219000035</v>
      </c>
    </row>
    <row r="825" spans="1:3">
      <c r="A825" s="75">
        <f ca="1"/>
        <v>46416</v>
      </c>
      <c r="B825">
        <f ca="1"/>
        <v>823</v>
      </c>
      <c r="C825">
        <f ca="1"/>
        <v>0.93459328314681067</v>
      </c>
    </row>
    <row r="826" spans="1:3">
      <c r="A826" s="75">
        <f ca="1"/>
        <v>46417</v>
      </c>
      <c r="B826">
        <f ca="1"/>
        <v>824</v>
      </c>
      <c r="C826">
        <f ca="1"/>
        <v>0.93451647041725538</v>
      </c>
    </row>
    <row r="827" spans="1:3">
      <c r="A827" s="75">
        <f ca="1"/>
        <v>46418</v>
      </c>
      <c r="B827">
        <f ca="1"/>
        <v>825</v>
      </c>
      <c r="C827">
        <f ca="1"/>
        <v>0.93443966400081568</v>
      </c>
    </row>
    <row r="828" spans="1:3">
      <c r="A828" s="75">
        <f ca="1"/>
        <v>46419</v>
      </c>
      <c r="B828">
        <f ca="1"/>
        <v>826</v>
      </c>
      <c r="C828">
        <f ca="1"/>
        <v>0.93436286389697265</v>
      </c>
    </row>
    <row r="829" spans="1:3">
      <c r="A829" s="75">
        <f ca="1"/>
        <v>46420</v>
      </c>
      <c r="B829">
        <f ca="1"/>
        <v>827</v>
      </c>
      <c r="C829">
        <f ca="1"/>
        <v>0.93428607010520759</v>
      </c>
    </row>
    <row r="830" spans="1:3">
      <c r="A830" s="75">
        <f ca="1"/>
        <v>46421</v>
      </c>
      <c r="B830">
        <f ca="1"/>
        <v>828</v>
      </c>
      <c r="C830">
        <f ca="1"/>
        <v>0.93420928262500169</v>
      </c>
    </row>
    <row r="831" spans="1:3">
      <c r="A831" s="75">
        <f ca="1"/>
        <v>46422</v>
      </c>
      <c r="B831">
        <f ca="1"/>
        <v>829</v>
      </c>
      <c r="C831">
        <f ca="1"/>
        <v>0.93413250145583604</v>
      </c>
    </row>
    <row r="832" spans="1:3">
      <c r="A832" s="75">
        <f ca="1"/>
        <v>46423</v>
      </c>
      <c r="B832">
        <f ca="1"/>
        <v>830</v>
      </c>
      <c r="C832">
        <f ca="1"/>
        <v>0.93405572659719216</v>
      </c>
    </row>
    <row r="833" spans="1:3">
      <c r="A833" s="75">
        <f ca="1"/>
        <v>46424</v>
      </c>
      <c r="B833">
        <f ca="1"/>
        <v>831</v>
      </c>
      <c r="C833">
        <f ca="1"/>
        <v>0.93397895804855136</v>
      </c>
    </row>
    <row r="834" spans="1:3">
      <c r="A834" s="75">
        <f ca="1"/>
        <v>46425</v>
      </c>
      <c r="B834">
        <f ca="1"/>
        <v>832</v>
      </c>
      <c r="C834">
        <f ca="1"/>
        <v>0.93390219580939493</v>
      </c>
    </row>
    <row r="835" spans="1:3">
      <c r="A835" s="75">
        <f ca="1"/>
        <v>46426</v>
      </c>
      <c r="B835">
        <f ca="1"/>
        <v>833</v>
      </c>
      <c r="C835">
        <f ca="1"/>
        <v>0.9338254398792043</v>
      </c>
    </row>
    <row r="836" spans="1:3">
      <c r="A836" s="75">
        <f ca="1"/>
        <v>46427</v>
      </c>
      <c r="B836">
        <f ca="1"/>
        <v>834</v>
      </c>
      <c r="C836">
        <f ca="1"/>
        <v>0.9337486902574611</v>
      </c>
    </row>
    <row r="837" spans="1:3">
      <c r="A837" s="75">
        <f ca="1"/>
        <v>46428</v>
      </c>
      <c r="B837">
        <f ca="1"/>
        <v>835</v>
      </c>
      <c r="C837">
        <f ca="1"/>
        <v>0.93367194694364675</v>
      </c>
    </row>
    <row r="838" spans="1:3">
      <c r="A838" s="75">
        <f ca="1"/>
        <v>46429</v>
      </c>
      <c r="B838">
        <f ca="1"/>
        <v>836</v>
      </c>
      <c r="C838">
        <f ca="1"/>
        <v>0.93359520993724276</v>
      </c>
    </row>
    <row r="839" spans="1:3">
      <c r="A839" s="75">
        <f ca="1"/>
        <v>46430</v>
      </c>
      <c r="B839">
        <f ca="1"/>
        <v>837</v>
      </c>
      <c r="C839">
        <f ca="1"/>
        <v>0.93351847923773079</v>
      </c>
    </row>
    <row r="840" spans="1:3">
      <c r="A840" s="75">
        <f ca="1"/>
        <v>46431</v>
      </c>
      <c r="B840">
        <f ca="1"/>
        <v>838</v>
      </c>
      <c r="C840">
        <f ca="1"/>
        <v>0.93344175484459257</v>
      </c>
    </row>
    <row r="841" spans="1:3">
      <c r="A841" s="75">
        <f ca="1"/>
        <v>46432</v>
      </c>
      <c r="B841">
        <f ca="1"/>
        <v>839</v>
      </c>
      <c r="C841">
        <f ca="1"/>
        <v>0.93336503675730964</v>
      </c>
    </row>
    <row r="842" spans="1:3">
      <c r="A842" s="75">
        <f ca="1"/>
        <v>46433</v>
      </c>
      <c r="B842">
        <f ca="1"/>
        <v>840</v>
      </c>
      <c r="C842">
        <f ca="1"/>
        <v>0.93328832497536385</v>
      </c>
    </row>
    <row r="843" spans="1:3">
      <c r="A843" s="75">
        <f ca="1"/>
        <v>46434</v>
      </c>
      <c r="B843">
        <f ca="1"/>
        <v>841</v>
      </c>
      <c r="C843">
        <f ca="1"/>
        <v>0.93321161949823683</v>
      </c>
    </row>
    <row r="844" spans="1:3">
      <c r="A844" s="75">
        <f ca="1"/>
        <v>46435</v>
      </c>
      <c r="B844">
        <f ca="1"/>
        <v>842</v>
      </c>
      <c r="C844">
        <f ca="1"/>
        <v>0.93313492032541057</v>
      </c>
    </row>
    <row r="845" spans="1:3">
      <c r="A845" s="75">
        <f ca="1"/>
        <v>46436</v>
      </c>
      <c r="B845">
        <f ca="1"/>
        <v>843</v>
      </c>
      <c r="C845">
        <f ca="1"/>
        <v>0.9330582274563668</v>
      </c>
    </row>
    <row r="846" spans="1:3">
      <c r="A846" s="75">
        <f ca="1"/>
        <v>46437</v>
      </c>
      <c r="B846">
        <f ca="1"/>
        <v>844</v>
      </c>
      <c r="C846">
        <f ca="1"/>
        <v>0.93298154089058749</v>
      </c>
    </row>
    <row r="847" spans="1:3">
      <c r="A847" s="75">
        <f ca="1"/>
        <v>46438</v>
      </c>
      <c r="B847">
        <f ca="1"/>
        <v>845</v>
      </c>
      <c r="C847">
        <f ca="1"/>
        <v>0.93290486062755451</v>
      </c>
    </row>
    <row r="848" spans="1:3">
      <c r="A848" s="75">
        <f ca="1"/>
        <v>46439</v>
      </c>
      <c r="B848">
        <f ca="1"/>
        <v>846</v>
      </c>
      <c r="C848">
        <f ca="1"/>
        <v>0.93282818666675005</v>
      </c>
    </row>
    <row r="849" spans="1:3">
      <c r="A849" s="75">
        <f ca="1"/>
        <v>46440</v>
      </c>
      <c r="B849">
        <f ca="1"/>
        <v>847</v>
      </c>
      <c r="C849">
        <f ca="1"/>
        <v>0.93275151900765585</v>
      </c>
    </row>
    <row r="850" spans="1:3">
      <c r="A850" s="75">
        <f ca="1"/>
        <v>46441</v>
      </c>
      <c r="B850">
        <f ca="1"/>
        <v>848</v>
      </c>
      <c r="C850">
        <f ca="1"/>
        <v>0.93267485764975422</v>
      </c>
    </row>
    <row r="851" spans="1:3">
      <c r="A851" s="75">
        <f ca="1"/>
        <v>46442</v>
      </c>
      <c r="B851">
        <f ca="1"/>
        <v>849</v>
      </c>
      <c r="C851">
        <f ca="1"/>
        <v>0.93259820259252713</v>
      </c>
    </row>
    <row r="852" spans="1:3">
      <c r="A852" s="75">
        <f ca="1"/>
        <v>46443</v>
      </c>
      <c r="B852">
        <f ca="1"/>
        <v>850</v>
      </c>
      <c r="C852">
        <f ca="1"/>
        <v>0.93252155383545676</v>
      </c>
    </row>
    <row r="853" spans="1:3">
      <c r="A853" s="75">
        <f ca="1"/>
        <v>46444</v>
      </c>
      <c r="B853">
        <f ca="1"/>
        <v>851</v>
      </c>
      <c r="C853">
        <f ca="1"/>
        <v>0.93244491137802543</v>
      </c>
    </row>
    <row r="854" spans="1:3">
      <c r="A854" s="75">
        <f ca="1"/>
        <v>46445</v>
      </c>
      <c r="B854">
        <f ca="1"/>
        <v>852</v>
      </c>
      <c r="C854">
        <f ca="1"/>
        <v>0.93236827521971521</v>
      </c>
    </row>
    <row r="855" spans="1:3">
      <c r="A855" s="75">
        <f ca="1"/>
        <v>46446</v>
      </c>
      <c r="B855">
        <f ca="1"/>
        <v>853</v>
      </c>
      <c r="C855">
        <f ca="1"/>
        <v>0.93229164536000853</v>
      </c>
    </row>
    <row r="856" spans="1:3">
      <c r="A856" s="75">
        <f ca="1"/>
        <v>46447</v>
      </c>
      <c r="B856">
        <f ca="1"/>
        <v>854</v>
      </c>
      <c r="C856">
        <f ca="1"/>
        <v>0.93221502179838756</v>
      </c>
    </row>
    <row r="857" spans="1:3">
      <c r="A857" s="75">
        <f ca="1"/>
        <v>46448</v>
      </c>
      <c r="B857">
        <f ca="1"/>
        <v>855</v>
      </c>
      <c r="C857">
        <f ca="1"/>
        <v>0.93213840453433483</v>
      </c>
    </row>
    <row r="858" spans="1:3">
      <c r="A858" s="75">
        <f ca="1"/>
        <v>46449</v>
      </c>
      <c r="B858">
        <f ca="1"/>
        <v>856</v>
      </c>
      <c r="C858">
        <f ca="1"/>
        <v>0.93206179356733276</v>
      </c>
    </row>
    <row r="859" spans="1:3">
      <c r="A859" s="75">
        <f ca="1"/>
        <v>46450</v>
      </c>
      <c r="B859">
        <f ca="1"/>
        <v>857</v>
      </c>
      <c r="C859">
        <f ca="1"/>
        <v>0.93198518889686366</v>
      </c>
    </row>
    <row r="860" spans="1:3">
      <c r="A860" s="75">
        <f ca="1"/>
        <v>46451</v>
      </c>
      <c r="B860">
        <f ca="1"/>
        <v>858</v>
      </c>
      <c r="C860">
        <f ca="1"/>
        <v>0.93190859052241004</v>
      </c>
    </row>
    <row r="861" spans="1:3">
      <c r="A861" s="75">
        <f ca="1"/>
        <v>46452</v>
      </c>
      <c r="B861">
        <f ca="1"/>
        <v>859</v>
      </c>
      <c r="C861">
        <f ca="1"/>
        <v>0.93183199844345455</v>
      </c>
    </row>
    <row r="862" spans="1:3">
      <c r="A862" s="75">
        <f ca="1"/>
        <v>46453</v>
      </c>
      <c r="B862">
        <f ca="1"/>
        <v>860</v>
      </c>
      <c r="C862">
        <f ca="1"/>
        <v>0.93175541265947981</v>
      </c>
    </row>
    <row r="863" spans="1:3">
      <c r="A863" s="75">
        <f ca="1"/>
        <v>46454</v>
      </c>
      <c r="B863">
        <f ca="1"/>
        <v>861</v>
      </c>
      <c r="C863">
        <f ca="1"/>
        <v>0.93167883316996825</v>
      </c>
    </row>
    <row r="864" spans="1:3">
      <c r="A864" s="75">
        <f ca="1"/>
        <v>46455</v>
      </c>
      <c r="B864">
        <f ca="1"/>
        <v>862</v>
      </c>
      <c r="C864">
        <f ca="1"/>
        <v>0.93160225997440271</v>
      </c>
    </row>
    <row r="865" spans="1:3">
      <c r="A865" s="75">
        <f ca="1"/>
        <v>46456</v>
      </c>
      <c r="B865">
        <f ca="1"/>
        <v>863</v>
      </c>
      <c r="C865">
        <f ca="1"/>
        <v>0.93152569307226574</v>
      </c>
    </row>
    <row r="866" spans="1:3">
      <c r="A866" s="75">
        <f ca="1"/>
        <v>46457</v>
      </c>
      <c r="B866">
        <f ca="1"/>
        <v>864</v>
      </c>
      <c r="C866">
        <f ca="1"/>
        <v>0.93144913246304029</v>
      </c>
    </row>
    <row r="867" spans="1:3">
      <c r="A867" s="75">
        <f ca="1"/>
        <v>46458</v>
      </c>
      <c r="B867">
        <f ca="1"/>
        <v>865</v>
      </c>
      <c r="C867">
        <f ca="1"/>
        <v>0.93137257814620911</v>
      </c>
    </row>
    <row r="868" spans="1:3">
      <c r="A868" s="75">
        <f ca="1"/>
        <v>46459</v>
      </c>
      <c r="B868">
        <f ca="1"/>
        <v>866</v>
      </c>
      <c r="C868">
        <f ca="1"/>
        <v>0.93129603012125484</v>
      </c>
    </row>
    <row r="869" spans="1:3">
      <c r="A869" s="75">
        <f ca="1"/>
        <v>46460</v>
      </c>
      <c r="B869">
        <f ca="1"/>
        <v>867</v>
      </c>
      <c r="C869">
        <f ca="1"/>
        <v>0.93121948838766055</v>
      </c>
    </row>
    <row r="870" spans="1:3">
      <c r="A870" s="75">
        <f ca="1"/>
        <v>46461</v>
      </c>
      <c r="B870">
        <f ca="1"/>
        <v>868</v>
      </c>
      <c r="C870">
        <f ca="1"/>
        <v>0.93114295294490923</v>
      </c>
    </row>
    <row r="871" spans="1:3">
      <c r="A871" s="75">
        <f ca="1"/>
        <v>46462</v>
      </c>
      <c r="B871">
        <f ca="1"/>
        <v>869</v>
      </c>
      <c r="C871">
        <f ca="1"/>
        <v>0.93106642379248361</v>
      </c>
    </row>
    <row r="872" spans="1:3">
      <c r="A872" s="75">
        <f ca="1"/>
        <v>46463</v>
      </c>
      <c r="B872">
        <f ca="1"/>
        <v>870</v>
      </c>
      <c r="C872">
        <f ca="1"/>
        <v>0.93098990092986689</v>
      </c>
    </row>
    <row r="873" spans="1:3">
      <c r="A873" s="75">
        <f ca="1"/>
        <v>46464</v>
      </c>
      <c r="B873">
        <f ca="1"/>
        <v>871</v>
      </c>
      <c r="C873">
        <f ca="1"/>
        <v>0.93091338435654203</v>
      </c>
    </row>
    <row r="874" spans="1:3">
      <c r="A874" s="75">
        <f ca="1"/>
        <v>46465</v>
      </c>
      <c r="B874">
        <f ca="1"/>
        <v>872</v>
      </c>
      <c r="C874">
        <f ca="1"/>
        <v>0.93083687407199212</v>
      </c>
    </row>
    <row r="875" spans="1:3">
      <c r="A875" s="75">
        <f ca="1"/>
        <v>46466</v>
      </c>
      <c r="B875">
        <f ca="1"/>
        <v>873</v>
      </c>
      <c r="C875">
        <f ca="1"/>
        <v>0.93076037007570034</v>
      </c>
    </row>
    <row r="876" spans="1:3">
      <c r="A876" s="75">
        <f ca="1"/>
        <v>46467</v>
      </c>
      <c r="B876">
        <f ca="1"/>
        <v>874</v>
      </c>
      <c r="C876">
        <f ca="1"/>
        <v>0.93068387236714989</v>
      </c>
    </row>
    <row r="877" spans="1:3">
      <c r="A877" s="75">
        <f ca="1"/>
        <v>46468</v>
      </c>
      <c r="B877">
        <f ca="1"/>
        <v>875</v>
      </c>
      <c r="C877">
        <f ca="1"/>
        <v>0.93060738094582396</v>
      </c>
    </row>
    <row r="878" spans="1:3">
      <c r="A878" s="75">
        <f ca="1"/>
        <v>46469</v>
      </c>
      <c r="B878">
        <f ca="1"/>
        <v>876</v>
      </c>
      <c r="C878">
        <f ca="1"/>
        <v>0.93053089581120574</v>
      </c>
    </row>
    <row r="879" spans="1:3">
      <c r="A879" s="75">
        <f ca="1"/>
        <v>46470</v>
      </c>
      <c r="B879">
        <f ca="1"/>
        <v>877</v>
      </c>
      <c r="C879">
        <f ca="1"/>
        <v>0.93045441696277864</v>
      </c>
    </row>
    <row r="880" spans="1:3">
      <c r="A880" s="75">
        <f ca="1"/>
        <v>46471</v>
      </c>
      <c r="B880">
        <f ca="1"/>
        <v>878</v>
      </c>
      <c r="C880">
        <f ca="1"/>
        <v>0.93037794440002597</v>
      </c>
    </row>
    <row r="881" spans="1:3">
      <c r="A881" s="75">
        <f ca="1"/>
        <v>46472</v>
      </c>
      <c r="B881">
        <f ca="1"/>
        <v>879</v>
      </c>
      <c r="C881">
        <f ca="1"/>
        <v>0.93030147812243114</v>
      </c>
    </row>
    <row r="882" spans="1:3">
      <c r="A882" s="75">
        <f ca="1"/>
        <v>46473</v>
      </c>
      <c r="B882">
        <f ca="1"/>
        <v>880</v>
      </c>
      <c r="C882">
        <f ca="1"/>
        <v>0.93022501812947744</v>
      </c>
    </row>
    <row r="883" spans="1:3">
      <c r="A883" s="75">
        <f ca="1"/>
        <v>46474</v>
      </c>
      <c r="B883">
        <f ca="1"/>
        <v>881</v>
      </c>
      <c r="C883">
        <f ca="1"/>
        <v>0.93014856442064864</v>
      </c>
    </row>
    <row r="884" spans="1:3">
      <c r="A884" s="75">
        <f ca="1"/>
        <v>46475</v>
      </c>
      <c r="B884">
        <f ca="1"/>
        <v>882</v>
      </c>
      <c r="C884">
        <f ca="1"/>
        <v>0.93007211699542791</v>
      </c>
    </row>
    <row r="885" spans="1:3">
      <c r="A885" s="75">
        <f ca="1"/>
        <v>46476</v>
      </c>
      <c r="B885">
        <f ca="1"/>
        <v>883</v>
      </c>
      <c r="C885">
        <f ca="1"/>
        <v>0.92999567585329912</v>
      </c>
    </row>
    <row r="886" spans="1:3">
      <c r="A886" s="75">
        <f ca="1"/>
        <v>46477</v>
      </c>
      <c r="B886">
        <f ca="1"/>
        <v>884</v>
      </c>
      <c r="C886">
        <f ca="1"/>
        <v>0.92991924099374568</v>
      </c>
    </row>
    <row r="887" spans="1:3">
      <c r="A887" s="75">
        <f ca="1"/>
        <v>46478</v>
      </c>
      <c r="B887">
        <f ca="1"/>
        <v>885</v>
      </c>
      <c r="C887">
        <f ca="1"/>
        <v>0.92984281241625133</v>
      </c>
    </row>
    <row r="888" spans="1:3">
      <c r="A888" s="75">
        <f ca="1"/>
        <v>46479</v>
      </c>
      <c r="B888">
        <f ca="1"/>
        <v>886</v>
      </c>
      <c r="C888">
        <f ca="1"/>
        <v>0.92976639012029971</v>
      </c>
    </row>
    <row r="889" spans="1:3">
      <c r="A889" s="75">
        <f ca="1"/>
        <v>46480</v>
      </c>
      <c r="B889">
        <f ca="1"/>
        <v>887</v>
      </c>
      <c r="C889">
        <f ca="1"/>
        <v>0.92968997410537457</v>
      </c>
    </row>
    <row r="890" spans="1:3">
      <c r="A890" s="75">
        <f ca="1"/>
        <v>46481</v>
      </c>
      <c r="B890">
        <f ca="1"/>
        <v>888</v>
      </c>
      <c r="C890">
        <f ca="1"/>
        <v>0.92961356437095966</v>
      </c>
    </row>
    <row r="891" spans="1:3">
      <c r="A891" s="75">
        <f ca="1"/>
        <v>46482</v>
      </c>
      <c r="B891">
        <f ca="1"/>
        <v>889</v>
      </c>
      <c r="C891">
        <f ca="1"/>
        <v>0.92953716091653882</v>
      </c>
    </row>
    <row r="892" spans="1:3">
      <c r="A892" s="75">
        <f ca="1"/>
        <v>46483</v>
      </c>
      <c r="B892">
        <f ca="1"/>
        <v>890</v>
      </c>
      <c r="C892">
        <f ca="1"/>
        <v>0.92946076374159581</v>
      </c>
    </row>
    <row r="893" spans="1:3">
      <c r="A893" s="75">
        <f ca="1"/>
        <v>46484</v>
      </c>
      <c r="B893">
        <f ca="1"/>
        <v>891</v>
      </c>
      <c r="C893">
        <f ca="1"/>
        <v>0.9293843728456147</v>
      </c>
    </row>
    <row r="894" spans="1:3">
      <c r="A894" s="75">
        <f ca="1"/>
        <v>46485</v>
      </c>
      <c r="B894">
        <f ca="1"/>
        <v>892</v>
      </c>
      <c r="C894">
        <f ca="1"/>
        <v>0.92930798822807936</v>
      </c>
    </row>
    <row r="895" spans="1:3">
      <c r="A895" s="75">
        <f ca="1"/>
        <v>46486</v>
      </c>
      <c r="B895">
        <f ca="1"/>
        <v>893</v>
      </c>
      <c r="C895">
        <f ca="1"/>
        <v>0.92923160988847364</v>
      </c>
    </row>
    <row r="896" spans="1:3">
      <c r="A896" s="75">
        <f ca="1"/>
        <v>46487</v>
      </c>
      <c r="B896">
        <f ca="1"/>
        <v>894</v>
      </c>
      <c r="C896">
        <f ca="1"/>
        <v>0.92915523782628184</v>
      </c>
    </row>
    <row r="897" spans="1:3">
      <c r="A897" s="75">
        <f ca="1"/>
        <v>46488</v>
      </c>
      <c r="B897">
        <f ca="1"/>
        <v>895</v>
      </c>
      <c r="C897">
        <f ca="1"/>
        <v>0.92907887204098782</v>
      </c>
    </row>
    <row r="898" spans="1:3">
      <c r="A898" s="75">
        <f ca="1"/>
        <v>46489</v>
      </c>
      <c r="B898">
        <f ca="1"/>
        <v>896</v>
      </c>
      <c r="C898">
        <f ca="1"/>
        <v>0.92900251253207577</v>
      </c>
    </row>
    <row r="899" spans="1:3">
      <c r="A899" s="75">
        <f ca="1"/>
        <v>46490</v>
      </c>
      <c r="B899">
        <f ca="1"/>
        <v>897</v>
      </c>
      <c r="C899">
        <f ca="1"/>
        <v>0.92892615929902977</v>
      </c>
    </row>
    <row r="900" spans="1:3">
      <c r="A900" s="75">
        <f ca="1"/>
        <v>46491</v>
      </c>
      <c r="B900">
        <f ca="1"/>
        <v>898</v>
      </c>
      <c r="C900">
        <f ca="1"/>
        <v>0.92884981234133412</v>
      </c>
    </row>
    <row r="901" spans="1:3">
      <c r="A901" s="75">
        <f ca="1"/>
        <v>46492</v>
      </c>
      <c r="B901">
        <f ca="1"/>
        <v>899</v>
      </c>
      <c r="C901">
        <f ca="1"/>
        <v>0.92877347165847302</v>
      </c>
    </row>
    <row r="902" spans="1:3">
      <c r="A902" s="75">
        <f ca="1"/>
        <v>46493</v>
      </c>
      <c r="B902">
        <f ca="1"/>
        <v>900</v>
      </c>
      <c r="C902">
        <f ca="1"/>
        <v>0.92869713724993064</v>
      </c>
    </row>
    <row r="903" spans="1:3">
      <c r="A903" s="75">
        <f ca="1"/>
        <v>46494</v>
      </c>
      <c r="B903">
        <f ca="1"/>
        <v>901</v>
      </c>
      <c r="C903">
        <f ca="1"/>
        <v>0.92862080911519151</v>
      </c>
    </row>
    <row r="904" spans="1:3">
      <c r="A904" s="75">
        <f ca="1"/>
        <v>46495</v>
      </c>
      <c r="B904">
        <f ca="1"/>
        <v>902</v>
      </c>
      <c r="C904">
        <f ca="1"/>
        <v>0.92854448725373984</v>
      </c>
    </row>
    <row r="905" spans="1:3">
      <c r="A905" s="75">
        <f ca="1"/>
        <v>46496</v>
      </c>
      <c r="B905">
        <f ca="1"/>
        <v>903</v>
      </c>
      <c r="C905">
        <f ca="1"/>
        <v>0.92846817166506013</v>
      </c>
    </row>
    <row r="906" spans="1:3">
      <c r="A906" s="75">
        <f ca="1"/>
        <v>46497</v>
      </c>
      <c r="B906">
        <f ca="1"/>
        <v>904</v>
      </c>
      <c r="C906">
        <f ca="1"/>
        <v>0.9283918623486368</v>
      </c>
    </row>
    <row r="907" spans="1:3">
      <c r="A907" s="75">
        <f ca="1"/>
        <v>46498</v>
      </c>
      <c r="B907">
        <f ca="1"/>
        <v>905</v>
      </c>
      <c r="C907">
        <f ca="1"/>
        <v>0.92831555930395426</v>
      </c>
    </row>
    <row r="908" spans="1:3">
      <c r="A908" s="75">
        <f ca="1"/>
        <v>46499</v>
      </c>
      <c r="B908">
        <f ca="1"/>
        <v>906</v>
      </c>
      <c r="C908">
        <f ca="1"/>
        <v>0.92823926253049716</v>
      </c>
    </row>
    <row r="909" spans="1:3">
      <c r="A909" s="75">
        <f ca="1"/>
        <v>46500</v>
      </c>
      <c r="B909">
        <f ca="1"/>
        <v>907</v>
      </c>
      <c r="C909">
        <f ca="1"/>
        <v>0.92816297202775011</v>
      </c>
    </row>
    <row r="910" spans="1:3">
      <c r="A910" s="75">
        <f ca="1"/>
        <v>46501</v>
      </c>
      <c r="B910">
        <f ca="1"/>
        <v>908</v>
      </c>
      <c r="C910">
        <f ca="1"/>
        <v>0.92808668779519754</v>
      </c>
    </row>
    <row r="911" spans="1:3">
      <c r="A911" s="75">
        <f ca="1"/>
        <v>46502</v>
      </c>
      <c r="B911">
        <f ca="1"/>
        <v>909</v>
      </c>
      <c r="C911">
        <f ca="1"/>
        <v>0.9280104098323243</v>
      </c>
    </row>
    <row r="912" spans="1:3">
      <c r="A912" s="75">
        <f ca="1"/>
        <v>46503</v>
      </c>
      <c r="B912">
        <f ca="1"/>
        <v>910</v>
      </c>
      <c r="C912">
        <f ca="1"/>
        <v>0.92793413813861503</v>
      </c>
    </row>
    <row r="913" spans="1:3">
      <c r="A913" s="75">
        <f ca="1"/>
        <v>46504</v>
      </c>
      <c r="B913">
        <f ca="1"/>
        <v>911</v>
      </c>
      <c r="C913">
        <f ca="1"/>
        <v>0.92785787271355447</v>
      </c>
    </row>
    <row r="914" spans="1:3">
      <c r="A914" s="75">
        <f ca="1"/>
        <v>46505</v>
      </c>
      <c r="B914">
        <f ca="1"/>
        <v>912</v>
      </c>
      <c r="C914">
        <f ca="1"/>
        <v>0.92778161355662736</v>
      </c>
    </row>
    <row r="915" spans="1:3">
      <c r="A915" s="75">
        <f ca="1"/>
        <v>46506</v>
      </c>
      <c r="B915">
        <f ca="1"/>
        <v>913</v>
      </c>
      <c r="C915">
        <f ca="1"/>
        <v>0.92770536066731857</v>
      </c>
    </row>
    <row r="916" spans="1:3">
      <c r="A916" s="75">
        <f ca="1"/>
        <v>46507</v>
      </c>
      <c r="B916">
        <f ca="1"/>
        <v>914</v>
      </c>
      <c r="C916">
        <f ca="1"/>
        <v>0.92762911404511306</v>
      </c>
    </row>
    <row r="917" spans="1:3">
      <c r="A917" s="75">
        <f ca="1"/>
        <v>46508</v>
      </c>
      <c r="B917">
        <f ca="1"/>
        <v>915</v>
      </c>
      <c r="C917">
        <f ca="1"/>
        <v>0.92755287368949568</v>
      </c>
    </row>
    <row r="918" spans="1:3">
      <c r="A918" s="75">
        <f ca="1"/>
        <v>46509</v>
      </c>
      <c r="B918">
        <f ca="1"/>
        <v>916</v>
      </c>
      <c r="C918">
        <f ca="1"/>
        <v>0.9274766395999513</v>
      </c>
    </row>
    <row r="919" spans="1:3">
      <c r="A919" s="75">
        <f ca="1"/>
        <v>46510</v>
      </c>
      <c r="B919">
        <f ca="1"/>
        <v>917</v>
      </c>
      <c r="C919">
        <f ca="1"/>
        <v>0.92740041177596511</v>
      </c>
    </row>
    <row r="920" spans="1:3">
      <c r="A920" s="75">
        <f ca="1"/>
        <v>46511</v>
      </c>
      <c r="B920">
        <f ca="1"/>
        <v>918</v>
      </c>
      <c r="C920">
        <f ca="1"/>
        <v>0.92732419021702206</v>
      </c>
    </row>
    <row r="921" spans="1:3">
      <c r="A921" s="75">
        <f ca="1"/>
        <v>46512</v>
      </c>
      <c r="B921">
        <f ca="1"/>
        <v>919</v>
      </c>
      <c r="C921">
        <f ca="1"/>
        <v>0.92724797492260713</v>
      </c>
    </row>
    <row r="922" spans="1:3">
      <c r="A922" s="75">
        <f ca="1"/>
        <v>46513</v>
      </c>
      <c r="B922">
        <f ca="1"/>
        <v>920</v>
      </c>
      <c r="C922">
        <f ca="1"/>
        <v>0.92717176589220562</v>
      </c>
    </row>
    <row r="923" spans="1:3">
      <c r="A923" s="75">
        <f ca="1"/>
        <v>46514</v>
      </c>
      <c r="B923">
        <f ca="1"/>
        <v>921</v>
      </c>
      <c r="C923">
        <f ca="1"/>
        <v>0.92709556312530261</v>
      </c>
    </row>
    <row r="924" spans="1:3">
      <c r="A924" s="75">
        <f ca="1"/>
        <v>46515</v>
      </c>
      <c r="B924">
        <f ca="1"/>
        <v>922</v>
      </c>
      <c r="C924">
        <f ca="1"/>
        <v>0.92701936662138329</v>
      </c>
    </row>
    <row r="925" spans="1:3">
      <c r="A925" s="75">
        <f ca="1"/>
        <v>46516</v>
      </c>
      <c r="B925">
        <f ca="1"/>
        <v>923</v>
      </c>
      <c r="C925">
        <f ca="1"/>
        <v>0.92694317637993295</v>
      </c>
    </row>
    <row r="926" spans="1:3">
      <c r="A926" s="75">
        <f ca="1"/>
        <v>46517</v>
      </c>
      <c r="B926">
        <f ca="1"/>
        <v>924</v>
      </c>
      <c r="C926">
        <f ca="1"/>
        <v>0.92686699240043691</v>
      </c>
    </row>
    <row r="927" spans="1:3">
      <c r="A927" s="75">
        <f ca="1"/>
        <v>46518</v>
      </c>
      <c r="B927">
        <f ca="1"/>
        <v>925</v>
      </c>
      <c r="C927">
        <f ca="1"/>
        <v>0.92679081468238056</v>
      </c>
    </row>
    <row r="928" spans="1:3">
      <c r="A928" s="75">
        <f ca="1"/>
        <v>46519</v>
      </c>
      <c r="B928">
        <f ca="1"/>
        <v>926</v>
      </c>
      <c r="C928">
        <f ca="1"/>
        <v>0.9267146432252491</v>
      </c>
    </row>
    <row r="929" spans="1:3">
      <c r="A929" s="75">
        <f ca="1"/>
        <v>46520</v>
      </c>
      <c r="B929">
        <f ca="1"/>
        <v>927</v>
      </c>
      <c r="C929">
        <f ca="1"/>
        <v>0.92663847802852817</v>
      </c>
    </row>
    <row r="930" spans="1:3">
      <c r="A930" s="75">
        <f ca="1"/>
        <v>46521</v>
      </c>
      <c r="B930">
        <f ca="1"/>
        <v>928</v>
      </c>
      <c r="C930">
        <f ca="1"/>
        <v>0.92656231909170306</v>
      </c>
    </row>
    <row r="931" spans="1:3">
      <c r="A931" s="75">
        <f ca="1"/>
        <v>46522</v>
      </c>
      <c r="B931">
        <f ca="1"/>
        <v>929</v>
      </c>
      <c r="C931">
        <f ca="1"/>
        <v>0.9264861664142594</v>
      </c>
    </row>
    <row r="932" spans="1:3">
      <c r="A932" s="75">
        <f ca="1"/>
        <v>46523</v>
      </c>
      <c r="B932">
        <f ca="1"/>
        <v>930</v>
      </c>
      <c r="C932">
        <f ca="1"/>
        <v>0.92641001999568262</v>
      </c>
    </row>
    <row r="933" spans="1:3">
      <c r="A933" s="75">
        <f ca="1"/>
        <v>46524</v>
      </c>
      <c r="B933">
        <f ca="1"/>
        <v>931</v>
      </c>
      <c r="C933">
        <f ca="1"/>
        <v>0.92633387983545845</v>
      </c>
    </row>
    <row r="934" spans="1:3">
      <c r="A934" s="75">
        <f ca="1"/>
        <v>46525</v>
      </c>
      <c r="B934">
        <f ca="1"/>
        <v>932</v>
      </c>
      <c r="C934">
        <f ca="1"/>
        <v>0.92625774593307253</v>
      </c>
    </row>
    <row r="935" spans="1:3">
      <c r="A935" s="75">
        <f ca="1"/>
        <v>46526</v>
      </c>
      <c r="B935">
        <f ca="1"/>
        <v>933</v>
      </c>
      <c r="C935">
        <f ca="1"/>
        <v>0.92618161828801038</v>
      </c>
    </row>
    <row r="936" spans="1:3">
      <c r="A936" s="75">
        <f ca="1"/>
        <v>46527</v>
      </c>
      <c r="B936">
        <f ca="1"/>
        <v>934</v>
      </c>
      <c r="C936">
        <f ca="1"/>
        <v>0.92610549689975785</v>
      </c>
    </row>
    <row r="937" spans="1:3">
      <c r="A937" s="75">
        <f ca="1"/>
        <v>46528</v>
      </c>
      <c r="B937">
        <f ca="1"/>
        <v>935</v>
      </c>
      <c r="C937">
        <f ca="1"/>
        <v>0.9260293817678007</v>
      </c>
    </row>
    <row r="938" spans="1:3">
      <c r="A938" s="75">
        <f ca="1"/>
        <v>46529</v>
      </c>
      <c r="B938">
        <f ca="1"/>
        <v>936</v>
      </c>
      <c r="C938">
        <f ca="1"/>
        <v>0.92595327289162466</v>
      </c>
    </row>
    <row r="939" spans="1:3">
      <c r="A939" s="75">
        <f ca="1"/>
        <v>46530</v>
      </c>
      <c r="B939">
        <f ca="1"/>
        <v>937</v>
      </c>
      <c r="C939">
        <f ca="1"/>
        <v>0.92587717027071559</v>
      </c>
    </row>
    <row r="940" spans="1:3">
      <c r="A940" s="75">
        <f ca="1"/>
        <v>46531</v>
      </c>
      <c r="B940">
        <f ca="1"/>
        <v>938</v>
      </c>
      <c r="C940">
        <f ca="1"/>
        <v>0.92580107390455946</v>
      </c>
    </row>
    <row r="941" spans="1:3">
      <c r="A941" s="75">
        <f ca="1"/>
        <v>46532</v>
      </c>
      <c r="B941">
        <f ca="1"/>
        <v>939</v>
      </c>
      <c r="C941">
        <f ca="1"/>
        <v>0.92572498379264212</v>
      </c>
    </row>
    <row r="942" spans="1:3">
      <c r="A942" s="75">
        <f ca="1"/>
        <v>46533</v>
      </c>
      <c r="B942">
        <f ca="1"/>
        <v>940</v>
      </c>
      <c r="C942">
        <f ca="1"/>
        <v>0.92564889993444965</v>
      </c>
    </row>
    <row r="943" spans="1:3">
      <c r="A943" s="75">
        <f ca="1"/>
        <v>46534</v>
      </c>
      <c r="B943">
        <f ca="1"/>
        <v>941</v>
      </c>
      <c r="C943">
        <f ca="1"/>
        <v>0.92557282232946791</v>
      </c>
    </row>
    <row r="944" spans="1:3">
      <c r="A944" s="75">
        <f ca="1"/>
        <v>46535</v>
      </c>
      <c r="B944">
        <f ca="1"/>
        <v>942</v>
      </c>
      <c r="C944">
        <f ca="1"/>
        <v>0.92549675097718309</v>
      </c>
    </row>
    <row r="945" spans="1:3">
      <c r="A945" s="75">
        <f ca="1"/>
        <v>46536</v>
      </c>
      <c r="B945">
        <f ca="1"/>
        <v>943</v>
      </c>
      <c r="C945">
        <f ca="1"/>
        <v>0.92542068587708115</v>
      </c>
    </row>
    <row r="946" spans="1:3">
      <c r="A946" s="75">
        <f ca="1"/>
        <v>46537</v>
      </c>
      <c r="B946">
        <f ca="1"/>
        <v>944</v>
      </c>
      <c r="C946">
        <f ca="1"/>
        <v>0.92534462702864839</v>
      </c>
    </row>
    <row r="947" spans="1:3">
      <c r="A947" s="75">
        <f ca="1"/>
        <v>46538</v>
      </c>
      <c r="B947">
        <f ca="1"/>
        <v>945</v>
      </c>
      <c r="C947">
        <f ca="1"/>
        <v>0.92526857443137089</v>
      </c>
    </row>
    <row r="948" spans="1:3">
      <c r="A948" s="75">
        <f ca="1"/>
        <v>46539</v>
      </c>
      <c r="B948">
        <f ca="1"/>
        <v>946</v>
      </c>
      <c r="C948">
        <f ca="1"/>
        <v>0.92519252808473507</v>
      </c>
    </row>
    <row r="949" spans="1:3">
      <c r="A949" s="75">
        <f ca="1"/>
        <v>46540</v>
      </c>
      <c r="B949">
        <f ca="1"/>
        <v>947</v>
      </c>
      <c r="C949">
        <f ca="1"/>
        <v>0.92511648798822688</v>
      </c>
    </row>
    <row r="950" spans="1:3">
      <c r="A950" s="75">
        <f ca="1"/>
        <v>46541</v>
      </c>
      <c r="B950">
        <f ca="1"/>
        <v>948</v>
      </c>
      <c r="C950">
        <f ca="1"/>
        <v>0.92504045414133285</v>
      </c>
    </row>
    <row r="951" spans="1:3">
      <c r="A951" s="75">
        <f ca="1"/>
        <v>46542</v>
      </c>
      <c r="B951">
        <f ca="1"/>
        <v>949</v>
      </c>
      <c r="C951">
        <f ca="1"/>
        <v>0.92496442654353928</v>
      </c>
    </row>
    <row r="952" spans="1:3">
      <c r="A952" s="75">
        <f ca="1"/>
        <v>46543</v>
      </c>
      <c r="B952">
        <f ca="1"/>
        <v>950</v>
      </c>
      <c r="C952">
        <f ca="1"/>
        <v>0.92488840519433257</v>
      </c>
    </row>
    <row r="953" spans="1:3">
      <c r="A953" s="75">
        <f ca="1"/>
        <v>46544</v>
      </c>
      <c r="B953">
        <f ca="1"/>
        <v>951</v>
      </c>
      <c r="C953">
        <f ca="1"/>
        <v>0.92481239009319915</v>
      </c>
    </row>
    <row r="954" spans="1:3">
      <c r="A954" s="75">
        <f ca="1"/>
        <v>46545</v>
      </c>
      <c r="B954">
        <f ca="1"/>
        <v>952</v>
      </c>
      <c r="C954">
        <f ca="1"/>
        <v>0.92473638123962554</v>
      </c>
    </row>
    <row r="955" spans="1:3">
      <c r="A955" s="75">
        <f ca="1"/>
        <v>46546</v>
      </c>
      <c r="B955">
        <f ca="1"/>
        <v>953</v>
      </c>
      <c r="C955">
        <f ca="1"/>
        <v>0.92466037863309825</v>
      </c>
    </row>
    <row r="956" spans="1:3">
      <c r="A956" s="75">
        <f ca="1"/>
        <v>46547</v>
      </c>
      <c r="B956">
        <f ca="1"/>
        <v>954</v>
      </c>
      <c r="C956">
        <f ca="1"/>
        <v>0.9245843822731038</v>
      </c>
    </row>
    <row r="957" spans="1:3">
      <c r="A957" s="75">
        <f ca="1"/>
        <v>46548</v>
      </c>
      <c r="B957">
        <f ca="1"/>
        <v>955</v>
      </c>
      <c r="C957">
        <f ca="1"/>
        <v>0.92450839215912883</v>
      </c>
    </row>
    <row r="958" spans="1:3">
      <c r="A958" s="75">
        <f ca="1"/>
        <v>46549</v>
      </c>
      <c r="B958">
        <f ca="1"/>
        <v>956</v>
      </c>
      <c r="C958">
        <f ca="1"/>
        <v>0.92443240829065987</v>
      </c>
    </row>
    <row r="959" spans="1:3">
      <c r="A959" s="75">
        <f ca="1"/>
        <v>46550</v>
      </c>
      <c r="B959">
        <f ca="1"/>
        <v>957</v>
      </c>
      <c r="C959">
        <f ca="1"/>
        <v>0.92435643066718387</v>
      </c>
    </row>
    <row r="960" spans="1:3">
      <c r="A960" s="75">
        <f ca="1"/>
        <v>46551</v>
      </c>
      <c r="B960">
        <f ca="1"/>
        <v>958</v>
      </c>
      <c r="C960">
        <f ca="1"/>
        <v>0.92428045928818736</v>
      </c>
    </row>
    <row r="961" spans="1:3">
      <c r="A961" s="75">
        <f ca="1"/>
        <v>46552</v>
      </c>
      <c r="B961">
        <f ca="1"/>
        <v>959</v>
      </c>
      <c r="C961">
        <f ca="1"/>
        <v>0.9242044941531572</v>
      </c>
    </row>
    <row r="962" spans="1:3">
      <c r="A962" s="75">
        <f ca="1"/>
        <v>46553</v>
      </c>
      <c r="B962">
        <f ca="1"/>
        <v>960</v>
      </c>
      <c r="C962">
        <f ca="1"/>
        <v>0.92412853526158023</v>
      </c>
    </row>
    <row r="963" spans="1:3">
      <c r="A963" s="75">
        <f ca="1"/>
        <v>46554</v>
      </c>
      <c r="B963">
        <f ca="1"/>
        <v>961</v>
      </c>
      <c r="C963">
        <f ca="1"/>
        <v>0.92405258261294321</v>
      </c>
    </row>
    <row r="964" spans="1:3">
      <c r="A964" s="75">
        <f ca="1"/>
        <v>46555</v>
      </c>
      <c r="B964">
        <f ca="1"/>
        <v>962</v>
      </c>
      <c r="C964">
        <f ca="1"/>
        <v>0.92397663620673309</v>
      </c>
    </row>
    <row r="965" spans="1:3">
      <c r="A965" s="75">
        <f ca="1"/>
        <v>46556</v>
      </c>
      <c r="B965">
        <f ca="1"/>
        <v>963</v>
      </c>
      <c r="C965">
        <f ca="1"/>
        <v>0.92390069604243685</v>
      </c>
    </row>
    <row r="966" spans="1:3">
      <c r="A966" s="75">
        <f ca="1"/>
        <v>46557</v>
      </c>
      <c r="B966">
        <f ca="1"/>
        <v>964</v>
      </c>
      <c r="C966">
        <f ca="1"/>
        <v>0.92382476211954134</v>
      </c>
    </row>
    <row r="967" spans="1:3">
      <c r="A967" s="75">
        <f ca="1"/>
        <v>46558</v>
      </c>
      <c r="B967">
        <f ca="1"/>
        <v>965</v>
      </c>
      <c r="C967">
        <f ca="1"/>
        <v>0.92374883443753386</v>
      </c>
    </row>
    <row r="968" spans="1:3">
      <c r="A968" s="75">
        <f ca="1"/>
        <v>46559</v>
      </c>
      <c r="B968">
        <f ca="1"/>
        <v>966</v>
      </c>
      <c r="C968">
        <f ca="1"/>
        <v>0.92367291299590126</v>
      </c>
    </row>
    <row r="969" spans="1:3">
      <c r="A969" s="75">
        <f ca="1"/>
        <v>46560</v>
      </c>
      <c r="B969">
        <f ca="1"/>
        <v>967</v>
      </c>
      <c r="C969">
        <f ca="1"/>
        <v>0.92359699779413074</v>
      </c>
    </row>
    <row r="970" spans="1:3">
      <c r="A970" s="75">
        <f ca="1"/>
        <v>46561</v>
      </c>
      <c r="B970">
        <f ca="1"/>
        <v>968</v>
      </c>
      <c r="C970">
        <f ca="1"/>
        <v>0.92352108883170936</v>
      </c>
    </row>
    <row r="971" spans="1:3">
      <c r="A971" s="75">
        <f ca="1"/>
        <v>46562</v>
      </c>
      <c r="B971">
        <f ca="1"/>
        <v>969</v>
      </c>
      <c r="C971">
        <f ca="1"/>
        <v>0.92344518610812443</v>
      </c>
    </row>
    <row r="972" spans="1:3">
      <c r="A972" s="75">
        <f ca="1"/>
        <v>46563</v>
      </c>
      <c r="B972">
        <f ca="1"/>
        <v>970</v>
      </c>
      <c r="C972">
        <f ca="1"/>
        <v>0.92336928962286313</v>
      </c>
    </row>
    <row r="973" spans="1:3">
      <c r="A973" s="75">
        <f ca="1"/>
        <v>46564</v>
      </c>
      <c r="B973">
        <f ca="1"/>
        <v>971</v>
      </c>
      <c r="C973">
        <f ca="1"/>
        <v>0.92329339937541277</v>
      </c>
    </row>
    <row r="974" spans="1:3">
      <c r="A974" s="75">
        <f ca="1"/>
        <v>46565</v>
      </c>
      <c r="B974">
        <f ca="1"/>
        <v>972</v>
      </c>
      <c r="C974">
        <f ca="1"/>
        <v>0.92321751536526064</v>
      </c>
    </row>
    <row r="975" spans="1:3">
      <c r="A975" s="75">
        <f ca="1"/>
        <v>46566</v>
      </c>
      <c r="B975">
        <f ca="1"/>
        <v>973</v>
      </c>
      <c r="C975">
        <f ca="1"/>
        <v>0.92314163759189416</v>
      </c>
    </row>
    <row r="976" spans="1:3">
      <c r="A976" s="75">
        <f ca="1"/>
        <v>46567</v>
      </c>
      <c r="B976">
        <f ca="1"/>
        <v>974</v>
      </c>
      <c r="C976">
        <f ca="1"/>
        <v>0.92306576605480073</v>
      </c>
    </row>
    <row r="977" spans="1:3">
      <c r="A977" s="75">
        <f ca="1"/>
        <v>46568</v>
      </c>
      <c r="B977">
        <f ca="1"/>
        <v>975</v>
      </c>
      <c r="C977">
        <f ca="1"/>
        <v>0.92298990075346776</v>
      </c>
    </row>
    <row r="978" spans="1:3">
      <c r="A978" s="75">
        <f ca="1"/>
        <v>46569</v>
      </c>
      <c r="B978">
        <f ca="1"/>
        <v>976</v>
      </c>
      <c r="C978">
        <f ca="1"/>
        <v>0.92291404168738278</v>
      </c>
    </row>
    <row r="979" spans="1:3">
      <c r="A979" s="75">
        <f ca="1"/>
        <v>46570</v>
      </c>
      <c r="B979">
        <f ca="1"/>
        <v>977</v>
      </c>
      <c r="C979">
        <f ca="1"/>
        <v>0.9228381888560333</v>
      </c>
    </row>
    <row r="980" spans="1:3">
      <c r="A980" s="75">
        <f ca="1"/>
        <v>46571</v>
      </c>
      <c r="B980">
        <f ca="1"/>
        <v>978</v>
      </c>
      <c r="C980">
        <f ca="1"/>
        <v>0.92276234225890685</v>
      </c>
    </row>
    <row r="981" spans="1:3">
      <c r="A981" s="75">
        <f ca="1"/>
        <v>46572</v>
      </c>
      <c r="B981">
        <f ca="1"/>
        <v>979</v>
      </c>
      <c r="C981">
        <f ca="1"/>
        <v>0.92268650189549117</v>
      </c>
    </row>
    <row r="982" spans="1:3">
      <c r="A982" s="75">
        <f ca="1"/>
        <v>46573</v>
      </c>
      <c r="B982">
        <f ca="1"/>
        <v>980</v>
      </c>
      <c r="C982">
        <f ca="1"/>
        <v>0.92261066776527378</v>
      </c>
    </row>
    <row r="983" spans="1:3">
      <c r="A983" s="75">
        <f ca="1"/>
        <v>46574</v>
      </c>
      <c r="B983">
        <f ca="1"/>
        <v>981</v>
      </c>
      <c r="C983">
        <f ca="1"/>
        <v>0.92253483986774254</v>
      </c>
    </row>
    <row r="984" spans="1:3">
      <c r="A984" s="75">
        <f ca="1"/>
        <v>46575</v>
      </c>
      <c r="B984">
        <f ca="1"/>
        <v>982</v>
      </c>
      <c r="C984">
        <f ca="1"/>
        <v>0.92245901820238507</v>
      </c>
    </row>
    <row r="985" spans="1:3">
      <c r="A985" s="75">
        <f ca="1"/>
        <v>46576</v>
      </c>
      <c r="B985">
        <f ca="1"/>
        <v>983</v>
      </c>
      <c r="C985">
        <f ca="1"/>
        <v>0.92238320276868924</v>
      </c>
    </row>
    <row r="986" spans="1:3">
      <c r="A986" s="75">
        <f ca="1"/>
        <v>46577</v>
      </c>
      <c r="B986">
        <f ca="1"/>
        <v>984</v>
      </c>
      <c r="C986">
        <f ca="1"/>
        <v>0.92230739356614277</v>
      </c>
    </row>
    <row r="987" spans="1:3">
      <c r="A987" s="75">
        <f ca="1"/>
        <v>46578</v>
      </c>
      <c r="B987">
        <f ca="1"/>
        <v>985</v>
      </c>
      <c r="C987">
        <f ca="1"/>
        <v>0.92223159059423365</v>
      </c>
    </row>
    <row r="988" spans="1:3">
      <c r="A988" s="75">
        <f ca="1"/>
        <v>46579</v>
      </c>
      <c r="B988">
        <f ca="1"/>
        <v>986</v>
      </c>
      <c r="C988">
        <f ca="1"/>
        <v>0.92215579385244972</v>
      </c>
    </row>
    <row r="989" spans="1:3">
      <c r="A989" s="75">
        <f ca="1"/>
        <v>46580</v>
      </c>
      <c r="B989">
        <f ca="1"/>
        <v>987</v>
      </c>
      <c r="C989">
        <f ca="1"/>
        <v>0.92208000334027906</v>
      </c>
    </row>
    <row r="990" spans="1:3">
      <c r="A990" s="75">
        <f ca="1"/>
        <v>46581</v>
      </c>
      <c r="B990">
        <f ca="1"/>
        <v>988</v>
      </c>
      <c r="C990">
        <f ca="1"/>
        <v>0.92200421905720942</v>
      </c>
    </row>
    <row r="991" spans="1:3">
      <c r="A991" s="75">
        <f ca="1"/>
        <v>46582</v>
      </c>
      <c r="B991">
        <f ca="1"/>
        <v>989</v>
      </c>
      <c r="C991">
        <f ca="1"/>
        <v>0.92192844100272908</v>
      </c>
    </row>
    <row r="992" spans="1:3">
      <c r="A992" s="75">
        <f ca="1"/>
        <v>46583</v>
      </c>
      <c r="B992">
        <f ca="1"/>
        <v>990</v>
      </c>
      <c r="C992">
        <f ca="1"/>
        <v>0.92185266917632602</v>
      </c>
    </row>
    <row r="993" spans="1:3">
      <c r="A993" s="75">
        <f ca="1"/>
        <v>46584</v>
      </c>
      <c r="B993">
        <f ca="1"/>
        <v>991</v>
      </c>
      <c r="C993">
        <f ca="1"/>
        <v>0.92177690357748843</v>
      </c>
    </row>
    <row r="994" spans="1:3">
      <c r="A994" s="75">
        <f ca="1"/>
        <v>46585</v>
      </c>
      <c r="B994">
        <f ca="1"/>
        <v>992</v>
      </c>
      <c r="C994">
        <f ca="1"/>
        <v>0.92170114420570437</v>
      </c>
    </row>
    <row r="995" spans="1:3">
      <c r="A995" s="75">
        <f ca="1"/>
        <v>46586</v>
      </c>
      <c r="B995">
        <f ca="1"/>
        <v>993</v>
      </c>
      <c r="C995">
        <f ca="1"/>
        <v>0.92162539106046215</v>
      </c>
    </row>
    <row r="996" spans="1:3">
      <c r="A996" s="75">
        <f ca="1"/>
        <v>46587</v>
      </c>
      <c r="B996">
        <f ca="1"/>
        <v>994</v>
      </c>
      <c r="C996">
        <f ca="1"/>
        <v>0.92154964414124985</v>
      </c>
    </row>
    <row r="997" spans="1:3">
      <c r="A997" s="75">
        <f ca="1"/>
        <v>46588</v>
      </c>
      <c r="B997">
        <f ca="1"/>
        <v>995</v>
      </c>
      <c r="C997">
        <f ca="1"/>
        <v>0.92147390344755598</v>
      </c>
    </row>
    <row r="998" spans="1:3">
      <c r="A998" s="75">
        <f ca="1"/>
        <v>46589</v>
      </c>
      <c r="B998">
        <f ca="1"/>
        <v>996</v>
      </c>
      <c r="C998">
        <f ca="1"/>
        <v>0.92139816897886873</v>
      </c>
    </row>
    <row r="999" spans="1:3">
      <c r="A999" s="75">
        <f ca="1"/>
        <v>46590</v>
      </c>
      <c r="B999">
        <f ca="1"/>
        <v>997</v>
      </c>
      <c r="C999">
        <f ca="1"/>
        <v>0.92132244073467662</v>
      </c>
    </row>
    <row r="1000" spans="1:3">
      <c r="A1000" s="75">
        <f ca="1"/>
        <v>46591</v>
      </c>
      <c r="B1000">
        <f ca="1"/>
        <v>998</v>
      </c>
      <c r="C1000">
        <f ca="1"/>
        <v>0.92124671871446795</v>
      </c>
    </row>
    <row r="1001" spans="1:3">
      <c r="A1001" s="75">
        <f ca="1"/>
        <v>46592</v>
      </c>
      <c r="B1001">
        <f ca="1"/>
        <v>999</v>
      </c>
      <c r="C1001">
        <f ca="1"/>
        <v>0.92117100291773113</v>
      </c>
    </row>
    <row r="1002" spans="1:3">
      <c r="A1002" s="75">
        <f ca="1"/>
        <v>46593</v>
      </c>
      <c r="B1002">
        <f ca="1"/>
        <v>1000</v>
      </c>
      <c r="C1002">
        <f ca="1"/>
        <v>0.92109529334395479</v>
      </c>
    </row>
    <row r="1003" spans="1:3">
      <c r="A1003" s="75">
        <f ca="1"/>
        <v>46594</v>
      </c>
      <c r="B1003">
        <f ca="1"/>
        <v>1001</v>
      </c>
      <c r="C1003">
        <f ca="1"/>
        <v>0.92101958999262734</v>
      </c>
    </row>
    <row r="1004" spans="1:3">
      <c r="A1004" s="75">
        <f ca="1"/>
        <v>46595</v>
      </c>
      <c r="B1004">
        <f ca="1"/>
        <v>1002</v>
      </c>
      <c r="C1004">
        <f ca="1"/>
        <v>0.92094389286323752</v>
      </c>
    </row>
    <row r="1005" spans="1:3">
      <c r="A1005" s="75">
        <f ca="1"/>
        <v>46596</v>
      </c>
      <c r="B1005">
        <f ca="1"/>
        <v>1003</v>
      </c>
      <c r="C1005">
        <f ca="1"/>
        <v>0.92086820195527397</v>
      </c>
    </row>
    <row r="1006" spans="1:3">
      <c r="A1006" s="75">
        <f ca="1"/>
        <v>46597</v>
      </c>
      <c r="B1006">
        <f ca="1"/>
        <v>1004</v>
      </c>
      <c r="C1006">
        <f ca="1"/>
        <v>0.9207925172682252</v>
      </c>
    </row>
    <row r="1007" spans="1:3">
      <c r="A1007" s="75">
        <f ca="1"/>
        <v>46598</v>
      </c>
      <c r="B1007">
        <f ca="1"/>
        <v>1005</v>
      </c>
      <c r="C1007">
        <f ca="1"/>
        <v>0.92071683880157995</v>
      </c>
    </row>
    <row r="1008" spans="1:3">
      <c r="A1008" s="75">
        <f ca="1"/>
        <v>46599</v>
      </c>
      <c r="B1008">
        <f ca="1"/>
        <v>1006</v>
      </c>
      <c r="C1008">
        <f ca="1"/>
        <v>0.92064116655482708</v>
      </c>
    </row>
    <row r="1009" spans="1:3">
      <c r="A1009" s="75">
        <f ca="1"/>
        <v>46600</v>
      </c>
      <c r="B1009">
        <f ca="1"/>
        <v>1007</v>
      </c>
      <c r="C1009">
        <f ca="1"/>
        <v>0.92056550052745534</v>
      </c>
    </row>
    <row r="1010" spans="1:3">
      <c r="A1010" s="75">
        <f ca="1"/>
        <v>46601</v>
      </c>
      <c r="B1010">
        <f ca="1"/>
        <v>1008</v>
      </c>
      <c r="C1010">
        <f ca="1"/>
        <v>0.92048984071895357</v>
      </c>
    </row>
    <row r="1011" spans="1:3">
      <c r="A1011" s="75">
        <f ca="1"/>
        <v>46602</v>
      </c>
      <c r="B1011">
        <f ca="1"/>
        <v>1009</v>
      </c>
      <c r="C1011">
        <f ca="1"/>
        <v>0.92041418712881062</v>
      </c>
    </row>
    <row r="1012" spans="1:3">
      <c r="A1012" s="75">
        <f ca="1"/>
        <v>46603</v>
      </c>
      <c r="B1012">
        <f ca="1"/>
        <v>1010</v>
      </c>
      <c r="C1012">
        <f ca="1"/>
        <v>0.92033853975651547</v>
      </c>
    </row>
    <row r="1013" spans="1:3">
      <c r="A1013" s="75">
        <f ca="1"/>
        <v>46604</v>
      </c>
      <c r="B1013">
        <f ca="1"/>
        <v>1011</v>
      </c>
      <c r="C1013">
        <f ca="1"/>
        <v>0.92026289860155708</v>
      </c>
    </row>
    <row r="1014" spans="1:3">
      <c r="A1014" s="75">
        <f ca="1"/>
        <v>46605</v>
      </c>
      <c r="B1014">
        <f ca="1"/>
        <v>1012</v>
      </c>
      <c r="C1014">
        <f ca="1"/>
        <v>0.9201872636634244</v>
      </c>
    </row>
    <row r="1015" spans="1:3">
      <c r="A1015" s="75">
        <f ca="1"/>
        <v>46606</v>
      </c>
      <c r="B1015">
        <f ca="1"/>
        <v>1013</v>
      </c>
      <c r="C1015">
        <f ca="1"/>
        <v>0.92011163494160642</v>
      </c>
    </row>
    <row r="1016" spans="1:3">
      <c r="A1016" s="75">
        <f ca="1"/>
        <v>46607</v>
      </c>
      <c r="B1016">
        <f ca="1"/>
        <v>1014</v>
      </c>
      <c r="C1016">
        <f ca="1"/>
        <v>0.92003601243559241</v>
      </c>
    </row>
    <row r="1017" spans="1:3">
      <c r="A1017" s="75">
        <f ca="1"/>
        <v>46608</v>
      </c>
      <c r="B1017">
        <f ca="1"/>
        <v>1015</v>
      </c>
      <c r="C1017">
        <f ca="1"/>
        <v>0.91996039614487135</v>
      </c>
    </row>
    <row r="1018" spans="1:3">
      <c r="A1018" s="75">
        <f ca="1"/>
        <v>46609</v>
      </c>
      <c r="B1018">
        <f ca="1"/>
        <v>1016</v>
      </c>
      <c r="C1018">
        <f ca="1"/>
        <v>0.91988478606893254</v>
      </c>
    </row>
    <row r="1019" spans="1:3">
      <c r="A1019" s="75">
        <f ca="1"/>
        <v>46610</v>
      </c>
      <c r="B1019">
        <f ca="1"/>
        <v>1017</v>
      </c>
      <c r="C1019">
        <f ca="1"/>
        <v>0.91980918220726515</v>
      </c>
    </row>
    <row r="1020" spans="1:3">
      <c r="A1020" s="75">
        <f ca="1"/>
        <v>46611</v>
      </c>
      <c r="B1020">
        <f ca="1"/>
        <v>1018</v>
      </c>
      <c r="C1020">
        <f ca="1"/>
        <v>0.91973358455935839</v>
      </c>
    </row>
    <row r="1021" spans="1:3">
      <c r="A1021" s="75">
        <f ca="1"/>
        <v>46612</v>
      </c>
      <c r="B1021">
        <f ca="1"/>
        <v>1019</v>
      </c>
      <c r="C1021">
        <f ca="1"/>
        <v>0.91965799312470164</v>
      </c>
    </row>
    <row r="1022" spans="1:3">
      <c r="A1022" s="75">
        <f ca="1"/>
        <v>46613</v>
      </c>
      <c r="B1022">
        <f ca="1"/>
        <v>1020</v>
      </c>
      <c r="C1022">
        <f ca="1"/>
        <v>0.91958240790278412</v>
      </c>
    </row>
    <row r="1023" spans="1:3">
      <c r="A1023" s="75">
        <f ca="1"/>
        <v>46614</v>
      </c>
      <c r="B1023">
        <f ca="1"/>
        <v>1021</v>
      </c>
      <c r="C1023">
        <f ca="1"/>
        <v>0.91950682889309532</v>
      </c>
    </row>
    <row r="1024" spans="1:3">
      <c r="A1024" s="75">
        <f ca="1"/>
        <v>46615</v>
      </c>
      <c r="B1024">
        <f ca="1"/>
        <v>1022</v>
      </c>
      <c r="C1024">
        <f ca="1"/>
        <v>0.91943125609512466</v>
      </c>
    </row>
    <row r="1025" spans="1:3">
      <c r="A1025" s="75">
        <f ca="1"/>
        <v>46616</v>
      </c>
      <c r="B1025">
        <f ca="1"/>
        <v>1023</v>
      </c>
      <c r="C1025">
        <f ca="1"/>
        <v>0.91935568950836155</v>
      </c>
    </row>
    <row r="1026" spans="1:3">
      <c r="A1026" s="75">
        <f ca="1"/>
        <v>46617</v>
      </c>
      <c r="B1026">
        <f ca="1"/>
        <v>1024</v>
      </c>
      <c r="C1026">
        <f ca="1"/>
        <v>0.91928012913229562</v>
      </c>
    </row>
    <row r="1027" spans="1:3">
      <c r="A1027" s="75">
        <f ca="1"/>
        <v>46618</v>
      </c>
      <c r="B1027">
        <f ca="1"/>
        <v>1025</v>
      </c>
      <c r="C1027">
        <f ca="1"/>
        <v>0.91920457496641628</v>
      </c>
    </row>
    <row r="1028" spans="1:3">
      <c r="A1028" s="75">
        <f ca="1"/>
        <v>46619</v>
      </c>
      <c r="B1028">
        <f ca="1"/>
        <v>1026</v>
      </c>
      <c r="C1028">
        <f ca="1"/>
        <v>0.91912902701021315</v>
      </c>
    </row>
    <row r="1029" spans="1:3">
      <c r="A1029" s="75">
        <f ca="1"/>
        <v>46620</v>
      </c>
      <c r="B1029">
        <f ca="1"/>
        <v>1027</v>
      </c>
      <c r="C1029">
        <f ca="1"/>
        <v>0.91905348526317598</v>
      </c>
    </row>
    <row r="1030" spans="1:3">
      <c r="A1030" s="75">
        <f ca="1"/>
        <v>46621</v>
      </c>
      <c r="B1030">
        <f ca="1"/>
        <v>1028</v>
      </c>
      <c r="C1030">
        <f ca="1"/>
        <v>0.91897794972479441</v>
      </c>
    </row>
    <row r="1031" spans="1:3">
      <c r="A1031" s="75">
        <f ca="1"/>
        <v>46622</v>
      </c>
      <c r="B1031">
        <f ca="1"/>
        <v>1029</v>
      </c>
      <c r="C1031">
        <f ca="1"/>
        <v>0.91890242039455805</v>
      </c>
    </row>
    <row r="1032" spans="1:3">
      <c r="A1032" s="75">
        <f ca="1"/>
        <v>46623</v>
      </c>
      <c r="B1032">
        <f ca="1"/>
        <v>1030</v>
      </c>
      <c r="C1032">
        <f ca="1"/>
        <v>0.91882689727195666</v>
      </c>
    </row>
    <row r="1033" spans="1:3">
      <c r="A1033" s="75">
        <f ca="1"/>
        <v>46624</v>
      </c>
      <c r="B1033">
        <f ca="1"/>
        <v>1031</v>
      </c>
      <c r="C1033">
        <f ca="1"/>
        <v>0.91875138035648019</v>
      </c>
    </row>
    <row r="1034" spans="1:3">
      <c r="A1034" s="75">
        <f ca="1"/>
        <v>46625</v>
      </c>
      <c r="B1034">
        <f ca="1"/>
        <v>1032</v>
      </c>
      <c r="C1034">
        <f ca="1"/>
        <v>0.91867586964761849</v>
      </c>
    </row>
    <row r="1035" spans="1:3">
      <c r="A1035" s="75">
        <f ca="1"/>
        <v>46626</v>
      </c>
      <c r="B1035">
        <f ca="1"/>
        <v>1033</v>
      </c>
      <c r="C1035">
        <f ca="1"/>
        <v>0.91860036514486132</v>
      </c>
    </row>
    <row r="1036" spans="1:3">
      <c r="A1036" s="75">
        <f ca="1"/>
        <v>46627</v>
      </c>
      <c r="B1036">
        <f ca="1"/>
        <v>1034</v>
      </c>
      <c r="C1036">
        <f ca="1"/>
        <v>0.91852486684769863</v>
      </c>
    </row>
    <row r="1037" spans="1:3">
      <c r="A1037" s="75">
        <f ca="1"/>
        <v>46628</v>
      </c>
      <c r="B1037">
        <f ca="1"/>
        <v>1035</v>
      </c>
      <c r="C1037">
        <f ca="1"/>
        <v>0.91844937475562038</v>
      </c>
    </row>
    <row r="1038" spans="1:3">
      <c r="A1038" s="75">
        <f ca="1"/>
        <v>46629</v>
      </c>
      <c r="B1038">
        <f ca="1"/>
        <v>1036</v>
      </c>
      <c r="C1038">
        <f ca="1"/>
        <v>0.91837388886811677</v>
      </c>
    </row>
    <row r="1039" spans="1:3">
      <c r="A1039" s="75">
        <f ca="1"/>
        <v>46630</v>
      </c>
      <c r="B1039">
        <f ca="1"/>
        <v>1037</v>
      </c>
      <c r="C1039">
        <f ca="1"/>
        <v>0.91829840918467764</v>
      </c>
    </row>
    <row r="1040" spans="1:3">
      <c r="A1040" s="75">
        <f ca="1"/>
        <v>46631</v>
      </c>
      <c r="B1040">
        <f ca="1"/>
        <v>1038</v>
      </c>
      <c r="C1040">
        <f ca="1"/>
        <v>0.91822293570479308</v>
      </c>
    </row>
    <row r="1041" spans="1:3">
      <c r="A1041" s="75">
        <f ca="1"/>
        <v>46632</v>
      </c>
      <c r="B1041">
        <f ca="1"/>
        <v>1039</v>
      </c>
      <c r="C1041">
        <f ca="1"/>
        <v>0.91814746842795347</v>
      </c>
    </row>
    <row r="1042" spans="1:3">
      <c r="A1042" s="75">
        <f ca="1"/>
        <v>46633</v>
      </c>
      <c r="B1042">
        <f ca="1"/>
        <v>1040</v>
      </c>
      <c r="C1042">
        <f ca="1"/>
        <v>0.91807200735364869</v>
      </c>
    </row>
    <row r="1043" spans="1:3">
      <c r="A1043" s="75">
        <f ca="1"/>
        <v>46634</v>
      </c>
      <c r="B1043">
        <f ca="1"/>
        <v>1041</v>
      </c>
      <c r="C1043">
        <f ca="1"/>
        <v>0.91799655248136924</v>
      </c>
    </row>
    <row r="1044" spans="1:3">
      <c r="A1044" s="75">
        <f ca="1"/>
        <v>46635</v>
      </c>
      <c r="B1044">
        <f ca="1"/>
        <v>1042</v>
      </c>
      <c r="C1044">
        <f ca="1"/>
        <v>0.91792110381060521</v>
      </c>
    </row>
    <row r="1045" spans="1:3">
      <c r="A1045" s="75">
        <f ca="1"/>
        <v>46636</v>
      </c>
      <c r="B1045">
        <f ca="1"/>
        <v>1043</v>
      </c>
      <c r="C1045">
        <f ca="1"/>
        <v>0.91784566134084689</v>
      </c>
    </row>
    <row r="1046" spans="1:3">
      <c r="A1046" s="75">
        <f ca="1"/>
        <v>46637</v>
      </c>
      <c r="B1046">
        <f ca="1"/>
        <v>1044</v>
      </c>
      <c r="C1046">
        <f ca="1"/>
        <v>0.91777022507158479</v>
      </c>
    </row>
    <row r="1047" spans="1:3">
      <c r="A1047" s="75">
        <f ca="1"/>
        <v>46638</v>
      </c>
      <c r="B1047">
        <f ca="1"/>
        <v>1045</v>
      </c>
      <c r="C1047">
        <f ca="1"/>
        <v>0.9176947950023091</v>
      </c>
    </row>
    <row r="1048" spans="1:3">
      <c r="A1048" s="75">
        <f ca="1"/>
        <v>46639</v>
      </c>
      <c r="B1048">
        <f ca="1"/>
        <v>1046</v>
      </c>
      <c r="C1048">
        <f ca="1"/>
        <v>0.91761937113251035</v>
      </c>
    </row>
    <row r="1049" spans="1:3">
      <c r="A1049" s="75">
        <f ca="1"/>
        <v>46640</v>
      </c>
      <c r="B1049">
        <f ca="1"/>
        <v>1047</v>
      </c>
      <c r="C1049">
        <f ca="1"/>
        <v>0.91754395346167916</v>
      </c>
    </row>
    <row r="1050" spans="1:3">
      <c r="A1050" s="75">
        <f ca="1"/>
        <v>46641</v>
      </c>
      <c r="B1050">
        <f ca="1"/>
        <v>1048</v>
      </c>
      <c r="C1050">
        <f ca="1"/>
        <v>0.91746854198930583</v>
      </c>
    </row>
    <row r="1051" spans="1:3">
      <c r="A1051" s="75">
        <f ca="1"/>
        <v>46642</v>
      </c>
      <c r="B1051">
        <f ca="1"/>
        <v>1049</v>
      </c>
      <c r="C1051">
        <f ca="1"/>
        <v>0.91739313671488099</v>
      </c>
    </row>
    <row r="1052" spans="1:3">
      <c r="A1052" s="75">
        <f ca="1"/>
        <v>46643</v>
      </c>
      <c r="B1052">
        <f ca="1"/>
        <v>1050</v>
      </c>
      <c r="C1052">
        <f ca="1"/>
        <v>0.91731773763789515</v>
      </c>
    </row>
    <row r="1053" spans="1:3">
      <c r="A1053" s="75">
        <f ca="1"/>
        <v>46644</v>
      </c>
      <c r="B1053">
        <f ca="1"/>
        <v>1051</v>
      </c>
      <c r="C1053">
        <f ca="1"/>
        <v>0.91724234475783917</v>
      </c>
    </row>
    <row r="1054" spans="1:3">
      <c r="A1054" s="75">
        <f ca="1"/>
        <v>46645</v>
      </c>
      <c r="B1054">
        <f ca="1"/>
        <v>1052</v>
      </c>
      <c r="C1054">
        <f ca="1"/>
        <v>0.91716695807420356</v>
      </c>
    </row>
    <row r="1055" spans="1:3">
      <c r="A1055" s="75">
        <f ca="1"/>
        <v>46646</v>
      </c>
      <c r="B1055">
        <f ca="1"/>
        <v>1053</v>
      </c>
      <c r="C1055">
        <f ca="1"/>
        <v>0.91709157758647919</v>
      </c>
    </row>
    <row r="1056" spans="1:3">
      <c r="A1056" s="75">
        <f ca="1"/>
        <v>46647</v>
      </c>
      <c r="B1056">
        <f ca="1"/>
        <v>1054</v>
      </c>
      <c r="C1056">
        <f ca="1"/>
        <v>0.91701620329415667</v>
      </c>
    </row>
    <row r="1057" spans="1:3">
      <c r="A1057" s="75">
        <f ca="1"/>
        <v>46648</v>
      </c>
      <c r="B1057">
        <f ca="1"/>
        <v>1055</v>
      </c>
      <c r="C1057">
        <f ca="1"/>
        <v>0.91694083519672687</v>
      </c>
    </row>
    <row r="1058" spans="1:3">
      <c r="A1058" s="75">
        <f ca="1"/>
        <v>46649</v>
      </c>
      <c r="B1058">
        <f ca="1"/>
        <v>1056</v>
      </c>
      <c r="C1058">
        <f ca="1"/>
        <v>0.91686547329368062</v>
      </c>
    </row>
    <row r="1059" spans="1:3">
      <c r="A1059" s="75">
        <f ca="1"/>
        <v>46650</v>
      </c>
      <c r="B1059">
        <f ca="1"/>
        <v>1057</v>
      </c>
      <c r="C1059">
        <f ca="1"/>
        <v>0.9167901175845089</v>
      </c>
    </row>
    <row r="1060" spans="1:3">
      <c r="A1060" s="75">
        <f ca="1"/>
        <v>46651</v>
      </c>
      <c r="B1060">
        <f ca="1"/>
        <v>1058</v>
      </c>
      <c r="C1060">
        <f ca="1"/>
        <v>0.91671476806870256</v>
      </c>
    </row>
    <row r="1061" spans="1:3">
      <c r="A1061" s="75">
        <f ca="1"/>
        <v>46652</v>
      </c>
      <c r="B1061">
        <f ca="1"/>
        <v>1059</v>
      </c>
      <c r="C1061">
        <f ca="1"/>
        <v>0.91663942474575255</v>
      </c>
    </row>
    <row r="1062" spans="1:3">
      <c r="A1062" s="75">
        <f ca="1"/>
        <v>46653</v>
      </c>
      <c r="B1062">
        <f ca="1"/>
        <v>1060</v>
      </c>
      <c r="C1062">
        <f ca="1"/>
        <v>0.91656408761514996</v>
      </c>
    </row>
    <row r="1063" spans="1:3">
      <c r="A1063" s="75">
        <f ca="1"/>
        <v>46654</v>
      </c>
      <c r="B1063">
        <f ca="1"/>
        <v>1061</v>
      </c>
      <c r="C1063">
        <f ca="1"/>
        <v>0.91648875667638596</v>
      </c>
    </row>
    <row r="1064" spans="1:3">
      <c r="A1064" s="75">
        <f ca="1"/>
        <v>46655</v>
      </c>
      <c r="B1064">
        <f ca="1"/>
        <v>1062</v>
      </c>
      <c r="C1064">
        <f ca="1"/>
        <v>0.91641343192895142</v>
      </c>
    </row>
    <row r="1065" spans="1:3">
      <c r="A1065" s="75">
        <f ca="1"/>
        <v>46656</v>
      </c>
      <c r="B1065">
        <f ca="1"/>
        <v>1063</v>
      </c>
      <c r="C1065">
        <f ca="1"/>
        <v>0.9163381133723375</v>
      </c>
    </row>
    <row r="1066" spans="1:3">
      <c r="A1066" s="75">
        <f ca="1"/>
        <v>46657</v>
      </c>
      <c r="B1066">
        <f ca="1"/>
        <v>1064</v>
      </c>
      <c r="C1066">
        <f ca="1"/>
        <v>0.91626280100603563</v>
      </c>
    </row>
    <row r="1067" spans="1:3">
      <c r="A1067" s="75">
        <f ca="1"/>
        <v>46658</v>
      </c>
      <c r="B1067">
        <f ca="1"/>
        <v>1065</v>
      </c>
      <c r="C1067">
        <f ca="1"/>
        <v>0.91618749482953687</v>
      </c>
    </row>
    <row r="1068" spans="1:3">
      <c r="A1068" s="75">
        <f ca="1"/>
        <v>46659</v>
      </c>
      <c r="B1068">
        <f ca="1"/>
        <v>1066</v>
      </c>
      <c r="C1068">
        <f ca="1"/>
        <v>0.91611219484233242</v>
      </c>
    </row>
    <row r="1069" spans="1:3">
      <c r="A1069" s="75">
        <f ca="1"/>
        <v>46660</v>
      </c>
      <c r="B1069">
        <f ca="1"/>
        <v>1067</v>
      </c>
      <c r="C1069">
        <f ca="1"/>
        <v>0.91603690104391378</v>
      </c>
    </row>
    <row r="1070" spans="1:3">
      <c r="A1070" s="75">
        <f ca="1"/>
        <v>46661</v>
      </c>
      <c r="B1070">
        <f ca="1"/>
        <v>1068</v>
      </c>
      <c r="C1070">
        <f ca="1"/>
        <v>0.91596161343377214</v>
      </c>
    </row>
    <row r="1071" spans="1:3">
      <c r="A1071" s="75">
        <f ca="1"/>
        <v>46662</v>
      </c>
      <c r="B1071">
        <f ca="1"/>
        <v>1069</v>
      </c>
      <c r="C1071">
        <f ca="1"/>
        <v>0.91588633201139891</v>
      </c>
    </row>
    <row r="1072" spans="1:3">
      <c r="A1072" s="75">
        <f ca="1"/>
        <v>46663</v>
      </c>
      <c r="B1072">
        <f ca="1"/>
        <v>1070</v>
      </c>
      <c r="C1072">
        <f ca="1"/>
        <v>0.91581105677628571</v>
      </c>
    </row>
    <row r="1073" spans="1:3">
      <c r="A1073" s="75">
        <f ca="1"/>
        <v>46664</v>
      </c>
      <c r="B1073">
        <f ca="1"/>
        <v>1071</v>
      </c>
      <c r="C1073">
        <f ca="1"/>
        <v>0.91573578772792374</v>
      </c>
    </row>
    <row r="1074" spans="1:3">
      <c r="A1074" s="75">
        <f ca="1"/>
        <v>46665</v>
      </c>
      <c r="B1074">
        <f ca="1"/>
        <v>1072</v>
      </c>
      <c r="C1074">
        <f ca="1"/>
        <v>0.91566052486580474</v>
      </c>
    </row>
    <row r="1075" spans="1:3">
      <c r="A1075" s="75">
        <f ca="1"/>
        <v>46666</v>
      </c>
      <c r="B1075">
        <f ca="1"/>
        <v>1073</v>
      </c>
      <c r="C1075">
        <f ca="1"/>
        <v>0.91558526818942021</v>
      </c>
    </row>
    <row r="1076" spans="1:3">
      <c r="A1076" s="75">
        <f ca="1"/>
        <v>46667</v>
      </c>
      <c r="B1076">
        <f ca="1"/>
        <v>1074</v>
      </c>
      <c r="C1076">
        <f ca="1"/>
        <v>0.91551001769826168</v>
      </c>
    </row>
    <row r="1077" spans="1:3">
      <c r="A1077" s="75">
        <f ca="1"/>
        <v>46668</v>
      </c>
      <c r="B1077">
        <f ca="1"/>
        <v>1075</v>
      </c>
      <c r="C1077">
        <f ca="1"/>
        <v>0.91543477339182089</v>
      </c>
    </row>
    <row r="1078" spans="1:3">
      <c r="A1078" s="75">
        <f ca="1"/>
        <v>46669</v>
      </c>
      <c r="B1078">
        <f ca="1"/>
        <v>1076</v>
      </c>
      <c r="C1078">
        <f ca="1"/>
        <v>0.91535953526958946</v>
      </c>
    </row>
    <row r="1079" spans="1:3">
      <c r="A1079" s="75">
        <f ca="1"/>
        <v>46670</v>
      </c>
      <c r="B1079">
        <f ca="1"/>
        <v>1077</v>
      </c>
      <c r="C1079">
        <f ca="1"/>
        <v>0.91528430333105915</v>
      </c>
    </row>
    <row r="1080" spans="1:3">
      <c r="A1080" s="75">
        <f ca="1"/>
        <v>46671</v>
      </c>
      <c r="B1080">
        <f ca="1"/>
        <v>1078</v>
      </c>
      <c r="C1080">
        <f ca="1"/>
        <v>0.91520907757572179</v>
      </c>
    </row>
    <row r="1081" spans="1:3">
      <c r="A1081" s="75">
        <f ca="1"/>
        <v>46672</v>
      </c>
      <c r="B1081">
        <f ca="1"/>
        <v>1079</v>
      </c>
      <c r="C1081">
        <f ca="1"/>
        <v>0.91513385800306912</v>
      </c>
    </row>
    <row r="1082" spans="1:3">
      <c r="A1082" s="75">
        <f ca="1"/>
        <v>46673</v>
      </c>
      <c r="B1082">
        <f ca="1"/>
        <v>1080</v>
      </c>
      <c r="C1082">
        <f ca="1"/>
        <v>0.91505864461259301</v>
      </c>
    </row>
    <row r="1083" spans="1:3">
      <c r="A1083" s="75">
        <f ca="1"/>
        <v>46674</v>
      </c>
      <c r="B1083">
        <f ca="1"/>
        <v>1081</v>
      </c>
      <c r="C1083">
        <f ca="1"/>
        <v>0.9149834374037854</v>
      </c>
    </row>
    <row r="1084" spans="1:3">
      <c r="A1084" s="75">
        <f ca="1"/>
        <v>46675</v>
      </c>
      <c r="B1084">
        <f ca="1"/>
        <v>1082</v>
      </c>
      <c r="C1084">
        <f ca="1"/>
        <v>0.91490823637613816</v>
      </c>
    </row>
    <row r="1085" spans="1:3">
      <c r="A1085" s="75">
        <f ca="1"/>
        <v>46676</v>
      </c>
      <c r="B1085">
        <f ca="1"/>
        <v>1083</v>
      </c>
      <c r="C1085">
        <f ca="1"/>
        <v>0.91483304152914324</v>
      </c>
    </row>
    <row r="1086" spans="1:3">
      <c r="A1086" s="75">
        <f ca="1"/>
        <v>46677</v>
      </c>
      <c r="B1086">
        <f ca="1"/>
        <v>1084</v>
      </c>
      <c r="C1086">
        <f ca="1"/>
        <v>0.91475785286229283</v>
      </c>
    </row>
    <row r="1087" spans="1:3">
      <c r="A1087" s="75">
        <f ca="1"/>
        <v>46678</v>
      </c>
      <c r="B1087">
        <f ca="1"/>
        <v>1085</v>
      </c>
      <c r="C1087">
        <f ca="1"/>
        <v>0.91468267037507878</v>
      </c>
    </row>
    <row r="1088" spans="1:3">
      <c r="A1088" s="75">
        <f ca="1"/>
        <v>46679</v>
      </c>
      <c r="B1088">
        <f ca="1"/>
        <v>1086</v>
      </c>
      <c r="C1088">
        <f ca="1"/>
        <v>0.91460749406699338</v>
      </c>
    </row>
    <row r="1089" spans="1:3">
      <c r="A1089" s="75">
        <f ca="1"/>
        <v>46680</v>
      </c>
      <c r="B1089">
        <f ca="1"/>
        <v>1087</v>
      </c>
      <c r="C1089">
        <f ca="1"/>
        <v>0.91453232393752859</v>
      </c>
    </row>
    <row r="1090" spans="1:3">
      <c r="A1090" s="75">
        <f ca="1"/>
        <v>46681</v>
      </c>
      <c r="B1090">
        <f ca="1"/>
        <v>1088</v>
      </c>
      <c r="C1090">
        <f ca="1"/>
        <v>0.91445715998617683</v>
      </c>
    </row>
    <row r="1091" spans="1:3">
      <c r="A1091" s="75">
        <f ca="1"/>
        <v>46682</v>
      </c>
      <c r="B1091">
        <f ca="1"/>
        <v>1089</v>
      </c>
      <c r="C1091">
        <f ca="1"/>
        <v>0.91438200221243016</v>
      </c>
    </row>
    <row r="1092" spans="1:3">
      <c r="A1092" s="75">
        <f ca="1"/>
        <v>46683</v>
      </c>
      <c r="B1092">
        <f ca="1"/>
        <v>1090</v>
      </c>
      <c r="C1092">
        <f ca="1"/>
        <v>0.91430685061578088</v>
      </c>
    </row>
    <row r="1093" spans="1:3">
      <c r="A1093" s="75">
        <f ca="1"/>
        <v>46684</v>
      </c>
      <c r="B1093">
        <f ca="1"/>
        <v>1091</v>
      </c>
      <c r="C1093">
        <f ca="1"/>
        <v>0.91423170519572139</v>
      </c>
    </row>
    <row r="1094" spans="1:3">
      <c r="A1094" s="75">
        <f ca="1"/>
        <v>46685</v>
      </c>
      <c r="B1094">
        <f ca="1"/>
        <v>1092</v>
      </c>
      <c r="C1094">
        <f ca="1"/>
        <v>0.91415656595174388</v>
      </c>
    </row>
    <row r="1095" spans="1:3">
      <c r="A1095" s="75">
        <f ca="1"/>
        <v>46686</v>
      </c>
      <c r="B1095">
        <f ca="1"/>
        <v>1093</v>
      </c>
      <c r="C1095">
        <f ca="1"/>
        <v>0.91408143288334087</v>
      </c>
    </row>
    <row r="1096" spans="1:3">
      <c r="A1096" s="75">
        <f ca="1"/>
        <v>46687</v>
      </c>
      <c r="B1096">
        <f ca="1"/>
        <v>1094</v>
      </c>
      <c r="C1096">
        <f ca="1"/>
        <v>0.91400630599000487</v>
      </c>
    </row>
    <row r="1097" spans="1:3">
      <c r="A1097" s="75">
        <f ca="1"/>
        <v>46688</v>
      </c>
      <c r="B1097">
        <f ca="1"/>
        <v>1095</v>
      </c>
      <c r="C1097">
        <f ca="1"/>
        <v>0.91393118527122819</v>
      </c>
    </row>
    <row r="1098" spans="1:3">
      <c r="A1098" s="75">
        <f ca="1"/>
        <v>46689</v>
      </c>
      <c r="B1098">
        <f ca="1"/>
        <v>1096</v>
      </c>
      <c r="C1098">
        <f ca="1"/>
        <v>0.91385607072650343</v>
      </c>
    </row>
    <row r="1099" spans="1:3">
      <c r="A1099" s="75">
        <f ca="1"/>
        <v>46690</v>
      </c>
      <c r="B1099">
        <f ca="1"/>
        <v>1097</v>
      </c>
      <c r="C1099">
        <f ca="1"/>
        <v>0.91378096235532325</v>
      </c>
    </row>
    <row r="1100" spans="1:3">
      <c r="A1100" s="75">
        <f ca="1"/>
        <v>46691</v>
      </c>
      <c r="B1100">
        <f ca="1"/>
        <v>1098</v>
      </c>
      <c r="C1100">
        <f ca="1"/>
        <v>0.91370586015718003</v>
      </c>
    </row>
    <row r="1101" spans="1:3">
      <c r="A1101" s="75">
        <f ca="1"/>
        <v>46692</v>
      </c>
      <c r="B1101">
        <f ca="1"/>
        <v>1099</v>
      </c>
      <c r="C1101">
        <f ca="1"/>
        <v>0.91363076413156663</v>
      </c>
    </row>
    <row r="1102" spans="1:3">
      <c r="A1102" s="75">
        <f ca="1"/>
        <v>46693</v>
      </c>
      <c r="B1102">
        <f ca="1"/>
        <v>1100</v>
      </c>
      <c r="C1102">
        <f ca="1"/>
        <v>0.91355567427797557</v>
      </c>
    </row>
    <row r="1103" spans="1:3">
      <c r="A1103" s="75">
        <f ca="1"/>
        <v>46694</v>
      </c>
      <c r="B1103">
        <f ca="1"/>
        <v>1101</v>
      </c>
      <c r="C1103">
        <f ca="1"/>
        <v>0.91348059059589981</v>
      </c>
    </row>
    <row r="1104" spans="1:3">
      <c r="A1104" s="75">
        <f ca="1"/>
        <v>46695</v>
      </c>
      <c r="B1104">
        <f ca="1"/>
        <v>1102</v>
      </c>
      <c r="C1104">
        <f ca="1"/>
        <v>0.91340551308483187</v>
      </c>
    </row>
    <row r="1105" spans="1:3">
      <c r="A1105" s="75">
        <f ca="1"/>
        <v>46696</v>
      </c>
      <c r="B1105">
        <f ca="1"/>
        <v>1103</v>
      </c>
      <c r="C1105">
        <f ca="1"/>
        <v>0.9133304417442647</v>
      </c>
    </row>
    <row r="1106" spans="1:3">
      <c r="A1106" s="75">
        <f ca="1"/>
        <v>46697</v>
      </c>
      <c r="B1106">
        <f ca="1"/>
        <v>1104</v>
      </c>
      <c r="C1106">
        <f ca="1"/>
        <v>0.91325537657369116</v>
      </c>
    </row>
    <row r="1107" spans="1:3">
      <c r="A1107" s="75">
        <f ca="1"/>
        <v>46698</v>
      </c>
      <c r="B1107">
        <f ca="1"/>
        <v>1105</v>
      </c>
      <c r="C1107">
        <f ca="1"/>
        <v>0.91318031757260409</v>
      </c>
    </row>
    <row r="1108" spans="1:3">
      <c r="A1108" s="75">
        <f ca="1"/>
        <v>46699</v>
      </c>
      <c r="B1108">
        <f ca="1"/>
        <v>1106</v>
      </c>
      <c r="C1108">
        <f ca="1"/>
        <v>0.91310526474049647</v>
      </c>
    </row>
    <row r="1109" spans="1:3">
      <c r="A1109" s="75">
        <f ca="1"/>
        <v>46700</v>
      </c>
      <c r="B1109">
        <f ca="1"/>
        <v>1107</v>
      </c>
      <c r="C1109">
        <f ca="1"/>
        <v>0.91303021807686136</v>
      </c>
    </row>
    <row r="1110" spans="1:3">
      <c r="A1110" s="75">
        <f ca="1"/>
        <v>46701</v>
      </c>
      <c r="B1110">
        <f ca="1"/>
        <v>1108</v>
      </c>
      <c r="C1110">
        <f ca="1"/>
        <v>0.9129551775811916</v>
      </c>
    </row>
    <row r="1111" spans="1:3">
      <c r="A1111" s="75">
        <f ca="1"/>
        <v>46702</v>
      </c>
      <c r="B1111">
        <f ca="1"/>
        <v>1109</v>
      </c>
      <c r="C1111">
        <f ca="1"/>
        <v>0.91288014325298039</v>
      </c>
    </row>
    <row r="1112" spans="1:3">
      <c r="A1112" s="75">
        <f ca="1"/>
        <v>46703</v>
      </c>
      <c r="B1112">
        <f ca="1"/>
        <v>1110</v>
      </c>
      <c r="C1112">
        <f ca="1"/>
        <v>0.9128051150917208</v>
      </c>
    </row>
    <row r="1113" spans="1:3">
      <c r="A1113" s="75">
        <f ca="1"/>
        <v>46704</v>
      </c>
      <c r="B1113">
        <f ca="1"/>
        <v>1111</v>
      </c>
      <c r="C1113">
        <f ca="1"/>
        <v>0.912730093096906</v>
      </c>
    </row>
    <row r="1114" spans="1:3">
      <c r="A1114" s="75">
        <f ca="1"/>
        <v>46705</v>
      </c>
      <c r="B1114">
        <f ca="1"/>
        <v>1112</v>
      </c>
      <c r="C1114">
        <f ca="1"/>
        <v>0.91265507726802908</v>
      </c>
    </row>
    <row r="1115" spans="1:3">
      <c r="A1115" s="75">
        <f ca="1"/>
        <v>46706</v>
      </c>
      <c r="B1115">
        <f ca="1"/>
        <v>1113</v>
      </c>
      <c r="C1115">
        <f ca="1"/>
        <v>0.91258006760458343</v>
      </c>
    </row>
    <row r="1116" spans="1:3">
      <c r="A1116" s="75">
        <f ca="1"/>
        <v>46707</v>
      </c>
      <c r="B1116">
        <f ca="1"/>
        <v>1114</v>
      </c>
      <c r="C1116">
        <f ca="1"/>
        <v>0.91250506410606214</v>
      </c>
    </row>
    <row r="1117" spans="1:3">
      <c r="A1117" s="75">
        <f ca="1"/>
        <v>46708</v>
      </c>
      <c r="B1117">
        <f ca="1"/>
        <v>1115</v>
      </c>
      <c r="C1117">
        <f ca="1"/>
        <v>0.9124300667719587</v>
      </c>
    </row>
    <row r="1118" spans="1:3">
      <c r="A1118" s="75">
        <f ca="1"/>
        <v>46709</v>
      </c>
      <c r="B1118">
        <f ca="1"/>
        <v>1116</v>
      </c>
      <c r="C1118">
        <f ca="1"/>
        <v>0.91235507560176643</v>
      </c>
    </row>
    <row r="1119" spans="1:3">
      <c r="A1119" s="75">
        <f ca="1"/>
        <v>46710</v>
      </c>
      <c r="B1119">
        <f ca="1"/>
        <v>1117</v>
      </c>
      <c r="C1119">
        <f ca="1"/>
        <v>0.91228009059497861</v>
      </c>
    </row>
    <row r="1120" spans="1:3">
      <c r="A1120" s="75">
        <f ca="1"/>
        <v>46711</v>
      </c>
      <c r="B1120">
        <f ca="1"/>
        <v>1118</v>
      </c>
      <c r="C1120">
        <f ca="1"/>
        <v>0.91220511175108876</v>
      </c>
    </row>
    <row r="1121" spans="1:3">
      <c r="A1121" s="75">
        <f ca="1"/>
        <v>46712</v>
      </c>
      <c r="B1121">
        <f ca="1"/>
        <v>1119</v>
      </c>
      <c r="C1121">
        <f ca="1"/>
        <v>0.9121301390695904</v>
      </c>
    </row>
    <row r="1122" spans="1:3">
      <c r="A1122" s="75">
        <f ca="1"/>
        <v>46713</v>
      </c>
      <c r="B1122">
        <f ca="1"/>
        <v>1120</v>
      </c>
      <c r="C1122">
        <f ca="1"/>
        <v>0.91205517254997703</v>
      </c>
    </row>
    <row r="1123" spans="1:3">
      <c r="A1123" s="75">
        <f ca="1"/>
        <v>46714</v>
      </c>
      <c r="B1123">
        <f ca="1"/>
        <v>1121</v>
      </c>
      <c r="C1123">
        <f ca="1"/>
        <v>0.91198021219174219</v>
      </c>
    </row>
    <row r="1124" spans="1:3">
      <c r="A1124" s="75">
        <f ca="1"/>
        <v>46715</v>
      </c>
      <c r="B1124">
        <f ca="1"/>
        <v>1122</v>
      </c>
      <c r="C1124">
        <f ca="1"/>
        <v>0.91190525799437949</v>
      </c>
    </row>
    <row r="1125" spans="1:3">
      <c r="A1125" s="75">
        <f ca="1"/>
        <v>46716</v>
      </c>
      <c r="B1125">
        <f ca="1"/>
        <v>1123</v>
      </c>
      <c r="C1125">
        <f ca="1"/>
        <v>0.91183030995738257</v>
      </c>
    </row>
    <row r="1126" spans="1:3">
      <c r="A1126" s="75">
        <f ca="1"/>
        <v>46717</v>
      </c>
      <c r="B1126">
        <f ca="1"/>
        <v>1124</v>
      </c>
      <c r="C1126">
        <f ca="1"/>
        <v>0.91175536808024504</v>
      </c>
    </row>
    <row r="1127" spans="1:3">
      <c r="A1127" s="75">
        <f ca="1"/>
        <v>46718</v>
      </c>
      <c r="B1127">
        <f ca="1"/>
        <v>1125</v>
      </c>
      <c r="C1127">
        <f ca="1"/>
        <v>0.91168043236246088</v>
      </c>
    </row>
    <row r="1128" spans="1:3">
      <c r="A1128" s="75">
        <f ca="1"/>
        <v>46719</v>
      </c>
      <c r="B1128">
        <f ca="1"/>
        <v>1126</v>
      </c>
      <c r="C1128">
        <f ca="1"/>
        <v>0.91160550280352359</v>
      </c>
    </row>
    <row r="1129" spans="1:3">
      <c r="A1129" s="75">
        <f ca="1"/>
        <v>46720</v>
      </c>
      <c r="B1129">
        <f ca="1"/>
        <v>1127</v>
      </c>
      <c r="C1129">
        <f ca="1"/>
        <v>0.91153057940292714</v>
      </c>
    </row>
    <row r="1130" spans="1:3">
      <c r="A1130" s="75">
        <f ca="1"/>
        <v>46721</v>
      </c>
      <c r="B1130">
        <f ca="1"/>
        <v>1128</v>
      </c>
      <c r="C1130">
        <f ca="1"/>
        <v>0.91145566216016538</v>
      </c>
    </row>
    <row r="1131" spans="1:3">
      <c r="A1131" s="75">
        <f ca="1"/>
        <v>46722</v>
      </c>
      <c r="B1131">
        <f ca="1"/>
        <v>1129</v>
      </c>
      <c r="C1131">
        <f ca="1"/>
        <v>0.91138075107473215</v>
      </c>
    </row>
    <row r="1132" spans="1:3">
      <c r="A1132" s="75">
        <f ca="1"/>
        <v>46723</v>
      </c>
      <c r="B1132">
        <f ca="1"/>
        <v>1130</v>
      </c>
      <c r="C1132">
        <f ca="1"/>
        <v>0.91130584614612142</v>
      </c>
    </row>
    <row r="1133" spans="1:3">
      <c r="A1133" s="75">
        <f ca="1"/>
        <v>46724</v>
      </c>
      <c r="B1133">
        <f ca="1"/>
        <v>1131</v>
      </c>
      <c r="C1133">
        <f ca="1"/>
        <v>0.91123094737382715</v>
      </c>
    </row>
    <row r="1134" spans="1:3">
      <c r="A1134" s="75">
        <f ca="1"/>
        <v>46725</v>
      </c>
      <c r="B1134">
        <f ca="1"/>
        <v>1132</v>
      </c>
      <c r="C1134">
        <f ca="1"/>
        <v>0.9111560547573434</v>
      </c>
    </row>
    <row r="1135" spans="1:3">
      <c r="A1135" s="75">
        <f ca="1"/>
        <v>46726</v>
      </c>
      <c r="B1135">
        <f ca="1"/>
        <v>1133</v>
      </c>
      <c r="C1135">
        <f ca="1"/>
        <v>0.91108116829616415</v>
      </c>
    </row>
    <row r="1136" spans="1:3">
      <c r="A1136" s="75">
        <f ca="1"/>
        <v>46727</v>
      </c>
      <c r="B1136">
        <f ca="1"/>
        <v>1134</v>
      </c>
      <c r="C1136">
        <f ca="1"/>
        <v>0.91100628798978356</v>
      </c>
    </row>
    <row r="1137" spans="1:3">
      <c r="A1137" s="75">
        <f ca="1"/>
        <v>46728</v>
      </c>
      <c r="B1137">
        <f ca="1"/>
        <v>1135</v>
      </c>
      <c r="C1137">
        <f ca="1"/>
        <v>0.91093141383769582</v>
      </c>
    </row>
    <row r="1138" spans="1:3">
      <c r="A1138" s="75">
        <f ca="1"/>
        <v>46729</v>
      </c>
      <c r="B1138">
        <f ca="1"/>
        <v>1136</v>
      </c>
      <c r="C1138">
        <f ca="1"/>
        <v>0.91085654583939513</v>
      </c>
    </row>
    <row r="1139" spans="1:3">
      <c r="A1139" s="75">
        <f ca="1"/>
        <v>46730</v>
      </c>
      <c r="B1139">
        <f ca="1"/>
        <v>1137</v>
      </c>
      <c r="C1139">
        <f ca="1"/>
        <v>0.91078168399437553</v>
      </c>
    </row>
    <row r="1140" spans="1:3">
      <c r="A1140" s="75">
        <f ca="1"/>
        <v>46731</v>
      </c>
      <c r="B1140">
        <f ca="1"/>
        <v>1138</v>
      </c>
      <c r="C1140">
        <f ca="1"/>
        <v>0.91070682830213157</v>
      </c>
    </row>
    <row r="1141" spans="1:3">
      <c r="A1141" s="75">
        <f ca="1"/>
        <v>46732</v>
      </c>
      <c r="B1141">
        <f ca="1"/>
        <v>1139</v>
      </c>
      <c r="C1141">
        <f ca="1"/>
        <v>0.9106319787621574</v>
      </c>
    </row>
    <row r="1142" spans="1:3">
      <c r="A1142" s="75">
        <f ca="1"/>
        <v>46733</v>
      </c>
      <c r="B1142">
        <f ca="1"/>
        <v>1140</v>
      </c>
      <c r="C1142">
        <f ca="1"/>
        <v>0.91055713537394734</v>
      </c>
    </row>
    <row r="1143" spans="1:3">
      <c r="A1143" s="75">
        <f ca="1"/>
        <v>46734</v>
      </c>
      <c r="B1143">
        <f ca="1"/>
        <v>1141</v>
      </c>
      <c r="C1143">
        <f ca="1"/>
        <v>0.91048229813699588</v>
      </c>
    </row>
    <row r="1144" spans="1:3">
      <c r="A1144" s="75">
        <f ca="1"/>
        <v>46735</v>
      </c>
      <c r="B1144">
        <f ca="1"/>
        <v>1142</v>
      </c>
      <c r="C1144">
        <f ca="1"/>
        <v>0.91040746705079734</v>
      </c>
    </row>
    <row r="1145" spans="1:3">
      <c r="A1145" s="75">
        <f ca="1"/>
        <v>46736</v>
      </c>
      <c r="B1145">
        <f ca="1"/>
        <v>1143</v>
      </c>
      <c r="C1145">
        <f ca="1"/>
        <v>0.91033264211484644</v>
      </c>
    </row>
    <row r="1146" spans="1:3">
      <c r="A1146" s="75">
        <f ca="1"/>
        <v>46737</v>
      </c>
      <c r="B1146">
        <f ca="1"/>
        <v>1144</v>
      </c>
      <c r="C1146">
        <f ca="1"/>
        <v>0.91025782332863736</v>
      </c>
    </row>
    <row r="1147" spans="1:3">
      <c r="A1147" s="75">
        <f ca="1"/>
        <v>46738</v>
      </c>
      <c r="B1147">
        <f ca="1"/>
        <v>1145</v>
      </c>
      <c r="C1147">
        <f ca="1"/>
        <v>0.91018301069166496</v>
      </c>
    </row>
    <row r="1148" spans="1:3">
      <c r="A1148" s="75">
        <f ca="1"/>
        <v>46739</v>
      </c>
      <c r="B1148">
        <f ca="1"/>
        <v>1146</v>
      </c>
      <c r="C1148">
        <f ca="1"/>
        <v>0.91010820420342375</v>
      </c>
    </row>
    <row r="1149" spans="1:3">
      <c r="A1149" s="75">
        <f ca="1"/>
        <v>46740</v>
      </c>
      <c r="B1149">
        <f ca="1"/>
        <v>1147</v>
      </c>
      <c r="C1149">
        <f ca="1"/>
        <v>0.91003340386340836</v>
      </c>
    </row>
    <row r="1150" spans="1:3">
      <c r="A1150" s="75">
        <f ca="1"/>
        <v>46741</v>
      </c>
      <c r="B1150">
        <f ca="1"/>
        <v>1148</v>
      </c>
      <c r="C1150">
        <f ca="1"/>
        <v>0.90995860967111342</v>
      </c>
    </row>
    <row r="1151" spans="1:3">
      <c r="A1151" s="75">
        <f ca="1"/>
        <v>46742</v>
      </c>
      <c r="B1151">
        <f ca="1"/>
        <v>1149</v>
      </c>
      <c r="C1151">
        <f ca="1"/>
        <v>0.90988382162603365</v>
      </c>
    </row>
    <row r="1152" spans="1:3">
      <c r="A1152" s="75">
        <f ca="1"/>
        <v>46743</v>
      </c>
      <c r="B1152">
        <f ca="1"/>
        <v>1150</v>
      </c>
      <c r="C1152">
        <f ca="1"/>
        <v>0.90980903972766403</v>
      </c>
    </row>
    <row r="1153" spans="1:3">
      <c r="A1153" s="75">
        <f ca="1"/>
        <v>46744</v>
      </c>
      <c r="B1153">
        <f ca="1"/>
        <v>1151</v>
      </c>
      <c r="C1153">
        <f ca="1"/>
        <v>0.90973426397549906</v>
      </c>
    </row>
    <row r="1154" spans="1:3">
      <c r="A1154" s="75">
        <f ca="1"/>
        <v>46745</v>
      </c>
      <c r="B1154">
        <f ca="1"/>
        <v>1152</v>
      </c>
      <c r="C1154">
        <f ca="1"/>
        <v>0.90965949436903393</v>
      </c>
    </row>
    <row r="1155" spans="1:3">
      <c r="A1155" s="75">
        <f ca="1"/>
        <v>46746</v>
      </c>
      <c r="B1155">
        <f ca="1"/>
        <v>1153</v>
      </c>
      <c r="C1155">
        <f ca="1"/>
        <v>0.90958473090776326</v>
      </c>
    </row>
    <row r="1156" spans="1:3">
      <c r="A1156" s="75">
        <f ca="1"/>
        <v>46747</v>
      </c>
      <c r="B1156">
        <f ca="1"/>
        <v>1154</v>
      </c>
      <c r="C1156">
        <f ca="1"/>
        <v>0.90950997359118213</v>
      </c>
    </row>
    <row r="1157" spans="1:3">
      <c r="A1157" s="75">
        <f ca="1"/>
        <v>46748</v>
      </c>
      <c r="B1157">
        <f ca="1"/>
        <v>1155</v>
      </c>
      <c r="C1157">
        <f ca="1"/>
        <v>0.90943522241878538</v>
      </c>
    </row>
    <row r="1158" spans="1:3">
      <c r="A1158" s="75">
        <f ca="1"/>
        <v>46749</v>
      </c>
      <c r="B1158">
        <f ca="1"/>
        <v>1156</v>
      </c>
      <c r="C1158">
        <f ca="1"/>
        <v>0.9093604773900682</v>
      </c>
    </row>
    <row r="1159" spans="1:3">
      <c r="A1159" s="75">
        <f ca="1"/>
        <v>46750</v>
      </c>
      <c r="B1159">
        <f ca="1"/>
        <v>1157</v>
      </c>
      <c r="C1159">
        <f ca="1"/>
        <v>0.90928573850452554</v>
      </c>
    </row>
    <row r="1160" spans="1:3">
      <c r="A1160" s="75">
        <f ca="1"/>
        <v>46751</v>
      </c>
      <c r="B1160">
        <f ca="1"/>
        <v>1158</v>
      </c>
      <c r="C1160">
        <f ca="1"/>
        <v>0.90921100576165259</v>
      </c>
    </row>
    <row r="1161" spans="1:3">
      <c r="A1161" s="75">
        <f ca="1"/>
        <v>46752</v>
      </c>
      <c r="B1161">
        <f ca="1"/>
        <v>1159</v>
      </c>
      <c r="C1161">
        <f ca="1"/>
        <v>0.90913627916094442</v>
      </c>
    </row>
    <row r="1162" spans="1:3">
      <c r="A1162" s="75">
        <f ca="1"/>
        <v>46753</v>
      </c>
      <c r="B1162">
        <f ca="1"/>
        <v>1160</v>
      </c>
      <c r="C1162">
        <f ca="1"/>
        <v>0.9090615587018962</v>
      </c>
    </row>
    <row r="1163" spans="1:3">
      <c r="A1163" s="75">
        <f ca="1"/>
        <v>46754</v>
      </c>
      <c r="B1163">
        <f ca="1"/>
        <v>1161</v>
      </c>
      <c r="C1163">
        <f ca="1"/>
        <v>0.90898684438400323</v>
      </c>
    </row>
    <row r="1164" spans="1:3">
      <c r="A1164" s="75">
        <f ca="1"/>
        <v>46755</v>
      </c>
      <c r="B1164">
        <f ca="1"/>
        <v>1162</v>
      </c>
      <c r="C1164">
        <f ca="1"/>
        <v>0.90891213620676081</v>
      </c>
    </row>
    <row r="1165" spans="1:3">
      <c r="A1165" s="75">
        <f ca="1"/>
        <v>46756</v>
      </c>
      <c r="B1165">
        <f ca="1"/>
        <v>1163</v>
      </c>
      <c r="C1165">
        <f ca="1"/>
        <v>0.908837434169664</v>
      </c>
    </row>
    <row r="1166" spans="1:3">
      <c r="A1166" s="75">
        <f ca="1"/>
        <v>46757</v>
      </c>
      <c r="B1166">
        <f ca="1"/>
        <v>1164</v>
      </c>
      <c r="C1166">
        <f ca="1"/>
        <v>0.90876273827220844</v>
      </c>
    </row>
    <row r="1167" spans="1:3">
      <c r="A1167" s="75">
        <f ca="1"/>
        <v>46758</v>
      </c>
      <c r="B1167">
        <f ca="1"/>
        <v>1165</v>
      </c>
      <c r="C1167">
        <f ca="1"/>
        <v>0.90868804851388951</v>
      </c>
    </row>
    <row r="1168" spans="1:3">
      <c r="A1168" s="75">
        <f ca="1"/>
        <v>46759</v>
      </c>
      <c r="B1168">
        <f ca="1"/>
        <v>1166</v>
      </c>
      <c r="C1168">
        <f ca="1"/>
        <v>0.90861336489420241</v>
      </c>
    </row>
    <row r="1169" spans="1:3">
      <c r="A1169" s="75">
        <f ca="1"/>
        <v>46760</v>
      </c>
      <c r="B1169">
        <f ca="1"/>
        <v>1167</v>
      </c>
      <c r="C1169">
        <f ca="1"/>
        <v>0.90853868741264276</v>
      </c>
    </row>
    <row r="1170" spans="1:3">
      <c r="A1170" s="75">
        <f ca="1"/>
        <v>46761</v>
      </c>
      <c r="B1170">
        <f ca="1"/>
        <v>1168</v>
      </c>
      <c r="C1170">
        <f ca="1"/>
        <v>0.90846401606870619</v>
      </c>
    </row>
    <row r="1171" spans="1:3">
      <c r="A1171" s="75">
        <f ca="1"/>
        <v>46762</v>
      </c>
      <c r="B1171">
        <f ca="1"/>
        <v>1169</v>
      </c>
      <c r="C1171">
        <f ca="1"/>
        <v>0.90838935086188799</v>
      </c>
    </row>
    <row r="1172" spans="1:3">
      <c r="A1172" s="75">
        <f ca="1"/>
        <v>46763</v>
      </c>
      <c r="B1172">
        <f ca="1"/>
        <v>1170</v>
      </c>
      <c r="C1172">
        <f ca="1"/>
        <v>0.908314691791684</v>
      </c>
    </row>
    <row r="1173" spans="1:3">
      <c r="A1173" s="75">
        <f ca="1"/>
        <v>46764</v>
      </c>
      <c r="B1173">
        <f ca="1"/>
        <v>1171</v>
      </c>
      <c r="C1173">
        <f ca="1"/>
        <v>0.90824003885758975</v>
      </c>
    </row>
    <row r="1174" spans="1:3">
      <c r="A1174" s="75">
        <f ca="1"/>
        <v>46765</v>
      </c>
      <c r="B1174">
        <f ca="1"/>
        <v>1172</v>
      </c>
      <c r="C1174">
        <f ca="1"/>
        <v>0.90816539205910096</v>
      </c>
    </row>
    <row r="1175" spans="1:3">
      <c r="A1175" s="75">
        <f ca="1"/>
        <v>46766</v>
      </c>
      <c r="B1175">
        <f ca="1"/>
        <v>1173</v>
      </c>
      <c r="C1175">
        <f ca="1"/>
        <v>0.90809075139571338</v>
      </c>
    </row>
    <row r="1176" spans="1:3">
      <c r="A1176" s="75">
        <f ca="1"/>
        <v>46767</v>
      </c>
      <c r="B1176">
        <f ca="1"/>
        <v>1174</v>
      </c>
      <c r="C1176">
        <f ca="1"/>
        <v>0.90801611686692263</v>
      </c>
    </row>
    <row r="1177" spans="1:3">
      <c r="A1177" s="75">
        <f ca="1"/>
        <v>46768</v>
      </c>
      <c r="B1177">
        <f ca="1"/>
        <v>1175</v>
      </c>
      <c r="C1177">
        <f ca="1"/>
        <v>0.90794148847222467</v>
      </c>
    </row>
    <row r="1178" spans="1:3">
      <c r="A1178" s="75">
        <f ca="1"/>
        <v>46769</v>
      </c>
      <c r="B1178">
        <f ca="1"/>
        <v>1176</v>
      </c>
      <c r="C1178">
        <f ca="1"/>
        <v>0.90786686621111534</v>
      </c>
    </row>
    <row r="1179" spans="1:3">
      <c r="A1179" s="75">
        <f ca="1"/>
        <v>46770</v>
      </c>
      <c r="B1179">
        <f ca="1"/>
        <v>1177</v>
      </c>
      <c r="C1179">
        <f ca="1"/>
        <v>0.9077922500830905</v>
      </c>
    </row>
    <row r="1180" spans="1:3">
      <c r="A1180" s="75">
        <f ca="1"/>
        <v>46771</v>
      </c>
      <c r="B1180">
        <f ca="1"/>
        <v>1178</v>
      </c>
      <c r="C1180">
        <f ca="1"/>
        <v>0.90771764008764599</v>
      </c>
    </row>
    <row r="1181" spans="1:3">
      <c r="A1181" s="75">
        <f ca="1"/>
        <v>46772</v>
      </c>
      <c r="B1181">
        <f ca="1"/>
        <v>1179</v>
      </c>
      <c r="C1181">
        <f ca="1"/>
        <v>0.90764303622427789</v>
      </c>
    </row>
    <row r="1182" spans="1:3">
      <c r="A1182" s="75">
        <f ca="1"/>
        <v>46773</v>
      </c>
      <c r="B1182">
        <f ca="1"/>
        <v>1180</v>
      </c>
      <c r="C1182">
        <f ca="1"/>
        <v>0.90756843849248225</v>
      </c>
    </row>
    <row r="1183" spans="1:3">
      <c r="A1183" s="75">
        <f ca="1"/>
        <v>46774</v>
      </c>
      <c r="B1183">
        <f ca="1"/>
        <v>1181</v>
      </c>
      <c r="C1183">
        <f ca="1"/>
        <v>0.90749384689175505</v>
      </c>
    </row>
    <row r="1184" spans="1:3">
      <c r="A1184" s="75">
        <f ca="1"/>
        <v>46775</v>
      </c>
      <c r="B1184">
        <f ca="1"/>
        <v>1182</v>
      </c>
      <c r="C1184">
        <f ca="1"/>
        <v>0.90741926142159235</v>
      </c>
    </row>
    <row r="1185" spans="1:3">
      <c r="A1185" s="75">
        <f ca="1"/>
        <v>46776</v>
      </c>
      <c r="B1185">
        <f ca="1"/>
        <v>1183</v>
      </c>
      <c r="C1185">
        <f ca="1"/>
        <v>0.90734468208149033</v>
      </c>
    </row>
    <row r="1186" spans="1:3">
      <c r="A1186" s="75">
        <f ca="1"/>
        <v>46777</v>
      </c>
      <c r="B1186">
        <f ca="1"/>
        <v>1184</v>
      </c>
      <c r="C1186">
        <f ca="1"/>
        <v>0.90727010887094528</v>
      </c>
    </row>
    <row r="1187" spans="1:3">
      <c r="A1187" s="75">
        <f ca="1"/>
        <v>46778</v>
      </c>
      <c r="B1187">
        <f ca="1"/>
        <v>1185</v>
      </c>
      <c r="C1187">
        <f ca="1"/>
        <v>0.90719554178945327</v>
      </c>
    </row>
    <row r="1188" spans="1:3">
      <c r="A1188" s="75">
        <f ca="1"/>
        <v>46779</v>
      </c>
      <c r="B1188">
        <f ca="1"/>
        <v>1186</v>
      </c>
      <c r="C1188">
        <f ca="1"/>
        <v>0.9071209808365106</v>
      </c>
    </row>
    <row r="1189" spans="1:3">
      <c r="A1189" s="75">
        <f ca="1"/>
        <v>46780</v>
      </c>
      <c r="B1189">
        <f ca="1"/>
        <v>1187</v>
      </c>
      <c r="C1189">
        <f ca="1"/>
        <v>0.90704642601161356</v>
      </c>
    </row>
    <row r="1190" spans="1:3">
      <c r="A1190" s="75">
        <f ca="1"/>
        <v>46781</v>
      </c>
      <c r="B1190">
        <f ca="1"/>
        <v>1188</v>
      </c>
      <c r="C1190">
        <f ca="1"/>
        <v>0.90697187731425866</v>
      </c>
    </row>
    <row r="1191" spans="1:3">
      <c r="A1191" s="75">
        <f ca="1"/>
        <v>46782</v>
      </c>
      <c r="B1191">
        <f ca="1"/>
        <v>1189</v>
      </c>
      <c r="C1191">
        <f ca="1"/>
        <v>0.90689733474394196</v>
      </c>
    </row>
    <row r="1192" spans="1:3">
      <c r="A1192" s="75">
        <f ca="1"/>
        <v>46783</v>
      </c>
      <c r="B1192">
        <f ca="1"/>
        <v>1190</v>
      </c>
      <c r="C1192">
        <f ca="1"/>
        <v>0.90682279830016022</v>
      </c>
    </row>
    <row r="1193" spans="1:3">
      <c r="A1193" s="75">
        <f ca="1"/>
        <v>46784</v>
      </c>
      <c r="B1193">
        <f ca="1"/>
        <v>1191</v>
      </c>
      <c r="C1193">
        <f ca="1"/>
        <v>0.90674826798240982</v>
      </c>
    </row>
    <row r="1194" spans="1:3">
      <c r="A1194" s="75">
        <f ca="1"/>
        <v>46785</v>
      </c>
      <c r="B1194">
        <f ca="1"/>
        <v>1192</v>
      </c>
      <c r="C1194">
        <f ca="1"/>
        <v>0.90667374379018706</v>
      </c>
    </row>
    <row r="1195" spans="1:3">
      <c r="A1195" s="75">
        <f ca="1"/>
        <v>46786</v>
      </c>
      <c r="B1195">
        <f ca="1"/>
        <v>1193</v>
      </c>
      <c r="C1195">
        <f ca="1"/>
        <v>0.90659922572298879</v>
      </c>
    </row>
    <row r="1196" spans="1:3">
      <c r="A1196" s="75">
        <f ca="1"/>
        <v>46787</v>
      </c>
      <c r="B1196">
        <f ca="1"/>
        <v>1194</v>
      </c>
      <c r="C1196">
        <f ca="1"/>
        <v>0.90652471378031141</v>
      </c>
    </row>
    <row r="1197" spans="1:3">
      <c r="A1197" s="75">
        <f ca="1"/>
        <v>46788</v>
      </c>
      <c r="B1197">
        <f ca="1"/>
        <v>1195</v>
      </c>
      <c r="C1197">
        <f ca="1"/>
        <v>0.90645020796165165</v>
      </c>
    </row>
    <row r="1198" spans="1:3">
      <c r="A1198" s="75">
        <f ca="1"/>
        <v>46789</v>
      </c>
      <c r="B1198">
        <f ca="1"/>
        <v>1196</v>
      </c>
      <c r="C1198">
        <f ca="1"/>
        <v>0.90637570826650615</v>
      </c>
    </row>
    <row r="1199" spans="1:3">
      <c r="A1199" s="75">
        <f ca="1"/>
        <v>46790</v>
      </c>
      <c r="B1199">
        <f ca="1"/>
        <v>1197</v>
      </c>
      <c r="C1199">
        <f ca="1"/>
        <v>0.90630121469437164</v>
      </c>
    </row>
    <row r="1200" spans="1:3">
      <c r="A1200" s="75">
        <f ca="1"/>
        <v>46791</v>
      </c>
      <c r="B1200">
        <f ca="1"/>
        <v>1198</v>
      </c>
      <c r="C1200">
        <f ca="1"/>
        <v>0.90622672724474473</v>
      </c>
    </row>
    <row r="1201" spans="1:3">
      <c r="A1201" s="75">
        <f ca="1"/>
        <v>46792</v>
      </c>
      <c r="B1201">
        <f ca="1"/>
        <v>1199</v>
      </c>
      <c r="C1201">
        <f ca="1"/>
        <v>0.90615224591712251</v>
      </c>
    </row>
    <row r="1202" spans="1:3">
      <c r="A1202" s="75">
        <f ca="1"/>
        <v>46793</v>
      </c>
      <c r="B1202">
        <f ca="1"/>
        <v>1200</v>
      </c>
      <c r="C1202">
        <f ca="1"/>
        <v>0.9060777707110016</v>
      </c>
    </row>
    <row r="1203" spans="1:3">
      <c r="A1203" s="75">
        <f ca="1"/>
        <v>46794</v>
      </c>
      <c r="B1203">
        <f ca="1"/>
        <v>1201</v>
      </c>
      <c r="C1203">
        <f ca="1"/>
        <v>0.90600330162587905</v>
      </c>
    </row>
    <row r="1204" spans="1:3">
      <c r="A1204" s="75">
        <f ca="1"/>
        <v>46795</v>
      </c>
      <c r="B1204">
        <f ca="1"/>
        <v>1202</v>
      </c>
      <c r="C1204">
        <f ca="1"/>
        <v>0.90592883866125162</v>
      </c>
    </row>
    <row r="1205" spans="1:3">
      <c r="A1205" s="75">
        <f ca="1"/>
        <v>46796</v>
      </c>
      <c r="B1205">
        <f ca="1"/>
        <v>1203</v>
      </c>
      <c r="C1205">
        <f ca="1"/>
        <v>0.90585438181661637</v>
      </c>
    </row>
    <row r="1206" spans="1:3">
      <c r="A1206" s="75">
        <f ca="1"/>
        <v>46797</v>
      </c>
      <c r="B1206">
        <f ca="1"/>
        <v>1204</v>
      </c>
      <c r="C1206">
        <f ca="1"/>
        <v>0.90577993109147026</v>
      </c>
    </row>
    <row r="1207" spans="1:3">
      <c r="A1207" s="75">
        <f ca="1"/>
        <v>46798</v>
      </c>
      <c r="B1207">
        <f ca="1"/>
        <v>1205</v>
      </c>
      <c r="C1207">
        <f ca="1"/>
        <v>0.90570548648531046</v>
      </c>
    </row>
    <row r="1208" spans="1:3">
      <c r="A1208" s="75">
        <f ca="1"/>
        <v>46799</v>
      </c>
      <c r="B1208">
        <f ca="1"/>
        <v>1206</v>
      </c>
      <c r="C1208">
        <f ca="1"/>
        <v>0.90563104799763383</v>
      </c>
    </row>
    <row r="1209" spans="1:3">
      <c r="A1209" s="75">
        <f ca="1"/>
        <v>46800</v>
      </c>
      <c r="B1209">
        <f ca="1"/>
        <v>1207</v>
      </c>
      <c r="C1209">
        <f ca="1"/>
        <v>0.90555661562793766</v>
      </c>
    </row>
    <row r="1210" spans="1:3">
      <c r="A1210" s="75">
        <f ca="1"/>
        <v>46801</v>
      </c>
      <c r="B1210">
        <f ca="1"/>
        <v>1208</v>
      </c>
      <c r="C1210">
        <f ca="1"/>
        <v>0.90548218937571912</v>
      </c>
    </row>
    <row r="1211" spans="1:3">
      <c r="A1211" s="75">
        <f ca="1"/>
        <v>46802</v>
      </c>
      <c r="B1211">
        <f ca="1"/>
        <v>1209</v>
      </c>
      <c r="C1211">
        <f ca="1"/>
        <v>0.9054077692404755</v>
      </c>
    </row>
    <row r="1212" spans="1:3">
      <c r="A1212" s="75">
        <f ca="1"/>
        <v>46803</v>
      </c>
      <c r="B1212">
        <f ca="1"/>
        <v>1210</v>
      </c>
      <c r="C1212">
        <f ca="1"/>
        <v>0.90533335522170388</v>
      </c>
    </row>
    <row r="1213" spans="1:3">
      <c r="A1213" s="75">
        <f ca="1"/>
        <v>46804</v>
      </c>
      <c r="B1213">
        <f ca="1"/>
        <v>1211</v>
      </c>
      <c r="C1213">
        <f ca="1"/>
        <v>0.90525894731890155</v>
      </c>
    </row>
    <row r="1214" spans="1:3">
      <c r="A1214" s="75">
        <f ca="1"/>
        <v>46805</v>
      </c>
      <c r="B1214">
        <f ca="1"/>
        <v>1212</v>
      </c>
      <c r="C1214">
        <f ca="1"/>
        <v>0.90518454553156602</v>
      </c>
    </row>
    <row r="1215" spans="1:3">
      <c r="A1215" s="75">
        <f ca="1"/>
        <v>46806</v>
      </c>
      <c r="B1215">
        <f ca="1"/>
        <v>1213</v>
      </c>
      <c r="C1215">
        <f ca="1"/>
        <v>0.90511014985919458</v>
      </c>
    </row>
    <row r="1216" spans="1:3">
      <c r="A1216" s="75">
        <f ca="1"/>
        <v>46807</v>
      </c>
      <c r="B1216">
        <f ca="1"/>
        <v>1214</v>
      </c>
      <c r="C1216">
        <f ca="1"/>
        <v>0.90503576030128474</v>
      </c>
    </row>
    <row r="1217" spans="1:3">
      <c r="A1217" s="75">
        <f ca="1"/>
        <v>46808</v>
      </c>
      <c r="B1217">
        <f ca="1"/>
        <v>1215</v>
      </c>
      <c r="C1217">
        <f ca="1"/>
        <v>0.9049613768573338</v>
      </c>
    </row>
    <row r="1218" spans="1:3">
      <c r="A1218" s="75">
        <f ca="1"/>
        <v>46809</v>
      </c>
      <c r="B1218">
        <f ca="1"/>
        <v>1216</v>
      </c>
      <c r="C1218">
        <f ca="1"/>
        <v>0.90488699952683926</v>
      </c>
    </row>
    <row r="1219" spans="1:3">
      <c r="A1219" s="75">
        <f ca="1"/>
        <v>46810</v>
      </c>
      <c r="B1219">
        <f ca="1"/>
        <v>1217</v>
      </c>
      <c r="C1219">
        <f ca="1"/>
        <v>0.90481262830929887</v>
      </c>
    </row>
    <row r="1220" spans="1:3">
      <c r="A1220" s="75">
        <f ca="1"/>
        <v>46811</v>
      </c>
      <c r="B1220">
        <f ca="1"/>
        <v>1218</v>
      </c>
      <c r="C1220">
        <f ca="1"/>
        <v>0.90473826320421002</v>
      </c>
    </row>
    <row r="1221" spans="1:3">
      <c r="A1221" s="75">
        <f ca="1"/>
        <v>46812</v>
      </c>
      <c r="B1221">
        <f ca="1"/>
        <v>1219</v>
      </c>
      <c r="C1221">
        <f ca="1"/>
        <v>0.90466390421107046</v>
      </c>
    </row>
    <row r="1222" spans="1:3">
      <c r="A1222" s="75">
        <f ca="1"/>
        <v>46813</v>
      </c>
      <c r="B1222">
        <f ca="1"/>
        <v>1220</v>
      </c>
      <c r="C1222">
        <f ca="1"/>
        <v>0.90458955132937779</v>
      </c>
    </row>
    <row r="1223" spans="1:3">
      <c r="A1223" s="75">
        <f ca="1"/>
        <v>46814</v>
      </c>
      <c r="B1223">
        <f ca="1"/>
        <v>1221</v>
      </c>
      <c r="C1223">
        <f ca="1"/>
        <v>0.90451520455862966</v>
      </c>
    </row>
    <row r="1224" spans="1:3">
      <c r="A1224" s="75">
        <f ca="1"/>
        <v>46815</v>
      </c>
      <c r="B1224">
        <f ca="1"/>
        <v>1222</v>
      </c>
      <c r="C1224">
        <f ca="1"/>
        <v>0.90444086389832401</v>
      </c>
    </row>
    <row r="1225" spans="1:3">
      <c r="A1225" s="75">
        <f ca="1"/>
        <v>46816</v>
      </c>
      <c r="B1225">
        <f ca="1"/>
        <v>1223</v>
      </c>
      <c r="C1225">
        <f ca="1"/>
        <v>0.90436652934795847</v>
      </c>
    </row>
    <row r="1226" spans="1:3">
      <c r="A1226" s="75">
        <f ca="1"/>
        <v>46817</v>
      </c>
      <c r="B1226">
        <f ca="1"/>
        <v>1224</v>
      </c>
      <c r="C1226">
        <f ca="1"/>
        <v>0.90429220090703089</v>
      </c>
    </row>
    <row r="1227" spans="1:3">
      <c r="A1227" s="75">
        <f ca="1"/>
        <v>46818</v>
      </c>
      <c r="B1227">
        <f ca="1"/>
        <v>1225</v>
      </c>
      <c r="C1227">
        <f ca="1"/>
        <v>0.90421787857503921</v>
      </c>
    </row>
    <row r="1228" spans="1:3">
      <c r="A1228" s="75">
        <f ca="1"/>
        <v>46819</v>
      </c>
      <c r="B1228">
        <f ca="1"/>
        <v>1226</v>
      </c>
      <c r="C1228">
        <f ca="1"/>
        <v>0.90414356235148141</v>
      </c>
    </row>
    <row r="1229" spans="1:3">
      <c r="A1229" s="75">
        <f ca="1"/>
        <v>46820</v>
      </c>
      <c r="B1229">
        <f ca="1"/>
        <v>1227</v>
      </c>
      <c r="C1229">
        <f ca="1"/>
        <v>0.90406925223585521</v>
      </c>
    </row>
    <row r="1230" spans="1:3">
      <c r="A1230" s="75">
        <f ca="1"/>
        <v>46821</v>
      </c>
      <c r="B1230">
        <f ca="1"/>
        <v>1228</v>
      </c>
      <c r="C1230">
        <f ca="1"/>
        <v>0.9039949482276588</v>
      </c>
    </row>
    <row r="1231" spans="1:3">
      <c r="A1231" s="75">
        <f ca="1"/>
        <v>46822</v>
      </c>
      <c r="B1231">
        <f ca="1"/>
        <v>1229</v>
      </c>
      <c r="C1231">
        <f ca="1"/>
        <v>0.90392065032639024</v>
      </c>
    </row>
    <row r="1232" spans="1:3">
      <c r="A1232" s="75">
        <f ca="1"/>
        <v>46823</v>
      </c>
      <c r="B1232">
        <f ca="1"/>
        <v>1230</v>
      </c>
      <c r="C1232">
        <f ca="1"/>
        <v>0.90384635853154749</v>
      </c>
    </row>
    <row r="1233" spans="1:3">
      <c r="A1233" s="75">
        <f ca="1"/>
        <v>46824</v>
      </c>
      <c r="B1233">
        <f ca="1"/>
        <v>1231</v>
      </c>
      <c r="C1233">
        <f ca="1"/>
        <v>0.90377207284262873</v>
      </c>
    </row>
    <row r="1234" spans="1:3">
      <c r="A1234" s="75">
        <f ca="1"/>
        <v>46825</v>
      </c>
      <c r="B1234">
        <f ca="1"/>
        <v>1232</v>
      </c>
      <c r="C1234">
        <f ca="1"/>
        <v>0.90369779325913213</v>
      </c>
    </row>
    <row r="1235" spans="1:3">
      <c r="A1235" s="75">
        <f ca="1"/>
        <v>46826</v>
      </c>
      <c r="B1235">
        <f ca="1"/>
        <v>1233</v>
      </c>
      <c r="C1235">
        <f ca="1"/>
        <v>0.90362351978055588</v>
      </c>
    </row>
    <row r="1236" spans="1:3">
      <c r="A1236" s="75">
        <f ca="1"/>
        <v>46827</v>
      </c>
      <c r="B1236">
        <f ca="1"/>
        <v>1234</v>
      </c>
      <c r="C1236">
        <f ca="1"/>
        <v>0.90354925240639816</v>
      </c>
    </row>
    <row r="1237" spans="1:3">
      <c r="A1237" s="75">
        <f ca="1"/>
        <v>46828</v>
      </c>
      <c r="B1237">
        <f ca="1"/>
        <v>1235</v>
      </c>
      <c r="C1237">
        <f ca="1"/>
        <v>0.90347499113615748</v>
      </c>
    </row>
    <row r="1238" spans="1:3">
      <c r="A1238" s="75">
        <f ca="1"/>
        <v>46829</v>
      </c>
      <c r="B1238">
        <f ca="1"/>
        <v>1236</v>
      </c>
      <c r="C1238">
        <f ca="1"/>
        <v>0.9034007359693319</v>
      </c>
    </row>
    <row r="1239" spans="1:3">
      <c r="A1239" s="75">
        <f ca="1"/>
        <v>46830</v>
      </c>
      <c r="B1239">
        <f ca="1"/>
        <v>1237</v>
      </c>
      <c r="C1239">
        <f ca="1"/>
        <v>0.90332648690541995</v>
      </c>
    </row>
    <row r="1240" spans="1:3">
      <c r="A1240" s="75">
        <f ca="1"/>
        <v>46831</v>
      </c>
      <c r="B1240">
        <f ca="1"/>
        <v>1238</v>
      </c>
      <c r="C1240">
        <f ca="1"/>
        <v>0.90325224394392001</v>
      </c>
    </row>
    <row r="1241" spans="1:3">
      <c r="A1241" s="75">
        <f ca="1"/>
        <v>46832</v>
      </c>
      <c r="B1241">
        <f ca="1"/>
        <v>1239</v>
      </c>
      <c r="C1241">
        <f ca="1"/>
        <v>0.90317800708433049</v>
      </c>
    </row>
    <row r="1242" spans="1:3">
      <c r="A1242" s="75">
        <f ca="1"/>
        <v>46833</v>
      </c>
      <c r="B1242">
        <f ca="1"/>
        <v>1240</v>
      </c>
      <c r="C1242">
        <f ca="1"/>
        <v>0.90310377632614991</v>
      </c>
    </row>
    <row r="1243" spans="1:3">
      <c r="A1243" s="75">
        <f ca="1"/>
        <v>46834</v>
      </c>
      <c r="B1243">
        <f ca="1"/>
        <v>1241</v>
      </c>
      <c r="C1243">
        <f ca="1"/>
        <v>0.90302955166887677</v>
      </c>
    </row>
    <row r="1244" spans="1:3">
      <c r="A1244" s="75">
        <f ca="1"/>
        <v>46835</v>
      </c>
      <c r="B1244">
        <f ca="1"/>
        <v>1242</v>
      </c>
      <c r="C1244">
        <f ca="1"/>
        <v>0.90295533311200982</v>
      </c>
    </row>
    <row r="1245" spans="1:3">
      <c r="A1245" s="75">
        <f ca="1"/>
        <v>46836</v>
      </c>
      <c r="B1245">
        <f ca="1"/>
        <v>1243</v>
      </c>
      <c r="C1245">
        <f ca="1"/>
        <v>0.90288112065504744</v>
      </c>
    </row>
    <row r="1246" spans="1:3">
      <c r="A1246" s="75">
        <f ca="1"/>
        <v>46837</v>
      </c>
      <c r="B1246">
        <f ca="1"/>
        <v>1244</v>
      </c>
      <c r="C1246">
        <f ca="1"/>
        <v>0.90280691429748838</v>
      </c>
    </row>
    <row r="1247" spans="1:3">
      <c r="A1247" s="75">
        <f ca="1"/>
        <v>46838</v>
      </c>
      <c r="B1247">
        <f ca="1"/>
        <v>1245</v>
      </c>
      <c r="C1247">
        <f ca="1"/>
        <v>0.90273271403883149</v>
      </c>
    </row>
    <row r="1248" spans="1:3">
      <c r="A1248" s="75">
        <f ca="1"/>
        <v>46839</v>
      </c>
      <c r="B1248">
        <f ca="1"/>
        <v>1246</v>
      </c>
      <c r="C1248">
        <f ca="1"/>
        <v>0.90265851987857526</v>
      </c>
    </row>
    <row r="1249" spans="1:3">
      <c r="A1249" s="75">
        <f ca="1"/>
        <v>46840</v>
      </c>
      <c r="B1249">
        <f ca="1"/>
        <v>1247</v>
      </c>
      <c r="C1249">
        <f ca="1"/>
        <v>0.90258433181621855</v>
      </c>
    </row>
    <row r="1250" spans="1:3">
      <c r="A1250" s="75">
        <f ca="1"/>
        <v>46841</v>
      </c>
      <c r="B1250">
        <f ca="1"/>
        <v>1248</v>
      </c>
      <c r="C1250">
        <f ca="1"/>
        <v>0.90251014985126032</v>
      </c>
    </row>
    <row r="1251" spans="1:3">
      <c r="A1251" s="75">
        <f ca="1"/>
        <v>46842</v>
      </c>
      <c r="B1251">
        <f ca="1"/>
        <v>1249</v>
      </c>
      <c r="C1251">
        <f ca="1"/>
        <v>0.9024359739831993</v>
      </c>
    </row>
    <row r="1252" spans="1:3">
      <c r="A1252" s="75">
        <f ca="1"/>
        <v>46843</v>
      </c>
      <c r="B1252">
        <f ca="1"/>
        <v>1250</v>
      </c>
      <c r="C1252">
        <f ca="1"/>
        <v>0.90236180421153445</v>
      </c>
    </row>
    <row r="1253" spans="1:3">
      <c r="A1253" s="75">
        <f ca="1"/>
        <v>46844</v>
      </c>
      <c r="B1253">
        <f ca="1"/>
        <v>1251</v>
      </c>
      <c r="C1253">
        <f ca="1"/>
        <v>0.9022876405357646</v>
      </c>
    </row>
    <row r="1254" spans="1:3">
      <c r="A1254" s="75">
        <f ca="1"/>
        <v>46845</v>
      </c>
      <c r="B1254">
        <f ca="1"/>
        <v>1252</v>
      </c>
      <c r="C1254">
        <f ca="1"/>
        <v>0.90221348295538895</v>
      </c>
    </row>
    <row r="1255" spans="1:3">
      <c r="A1255" s="75">
        <f ca="1"/>
        <v>46846</v>
      </c>
      <c r="B1255">
        <f ca="1"/>
        <v>1253</v>
      </c>
      <c r="C1255">
        <f ca="1"/>
        <v>0.90213933146990632</v>
      </c>
    </row>
    <row r="1256" spans="1:3">
      <c r="A1256" s="75">
        <f ca="1"/>
        <v>46847</v>
      </c>
      <c r="B1256">
        <f ca="1"/>
        <v>1254</v>
      </c>
      <c r="C1256">
        <f ca="1"/>
        <v>0.90206518607881592</v>
      </c>
    </row>
    <row r="1257" spans="1:3">
      <c r="A1257" s="75">
        <f ca="1"/>
        <v>46848</v>
      </c>
      <c r="B1257">
        <f ca="1"/>
        <v>1255</v>
      </c>
      <c r="C1257">
        <f ca="1"/>
        <v>0.9019910467816169</v>
      </c>
    </row>
    <row r="1258" spans="1:3">
      <c r="A1258" s="75">
        <f ca="1"/>
        <v>46849</v>
      </c>
      <c r="B1258">
        <f ca="1"/>
        <v>1256</v>
      </c>
      <c r="C1258">
        <f ca="1"/>
        <v>0.90191691357780823</v>
      </c>
    </row>
    <row r="1259" spans="1:3">
      <c r="A1259" s="75">
        <f ca="1"/>
        <v>46850</v>
      </c>
      <c r="B1259">
        <f ca="1"/>
        <v>1257</v>
      </c>
      <c r="C1259">
        <f ca="1"/>
        <v>0.9018427864668892</v>
      </c>
    </row>
    <row r="1260" spans="1:3">
      <c r="A1260" s="75">
        <f ca="1"/>
        <v>46851</v>
      </c>
      <c r="B1260">
        <f ca="1"/>
        <v>1258</v>
      </c>
      <c r="C1260">
        <f ca="1"/>
        <v>0.9017686654483591</v>
      </c>
    </row>
    <row r="1261" spans="1:3">
      <c r="A1261" s="75">
        <f ca="1"/>
        <v>46852</v>
      </c>
      <c r="B1261">
        <f ca="1"/>
        <v>1259</v>
      </c>
      <c r="C1261">
        <f ca="1"/>
        <v>0.9016945505217171</v>
      </c>
    </row>
    <row r="1262" spans="1:3">
      <c r="A1262" s="75">
        <f ca="1"/>
        <v>46853</v>
      </c>
      <c r="B1262">
        <f ca="1"/>
        <v>1260</v>
      </c>
      <c r="C1262">
        <f ca="1"/>
        <v>0.9016204416864626</v>
      </c>
    </row>
    <row r="1263" spans="1:3">
      <c r="A1263" s="75">
        <f ca="1"/>
        <v>46854</v>
      </c>
      <c r="B1263">
        <f ca="1"/>
        <v>1261</v>
      </c>
      <c r="C1263">
        <f ca="1"/>
        <v>0.9015463389420949</v>
      </c>
    </row>
    <row r="1264" spans="1:3">
      <c r="A1264" s="75">
        <f ca="1"/>
        <v>46855</v>
      </c>
      <c r="B1264">
        <f ca="1"/>
        <v>1262</v>
      </c>
      <c r="C1264">
        <f ca="1"/>
        <v>0.9014722422881134</v>
      </c>
    </row>
    <row r="1265" spans="1:3">
      <c r="A1265" s="75">
        <f ca="1"/>
        <v>46856</v>
      </c>
      <c r="B1265">
        <f ca="1"/>
        <v>1263</v>
      </c>
      <c r="C1265">
        <f ca="1"/>
        <v>0.90139815172401772</v>
      </c>
    </row>
    <row r="1266" spans="1:3">
      <c r="A1266" s="75">
        <f ca="1"/>
        <v>46857</v>
      </c>
      <c r="B1266">
        <f ca="1"/>
        <v>1264</v>
      </c>
      <c r="C1266">
        <f ca="1"/>
        <v>0.90132406724930703</v>
      </c>
    </row>
    <row r="1267" spans="1:3">
      <c r="A1267" s="75">
        <f ca="1"/>
        <v>46858</v>
      </c>
      <c r="B1267">
        <f ca="1"/>
        <v>1265</v>
      </c>
      <c r="C1267">
        <f ca="1"/>
        <v>0.90124998886348107</v>
      </c>
    </row>
    <row r="1268" spans="1:3">
      <c r="A1268" s="75">
        <f ca="1"/>
        <v>46859</v>
      </c>
      <c r="B1268">
        <f ca="1"/>
        <v>1266</v>
      </c>
      <c r="C1268">
        <f ca="1"/>
        <v>0.90117591656603946</v>
      </c>
    </row>
    <row r="1269" spans="1:3">
      <c r="A1269" s="75">
        <f ca="1"/>
        <v>46860</v>
      </c>
      <c r="B1269">
        <f ca="1"/>
        <v>1267</v>
      </c>
      <c r="C1269">
        <f ca="1"/>
        <v>0.90110185035648149</v>
      </c>
    </row>
    <row r="1270" spans="1:3">
      <c r="A1270" s="75">
        <f ca="1"/>
        <v>46861</v>
      </c>
      <c r="B1270">
        <f ca="1"/>
        <v>1268</v>
      </c>
      <c r="C1270">
        <f ca="1"/>
        <v>0.90102779023430712</v>
      </c>
    </row>
    <row r="1271" spans="1:3">
      <c r="A1271" s="75">
        <f ca="1"/>
        <v>46862</v>
      </c>
      <c r="B1271">
        <f ca="1"/>
        <v>1269</v>
      </c>
      <c r="C1271">
        <f ca="1"/>
        <v>0.90095373619901598</v>
      </c>
    </row>
    <row r="1272" spans="1:3">
      <c r="A1272" s="75">
        <f ca="1"/>
        <v>46863</v>
      </c>
      <c r="B1272">
        <f ca="1"/>
        <v>1270</v>
      </c>
      <c r="C1272">
        <f ca="1"/>
        <v>0.90087968825010767</v>
      </c>
    </row>
    <row r="1273" spans="1:3">
      <c r="A1273" s="75">
        <f ca="1"/>
        <v>46864</v>
      </c>
      <c r="B1273">
        <f ca="1"/>
        <v>1271</v>
      </c>
      <c r="C1273">
        <f ca="1"/>
        <v>0.90080564638708216</v>
      </c>
    </row>
    <row r="1274" spans="1:3">
      <c r="A1274" s="75">
        <f ca="1"/>
        <v>46865</v>
      </c>
      <c r="B1274">
        <f ca="1"/>
        <v>1272</v>
      </c>
      <c r="C1274">
        <f ca="1"/>
        <v>0.90073161060943896</v>
      </c>
    </row>
    <row r="1275" spans="1:3">
      <c r="A1275" s="75">
        <f ca="1"/>
        <v>46866</v>
      </c>
      <c r="B1275">
        <f ca="1"/>
        <v>1273</v>
      </c>
      <c r="C1275">
        <f ca="1"/>
        <v>0.90065758091667825</v>
      </c>
    </row>
    <row r="1276" spans="1:3">
      <c r="A1276" s="75">
        <f ca="1"/>
        <v>46867</v>
      </c>
      <c r="B1276">
        <f ca="1"/>
        <v>1274</v>
      </c>
      <c r="C1276">
        <f ca="1"/>
        <v>0.90058355730829975</v>
      </c>
    </row>
    <row r="1277" spans="1:3">
      <c r="A1277" s="75">
        <f ca="1"/>
        <v>46868</v>
      </c>
      <c r="B1277">
        <f ca="1"/>
        <v>1275</v>
      </c>
      <c r="C1277">
        <f ca="1"/>
        <v>0.90050953978380333</v>
      </c>
    </row>
    <row r="1278" spans="1:3">
      <c r="A1278" s="75">
        <f ca="1"/>
        <v>46869</v>
      </c>
      <c r="B1278">
        <f ca="1"/>
        <v>1276</v>
      </c>
      <c r="C1278">
        <f ca="1"/>
        <v>0.90043552834268914</v>
      </c>
    </row>
    <row r="1279" spans="1:3">
      <c r="A1279" s="75">
        <f ca="1"/>
        <v>46870</v>
      </c>
      <c r="B1279">
        <f ca="1"/>
        <v>1277</v>
      </c>
      <c r="C1279">
        <f ca="1"/>
        <v>0.90036152298445704</v>
      </c>
    </row>
    <row r="1280" spans="1:3">
      <c r="A1280" s="75">
        <f ca="1"/>
        <v>46871</v>
      </c>
      <c r="B1280">
        <f ca="1"/>
        <v>1278</v>
      </c>
      <c r="C1280">
        <f ca="1"/>
        <v>0.90028752370860721</v>
      </c>
    </row>
    <row r="1281" spans="1:3">
      <c r="A1281" s="75">
        <f ca="1"/>
        <v>46872</v>
      </c>
      <c r="B1281">
        <f ca="1"/>
        <v>1279</v>
      </c>
      <c r="C1281">
        <f ca="1"/>
        <v>0.9002135305146397</v>
      </c>
    </row>
    <row r="1282" spans="1:3">
      <c r="A1282" s="75">
        <f ca="1"/>
        <v>46873</v>
      </c>
      <c r="B1282">
        <f ca="1"/>
        <v>1280</v>
      </c>
      <c r="C1282">
        <f ca="1"/>
        <v>0.9001395434020546</v>
      </c>
    </row>
    <row r="1283" spans="1:3">
      <c r="A1283" s="75">
        <f ca="1"/>
        <v>46874</v>
      </c>
      <c r="B1283">
        <f ca="1"/>
        <v>1281</v>
      </c>
      <c r="C1283">
        <f ca="1"/>
        <v>0.90006556237035218</v>
      </c>
    </row>
    <row r="1284" spans="1:3">
      <c r="A1284" s="75">
        <f ca="1"/>
        <v>46875</v>
      </c>
      <c r="B1284">
        <f ca="1"/>
        <v>1282</v>
      </c>
      <c r="C1284">
        <f ca="1"/>
        <v>0.89999158741903262</v>
      </c>
    </row>
    <row r="1285" spans="1:3">
      <c r="A1285" s="75">
        <f ca="1"/>
        <v>46876</v>
      </c>
      <c r="B1285">
        <f ca="1"/>
        <v>1283</v>
      </c>
      <c r="C1285">
        <f ca="1"/>
        <v>0.89991761854759622</v>
      </c>
    </row>
    <row r="1286" spans="1:3">
      <c r="A1286" s="75">
        <f ca="1"/>
        <v>46877</v>
      </c>
      <c r="B1286">
        <f ca="1"/>
        <v>1284</v>
      </c>
      <c r="C1286">
        <f ca="1"/>
        <v>0.89984365575554326</v>
      </c>
    </row>
    <row r="1287" spans="1:3">
      <c r="A1287" s="75">
        <f ca="1"/>
        <v>46878</v>
      </c>
      <c r="B1287">
        <f ca="1"/>
        <v>1285</v>
      </c>
      <c r="C1287">
        <f ca="1"/>
        <v>0.89976969904237392</v>
      </c>
    </row>
    <row r="1288" spans="1:3">
      <c r="A1288" s="75">
        <f ca="1"/>
        <v>46879</v>
      </c>
      <c r="B1288">
        <f ca="1"/>
        <v>1286</v>
      </c>
      <c r="C1288">
        <f ca="1"/>
        <v>0.89969574840758892</v>
      </c>
    </row>
    <row r="1289" spans="1:3">
      <c r="A1289" s="75">
        <f ca="1"/>
        <v>46880</v>
      </c>
      <c r="B1289">
        <f ca="1"/>
        <v>1287</v>
      </c>
      <c r="C1289">
        <f ca="1"/>
        <v>0.89962180385068835</v>
      </c>
    </row>
    <row r="1290" spans="1:3">
      <c r="A1290" s="75">
        <f ca="1"/>
        <v>46881</v>
      </c>
      <c r="B1290">
        <f ca="1"/>
        <v>1288</v>
      </c>
      <c r="C1290">
        <f ca="1"/>
        <v>0.89954786537117293</v>
      </c>
    </row>
    <row r="1291" spans="1:3">
      <c r="A1291" s="75">
        <f ca="1"/>
        <v>46882</v>
      </c>
      <c r="B1291">
        <f ca="1"/>
        <v>1289</v>
      </c>
      <c r="C1291">
        <f ca="1"/>
        <v>0.89947393296854306</v>
      </c>
    </row>
    <row r="1292" spans="1:3">
      <c r="A1292" s="75">
        <f ca="1"/>
        <v>46883</v>
      </c>
      <c r="B1292">
        <f ca="1"/>
        <v>1290</v>
      </c>
      <c r="C1292">
        <f ca="1"/>
        <v>0.89940000664229935</v>
      </c>
    </row>
    <row r="1293" spans="1:3">
      <c r="A1293" s="75">
        <f ca="1"/>
        <v>46884</v>
      </c>
      <c r="B1293">
        <f ca="1"/>
        <v>1291</v>
      </c>
      <c r="C1293">
        <f ca="1"/>
        <v>0.89932608639194223</v>
      </c>
    </row>
    <row r="1294" spans="1:3">
      <c r="A1294" s="75">
        <f ca="1"/>
        <v>46885</v>
      </c>
      <c r="B1294">
        <f ca="1"/>
        <v>1292</v>
      </c>
      <c r="C1294">
        <f ca="1"/>
        <v>0.89925217221697251</v>
      </c>
    </row>
    <row r="1295" spans="1:3">
      <c r="A1295" s="75">
        <f ca="1"/>
        <v>46886</v>
      </c>
      <c r="B1295">
        <f ca="1"/>
        <v>1293</v>
      </c>
      <c r="C1295">
        <f ca="1"/>
        <v>0.89917826411689084</v>
      </c>
    </row>
    <row r="1296" spans="1:3">
      <c r="A1296" s="75">
        <f ca="1"/>
        <v>46887</v>
      </c>
      <c r="B1296">
        <f ca="1"/>
        <v>1294</v>
      </c>
      <c r="C1296">
        <f ca="1"/>
        <v>0.89910436209119793</v>
      </c>
    </row>
    <row r="1297" spans="1:3">
      <c r="A1297" s="75">
        <f ca="1"/>
        <v>46888</v>
      </c>
      <c r="B1297">
        <f ca="1"/>
        <v>1295</v>
      </c>
      <c r="C1297">
        <f ca="1"/>
        <v>0.89903046613939441</v>
      </c>
    </row>
    <row r="1298" spans="1:3">
      <c r="A1298" s="75">
        <f ca="1"/>
        <v>46889</v>
      </c>
      <c r="B1298">
        <f ca="1"/>
        <v>1296</v>
      </c>
      <c r="C1298">
        <f ca="1"/>
        <v>0.89895657626098113</v>
      </c>
    </row>
    <row r="1299" spans="1:3">
      <c r="A1299" s="75">
        <f ca="1"/>
        <v>46890</v>
      </c>
      <c r="B1299">
        <f ca="1"/>
        <v>1297</v>
      </c>
      <c r="C1299">
        <f ca="1"/>
        <v>0.89888269245545904</v>
      </c>
    </row>
    <row r="1300" spans="1:3">
      <c r="A1300" s="75">
        <f ca="1"/>
        <v>46891</v>
      </c>
      <c r="B1300">
        <f ca="1"/>
        <v>1298</v>
      </c>
      <c r="C1300">
        <f ca="1"/>
        <v>0.89880881472232899</v>
      </c>
    </row>
    <row r="1301" spans="1:3">
      <c r="A1301" s="75">
        <f ca="1"/>
        <v>46892</v>
      </c>
      <c r="B1301">
        <f ca="1"/>
        <v>1299</v>
      </c>
      <c r="C1301">
        <f ca="1"/>
        <v>0.89873494306109181</v>
      </c>
    </row>
    <row r="1302" spans="1:3">
      <c r="A1302" s="75">
        <f ca="1"/>
        <v>46893</v>
      </c>
      <c r="B1302">
        <f ca="1"/>
        <v>1300</v>
      </c>
      <c r="C1302">
        <f ca="1"/>
        <v>0.89866107747124846</v>
      </c>
    </row>
    <row r="1303" spans="1:3">
      <c r="A1303" s="75">
        <f ca="1"/>
        <v>46894</v>
      </c>
      <c r="B1303">
        <f ca="1"/>
        <v>1301</v>
      </c>
      <c r="C1303">
        <f ca="1"/>
        <v>0.89858721795230001</v>
      </c>
    </row>
    <row r="1304" spans="1:3">
      <c r="A1304" s="75">
        <f ca="1"/>
        <v>46895</v>
      </c>
      <c r="B1304">
        <f ca="1"/>
        <v>1302</v>
      </c>
      <c r="C1304">
        <f ca="1"/>
        <v>0.89851336450374752</v>
      </c>
    </row>
    <row r="1305" spans="1:3">
      <c r="A1305" s="75">
        <f ca="1"/>
        <v>46896</v>
      </c>
      <c r="B1305">
        <f ca="1"/>
        <v>1303</v>
      </c>
      <c r="C1305">
        <f ca="1"/>
        <v>0.89843951712509207</v>
      </c>
    </row>
    <row r="1306" spans="1:3">
      <c r="A1306" s="75">
        <f ca="1"/>
        <v>46897</v>
      </c>
      <c r="B1306">
        <f ca="1"/>
        <v>1304</v>
      </c>
      <c r="C1306">
        <f ca="1"/>
        <v>0.89836567581583471</v>
      </c>
    </row>
    <row r="1307" spans="1:3">
      <c r="A1307" s="75">
        <f ca="1"/>
        <v>46898</v>
      </c>
      <c r="B1307">
        <f ca="1"/>
        <v>1305</v>
      </c>
      <c r="C1307">
        <f ca="1"/>
        <v>0.89829184057547662</v>
      </c>
    </row>
    <row r="1308" spans="1:3">
      <c r="A1308" s="75">
        <f ca="1"/>
        <v>46899</v>
      </c>
      <c r="B1308">
        <f ca="1"/>
        <v>1306</v>
      </c>
      <c r="C1308">
        <f ca="1"/>
        <v>0.89821801140351898</v>
      </c>
    </row>
    <row r="1309" spans="1:3">
      <c r="A1309" s="75">
        <f ca="1"/>
        <v>46900</v>
      </c>
      <c r="B1309">
        <f ca="1"/>
        <v>1307</v>
      </c>
      <c r="C1309">
        <f ca="1"/>
        <v>0.89814418829946319</v>
      </c>
    </row>
    <row r="1310" spans="1:3">
      <c r="A1310" s="75">
        <f ca="1"/>
        <v>46901</v>
      </c>
      <c r="B1310">
        <f ca="1"/>
        <v>1308</v>
      </c>
      <c r="C1310">
        <f ca="1"/>
        <v>0.89807037126281042</v>
      </c>
    </row>
    <row r="1311" spans="1:3">
      <c r="A1311" s="75">
        <f ca="1"/>
        <v>46902</v>
      </c>
      <c r="B1311">
        <f ca="1"/>
        <v>1309</v>
      </c>
      <c r="C1311">
        <f ca="1"/>
        <v>0.89799656029306196</v>
      </c>
    </row>
    <row r="1312" spans="1:3">
      <c r="A1312" s="75">
        <f ca="1"/>
        <v>46903</v>
      </c>
      <c r="B1312">
        <f ca="1"/>
        <v>1310</v>
      </c>
      <c r="C1312">
        <f ca="1"/>
        <v>0.89792275538971933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DBE1C-EE56-4993-B8E4-59ADD9A6A6B9}">
  <sheetPr codeName="Sheet12"/>
  <dimension ref="A1:AE213"/>
  <sheetViews>
    <sheetView showGridLines="0" tabSelected="1" workbookViewId="0">
      <selection activeCell="B6" sqref="B6"/>
    </sheetView>
  </sheetViews>
  <sheetFormatPr defaultRowHeight="14.4"/>
  <cols>
    <col min="1" max="1" width="33.44140625" bestFit="1" customWidth="1"/>
    <col min="2" max="2" width="27.6640625" style="94" bestFit="1" customWidth="1"/>
    <col min="3" max="3" width="26.6640625" style="56" bestFit="1" customWidth="1"/>
    <col min="4" max="4" width="16.109375" style="56" bestFit="1" customWidth="1"/>
    <col min="5" max="5" width="20.44140625" style="56" customWidth="1"/>
    <col min="6" max="6" width="18" style="57" customWidth="1"/>
    <col min="7" max="7" width="27.6640625" style="62" bestFit="1" customWidth="1"/>
    <col min="8" max="8" width="27.6640625" style="75" bestFit="1" customWidth="1"/>
    <col min="9" max="9" width="26.21875" style="75" bestFit="1" customWidth="1"/>
    <col min="10" max="10" width="20.21875" style="58" bestFit="1" customWidth="1"/>
    <col min="11" max="11" width="15.33203125" style="59" bestFit="1" customWidth="1"/>
    <col min="12" max="12" width="15.33203125" style="59" customWidth="1"/>
    <col min="13" max="13" width="13.44140625" style="61" customWidth="1"/>
    <col min="14" max="14" width="13.44140625" customWidth="1"/>
    <col min="15" max="15" width="26.21875" style="62" bestFit="1" customWidth="1"/>
    <col min="16" max="16" width="24.77734375" style="62" bestFit="1" customWidth="1"/>
    <col min="17" max="17" width="17.5546875" style="58" customWidth="1"/>
    <col min="18" max="18" width="21.33203125" style="114" bestFit="1" customWidth="1"/>
    <col min="19" max="19" width="8.88671875" style="104"/>
    <col min="20" max="20" width="12" style="8" bestFit="1" customWidth="1"/>
    <col min="22" max="22" width="9.44140625" style="55" bestFit="1" customWidth="1"/>
    <col min="23" max="23" width="12" style="55" bestFit="1" customWidth="1"/>
    <col min="24" max="24" width="11.21875" style="116" bestFit="1" customWidth="1"/>
    <col min="25" max="25" width="8.109375" customWidth="1"/>
    <col min="26" max="26" width="27.6640625" style="8" bestFit="1" customWidth="1"/>
    <col min="27" max="27" width="25.21875" style="115" bestFit="1" customWidth="1"/>
    <col min="28" max="28" width="27.6640625" style="158" bestFit="1" customWidth="1"/>
    <col min="29" max="29" width="12.6640625" style="158" customWidth="1"/>
    <col min="30" max="30" width="27.5546875" style="158" customWidth="1"/>
    <col min="31" max="31" width="26.21875" bestFit="1" customWidth="1"/>
    <col min="36" max="36" width="24" bestFit="1" customWidth="1"/>
    <col min="37" max="37" width="27.6640625" bestFit="1" customWidth="1"/>
    <col min="38" max="41" width="26.21875" bestFit="1" customWidth="1"/>
  </cols>
  <sheetData>
    <row r="1" spans="1:15" customFormat="1" ht="15" thickBot="1">
      <c r="A1" s="218" t="s">
        <v>146</v>
      </c>
      <c r="B1" s="219"/>
      <c r="C1" s="219"/>
      <c r="D1" s="219"/>
      <c r="E1" s="219"/>
      <c r="F1" s="219"/>
      <c r="J1" s="13" t="s">
        <v>122</v>
      </c>
      <c r="K1" s="53" t="s">
        <v>123</v>
      </c>
      <c r="L1" s="8"/>
    </row>
    <row r="2" spans="1:15" customFormat="1">
      <c r="A2" t="s">
        <v>63</v>
      </c>
      <c r="B2" s="122">
        <v>1000000</v>
      </c>
      <c r="I2" s="75"/>
      <c r="J2" s="127">
        <v>0</v>
      </c>
      <c r="K2" s="54" t="s">
        <v>77</v>
      </c>
      <c r="L2" s="8"/>
    </row>
    <row r="3" spans="1:15" customFormat="1">
      <c r="A3" t="s">
        <v>64</v>
      </c>
      <c r="B3" s="123">
        <v>45589</v>
      </c>
      <c r="E3" s="15" t="s">
        <v>65</v>
      </c>
      <c r="G3" s="55"/>
      <c r="I3" s="75"/>
      <c r="J3" s="127">
        <v>1</v>
      </c>
      <c r="K3" s="54" t="s">
        <v>124</v>
      </c>
      <c r="L3" s="8"/>
    </row>
    <row r="4" spans="1:15" customFormat="1">
      <c r="A4" t="s">
        <v>66</v>
      </c>
      <c r="B4" s="15">
        <v>2</v>
      </c>
      <c r="E4" s="10" t="s">
        <v>67</v>
      </c>
      <c r="G4" s="55"/>
      <c r="I4" s="75"/>
      <c r="J4" s="127">
        <v>2</v>
      </c>
      <c r="K4" s="128" t="s">
        <v>125</v>
      </c>
      <c r="L4" s="109"/>
    </row>
    <row r="5" spans="1:15" customFormat="1">
      <c r="A5" t="s">
        <v>68</v>
      </c>
      <c r="B5" s="124">
        <f ca="1">WORKDAY($B$3,B4,r_holidays)</f>
        <v>45593</v>
      </c>
      <c r="E5" s="56"/>
      <c r="F5" s="57"/>
      <c r="G5" s="55"/>
      <c r="H5" s="16"/>
      <c r="I5" s="75"/>
      <c r="J5" s="127">
        <v>3</v>
      </c>
      <c r="K5" s="128" t="s">
        <v>126</v>
      </c>
      <c r="L5" s="109"/>
      <c r="O5" s="62"/>
    </row>
    <row r="6" spans="1:15" customFormat="1">
      <c r="A6" t="s">
        <v>69</v>
      </c>
      <c r="B6" s="123">
        <v>45397</v>
      </c>
      <c r="E6" s="56"/>
      <c r="F6" s="57"/>
      <c r="G6" s="55"/>
      <c r="H6" s="8"/>
      <c r="I6" s="75"/>
      <c r="J6" s="127">
        <v>4</v>
      </c>
      <c r="K6" s="128" t="s">
        <v>127</v>
      </c>
      <c r="L6" s="109"/>
      <c r="O6" s="62"/>
    </row>
    <row r="7" spans="1:15" customFormat="1" ht="15" thickBot="1">
      <c r="A7" t="s">
        <v>35</v>
      </c>
      <c r="B7" s="123">
        <v>46903</v>
      </c>
      <c r="E7" s="56"/>
      <c r="F7" s="57"/>
      <c r="G7" s="55"/>
      <c r="H7" s="8"/>
      <c r="I7" s="75"/>
      <c r="J7" s="127">
        <v>5</v>
      </c>
      <c r="K7" s="128" t="s">
        <v>128</v>
      </c>
      <c r="L7" s="109"/>
      <c r="O7" s="62"/>
    </row>
    <row r="8" spans="1:15" customFormat="1" ht="15" thickBot="1">
      <c r="A8" t="s">
        <v>70</v>
      </c>
      <c r="B8" s="10">
        <f ca="1">B7-B5</f>
        <v>1310</v>
      </c>
      <c r="E8" s="63" t="s">
        <v>58</v>
      </c>
      <c r="F8" s="64" t="s">
        <v>4</v>
      </c>
      <c r="G8" s="55"/>
      <c r="H8" s="8"/>
      <c r="I8" s="75"/>
      <c r="J8" s="127">
        <v>6</v>
      </c>
      <c r="K8" s="128" t="s">
        <v>129</v>
      </c>
      <c r="L8" s="109"/>
      <c r="O8" s="62"/>
    </row>
    <row r="9" spans="1:15" customFormat="1" ht="15" thickBot="1">
      <c r="A9" t="s">
        <v>71</v>
      </c>
      <c r="B9" s="10">
        <f ca="1">B8/365</f>
        <v>3.5890410958904111</v>
      </c>
      <c r="E9" s="3" t="str" cm="1">
        <f t="array" ref="E9:E11">TRANSPOSE(_xlfn.DROP([2]!tab_Euribor[#Headers], , 2))</f>
        <v>EUR3M</v>
      </c>
      <c r="F9" s="65">
        <v>4</v>
      </c>
      <c r="G9" s="55"/>
      <c r="H9" s="8"/>
      <c r="I9" s="75"/>
      <c r="J9" s="127">
        <v>7</v>
      </c>
      <c r="K9" s="128" t="s">
        <v>130</v>
      </c>
      <c r="L9" s="109"/>
      <c r="O9" s="62"/>
    </row>
    <row r="10" spans="1:15" customFormat="1">
      <c r="B10" s="66" t="s">
        <v>38</v>
      </c>
      <c r="C10" s="67" t="s">
        <v>72</v>
      </c>
      <c r="E10" s="3" t="str">
        <v>EUR6M</v>
      </c>
      <c r="F10" s="54">
        <v>2</v>
      </c>
      <c r="G10" s="55"/>
      <c r="H10" s="8"/>
      <c r="I10" s="75"/>
      <c r="J10" s="127">
        <v>8</v>
      </c>
      <c r="K10" s="128" t="s">
        <v>131</v>
      </c>
      <c r="L10" s="109"/>
      <c r="O10" s="62"/>
    </row>
    <row r="11" spans="1:15" customFormat="1" ht="15" thickBot="1">
      <c r="A11" s="68" t="s">
        <v>73</v>
      </c>
      <c r="B11" s="125" t="s">
        <v>16</v>
      </c>
      <c r="C11" s="126">
        <v>0.05</v>
      </c>
      <c r="D11" s="69"/>
      <c r="E11" s="5" t="str">
        <v>EUR12M</v>
      </c>
      <c r="F11" s="70">
        <v>1</v>
      </c>
      <c r="G11" s="55"/>
      <c r="H11" s="8"/>
      <c r="I11" s="75"/>
      <c r="J11" s="127">
        <v>9</v>
      </c>
      <c r="K11" s="128" t="s">
        <v>132</v>
      </c>
      <c r="L11" s="109"/>
      <c r="O11" s="62"/>
    </row>
    <row r="12" spans="1:15" customFormat="1" ht="15" thickBot="1">
      <c r="A12" t="s">
        <v>74</v>
      </c>
      <c r="B12" s="71">
        <f>INDEX(F9:F11, MATCH(B11,_xlfn.ANCHORARRAY( E9),0))</f>
        <v>2</v>
      </c>
      <c r="C12" s="71">
        <v>4</v>
      </c>
      <c r="D12" t="s">
        <v>75</v>
      </c>
      <c r="E12" t="s">
        <v>76</v>
      </c>
      <c r="F12" s="8">
        <f>MATCH(B11, [2]!tab_Euribor[#Headers],0)</f>
        <v>4</v>
      </c>
      <c r="G12" s="55"/>
      <c r="H12" s="60"/>
      <c r="I12" s="75"/>
      <c r="J12" s="127">
        <v>10</v>
      </c>
      <c r="K12" s="54" t="s">
        <v>133</v>
      </c>
      <c r="L12" s="8"/>
      <c r="O12" s="62"/>
    </row>
    <row r="13" spans="1:15" customFormat="1" ht="15" thickBot="1">
      <c r="A13" s="220" t="s">
        <v>144</v>
      </c>
      <c r="B13" s="132" t="s">
        <v>77</v>
      </c>
      <c r="C13" s="132" t="s">
        <v>78</v>
      </c>
      <c r="E13" s="56" t="s">
        <v>79</v>
      </c>
      <c r="F13" s="57"/>
      <c r="G13" s="55"/>
      <c r="I13" s="75"/>
      <c r="J13" s="127">
        <v>11</v>
      </c>
      <c r="K13" s="54" t="s">
        <v>78</v>
      </c>
      <c r="L13" s="8"/>
    </row>
    <row r="14" spans="1:15" customFormat="1" ht="15" thickBot="1">
      <c r="A14" s="221"/>
      <c r="B14" s="131" cm="1">
        <f t="array" ref="B14">_xlfn._xlws.FILTER($J$2:$J$23,$K$2:$K$23='Q5 IRS Pricing'!B13)</f>
        <v>0</v>
      </c>
      <c r="C14" s="131" cm="1">
        <f t="array" ref="C14">_xlfn._xlws.FILTER($J$2:$J$23,$K$2:$K$23='Q5 IRS Pricing'!C13)</f>
        <v>11</v>
      </c>
      <c r="E14" s="74" t="s">
        <v>145</v>
      </c>
      <c r="F14" s="44" t="s">
        <v>80</v>
      </c>
      <c r="G14" s="55"/>
      <c r="H14" s="75"/>
      <c r="I14" s="75"/>
      <c r="J14" s="127">
        <v>12</v>
      </c>
      <c r="K14" s="54" t="s">
        <v>134</v>
      </c>
      <c r="L14" s="8"/>
    </row>
    <row r="15" spans="1:15" customFormat="1" ht="28.8" customHeight="1">
      <c r="A15" s="222" t="s">
        <v>81</v>
      </c>
      <c r="B15" s="132" t="s">
        <v>82</v>
      </c>
      <c r="C15" s="132" t="s">
        <v>82</v>
      </c>
      <c r="E15" s="76" t="s">
        <v>83</v>
      </c>
      <c r="F15" s="77" cm="1">
        <f t="array" ref="F15:F18">_xlfn.SEQUENCE(4, 1, 0, 1)</f>
        <v>0</v>
      </c>
      <c r="G15" s="55"/>
      <c r="H15" s="75"/>
      <c r="I15" s="75"/>
      <c r="J15" s="127">
        <v>13</v>
      </c>
      <c r="K15" s="54" t="s">
        <v>135</v>
      </c>
      <c r="L15" s="8"/>
    </row>
    <row r="16" spans="1:15" customFormat="1" ht="15" thickBot="1">
      <c r="A16" s="223"/>
      <c r="B16" s="117">
        <f>INDEX(_xlfn.ANCHORARRAY(F15), MATCH(B15,E15:E18,0))</f>
        <v>2</v>
      </c>
      <c r="C16" s="117">
        <f>INDEX(_xlfn.ANCHORARRAY(F15), MATCH(C15,E15:E18,0))</f>
        <v>2</v>
      </c>
      <c r="E16" s="76" t="s">
        <v>84</v>
      </c>
      <c r="F16" s="77">
        <v>1</v>
      </c>
      <c r="G16" s="55"/>
      <c r="H16" s="75"/>
      <c r="I16" s="75"/>
      <c r="J16" s="127">
        <v>14</v>
      </c>
      <c r="K16" s="54" t="s">
        <v>136</v>
      </c>
      <c r="L16" s="8"/>
    </row>
    <row r="17" spans="1:24" customFormat="1">
      <c r="A17" t="s">
        <v>85</v>
      </c>
      <c r="B17" s="135">
        <f ca="1">COUPPCD(MAX(B5,B6),B7,B12)</f>
        <v>45442</v>
      </c>
      <c r="C17" s="135">
        <f ca="1">COUPPCD(MAX(B5,B6),B7,C12)</f>
        <v>45534</v>
      </c>
      <c r="E17" s="76" t="s">
        <v>82</v>
      </c>
      <c r="F17" s="77">
        <v>2</v>
      </c>
      <c r="G17" s="55"/>
      <c r="H17" s="75"/>
      <c r="I17" s="75"/>
      <c r="J17" s="127">
        <v>15</v>
      </c>
      <c r="K17" s="54" t="s">
        <v>137</v>
      </c>
      <c r="L17" s="8"/>
    </row>
    <row r="18" spans="1:24" customFormat="1" ht="15" thickBot="1">
      <c r="A18" t="s">
        <v>86</v>
      </c>
      <c r="B18" s="79">
        <f ca="1">COUPNCD(MAX(B5,B6),B7,B12)</f>
        <v>45626</v>
      </c>
      <c r="C18" s="79">
        <f ca="1">COUPNCD(MAX(B5,B6),B7,C12)</f>
        <v>45626</v>
      </c>
      <c r="E18" s="80" t="s">
        <v>87</v>
      </c>
      <c r="F18" s="78">
        <v>3</v>
      </c>
      <c r="G18" s="55"/>
      <c r="H18" s="75"/>
      <c r="I18" s="75"/>
      <c r="J18" s="127">
        <v>16</v>
      </c>
      <c r="K18" s="54" t="s">
        <v>138</v>
      </c>
      <c r="L18" s="8"/>
    </row>
    <row r="19" spans="1:24" customFormat="1">
      <c r="A19" t="s">
        <v>88</v>
      </c>
      <c r="B19" s="71">
        <f ca="1">B18-B17</f>
        <v>184</v>
      </c>
      <c r="C19" s="71">
        <f ca="1">C18-C17</f>
        <v>92</v>
      </c>
      <c r="D19" s="69"/>
      <c r="E19" s="9" t="s">
        <v>91</v>
      </c>
      <c r="G19" s="82" t="s">
        <v>92</v>
      </c>
      <c r="I19" s="75"/>
      <c r="J19" s="127">
        <v>17</v>
      </c>
      <c r="K19" s="54" t="s">
        <v>139</v>
      </c>
      <c r="L19" s="8"/>
    </row>
    <row r="20" spans="1:24" customFormat="1" ht="15" thickBot="1">
      <c r="A20" t="s">
        <v>89</v>
      </c>
      <c r="B20" s="71">
        <f ca="1">COUPNUM(B5,B7,B12)</f>
        <v>8</v>
      </c>
      <c r="C20" s="73">
        <f ca="1">COUPNUM(B5,B7,C12)</f>
        <v>15</v>
      </c>
      <c r="D20" s="69"/>
      <c r="E20" s="56" t="s">
        <v>0</v>
      </c>
      <c r="F20" s="168">
        <f>B2</f>
        <v>1000000</v>
      </c>
      <c r="G20" s="56" t="s">
        <v>0</v>
      </c>
      <c r="H20" s="168">
        <f>B2</f>
        <v>1000000</v>
      </c>
      <c r="I20" s="75"/>
      <c r="J20" s="127">
        <v>18</v>
      </c>
      <c r="K20" s="54" t="s">
        <v>140</v>
      </c>
      <c r="L20" s="8"/>
    </row>
    <row r="21" spans="1:24" customFormat="1">
      <c r="A21" t="s">
        <v>90</v>
      </c>
      <c r="B21" s="71">
        <v>1</v>
      </c>
      <c r="C21" s="56"/>
      <c r="D21" s="56"/>
      <c r="E21" s="1" t="s">
        <v>94</v>
      </c>
      <c r="F21" s="146" cm="1">
        <f t="array" aca="1" ref="F21" ca="1">_xlfn.TAKE(_xlfn.ANCHORARRAY(G36),1)</f>
        <v>0.99737331879359326</v>
      </c>
      <c r="G21" s="84" t="s">
        <v>36</v>
      </c>
      <c r="H21" s="2" cm="1">
        <f t="array" aca="1" ref="H21" ca="1">SUM(_xlfn.ANCHORARRAY(S36)*_xlfn.ANCHORARRAY(U36))</f>
        <v>3.5556667331038989</v>
      </c>
      <c r="I21" s="75"/>
      <c r="J21" s="127">
        <v>19</v>
      </c>
      <c r="K21" s="128" t="s">
        <v>141</v>
      </c>
      <c r="L21" s="109"/>
    </row>
    <row r="22" spans="1:24" customFormat="1">
      <c r="A22" t="s">
        <v>19</v>
      </c>
      <c r="B22" s="81">
        <f ca="1">WORKDAY(B17,-$B$21,r_holidays)</f>
        <v>45441</v>
      </c>
      <c r="C22" s="56"/>
      <c r="D22" s="56"/>
      <c r="E22" s="3" t="s">
        <v>96</v>
      </c>
      <c r="F22" s="147" cm="1">
        <f t="array" aca="1" ref="F22" ca="1">_xlfn.TAKE(_xlfn.ANCHORARRAY(G36),-1)</f>
        <v>0.89792275538971933</v>
      </c>
      <c r="G22" s="86" t="s">
        <v>97</v>
      </c>
      <c r="H22" s="87">
        <f>C11</f>
        <v>0.05</v>
      </c>
      <c r="I22" s="75"/>
      <c r="J22" s="127">
        <v>20</v>
      </c>
      <c r="K22" s="128" t="s">
        <v>142</v>
      </c>
      <c r="L22" s="109"/>
      <c r="M22" s="52"/>
    </row>
    <row r="23" spans="1:24" customFormat="1" ht="15" thickBot="1">
      <c r="A23" t="s">
        <v>93</v>
      </c>
      <c r="B23" s="83">
        <v>0.04</v>
      </c>
      <c r="C23" s="56"/>
      <c r="D23" s="56"/>
      <c r="E23" s="3" t="s">
        <v>99</v>
      </c>
      <c r="F23" s="148">
        <f>B23</f>
        <v>0.04</v>
      </c>
      <c r="G23" s="3"/>
      <c r="H23" s="4"/>
      <c r="I23" s="75"/>
      <c r="J23" s="129">
        <v>21</v>
      </c>
      <c r="K23" s="130" t="s">
        <v>143</v>
      </c>
      <c r="L23" s="109"/>
      <c r="M23" s="52"/>
    </row>
    <row r="24" spans="1:24" customFormat="1">
      <c r="A24" t="s">
        <v>6</v>
      </c>
      <c r="B24" s="71">
        <f>50/10000</f>
        <v>5.0000000000000001E-3</v>
      </c>
      <c r="C24" s="56"/>
      <c r="D24" s="56"/>
      <c r="E24" s="139" t="s">
        <v>154</v>
      </c>
      <c r="F24" s="151">
        <f>B25</f>
        <v>2</v>
      </c>
      <c r="G24" s="141"/>
      <c r="H24" s="142"/>
      <c r="I24" s="75"/>
      <c r="J24" s="58"/>
      <c r="K24" s="6"/>
      <c r="L24" s="6"/>
      <c r="M24" s="56"/>
    </row>
    <row r="25" spans="1:24" customFormat="1" ht="15" thickBot="1">
      <c r="A25" t="s">
        <v>147</v>
      </c>
      <c r="B25" s="73">
        <v>2</v>
      </c>
      <c r="C25" s="56"/>
      <c r="E25" s="139" t="s">
        <v>6</v>
      </c>
      <c r="F25" s="152">
        <f>B24</f>
        <v>5.0000000000000001E-3</v>
      </c>
      <c r="G25" s="141"/>
      <c r="H25" s="142"/>
      <c r="I25" s="75"/>
      <c r="J25" s="58"/>
      <c r="O25" s="52"/>
      <c r="P25" s="52"/>
      <c r="Q25" s="52"/>
      <c r="R25" s="52"/>
    </row>
    <row r="26" spans="1:24" customFormat="1" ht="15" thickBot="1">
      <c r="A26" t="s">
        <v>95</v>
      </c>
      <c r="B26" s="118">
        <f ca="1">SUM(_xlfn.ANCHORARRAY(AB36))</f>
        <v>258675.49433952349</v>
      </c>
      <c r="C26" s="119">
        <f ca="1">SUM(_xlfn.ANCHORARRAY(AC36))</f>
        <v>177783.33665519499</v>
      </c>
      <c r="D26" s="56"/>
      <c r="E26" s="139" t="s">
        <v>149</v>
      </c>
      <c r="F26" s="153">
        <f>(F24*F23+F25)</f>
        <v>8.5000000000000006E-2</v>
      </c>
      <c r="G26" s="141"/>
      <c r="H26" s="142"/>
      <c r="I26" s="75"/>
      <c r="J26" s="58"/>
    </row>
    <row r="27" spans="1:24" customFormat="1">
      <c r="B27" s="88" t="s">
        <v>98</v>
      </c>
      <c r="C27" s="89"/>
      <c r="D27" s="138"/>
      <c r="E27" s="3" t="s">
        <v>34</v>
      </c>
      <c r="F27" s="149" cm="1">
        <f t="array" aca="1" ref="F27" ca="1">_xlfn.TAKE(I36, 1)</f>
        <v>0.5083333333333333</v>
      </c>
      <c r="G27" s="141"/>
      <c r="H27" s="142"/>
      <c r="I27" s="75"/>
      <c r="J27" s="58"/>
    </row>
    <row r="28" spans="1:24" customFormat="1" ht="28.8">
      <c r="A28" s="69" t="s">
        <v>100</v>
      </c>
      <c r="B28" s="134">
        <v>1</v>
      </c>
      <c r="C28" s="90" t="s">
        <v>101</v>
      </c>
      <c r="D28" s="138"/>
      <c r="E28" s="145" t="s">
        <v>155</v>
      </c>
      <c r="F28" s="143">
        <f ca="1">F27*F26*F21*F20</f>
        <v>43094.838816206509</v>
      </c>
      <c r="G28" s="141"/>
      <c r="H28" s="142"/>
      <c r="J28" s="56"/>
    </row>
    <row r="29" spans="1:24" customFormat="1" ht="43.2">
      <c r="A29" t="s">
        <v>102</v>
      </c>
      <c r="B29" s="120">
        <f ca="1">B28*(B26-C26)</f>
        <v>80892.1576843285</v>
      </c>
      <c r="C29" s="91"/>
      <c r="D29" s="138"/>
      <c r="E29" s="140" t="s">
        <v>152</v>
      </c>
      <c r="F29" s="144">
        <f ca="1">B25*(F21-F22)*F20</f>
        <v>198901.12680774785</v>
      </c>
      <c r="G29" s="141"/>
      <c r="H29" s="142"/>
    </row>
    <row r="30" spans="1:24" customFormat="1" ht="15" thickBot="1">
      <c r="A30" s="69" t="s">
        <v>36</v>
      </c>
      <c r="B30" s="120" cm="1">
        <f t="array" aca="1" ref="B30" ca="1">SUM(_xlfn.ANCHORARRAY(S36)*_xlfn.ANCHORARRAY(U36))*B2</f>
        <v>3555666.7331038988</v>
      </c>
      <c r="C30" s="91"/>
      <c r="D30" s="69"/>
      <c r="E30" s="139" t="s">
        <v>153</v>
      </c>
      <c r="F30" s="143" cm="1">
        <f t="array" aca="1" ref="F30" ca="1">SUM(_xlfn.DROP(_xlfn.ANCHORARRAY(G36)*_xlfn.ANCHORARRAY(I36),1))*B24*F20</f>
        <v>16679.528715568733</v>
      </c>
      <c r="G30" s="141"/>
      <c r="H30" s="142"/>
    </row>
    <row r="31" spans="1:24" customFormat="1" ht="15" thickBot="1">
      <c r="A31" s="69" t="s">
        <v>103</v>
      </c>
      <c r="B31" s="121">
        <f ca="1">B26/B30</f>
        <v>7.2750207979619674E-2</v>
      </c>
      <c r="C31" s="93"/>
      <c r="D31" s="69"/>
      <c r="E31" s="5" t="s">
        <v>150</v>
      </c>
      <c r="F31" s="150">
        <f ca="1">F28+F29+F30</f>
        <v>258675.49433952311</v>
      </c>
      <c r="G31" s="92" t="s">
        <v>95</v>
      </c>
      <c r="H31" s="85">
        <f ca="1">H22*H21*B2</f>
        <v>177783.33665519496</v>
      </c>
    </row>
    <row r="32" spans="1:24" customFormat="1" ht="15" thickBot="1">
      <c r="B32" s="56"/>
      <c r="C32" s="56"/>
      <c r="D32" s="69"/>
      <c r="E32" s="56" t="s">
        <v>151</v>
      </c>
      <c r="F32" s="57"/>
      <c r="G32" s="62"/>
      <c r="H32" s="75"/>
      <c r="O32" s="62"/>
      <c r="P32" s="62"/>
      <c r="Q32" s="58"/>
      <c r="R32" s="114"/>
      <c r="S32" s="104"/>
      <c r="T32" s="8"/>
      <c r="V32" s="55"/>
      <c r="W32" s="55"/>
      <c r="X32" s="116"/>
    </row>
    <row r="33" spans="1:30" ht="15" thickBot="1">
      <c r="A33" s="215" t="s">
        <v>105</v>
      </c>
      <c r="B33" s="216"/>
      <c r="C33" s="216"/>
      <c r="D33" s="216"/>
      <c r="E33" s="216"/>
      <c r="F33" s="216"/>
      <c r="G33" s="216"/>
      <c r="H33" s="216"/>
      <c r="I33" s="216"/>
      <c r="J33" s="216"/>
      <c r="K33" s="216"/>
      <c r="L33" s="216"/>
      <c r="M33" s="217"/>
      <c r="O33" s="224" t="s">
        <v>106</v>
      </c>
      <c r="P33" s="225"/>
      <c r="Q33" s="225"/>
      <c r="R33" s="225"/>
      <c r="S33" s="225"/>
      <c r="T33" s="225"/>
      <c r="U33" s="225"/>
      <c r="V33" s="225"/>
      <c r="W33" s="225"/>
      <c r="X33" s="226"/>
      <c r="Z33" s="213" t="s">
        <v>104</v>
      </c>
      <c r="AA33" s="214"/>
      <c r="AB33" s="214"/>
      <c r="AC33" s="214"/>
      <c r="AD33" s="214"/>
    </row>
    <row r="34" spans="1:30" ht="58.2" thickBot="1">
      <c r="A34" s="42" t="s">
        <v>19</v>
      </c>
      <c r="B34" s="43" t="s">
        <v>112</v>
      </c>
      <c r="C34" s="43" t="s">
        <v>108</v>
      </c>
      <c r="D34" s="43" t="s">
        <v>113</v>
      </c>
      <c r="E34" s="43" t="s">
        <v>114</v>
      </c>
      <c r="F34" s="136" t="s">
        <v>115</v>
      </c>
      <c r="G34" s="43" t="s">
        <v>116</v>
      </c>
      <c r="H34" s="43" t="s">
        <v>117</v>
      </c>
      <c r="I34" s="43" t="s">
        <v>118</v>
      </c>
      <c r="J34" s="43" t="s">
        <v>39</v>
      </c>
      <c r="K34" s="137" t="s">
        <v>148</v>
      </c>
      <c r="L34" s="43" t="s">
        <v>119</v>
      </c>
      <c r="M34" s="44" t="s">
        <v>120</v>
      </c>
      <c r="O34" s="72" t="s">
        <v>112</v>
      </c>
      <c r="P34" s="97" t="s">
        <v>108</v>
      </c>
      <c r="Q34" s="97" t="s">
        <v>113</v>
      </c>
      <c r="R34" s="97" t="s">
        <v>114</v>
      </c>
      <c r="S34" s="97" t="s">
        <v>116</v>
      </c>
      <c r="T34" s="97" t="s">
        <v>117</v>
      </c>
      <c r="U34" s="97" t="s">
        <v>118</v>
      </c>
      <c r="V34" s="97" t="s">
        <v>52</v>
      </c>
      <c r="W34" s="97" t="s">
        <v>121</v>
      </c>
      <c r="X34" s="98" t="s">
        <v>120</v>
      </c>
      <c r="Z34" s="42" t="s">
        <v>107</v>
      </c>
      <c r="AA34" s="43" t="s">
        <v>108</v>
      </c>
      <c r="AB34" s="95" t="s">
        <v>109</v>
      </c>
      <c r="AC34" s="43" t="s">
        <v>110</v>
      </c>
      <c r="AD34" s="96" t="s">
        <v>111</v>
      </c>
    </row>
    <row r="35" spans="1:30">
      <c r="A35" s="99"/>
      <c r="B35" s="99"/>
      <c r="C35" s="99">
        <f ca="1">MAX(B5,B6)</f>
        <v>45593</v>
      </c>
      <c r="D35" s="8" cm="1">
        <f t="array" aca="1" ref="D35" ca="1">_xlfn.ANCHORARRAY(C35)-$B$5</f>
        <v>0</v>
      </c>
      <c r="E35" s="100" cm="1">
        <f t="array" aca="1" ref="E35" ca="1">fx_DCC(B5,_xlfn.ANCHORARRAY(C35),1)</f>
        <v>0</v>
      </c>
      <c r="F35" s="55"/>
      <c r="G35" s="8"/>
      <c r="H35" s="8"/>
      <c r="I35" s="8"/>
      <c r="J35" s="8" t="s">
        <v>156</v>
      </c>
      <c r="L35" s="8"/>
      <c r="M35" s="8"/>
      <c r="O35" s="61"/>
      <c r="P35" s="8"/>
      <c r="Q35" s="8"/>
      <c r="R35" s="8"/>
      <c r="S35" s="8"/>
      <c r="V35"/>
      <c r="W35"/>
      <c r="X35"/>
      <c r="Z35" s="20"/>
      <c r="AA35" s="69"/>
      <c r="AB35" s="69"/>
      <c r="AC35"/>
      <c r="AD35" s="57"/>
    </row>
    <row r="36" spans="1:30">
      <c r="A36" s="159" cm="1">
        <f t="array" aca="1" ref="A36:A43" ca="1">_xlfn.MAP(_xlfn.ANCHORARRAY(B36),_xlfn.LAMBDA(_xlpm.startdate, WORKDAY(_xlpm.startdate,-$B$21,r_holidays)))</f>
        <v>45441</v>
      </c>
      <c r="B36" s="159" cm="1">
        <f t="array" aca="1" ref="B36:B43" ca="1">_xlfn.LET(_xlpm.NCD, COUPNCD(MAX(B5,B6), B7, B12), _xlpm.MonthsToAdd, _xlfn.SEQUENCE(B20,1,0,12/B12)-12/B12, fx_workday(EDATE(_xlpm.NCD, _xlpm.MonthsToAdd), r_holidays, B16))</f>
        <v>45442</v>
      </c>
      <c r="C36" s="159" cm="1">
        <f t="array" aca="1" ref="C36:C43" ca="1">_xlfn.LET(_xlpm.NCD, COUPNCD(MAX(B5,B6), B7, B12), _xlpm.MonthsToAdd, _xlfn.SEQUENCE(B20,1,0,12/B12), fx_workday(EDATE(_xlpm.NCD, _xlpm.MonthsToAdd), r_holidays, B16))</f>
        <v>45625</v>
      </c>
      <c r="D36" s="160" cm="1">
        <f t="array" aca="1" ref="D36:D43" ca="1">_xlfn.ANCHORARRAY(C36)-$B$5</f>
        <v>32</v>
      </c>
      <c r="E36" s="161" cm="1">
        <f t="array" aca="1" ref="E36:E43" ca="1">_xlfn.MAP(_xlfn.ANCHORARRAY(C36), _xlfn.LAMBDA(_xlpm.enddate, fx_DCC(B5,_xlpm.enddate,1)))</f>
        <v>8.7912087912087919E-2</v>
      </c>
      <c r="F36" s="162" t="str" cm="1">
        <f t="array" aca="1" ref="F36:F43" ca="1">_xlfn.MAP(_xlfn.ANCHORARRAY(B36), _xlfn.LAMBDA(_xlpm.pytdate, _xlfn._xlws.FILTER(r_irs_df, r_irs_calendar = _xlpm.pytdate, "NA")))</f>
        <v>NA</v>
      </c>
      <c r="G36" s="163" cm="1">
        <f t="array" aca="1" ref="G36:G43" ca="1">_xlfn.MAP(_xlfn.ANCHORARRAY(C36), _xlfn.LAMBDA(_xlpm.pytdate, _xlfn._xlws.FILTER(r_irs_df, r_irs_calendar = _xlpm.pytdate, "NA")))</f>
        <v>0.99737331879359326</v>
      </c>
      <c r="H36" s="164" cm="1">
        <f t="array" aca="1" ref="H36:H43" ca="1">_xlfn.ANCHORARRAY(C36)-_xlfn.ANCHORARRAY(B36)</f>
        <v>183</v>
      </c>
      <c r="I36" s="160" cm="1">
        <f t="array" aca="1" ref="I36:I43" ca="1">_xlfn.MAP(_xlfn.ANCHORARRAY(B36),_xlfn.ANCHORARRAY( C36), _xlfn.LAMBDA(_xlpm.std_,_xlpm.endd_, fx_DCC(_xlpm.std_, _xlpm.endd_, B14)))</f>
        <v>0.5083333333333333</v>
      </c>
      <c r="J36" s="167" cm="1">
        <f t="array" aca="1" ref="J36:J43" ca="1">_xlfn.LET(_xlpm.dfs_,_xlfn.ANCHORARRAY( F36), _xlpm.dfe_,_xlfn.ANCHORARRAY( G36), _xlpm.af_,_xlfn.ANCHORARRAY( I36), _xlpm.fwd_, (_xlpm.dfs_/_xlpm.dfe_-1)/_xlpm.af_, IFERROR(_xlpm.fwd_, B23))</f>
        <v>0.04</v>
      </c>
      <c r="K36" s="165" cm="1">
        <f t="array" aca="1" ref="K36:K43" ca="1">B25*_xlfn.ANCHORARRAY(J36)+B24</f>
        <v>8.5000000000000006E-2</v>
      </c>
      <c r="L36" s="166" cm="1">
        <f t="array" aca="1" ref="L36:L43" ca="1">(_xlfn.ANCHORARRAY(K36))*_xlfn.ANCHORARRAY(I36)*B2</f>
        <v>43208.333333333336</v>
      </c>
      <c r="M36" s="166" cm="1">
        <f t="array" aca="1" ref="M36:M43" ca="1">_xlfn.ANCHORARRAY(L36)*_xlfn.ANCHORARRAY(G36)</f>
        <v>43094.838816206509</v>
      </c>
      <c r="O36" s="102" cm="1">
        <f t="array" aca="1" ref="O36:O50" ca="1">_xlfn.LET(_xlpm.NCD, COUPNCD(MAX(B5,B6), B7, C12), _xlpm.MonthsToAdd, _xlfn.SEQUENCE(C20,1,0,12/C12)-12/C12, fx_workday(EDATE(_xlpm.NCD, _xlpm.MonthsToAdd), r_holidays, C16))</f>
        <v>45534</v>
      </c>
      <c r="P36" s="111" cm="1">
        <f t="array" aca="1" ref="P36:P50" ca="1">_xlfn.LET(_xlpm.PCD, COUPNCD(MAX(B5,B6), B7, C12), _xlpm.MonthsToAdd, _xlfn.SEQUENCE(C20,1,0,12/C12), fx_workday(EDATE(_xlpm.PCD, _xlpm.MonthsToAdd), r_holidays, C16))</f>
        <v>45625</v>
      </c>
      <c r="Q36" s="8" cm="1">
        <f t="array" aca="1" ref="Q36:Q50" ca="1">_xlfn.ANCHORARRAY(P36)-$B$5</f>
        <v>32</v>
      </c>
      <c r="R36" s="113" cm="1">
        <f t="array" aca="1" ref="R36:R50" ca="1">_xlfn.MAP(_xlfn.ANCHORARRAY(P36), _xlfn.LAMBDA(_xlpm.enddate, fx_DCC(B5,_xlpm.enddate,1)))</f>
        <v>8.7912087912087919E-2</v>
      </c>
      <c r="S36" s="104" cm="1">
        <f t="array" aca="1" ref="S36:S50" ca="1">_xlfn.MAP(_xlfn.ANCHORARRAY(P36), _xlfn.LAMBDA(_xlpm.pytdate, _xlfn._xlws.FILTER(r_irs_df, r_irs_calendar = _xlpm.pytdate, "NA")))</f>
        <v>0.99737331879359326</v>
      </c>
      <c r="T36" s="108" cm="1">
        <f t="array" aca="1" ref="T36:T50" ca="1">_xlfn.ANCHORARRAY(P36)-_xlfn.ANCHORARRAY(O36)</f>
        <v>91</v>
      </c>
      <c r="U36" s="8" cm="1">
        <f t="array" aca="1" ref="U36:U50" ca="1">_xlfn.MAP(_xlfn.ANCHORARRAY(O36),_xlfn.ANCHORARRAY(P36), _xlfn.LAMBDA(_xlpm.start_,_xlpm.end_, fx_DCC(_xlpm.start_, _xlpm.end_, C14)))</f>
        <v>0.24722222222222223</v>
      </c>
      <c r="V36" s="22" cm="1">
        <f t="array" aca="1" ref="V36:V50" ca="1">C11*_xlfn.SEQUENCE(C20,1,1,0)</f>
        <v>0.05</v>
      </c>
      <c r="W36" s="156" cm="1">
        <f t="array" aca="1" ref="W36:W50" ca="1">_xlfn.ANCHORARRAY(V36)*_xlfn.ANCHORARRAY(U36)*B2</f>
        <v>12361.111111111113</v>
      </c>
      <c r="X36" s="156" cm="1">
        <f t="array" aca="1" ref="X36:X50" ca="1">_xlfn.ANCHORARRAY(W36)*_xlfn.ANCHORARRAY(S36)</f>
        <v>12328.642412865252</v>
      </c>
      <c r="Z36" s="45" cm="1">
        <f t="array" aca="1" ref="Z36:Z50" ca="1">_xlfn.SEQUENCE(MAX(B20,C20))</f>
        <v>1</v>
      </c>
      <c r="AA36" s="155" cm="1">
        <f t="array" aca="1" ref="AA36:AA50" ca="1">_xlfn._xlws.SORT(_xlfn.UNIQUE(_xlfn.VSTACK(_xlfn.ANCHORARRAY(C36),_xlfn.ANCHORARRAY( P36))))</f>
        <v>45625</v>
      </c>
      <c r="AB36" s="157" cm="1">
        <f t="array" aca="1" ref="AB36:AB50" ca="1">_xlfn.MAP(_xlfn.ANCHORARRAY(AA36),_xlfn.LAMBDA(_xlpm.pytdate, _xlfn._xlws.FILTER(_xlfn.ANCHORARRAY(M36),_xlfn.ANCHORARRAY(C36)=_xlpm.pytdate,0)))</f>
        <v>43094.838816206509</v>
      </c>
      <c r="AC36" s="157" cm="1">
        <f t="array" aca="1" ref="AC36:AC50" ca="1">_xlfn.MAP(_xlfn.ANCHORARRAY(AA36),_xlfn.LAMBDA(_xlpm.pytdate, _xlfn._xlws.FILTER(_xlfn.ANCHORARRAY(X36),_xlfn.ANCHORARRAY(P36)=_xlpm.pytdate,0)))</f>
        <v>12328.642412865252</v>
      </c>
      <c r="AD36" s="157" cm="1">
        <f t="array" aca="1" ref="AD36:AD50" ca="1">B28*(_xlfn.ANCHORARRAY(AB36)-_xlfn.ANCHORARRAY(AC36))</f>
        <v>30766.196403341259</v>
      </c>
    </row>
    <row r="37" spans="1:30">
      <c r="A37" s="99">
        <f ca="1"/>
        <v>45624</v>
      </c>
      <c r="B37" s="99">
        <f ca="1"/>
        <v>45625</v>
      </c>
      <c r="C37" s="99">
        <f ca="1"/>
        <v>45807</v>
      </c>
      <c r="D37" s="8">
        <f ca="1"/>
        <v>214</v>
      </c>
      <c r="E37" s="100">
        <f ca="1"/>
        <v>0.58791208791208793</v>
      </c>
      <c r="F37" s="104">
        <f ca="1"/>
        <v>0.99737331879359326</v>
      </c>
      <c r="G37" s="104">
        <f ca="1"/>
        <v>0.98256474312840381</v>
      </c>
      <c r="H37" s="8">
        <f ca="1"/>
        <v>182</v>
      </c>
      <c r="I37" s="8">
        <f ca="1"/>
        <v>0.50555555555555554</v>
      </c>
      <c r="J37" s="110">
        <f ca="1"/>
        <v>2.9811458566774765E-2</v>
      </c>
      <c r="K37" s="103">
        <f ca="1"/>
        <v>6.4622917133549534E-2</v>
      </c>
      <c r="L37" s="56">
        <f ca="1"/>
        <v>32670.474773072263</v>
      </c>
      <c r="M37" s="56">
        <f ca="1"/>
        <v>32100.856653286744</v>
      </c>
      <c r="O37" s="102">
        <f ca="1"/>
        <v>45625</v>
      </c>
      <c r="P37" s="111">
        <f ca="1"/>
        <v>45716</v>
      </c>
      <c r="Q37" s="112">
        <f ca="1"/>
        <v>123</v>
      </c>
      <c r="R37" s="114">
        <f ca="1"/>
        <v>0.33791208791208793</v>
      </c>
      <c r="S37" s="104">
        <f ca="1"/>
        <v>0.98994134108216258</v>
      </c>
      <c r="T37" s="108">
        <f ca="1"/>
        <v>91</v>
      </c>
      <c r="U37" s="8">
        <f ca="1"/>
        <v>0.24722222222222223</v>
      </c>
      <c r="V37" s="22">
        <f ca="1"/>
        <v>0.05</v>
      </c>
      <c r="W37" s="154">
        <f ca="1"/>
        <v>12361.111111111113</v>
      </c>
      <c r="X37" s="154">
        <f ca="1"/>
        <v>12236.774910598957</v>
      </c>
      <c r="Z37" s="8">
        <f ca="1"/>
        <v>2</v>
      </c>
      <c r="AA37" s="115">
        <f ca="1"/>
        <v>45716</v>
      </c>
      <c r="AB37" s="158">
        <f ca="1"/>
        <v>0</v>
      </c>
      <c r="AC37" s="158">
        <f ca="1"/>
        <v>12236.774910598957</v>
      </c>
      <c r="AD37" s="158">
        <f ca="1"/>
        <v>-12236.774910598957</v>
      </c>
    </row>
    <row r="38" spans="1:30">
      <c r="A38" s="102">
        <f ca="1"/>
        <v>45806</v>
      </c>
      <c r="B38" s="102">
        <f ca="1"/>
        <v>45807</v>
      </c>
      <c r="C38" s="99">
        <f ca="1"/>
        <v>45989</v>
      </c>
      <c r="D38" s="8">
        <f ca="1"/>
        <v>396</v>
      </c>
      <c r="E38" s="103">
        <f ca="1"/>
        <v>1.0879120879120878</v>
      </c>
      <c r="F38" s="105">
        <f ca="1"/>
        <v>0.98256474312840381</v>
      </c>
      <c r="G38" s="106">
        <f ca="1"/>
        <v>0.9679760389086397</v>
      </c>
      <c r="H38" s="109">
        <f ca="1"/>
        <v>182</v>
      </c>
      <c r="I38" s="108">
        <f ca="1"/>
        <v>0.50555555555555554</v>
      </c>
      <c r="J38" s="60">
        <f ca="1"/>
        <v>2.9811458566774324E-2</v>
      </c>
      <c r="K38" s="103">
        <f ca="1"/>
        <v>6.4622917133548646E-2</v>
      </c>
      <c r="L38" s="56">
        <f ca="1"/>
        <v>32670.474773071812</v>
      </c>
      <c r="M38" s="56">
        <f ca="1"/>
        <v>31624.236760102693</v>
      </c>
      <c r="O38" s="99">
        <f ca="1"/>
        <v>45716</v>
      </c>
      <c r="P38" s="99">
        <f ca="1"/>
        <v>45807</v>
      </c>
      <c r="Q38" s="8">
        <f ca="1"/>
        <v>214</v>
      </c>
      <c r="R38" s="113">
        <f ca="1"/>
        <v>0.58791208791208793</v>
      </c>
      <c r="S38" s="22">
        <f ca="1"/>
        <v>0.98256474312840381</v>
      </c>
      <c r="T38" s="8">
        <f ca="1"/>
        <v>91</v>
      </c>
      <c r="U38" s="8">
        <f ca="1"/>
        <v>0.25555555555555554</v>
      </c>
      <c r="V38" s="22">
        <f ca="1"/>
        <v>0.05</v>
      </c>
      <c r="W38" s="154">
        <f ca="1"/>
        <v>12777.777777777777</v>
      </c>
      <c r="X38" s="154">
        <f ca="1"/>
        <v>12554.993939974049</v>
      </c>
      <c r="Z38" s="8">
        <f ca="1"/>
        <v>3</v>
      </c>
      <c r="AA38" s="115">
        <f ca="1"/>
        <v>45807</v>
      </c>
      <c r="AB38" s="158">
        <f ca="1"/>
        <v>32100.856653286744</v>
      </c>
      <c r="AC38" s="158">
        <f ca="1"/>
        <v>12554.993939974049</v>
      </c>
      <c r="AD38" s="158">
        <f ca="1"/>
        <v>19545.862713312694</v>
      </c>
    </row>
    <row r="39" spans="1:30">
      <c r="A39" s="102">
        <f ca="1"/>
        <v>45988</v>
      </c>
      <c r="B39" s="102">
        <f ca="1"/>
        <v>45989</v>
      </c>
      <c r="C39" s="99">
        <f ca="1"/>
        <v>46171</v>
      </c>
      <c r="D39" s="8">
        <f ca="1"/>
        <v>578</v>
      </c>
      <c r="E39" s="103">
        <f ca="1"/>
        <v>1.5879120879120878</v>
      </c>
      <c r="F39" s="105">
        <f ca="1"/>
        <v>0.9679760389086397</v>
      </c>
      <c r="G39" s="106">
        <f ca="1"/>
        <v>0.9536039415764116</v>
      </c>
      <c r="H39" s="109">
        <f ca="1"/>
        <v>182</v>
      </c>
      <c r="I39" s="108">
        <f ca="1"/>
        <v>0.50555555555555554</v>
      </c>
      <c r="J39" s="60">
        <f ca="1"/>
        <v>2.9811458566774765E-2</v>
      </c>
      <c r="K39" s="103">
        <f ca="1"/>
        <v>6.4622917133549534E-2</v>
      </c>
      <c r="L39" s="56">
        <f ca="1"/>
        <v>32670.474773072263</v>
      </c>
      <c r="M39" s="56">
        <f ca="1"/>
        <v>31154.69351677443</v>
      </c>
      <c r="O39" s="99">
        <f ca="1"/>
        <v>45807</v>
      </c>
      <c r="P39" s="99">
        <f ca="1"/>
        <v>45898</v>
      </c>
      <c r="Q39" s="8">
        <f ca="1"/>
        <v>305</v>
      </c>
      <c r="R39" s="113">
        <f ca="1"/>
        <v>0.83791208791208793</v>
      </c>
      <c r="S39" s="22">
        <f ca="1"/>
        <v>0.9752431122672528</v>
      </c>
      <c r="T39" s="8">
        <f ca="1"/>
        <v>91</v>
      </c>
      <c r="U39" s="8">
        <f ca="1"/>
        <v>0.24722222222222223</v>
      </c>
      <c r="V39" s="22">
        <f ca="1"/>
        <v>0.05</v>
      </c>
      <c r="W39" s="154">
        <f ca="1"/>
        <v>12361.111111111113</v>
      </c>
      <c r="X39" s="154">
        <f ca="1"/>
        <v>12055.088471081321</v>
      </c>
      <c r="Z39" s="8">
        <f ca="1"/>
        <v>4</v>
      </c>
      <c r="AA39" s="115">
        <f ca="1"/>
        <v>45898</v>
      </c>
      <c r="AB39" s="158">
        <f ca="1"/>
        <v>0</v>
      </c>
      <c r="AC39" s="158">
        <f ca="1"/>
        <v>12055.088471081321</v>
      </c>
      <c r="AD39" s="158">
        <f ca="1"/>
        <v>-12055.088471081321</v>
      </c>
    </row>
    <row r="40" spans="1:30">
      <c r="A40" s="102">
        <f ca="1"/>
        <v>46170</v>
      </c>
      <c r="B40" s="102">
        <f ca="1"/>
        <v>46171</v>
      </c>
      <c r="C40" s="99">
        <f ca="1"/>
        <v>46356</v>
      </c>
      <c r="D40" s="8">
        <f ca="1"/>
        <v>763</v>
      </c>
      <c r="E40" s="103">
        <f ca="1"/>
        <v>2.0961538461538463</v>
      </c>
      <c r="F40" s="105">
        <f ca="1"/>
        <v>0.9536039415764116</v>
      </c>
      <c r="G40" s="106">
        <f ca="1"/>
        <v>0.93921361957054728</v>
      </c>
      <c r="H40" s="109">
        <f ca="1"/>
        <v>185</v>
      </c>
      <c r="I40" s="108">
        <f ca="1"/>
        <v>0.51388888888888884</v>
      </c>
      <c r="J40" s="60">
        <f ca="1"/>
        <v>2.9815143418568342E-2</v>
      </c>
      <c r="K40" s="103">
        <f ca="1"/>
        <v>6.4630286837136688E-2</v>
      </c>
      <c r="L40" s="56">
        <f ca="1"/>
        <v>33212.786291306351</v>
      </c>
      <c r="M40" s="56">
        <f ca="1"/>
        <v>31193.90122868089</v>
      </c>
      <c r="O40" s="99">
        <f ca="1"/>
        <v>45898</v>
      </c>
      <c r="P40" s="99">
        <f ca="1"/>
        <v>45989</v>
      </c>
      <c r="Q40" s="8">
        <f ca="1"/>
        <v>396</v>
      </c>
      <c r="R40" s="113">
        <f ca="1"/>
        <v>1.0879120879120878</v>
      </c>
      <c r="S40" s="22">
        <f ca="1"/>
        <v>0.9679760389086397</v>
      </c>
      <c r="T40" s="8">
        <f ca="1"/>
        <v>91</v>
      </c>
      <c r="U40" s="8">
        <f ca="1"/>
        <v>0.24722222222222223</v>
      </c>
      <c r="V40" s="22">
        <f ca="1"/>
        <v>0.05</v>
      </c>
      <c r="W40" s="154">
        <f ca="1"/>
        <v>12361.111111111113</v>
      </c>
      <c r="X40" s="154">
        <f ca="1"/>
        <v>11965.25936984291</v>
      </c>
      <c r="Z40" s="8">
        <f ca="1"/>
        <v>5</v>
      </c>
      <c r="AA40" s="115">
        <f ca="1"/>
        <v>45989</v>
      </c>
      <c r="AB40" s="158">
        <f ca="1"/>
        <v>31624.236760102693</v>
      </c>
      <c r="AC40" s="158">
        <f ca="1"/>
        <v>11965.25936984291</v>
      </c>
      <c r="AD40" s="158">
        <f ca="1"/>
        <v>19658.977390259781</v>
      </c>
    </row>
    <row r="41" spans="1:30">
      <c r="A41" s="102">
        <f ca="1"/>
        <v>46353</v>
      </c>
      <c r="B41" s="102">
        <f ca="1"/>
        <v>46356</v>
      </c>
      <c r="C41" s="99">
        <f ca="1"/>
        <v>46538</v>
      </c>
      <c r="D41" s="8">
        <f ca="1"/>
        <v>945</v>
      </c>
      <c r="E41" s="103">
        <f ca="1"/>
        <v>2.5961538461538463</v>
      </c>
      <c r="F41" s="105">
        <f ca="1"/>
        <v>0.93921361957054728</v>
      </c>
      <c r="G41" s="106">
        <f ca="1"/>
        <v>0.92526857443137089</v>
      </c>
      <c r="H41" s="109">
        <f ca="1"/>
        <v>182</v>
      </c>
      <c r="I41" s="108">
        <f ca="1"/>
        <v>0.50555555555555554</v>
      </c>
      <c r="J41" s="60">
        <f ca="1"/>
        <v>2.9811458566774765E-2</v>
      </c>
      <c r="K41" s="103">
        <f ca="1"/>
        <v>6.4622917133549534E-2</v>
      </c>
      <c r="L41" s="56">
        <f ca="1"/>
        <v>32670.474773072263</v>
      </c>
      <c r="M41" s="56">
        <f ca="1"/>
        <v>30228.963619276637</v>
      </c>
      <c r="O41" s="99">
        <f ca="1"/>
        <v>45989</v>
      </c>
      <c r="P41" s="99">
        <f ca="1"/>
        <v>46080</v>
      </c>
      <c r="Q41" s="8">
        <f ca="1"/>
        <v>487</v>
      </c>
      <c r="R41" s="113">
        <f ca="1"/>
        <v>1.3379120879120878</v>
      </c>
      <c r="S41" s="22">
        <f ca="1"/>
        <v>0.96076311651457602</v>
      </c>
      <c r="T41" s="8">
        <f ca="1"/>
        <v>91</v>
      </c>
      <c r="U41" s="8">
        <f ca="1"/>
        <v>0.24722222222222223</v>
      </c>
      <c r="V41" s="22">
        <f ca="1"/>
        <v>0.05</v>
      </c>
      <c r="W41" s="154">
        <f ca="1"/>
        <v>12361.111111111113</v>
      </c>
      <c r="X41" s="154">
        <f ca="1"/>
        <v>11876.099634694066</v>
      </c>
      <c r="Z41" s="8">
        <f ca="1"/>
        <v>6</v>
      </c>
      <c r="AA41" s="115">
        <f ca="1"/>
        <v>46080</v>
      </c>
      <c r="AB41" s="158">
        <f ca="1"/>
        <v>0</v>
      </c>
      <c r="AC41" s="158">
        <f ca="1"/>
        <v>11876.099634694066</v>
      </c>
      <c r="AD41" s="158">
        <f ca="1"/>
        <v>-11876.099634694066</v>
      </c>
    </row>
    <row r="42" spans="1:30">
      <c r="A42" s="102">
        <f ca="1"/>
        <v>46535</v>
      </c>
      <c r="B42" s="102">
        <f ca="1"/>
        <v>46538</v>
      </c>
      <c r="C42" s="99">
        <f ca="1"/>
        <v>46721</v>
      </c>
      <c r="D42" s="8">
        <f ca="1"/>
        <v>1128</v>
      </c>
      <c r="E42" s="103">
        <f ca="1"/>
        <v>3.098901098901099</v>
      </c>
      <c r="F42" s="60">
        <f ca="1"/>
        <v>0.92526857443137089</v>
      </c>
      <c r="G42" s="107">
        <f ca="1"/>
        <v>0.91145566216016538</v>
      </c>
      <c r="H42" s="109">
        <f ca="1"/>
        <v>183</v>
      </c>
      <c r="I42" s="109">
        <f ca="1"/>
        <v>0.5083333333333333</v>
      </c>
      <c r="J42" s="60">
        <f ca="1"/>
        <v>2.9812686783318731E-2</v>
      </c>
      <c r="K42" s="103">
        <f ca="1"/>
        <v>6.4625373566637459E-2</v>
      </c>
      <c r="L42" s="56">
        <f ca="1"/>
        <v>32851.231563040703</v>
      </c>
      <c r="M42" s="56">
        <f ca="1"/>
        <v>29942.441017068188</v>
      </c>
      <c r="O42" s="99">
        <f ca="1"/>
        <v>46080</v>
      </c>
      <c r="P42" s="99">
        <f ca="1"/>
        <v>46171</v>
      </c>
      <c r="Q42" s="8">
        <f ca="1"/>
        <v>578</v>
      </c>
      <c r="R42" s="113">
        <f ca="1"/>
        <v>1.5879120879120878</v>
      </c>
      <c r="S42" s="22">
        <f ca="1"/>
        <v>0.9536039415764116</v>
      </c>
      <c r="T42" s="8">
        <f ca="1"/>
        <v>91</v>
      </c>
      <c r="U42" s="8">
        <f ca="1"/>
        <v>0.25555555555555554</v>
      </c>
      <c r="V42" s="22">
        <f ca="1"/>
        <v>0.05</v>
      </c>
      <c r="W42" s="154">
        <f ca="1"/>
        <v>12777.777777777777</v>
      </c>
      <c r="X42" s="154">
        <f ca="1"/>
        <v>12184.93925347637</v>
      </c>
      <c r="Z42" s="8">
        <f ca="1"/>
        <v>7</v>
      </c>
      <c r="AA42" s="115">
        <f ca="1"/>
        <v>46171</v>
      </c>
      <c r="AB42" s="158">
        <f ca="1"/>
        <v>31154.69351677443</v>
      </c>
      <c r="AC42" s="158">
        <f ca="1"/>
        <v>12184.93925347637</v>
      </c>
      <c r="AD42" s="158">
        <f ca="1"/>
        <v>18969.754263298062</v>
      </c>
    </row>
    <row r="43" spans="1:30">
      <c r="A43" s="102">
        <f ca="1"/>
        <v>46720</v>
      </c>
      <c r="B43" s="102">
        <f ca="1"/>
        <v>46721</v>
      </c>
      <c r="C43" s="99">
        <f ca="1"/>
        <v>46903</v>
      </c>
      <c r="D43" s="8">
        <f ca="1"/>
        <v>1310</v>
      </c>
      <c r="E43" s="103">
        <f ca="1"/>
        <v>3.598901098901099</v>
      </c>
      <c r="F43" s="60">
        <f ca="1"/>
        <v>0.91145566216016538</v>
      </c>
      <c r="G43" s="107">
        <f ca="1"/>
        <v>0.89792275538971933</v>
      </c>
      <c r="H43" s="109">
        <f ca="1"/>
        <v>182</v>
      </c>
      <c r="I43" s="109">
        <f ca="1"/>
        <v>0.50555555555555554</v>
      </c>
      <c r="J43" s="60">
        <f ca="1"/>
        <v>2.9811458566774765E-2</v>
      </c>
      <c r="K43" s="103">
        <f ca="1"/>
        <v>6.4622917133549534E-2</v>
      </c>
      <c r="L43" s="56">
        <f ca="1"/>
        <v>32670.474773072263</v>
      </c>
      <c r="M43" s="56">
        <f ca="1"/>
        <v>29335.562728127363</v>
      </c>
      <c r="O43" s="99">
        <f ca="1"/>
        <v>46171</v>
      </c>
      <c r="P43" s="99">
        <f ca="1"/>
        <v>46265</v>
      </c>
      <c r="Q43" s="8">
        <f ca="1"/>
        <v>672</v>
      </c>
      <c r="R43" s="113">
        <f ca="1"/>
        <v>1.8461538461538463</v>
      </c>
      <c r="S43" s="22">
        <f ca="1"/>
        <v>0.94626475926665288</v>
      </c>
      <c r="T43" s="8">
        <f ca="1"/>
        <v>94</v>
      </c>
      <c r="U43" s="8">
        <f ca="1"/>
        <v>0.25555555555555554</v>
      </c>
      <c r="V43" s="22">
        <f ca="1"/>
        <v>0.05</v>
      </c>
      <c r="W43" s="154">
        <f ca="1"/>
        <v>12777.777777777777</v>
      </c>
      <c r="X43" s="154">
        <f ca="1"/>
        <v>12091.160812851675</v>
      </c>
      <c r="Z43" s="8">
        <f ca="1"/>
        <v>8</v>
      </c>
      <c r="AA43" s="115">
        <f ca="1"/>
        <v>46265</v>
      </c>
      <c r="AB43" s="158">
        <f ca="1"/>
        <v>0</v>
      </c>
      <c r="AC43" s="158">
        <f ca="1"/>
        <v>12091.160812851675</v>
      </c>
      <c r="AD43" s="158">
        <f ca="1"/>
        <v>-12091.160812851675</v>
      </c>
    </row>
    <row r="44" spans="1:30">
      <c r="A44" s="102"/>
      <c r="B44" s="102"/>
      <c r="C44" s="99"/>
      <c r="D44" s="8"/>
      <c r="E44" s="103"/>
      <c r="F44" s="60"/>
      <c r="G44" s="107"/>
      <c r="H44" s="109"/>
      <c r="I44" s="109"/>
      <c r="J44" s="60"/>
      <c r="K44" s="56"/>
      <c r="L44" s="56"/>
      <c r="M44" s="56"/>
      <c r="O44" s="99">
        <f ca="1"/>
        <v>46265</v>
      </c>
      <c r="P44" s="99">
        <f ca="1"/>
        <v>46356</v>
      </c>
      <c r="Q44" s="8">
        <f ca="1"/>
        <v>763</v>
      </c>
      <c r="R44" s="113">
        <f ca="1"/>
        <v>2.0961538461538463</v>
      </c>
      <c r="S44" s="22">
        <f ca="1"/>
        <v>0.93921361957054728</v>
      </c>
      <c r="T44" s="8">
        <f ca="1"/>
        <v>91</v>
      </c>
      <c r="U44" s="8">
        <f ca="1"/>
        <v>0.25</v>
      </c>
      <c r="V44" s="22">
        <f ca="1"/>
        <v>0.05</v>
      </c>
      <c r="W44" s="154">
        <f ca="1"/>
        <v>12500</v>
      </c>
      <c r="X44" s="154">
        <f ca="1"/>
        <v>11740.170244631841</v>
      </c>
      <c r="Z44" s="8">
        <f ca="1"/>
        <v>9</v>
      </c>
      <c r="AA44" s="115">
        <f ca="1"/>
        <v>46356</v>
      </c>
      <c r="AB44" s="158">
        <f ca="1"/>
        <v>31193.90122868089</v>
      </c>
      <c r="AC44" s="158">
        <f ca="1"/>
        <v>11740.170244631841</v>
      </c>
      <c r="AD44" s="158">
        <f ca="1"/>
        <v>19453.730984049049</v>
      </c>
    </row>
    <row r="45" spans="1:30">
      <c r="A45" s="102"/>
      <c r="B45" s="102"/>
      <c r="C45" s="99"/>
      <c r="D45" s="8"/>
      <c r="E45" s="103"/>
      <c r="F45" s="60"/>
      <c r="G45" s="107"/>
      <c r="H45" s="109"/>
      <c r="I45" s="109"/>
      <c r="J45" s="60"/>
      <c r="K45" s="56"/>
      <c r="L45" s="56"/>
      <c r="M45" s="56"/>
      <c r="O45" s="99">
        <f ca="1"/>
        <v>46356</v>
      </c>
      <c r="P45" s="99">
        <f ca="1"/>
        <v>46444</v>
      </c>
      <c r="Q45" s="8">
        <f ca="1"/>
        <v>851</v>
      </c>
      <c r="R45" s="113">
        <f ca="1"/>
        <v>2.337912087912088</v>
      </c>
      <c r="S45" s="22">
        <f ca="1"/>
        <v>0.93244491137802543</v>
      </c>
      <c r="T45" s="8">
        <f ca="1"/>
        <v>88</v>
      </c>
      <c r="U45" s="8">
        <f ca="1"/>
        <v>0.2388888888888889</v>
      </c>
      <c r="V45" s="22">
        <f ca="1"/>
        <v>0.05</v>
      </c>
      <c r="W45" s="154">
        <f ca="1"/>
        <v>11944.444444444445</v>
      </c>
      <c r="X45" s="154">
        <f ca="1"/>
        <v>11137.53644145975</v>
      </c>
      <c r="Z45" s="8">
        <f ca="1"/>
        <v>10</v>
      </c>
      <c r="AA45" s="115">
        <f ca="1"/>
        <v>46444</v>
      </c>
      <c r="AB45" s="158">
        <f ca="1"/>
        <v>0</v>
      </c>
      <c r="AC45" s="158">
        <f ca="1"/>
        <v>11137.53644145975</v>
      </c>
      <c r="AD45" s="158">
        <f ca="1"/>
        <v>-11137.53644145975</v>
      </c>
    </row>
    <row r="46" spans="1:30">
      <c r="A46" s="102"/>
      <c r="B46" s="102"/>
      <c r="C46" s="99"/>
      <c r="D46" s="8"/>
      <c r="E46" s="103"/>
      <c r="F46" s="60"/>
      <c r="G46" s="107"/>
      <c r="H46" s="109"/>
      <c r="I46" s="109"/>
      <c r="J46" s="60"/>
      <c r="K46" s="56"/>
      <c r="L46" s="56"/>
      <c r="M46" s="56"/>
      <c r="O46" s="99">
        <f ca="1"/>
        <v>46444</v>
      </c>
      <c r="P46" s="99">
        <f ca="1"/>
        <v>46538</v>
      </c>
      <c r="Q46" s="8">
        <f ca="1"/>
        <v>945</v>
      </c>
      <c r="R46" s="113">
        <f ca="1"/>
        <v>2.5961538461538463</v>
      </c>
      <c r="S46" s="22">
        <f ca="1"/>
        <v>0.92526857443137089</v>
      </c>
      <c r="T46" s="8">
        <f ca="1"/>
        <v>94</v>
      </c>
      <c r="U46" s="8">
        <f ca="1"/>
        <v>0.2638888888888889</v>
      </c>
      <c r="V46" s="22">
        <f ca="1"/>
        <v>0.05</v>
      </c>
      <c r="W46" s="154">
        <f ca="1"/>
        <v>13194.444444444445</v>
      </c>
      <c r="X46" s="154">
        <f ca="1"/>
        <v>12208.404801525034</v>
      </c>
      <c r="Z46" s="8">
        <f ca="1"/>
        <v>11</v>
      </c>
      <c r="AA46" s="115">
        <f ca="1"/>
        <v>46538</v>
      </c>
      <c r="AB46" s="158">
        <f ca="1"/>
        <v>30228.963619276637</v>
      </c>
      <c r="AC46" s="158">
        <f ca="1"/>
        <v>12208.404801525034</v>
      </c>
      <c r="AD46" s="158">
        <f ca="1"/>
        <v>18020.558817751604</v>
      </c>
    </row>
    <row r="47" spans="1:30">
      <c r="A47" s="102"/>
      <c r="B47" s="102"/>
      <c r="C47" s="99"/>
      <c r="D47" s="8"/>
      <c r="E47" s="103"/>
      <c r="F47" s="60"/>
      <c r="G47" s="107"/>
      <c r="H47" s="109"/>
      <c r="I47" s="109"/>
      <c r="J47" s="60"/>
      <c r="K47" s="56"/>
      <c r="L47" s="56"/>
      <c r="M47" s="56"/>
      <c r="O47" s="99">
        <f ca="1"/>
        <v>46538</v>
      </c>
      <c r="P47" s="99">
        <f ca="1"/>
        <v>46629</v>
      </c>
      <c r="Q47" s="8">
        <f ca="1"/>
        <v>1036</v>
      </c>
      <c r="R47" s="113">
        <f ca="1"/>
        <v>2.8461538461538463</v>
      </c>
      <c r="S47" s="22">
        <f ca="1"/>
        <v>0.91837388886811677</v>
      </c>
      <c r="T47" s="8">
        <f ca="1"/>
        <v>91</v>
      </c>
      <c r="U47" s="8">
        <f ca="1"/>
        <v>0.25</v>
      </c>
      <c r="V47" s="22">
        <f ca="1"/>
        <v>0.05</v>
      </c>
      <c r="W47" s="154">
        <f ca="1"/>
        <v>12500</v>
      </c>
      <c r="X47" s="154">
        <f ca="1"/>
        <v>11479.67361085146</v>
      </c>
      <c r="Z47" s="8">
        <f ca="1"/>
        <v>12</v>
      </c>
      <c r="AA47" s="115">
        <f ca="1"/>
        <v>46629</v>
      </c>
      <c r="AB47" s="158">
        <f ca="1"/>
        <v>0</v>
      </c>
      <c r="AC47" s="158">
        <f ca="1"/>
        <v>11479.67361085146</v>
      </c>
      <c r="AD47" s="158">
        <f ca="1"/>
        <v>-11479.67361085146</v>
      </c>
    </row>
    <row r="48" spans="1:30">
      <c r="A48" s="8"/>
      <c r="B48" s="101"/>
      <c r="G48" s="102"/>
      <c r="H48" s="102"/>
      <c r="I48" s="99"/>
      <c r="J48" s="8"/>
      <c r="K48" s="103"/>
      <c r="L48" s="103"/>
      <c r="M48" s="60"/>
      <c r="N48" s="107"/>
      <c r="O48" s="99">
        <f ca="1"/>
        <v>46629</v>
      </c>
      <c r="P48" s="99">
        <f ca="1"/>
        <v>46721</v>
      </c>
      <c r="Q48" s="8">
        <f ca="1"/>
        <v>1128</v>
      </c>
      <c r="R48" s="113">
        <f ca="1"/>
        <v>3.098901098901099</v>
      </c>
      <c r="S48" s="22">
        <f ca="1"/>
        <v>0.91145566216016538</v>
      </c>
      <c r="T48" s="8">
        <f ca="1"/>
        <v>92</v>
      </c>
      <c r="U48" s="8">
        <f ca="1"/>
        <v>0.25</v>
      </c>
      <c r="V48" s="22">
        <f ca="1"/>
        <v>0.05</v>
      </c>
      <c r="W48" s="154">
        <f ca="1"/>
        <v>12500</v>
      </c>
      <c r="X48" s="154">
        <f ca="1"/>
        <v>11393.195777002067</v>
      </c>
      <c r="Z48" s="8">
        <f ca="1"/>
        <v>13</v>
      </c>
      <c r="AA48" s="115">
        <f ca="1"/>
        <v>46721</v>
      </c>
      <c r="AB48" s="158">
        <f ca="1"/>
        <v>29942.441017068188</v>
      </c>
      <c r="AC48" s="158">
        <f ca="1"/>
        <v>11393.195777002067</v>
      </c>
      <c r="AD48" s="158">
        <f ca="1"/>
        <v>18549.24524006612</v>
      </c>
    </row>
    <row r="49" spans="1:31">
      <c r="A49" s="8"/>
      <c r="B49" s="101"/>
      <c r="G49" s="102"/>
      <c r="H49" s="102"/>
      <c r="I49" s="99"/>
      <c r="J49" s="8"/>
      <c r="K49" s="103"/>
      <c r="L49" s="103"/>
      <c r="M49" s="60"/>
      <c r="N49" s="107"/>
      <c r="O49" s="99">
        <f ca="1"/>
        <v>46721</v>
      </c>
      <c r="P49" s="99">
        <f ca="1"/>
        <v>46812</v>
      </c>
      <c r="Q49" s="8">
        <f ca="1"/>
        <v>1219</v>
      </c>
      <c r="R49" s="113">
        <f ca="1"/>
        <v>3.348901098901099</v>
      </c>
      <c r="S49" s="22">
        <f ca="1"/>
        <v>0.90466390421107046</v>
      </c>
      <c r="T49" s="8">
        <f ca="1"/>
        <v>91</v>
      </c>
      <c r="U49" s="8">
        <f ca="1"/>
        <v>0.24722222222222223</v>
      </c>
      <c r="V49" s="22">
        <f ca="1"/>
        <v>0.05</v>
      </c>
      <c r="W49" s="154">
        <f ca="1"/>
        <v>12361.111111111113</v>
      </c>
      <c r="X49" s="154">
        <f ca="1"/>
        <v>11182.651038164622</v>
      </c>
      <c r="Z49" s="8">
        <f ca="1"/>
        <v>14</v>
      </c>
      <c r="AA49" s="115">
        <f ca="1"/>
        <v>46812</v>
      </c>
      <c r="AB49" s="158">
        <f ca="1"/>
        <v>0</v>
      </c>
      <c r="AC49" s="158">
        <f ca="1"/>
        <v>11182.651038164622</v>
      </c>
      <c r="AD49" s="158">
        <f ca="1"/>
        <v>-11182.651038164622</v>
      </c>
    </row>
    <row r="50" spans="1:31">
      <c r="A50" s="8"/>
      <c r="B50" s="101"/>
      <c r="G50" s="102"/>
      <c r="H50" s="102"/>
      <c r="I50" s="99"/>
      <c r="J50" s="8"/>
      <c r="K50" s="103"/>
      <c r="L50" s="103"/>
      <c r="M50" s="60"/>
      <c r="N50" s="107"/>
      <c r="O50" s="99">
        <f ca="1"/>
        <v>46812</v>
      </c>
      <c r="P50" s="99">
        <f ca="1"/>
        <v>46903</v>
      </c>
      <c r="Q50" s="8">
        <f ca="1"/>
        <v>1310</v>
      </c>
      <c r="R50" s="113">
        <f ca="1"/>
        <v>3.598901098901099</v>
      </c>
      <c r="S50" s="22">
        <f ca="1"/>
        <v>0.89792275538971933</v>
      </c>
      <c r="T50" s="8">
        <f ca="1"/>
        <v>91</v>
      </c>
      <c r="U50" s="8">
        <f ca="1"/>
        <v>0.25277777777777777</v>
      </c>
      <c r="V50" s="22">
        <f ca="1"/>
        <v>0.05</v>
      </c>
      <c r="W50" s="154">
        <f ca="1"/>
        <v>12638.888888888889</v>
      </c>
      <c r="X50" s="154">
        <f ca="1"/>
        <v>11348.745936175619</v>
      </c>
      <c r="Z50" s="8">
        <f ca="1"/>
        <v>15</v>
      </c>
      <c r="AA50" s="115">
        <f ca="1"/>
        <v>46903</v>
      </c>
      <c r="AB50" s="158">
        <f ca="1"/>
        <v>29335.562728127363</v>
      </c>
      <c r="AC50" s="158">
        <f ca="1"/>
        <v>11348.745936175619</v>
      </c>
      <c r="AD50" s="158">
        <f ca="1"/>
        <v>17986.816791951744</v>
      </c>
    </row>
    <row r="51" spans="1:31">
      <c r="A51" s="8"/>
      <c r="B51" s="101"/>
      <c r="G51" s="102"/>
      <c r="H51" s="102"/>
      <c r="I51" s="99"/>
      <c r="J51" s="8"/>
      <c r="K51" s="103"/>
      <c r="L51" s="103"/>
      <c r="M51" s="60"/>
      <c r="N51" s="107"/>
      <c r="O51" s="75"/>
      <c r="P51" s="75"/>
      <c r="Q51"/>
      <c r="R51" s="113"/>
      <c r="S51" s="22"/>
      <c r="W51" s="56"/>
      <c r="X51" s="56"/>
    </row>
    <row r="52" spans="1:31">
      <c r="A52" s="8"/>
      <c r="B52" s="101"/>
      <c r="G52" s="102"/>
      <c r="H52" s="102"/>
      <c r="I52" s="99"/>
      <c r="J52" s="8"/>
      <c r="K52" s="103"/>
      <c r="L52" s="103"/>
      <c r="M52" s="60"/>
      <c r="N52" s="107"/>
      <c r="O52" s="75"/>
      <c r="P52" s="75"/>
      <c r="Q52"/>
      <c r="R52" s="113"/>
      <c r="S52" s="22"/>
      <c r="W52" s="56"/>
      <c r="X52" s="56"/>
    </row>
    <row r="53" spans="1:31">
      <c r="A53" s="8"/>
      <c r="B53" s="101"/>
      <c r="G53" s="102"/>
      <c r="H53" s="102"/>
      <c r="I53" s="99"/>
      <c r="J53" s="8"/>
      <c r="K53" s="103"/>
      <c r="L53" s="103"/>
      <c r="M53" s="60"/>
      <c r="N53" s="107"/>
      <c r="O53" s="75"/>
      <c r="P53" s="75"/>
      <c r="Q53"/>
      <c r="R53" s="113"/>
      <c r="S53" s="22"/>
      <c r="W53" s="56"/>
      <c r="X53" s="56"/>
    </row>
    <row r="54" spans="1:31">
      <c r="A54" s="8"/>
      <c r="B54" s="101"/>
      <c r="G54" s="102"/>
      <c r="H54" s="102"/>
      <c r="I54" s="99"/>
      <c r="J54" s="8"/>
      <c r="K54" s="103"/>
      <c r="L54" s="103"/>
      <c r="M54" s="60"/>
      <c r="N54" s="107"/>
      <c r="O54" s="75"/>
      <c r="P54" s="75"/>
      <c r="Q54"/>
      <c r="R54" s="113"/>
      <c r="S54" s="22"/>
      <c r="W54" s="56"/>
      <c r="X54" s="56"/>
    </row>
    <row r="55" spans="1:31">
      <c r="A55" s="8"/>
      <c r="B55" s="101"/>
      <c r="G55" s="102"/>
      <c r="H55" s="102"/>
      <c r="I55" s="99"/>
      <c r="J55" s="8"/>
      <c r="K55" s="103"/>
      <c r="L55" s="103"/>
      <c r="M55" s="60"/>
      <c r="N55" s="107"/>
      <c r="O55" s="75"/>
      <c r="P55" s="75"/>
      <c r="Q55"/>
      <c r="R55" s="113"/>
      <c r="S55" s="22"/>
      <c r="W55" s="56"/>
      <c r="X55" s="56"/>
    </row>
    <row r="56" spans="1:31">
      <c r="A56" s="8"/>
      <c r="B56" s="101"/>
      <c r="G56" s="102"/>
      <c r="H56" s="102"/>
      <c r="I56" s="99"/>
      <c r="J56" s="8"/>
      <c r="K56" s="103"/>
      <c r="L56" s="103"/>
      <c r="M56" s="60"/>
      <c r="N56" s="107"/>
      <c r="O56" s="75"/>
      <c r="P56" s="75"/>
      <c r="Q56"/>
      <c r="R56" s="113"/>
      <c r="S56" s="22"/>
      <c r="W56" s="56"/>
      <c r="X56" s="56"/>
    </row>
    <row r="57" spans="1:31">
      <c r="A57" s="8"/>
      <c r="B57" s="101"/>
      <c r="G57" s="102"/>
      <c r="H57" s="102"/>
      <c r="I57" s="99"/>
      <c r="J57" s="8"/>
      <c r="K57" s="103"/>
      <c r="L57" s="103"/>
      <c r="M57" s="60"/>
      <c r="N57" s="107"/>
      <c r="O57" s="75"/>
      <c r="P57" s="75"/>
      <c r="Q57"/>
      <c r="R57" s="113"/>
      <c r="S57" s="22"/>
      <c r="W57" s="56"/>
      <c r="X57" s="56"/>
    </row>
    <row r="58" spans="1:31">
      <c r="A58" s="8"/>
      <c r="B58" s="101"/>
      <c r="G58" s="102"/>
      <c r="H58" s="102"/>
      <c r="I58" s="99"/>
      <c r="J58" s="8"/>
      <c r="K58" s="103"/>
      <c r="L58" s="103"/>
      <c r="M58" s="60"/>
      <c r="N58" s="107"/>
      <c r="O58" s="75"/>
      <c r="P58" s="75"/>
      <c r="Q58"/>
      <c r="R58" s="113"/>
      <c r="S58" s="22"/>
      <c r="W58" s="56"/>
      <c r="X58" s="56"/>
    </row>
    <row r="59" spans="1:31">
      <c r="A59" s="8"/>
      <c r="B59" s="101"/>
      <c r="G59" s="102"/>
      <c r="H59" s="102"/>
      <c r="I59" s="99"/>
      <c r="J59" s="8"/>
      <c r="K59" s="103"/>
      <c r="L59" s="103"/>
      <c r="M59" s="60"/>
      <c r="N59" s="107"/>
      <c r="O59" s="75"/>
      <c r="P59" s="75"/>
      <c r="Q59"/>
      <c r="R59" s="113"/>
      <c r="S59" s="22"/>
      <c r="W59" s="56"/>
      <c r="X59" s="56"/>
    </row>
    <row r="60" spans="1:31">
      <c r="A60" s="8"/>
      <c r="B60" s="101"/>
      <c r="G60" s="102"/>
      <c r="H60" s="102"/>
      <c r="I60" s="99"/>
      <c r="J60" s="8"/>
      <c r="K60" s="103"/>
      <c r="L60" s="103"/>
      <c r="M60" s="60"/>
      <c r="N60" s="107"/>
      <c r="O60" s="75"/>
      <c r="P60" s="75"/>
      <c r="Q60"/>
      <c r="R60" s="113"/>
      <c r="S60" s="22"/>
      <c r="W60" s="56"/>
      <c r="X60" s="56"/>
    </row>
    <row r="61" spans="1:31">
      <c r="A61" s="8"/>
      <c r="B61" s="115"/>
      <c r="G61" s="102"/>
      <c r="H61" s="99"/>
      <c r="I61" s="99"/>
      <c r="J61" s="109"/>
      <c r="K61" s="103"/>
      <c r="L61" s="103"/>
      <c r="M61" s="60"/>
      <c r="N61" s="107"/>
      <c r="O61" s="102"/>
      <c r="P61" s="102"/>
      <c r="Q61" s="109"/>
      <c r="W61" s="56"/>
      <c r="X61" s="56"/>
    </row>
    <row r="62" spans="1:31">
      <c r="A62" s="8"/>
      <c r="B62" s="115"/>
      <c r="G62" s="102"/>
      <c r="H62" s="99"/>
      <c r="I62" s="99"/>
      <c r="J62" s="109"/>
      <c r="K62" s="103"/>
      <c r="L62" s="103"/>
      <c r="M62" s="60"/>
      <c r="N62" s="107"/>
      <c r="O62" s="102"/>
      <c r="P62" s="102"/>
      <c r="Q62" s="109"/>
      <c r="W62" s="56"/>
      <c r="X62" s="56"/>
    </row>
    <row r="63" spans="1:31">
      <c r="A63" s="8"/>
      <c r="B63" s="115"/>
      <c r="G63" s="102"/>
      <c r="H63" s="99"/>
      <c r="I63" s="99"/>
      <c r="J63" s="109"/>
      <c r="K63" s="103"/>
      <c r="L63" s="103"/>
      <c r="M63" s="60"/>
      <c r="N63" s="107"/>
      <c r="O63" s="102"/>
      <c r="P63" s="102"/>
      <c r="Q63" s="109"/>
      <c r="W63" s="56"/>
      <c r="X63" s="56"/>
      <c r="AE63" s="75"/>
    </row>
    <row r="64" spans="1:31">
      <c r="A64" s="8"/>
      <c r="B64" s="115"/>
      <c r="G64" s="102"/>
      <c r="H64" s="99"/>
      <c r="I64" s="99"/>
      <c r="J64" s="109"/>
      <c r="K64" s="103"/>
      <c r="L64" s="103"/>
      <c r="M64" s="60"/>
      <c r="N64" s="107"/>
      <c r="O64" s="102"/>
      <c r="P64" s="102"/>
      <c r="Q64" s="109"/>
      <c r="W64" s="56"/>
      <c r="X64" s="56"/>
      <c r="AE64" s="75"/>
    </row>
    <row r="65" spans="1:31">
      <c r="A65" s="8"/>
      <c r="B65" s="115"/>
      <c r="G65" s="102"/>
      <c r="H65" s="99"/>
      <c r="I65" s="99"/>
      <c r="J65" s="109"/>
      <c r="K65" s="103"/>
      <c r="L65" s="103"/>
      <c r="M65" s="60"/>
      <c r="N65" s="107"/>
      <c r="O65" s="102"/>
      <c r="P65" s="102"/>
      <c r="Q65" s="109"/>
      <c r="W65" s="56"/>
      <c r="X65" s="56"/>
      <c r="AE65" s="75"/>
    </row>
    <row r="66" spans="1:31">
      <c r="A66" s="8"/>
      <c r="B66" s="115"/>
      <c r="G66" s="102"/>
      <c r="H66" s="99"/>
      <c r="I66" s="99"/>
      <c r="J66" s="109"/>
      <c r="K66" s="103"/>
      <c r="L66" s="103"/>
      <c r="M66" s="60"/>
      <c r="N66" s="107"/>
      <c r="O66" s="102"/>
      <c r="P66" s="102"/>
      <c r="Q66" s="109"/>
      <c r="W66" s="56"/>
      <c r="X66" s="56"/>
      <c r="AE66" s="75"/>
    </row>
    <row r="67" spans="1:31">
      <c r="A67" s="8"/>
      <c r="B67" s="115"/>
      <c r="G67" s="102"/>
      <c r="H67" s="99"/>
      <c r="I67" s="99"/>
      <c r="J67" s="109"/>
      <c r="K67" s="103"/>
      <c r="L67" s="103"/>
      <c r="M67" s="60"/>
      <c r="N67" s="107"/>
      <c r="O67" s="102"/>
      <c r="P67" s="102"/>
      <c r="Q67" s="109"/>
      <c r="W67" s="56"/>
      <c r="X67" s="56"/>
      <c r="AE67" s="75"/>
    </row>
    <row r="68" spans="1:31">
      <c r="A68" s="8"/>
      <c r="B68" s="115"/>
      <c r="G68" s="102"/>
      <c r="H68" s="99"/>
      <c r="I68" s="99"/>
      <c r="J68" s="109"/>
      <c r="K68" s="103"/>
      <c r="L68" s="103"/>
      <c r="M68" s="60"/>
      <c r="N68" s="107"/>
      <c r="O68" s="102"/>
      <c r="P68" s="102"/>
      <c r="Q68" s="109"/>
      <c r="W68" s="56"/>
      <c r="X68" s="56"/>
      <c r="AE68" s="75"/>
    </row>
    <row r="69" spans="1:31">
      <c r="A69" s="8"/>
      <c r="B69" s="115"/>
      <c r="G69" s="102"/>
      <c r="H69" s="99"/>
      <c r="I69" s="99"/>
      <c r="J69" s="109"/>
      <c r="K69" s="103"/>
      <c r="L69" s="103"/>
      <c r="M69" s="60"/>
      <c r="N69" s="107"/>
      <c r="O69" s="102"/>
      <c r="P69" s="102"/>
      <c r="Q69" s="109"/>
      <c r="W69" s="56"/>
      <c r="X69" s="56"/>
      <c r="AE69" s="75"/>
    </row>
    <row r="70" spans="1:31">
      <c r="A70" s="8"/>
      <c r="B70" s="115"/>
      <c r="G70" s="102"/>
      <c r="H70" s="99"/>
      <c r="I70" s="99"/>
      <c r="J70" s="109"/>
      <c r="K70" s="103"/>
      <c r="L70" s="103"/>
      <c r="M70" s="60"/>
      <c r="N70" s="107"/>
      <c r="O70" s="102"/>
      <c r="P70" s="102"/>
      <c r="Q70" s="109"/>
      <c r="W70" s="56"/>
      <c r="X70" s="56"/>
      <c r="AE70" s="75"/>
    </row>
    <row r="71" spans="1:31">
      <c r="A71" s="8"/>
      <c r="B71" s="115"/>
      <c r="G71" s="102"/>
      <c r="H71" s="99"/>
      <c r="I71" s="99"/>
      <c r="J71" s="109"/>
      <c r="K71" s="103"/>
      <c r="L71" s="103"/>
      <c r="M71" s="60"/>
      <c r="N71" s="107"/>
      <c r="O71" s="102"/>
      <c r="P71" s="102"/>
      <c r="Q71" s="109"/>
      <c r="W71" s="56"/>
      <c r="X71" s="56"/>
      <c r="AE71" s="75"/>
    </row>
    <row r="72" spans="1:31">
      <c r="A72" s="8"/>
      <c r="B72" s="115"/>
      <c r="G72" s="102"/>
      <c r="H72" s="99"/>
      <c r="I72" s="99"/>
      <c r="J72" s="109"/>
      <c r="K72" s="103"/>
      <c r="L72" s="103"/>
      <c r="M72" s="60"/>
      <c r="N72" s="107"/>
      <c r="O72" s="102"/>
      <c r="P72" s="102"/>
      <c r="Q72" s="109"/>
      <c r="W72" s="56"/>
      <c r="X72" s="56"/>
      <c r="AE72" s="75"/>
    </row>
    <row r="73" spans="1:31">
      <c r="A73" s="8"/>
      <c r="B73" s="115"/>
      <c r="G73" s="102"/>
      <c r="H73" s="99"/>
      <c r="I73" s="99"/>
      <c r="J73" s="109"/>
      <c r="K73" s="103"/>
      <c r="L73" s="103"/>
      <c r="M73" s="60"/>
      <c r="N73" s="107"/>
      <c r="O73" s="102"/>
      <c r="P73" s="102"/>
      <c r="Q73" s="109"/>
      <c r="W73" s="56"/>
      <c r="X73" s="56"/>
      <c r="AE73" s="75"/>
    </row>
    <row r="74" spans="1:31">
      <c r="A74" s="8"/>
      <c r="B74" s="115"/>
      <c r="G74" s="102"/>
      <c r="H74" s="99"/>
      <c r="I74" s="99"/>
      <c r="J74" s="109"/>
      <c r="K74" s="103"/>
      <c r="L74" s="103"/>
      <c r="M74" s="60"/>
      <c r="N74" s="107"/>
      <c r="O74" s="102"/>
      <c r="P74" s="102"/>
      <c r="Q74" s="109"/>
      <c r="W74" s="56"/>
      <c r="X74" s="56"/>
    </row>
    <row r="75" spans="1:31">
      <c r="A75" s="8"/>
      <c r="B75" s="115"/>
      <c r="G75" s="102"/>
      <c r="H75" s="99"/>
      <c r="I75" s="99"/>
      <c r="J75" s="109"/>
      <c r="K75" s="103"/>
      <c r="L75" s="103"/>
      <c r="M75" s="60"/>
      <c r="N75" s="107"/>
      <c r="O75" s="102"/>
      <c r="P75" s="102"/>
      <c r="Q75" s="109"/>
      <c r="W75" s="56"/>
      <c r="X75" s="56"/>
    </row>
    <row r="76" spans="1:31">
      <c r="I76" s="99"/>
      <c r="J76" s="109"/>
      <c r="K76" s="103"/>
      <c r="L76" s="103"/>
      <c r="M76" s="60"/>
      <c r="N76" s="107"/>
      <c r="O76" s="102"/>
      <c r="P76" s="102"/>
      <c r="Q76" s="109"/>
      <c r="W76" s="56"/>
      <c r="X76" s="56"/>
    </row>
    <row r="77" spans="1:31">
      <c r="I77" s="99"/>
      <c r="J77" s="109"/>
      <c r="K77" s="103"/>
      <c r="L77" s="103"/>
      <c r="M77" s="60"/>
      <c r="N77" s="107"/>
      <c r="O77" s="102"/>
      <c r="P77" s="102"/>
      <c r="Q77" s="109"/>
      <c r="W77" s="56"/>
      <c r="X77" s="56"/>
    </row>
    <row r="78" spans="1:31">
      <c r="I78" s="99"/>
      <c r="J78" s="109"/>
      <c r="K78" s="103"/>
      <c r="L78" s="103"/>
      <c r="M78" s="60"/>
      <c r="N78" s="107"/>
      <c r="O78" s="102"/>
      <c r="P78" s="102"/>
      <c r="Q78" s="109"/>
      <c r="W78" s="56"/>
      <c r="X78" s="56"/>
    </row>
    <row r="79" spans="1:31">
      <c r="I79" s="99"/>
      <c r="J79" s="109"/>
      <c r="K79" s="103"/>
      <c r="L79" s="103"/>
      <c r="M79" s="60"/>
      <c r="N79" s="107"/>
      <c r="O79" s="102"/>
      <c r="P79" s="102"/>
      <c r="Q79" s="109"/>
      <c r="W79" s="56"/>
      <c r="X79" s="56"/>
    </row>
    <row r="80" spans="1:31">
      <c r="I80" s="99"/>
      <c r="J80" s="109"/>
      <c r="K80" s="103"/>
      <c r="L80" s="103"/>
      <c r="M80" s="60"/>
      <c r="N80" s="107"/>
      <c r="O80" s="102"/>
      <c r="P80" s="102"/>
      <c r="Q80" s="109"/>
      <c r="W80" s="56"/>
      <c r="X80" s="56"/>
    </row>
    <row r="81" spans="9:24">
      <c r="I81" s="99"/>
      <c r="J81" s="109"/>
      <c r="K81" s="103"/>
      <c r="L81" s="103"/>
      <c r="M81" s="60"/>
      <c r="N81" s="107"/>
      <c r="O81" s="102"/>
      <c r="P81" s="102"/>
      <c r="Q81" s="109"/>
      <c r="W81" s="56"/>
      <c r="X81" s="56"/>
    </row>
    <row r="82" spans="9:24">
      <c r="I82" s="99"/>
      <c r="J82" s="109"/>
      <c r="K82" s="103"/>
      <c r="L82" s="103"/>
      <c r="M82" s="60"/>
      <c r="N82" s="107"/>
      <c r="O82" s="102"/>
      <c r="P82" s="102"/>
      <c r="Q82" s="109"/>
      <c r="W82" s="56"/>
      <c r="X82" s="56"/>
    </row>
    <row r="83" spans="9:24">
      <c r="I83" s="99"/>
      <c r="J83" s="109"/>
      <c r="K83" s="103"/>
      <c r="L83" s="103"/>
      <c r="M83" s="60"/>
      <c r="N83" s="107"/>
      <c r="O83" s="102"/>
      <c r="P83" s="102"/>
      <c r="Q83" s="109"/>
      <c r="X83" s="56"/>
    </row>
    <row r="84" spans="9:24">
      <c r="I84" s="99"/>
      <c r="J84" s="109"/>
      <c r="K84" s="103"/>
      <c r="L84" s="103"/>
      <c r="M84" s="60"/>
      <c r="N84" s="107"/>
      <c r="O84" s="102"/>
      <c r="P84" s="102"/>
      <c r="Q84" s="109"/>
      <c r="X84" s="56"/>
    </row>
    <row r="85" spans="9:24">
      <c r="I85" s="99"/>
      <c r="J85" s="109"/>
      <c r="K85" s="103"/>
      <c r="L85" s="103"/>
      <c r="M85" s="60"/>
      <c r="N85" s="107"/>
      <c r="O85" s="102"/>
      <c r="P85" s="102"/>
      <c r="Q85" s="109"/>
      <c r="X85" s="56"/>
    </row>
    <row r="86" spans="9:24">
      <c r="I86" s="99"/>
      <c r="J86" s="109"/>
      <c r="K86" s="103"/>
      <c r="L86" s="103"/>
      <c r="M86" s="60"/>
      <c r="N86" s="107"/>
      <c r="O86" s="102"/>
      <c r="P86" s="102"/>
      <c r="Q86" s="109"/>
      <c r="X86" s="56"/>
    </row>
    <row r="87" spans="9:24">
      <c r="I87" s="99"/>
      <c r="J87" s="109"/>
      <c r="K87" s="103"/>
      <c r="L87" s="103"/>
      <c r="M87" s="60"/>
      <c r="N87" s="107"/>
      <c r="O87" s="102"/>
      <c r="P87" s="102"/>
      <c r="Q87" s="109"/>
      <c r="X87" s="56"/>
    </row>
    <row r="88" spans="9:24">
      <c r="I88" s="99"/>
      <c r="J88" s="109"/>
      <c r="K88" s="103"/>
      <c r="L88" s="103"/>
      <c r="M88" s="60"/>
      <c r="N88" s="107"/>
      <c r="O88" s="102"/>
      <c r="P88" s="102"/>
      <c r="Q88" s="109"/>
      <c r="X88" s="56"/>
    </row>
    <row r="89" spans="9:24">
      <c r="I89" s="99"/>
      <c r="J89" s="109"/>
      <c r="K89" s="103"/>
      <c r="L89" s="103"/>
      <c r="M89" s="60"/>
      <c r="N89" s="107"/>
      <c r="O89" s="102"/>
      <c r="P89" s="102"/>
      <c r="Q89" s="109"/>
      <c r="X89" s="56"/>
    </row>
    <row r="90" spans="9:24">
      <c r="I90" s="99"/>
      <c r="J90" s="109"/>
      <c r="K90" s="103"/>
      <c r="L90" s="103"/>
      <c r="M90" s="60"/>
      <c r="N90" s="107"/>
      <c r="O90" s="102"/>
      <c r="P90" s="102"/>
      <c r="Q90" s="109"/>
      <c r="X90" s="56"/>
    </row>
    <row r="91" spans="9:24">
      <c r="I91" s="99"/>
      <c r="J91" s="109"/>
      <c r="K91" s="103"/>
      <c r="L91" s="103"/>
      <c r="M91" s="60"/>
      <c r="N91" s="107"/>
      <c r="O91" s="102"/>
      <c r="P91" s="102"/>
      <c r="Q91" s="109"/>
      <c r="X91" s="56"/>
    </row>
    <row r="92" spans="9:24">
      <c r="I92" s="99"/>
      <c r="J92" s="109"/>
      <c r="K92" s="103"/>
      <c r="L92" s="103"/>
      <c r="M92" s="60"/>
      <c r="N92" s="107"/>
      <c r="O92" s="102"/>
      <c r="P92" s="102"/>
      <c r="Q92" s="109"/>
      <c r="X92" s="56"/>
    </row>
    <row r="93" spans="9:24">
      <c r="I93" s="99"/>
      <c r="J93" s="109"/>
      <c r="K93" s="103"/>
      <c r="L93" s="103"/>
      <c r="M93" s="60"/>
      <c r="N93" s="107"/>
      <c r="O93" s="102"/>
      <c r="P93" s="102"/>
      <c r="Q93" s="109"/>
      <c r="X93" s="56"/>
    </row>
    <row r="94" spans="9:24">
      <c r="I94" s="99"/>
      <c r="J94" s="109"/>
      <c r="K94" s="103"/>
      <c r="L94" s="103"/>
      <c r="M94" s="60"/>
      <c r="N94" s="107"/>
      <c r="O94" s="102"/>
      <c r="P94" s="102"/>
      <c r="Q94" s="109"/>
      <c r="X94" s="56"/>
    </row>
    <row r="95" spans="9:24">
      <c r="I95" s="99"/>
      <c r="J95" s="109"/>
      <c r="K95" s="103"/>
      <c r="L95" s="103"/>
      <c r="M95" s="60"/>
      <c r="N95" s="107"/>
      <c r="O95" s="102"/>
      <c r="P95" s="102"/>
      <c r="Q95" s="109"/>
      <c r="X95" s="56"/>
    </row>
    <row r="96" spans="9:24">
      <c r="I96" s="99"/>
      <c r="J96" s="109"/>
      <c r="K96" s="103"/>
      <c r="L96" s="103"/>
      <c r="M96" s="60"/>
      <c r="N96" s="107"/>
      <c r="O96" s="102"/>
      <c r="P96" s="102"/>
      <c r="Q96" s="109"/>
      <c r="X96" s="56"/>
    </row>
    <row r="97" spans="9:24">
      <c r="I97" s="99"/>
      <c r="J97" s="109"/>
      <c r="K97" s="103"/>
      <c r="L97" s="103"/>
      <c r="M97" s="60"/>
      <c r="N97" s="107"/>
      <c r="O97" s="102"/>
      <c r="P97" s="102"/>
      <c r="Q97" s="109"/>
      <c r="X97" s="56"/>
    </row>
    <row r="98" spans="9:24">
      <c r="I98" s="99"/>
      <c r="J98" s="109"/>
      <c r="K98" s="103"/>
      <c r="L98" s="103"/>
      <c r="M98" s="60"/>
      <c r="N98" s="107"/>
      <c r="O98" s="102"/>
      <c r="P98" s="102"/>
      <c r="Q98" s="109"/>
      <c r="X98" s="56"/>
    </row>
    <row r="99" spans="9:24">
      <c r="I99" s="99"/>
      <c r="J99" s="109"/>
      <c r="K99" s="103"/>
      <c r="L99" s="103"/>
      <c r="M99" s="60"/>
      <c r="N99" s="107"/>
      <c r="O99" s="102"/>
      <c r="P99" s="102"/>
      <c r="Q99" s="109"/>
      <c r="X99" s="56"/>
    </row>
    <row r="100" spans="9:24">
      <c r="I100" s="99"/>
      <c r="J100" s="109"/>
      <c r="K100" s="103"/>
      <c r="L100" s="103"/>
      <c r="M100" s="60"/>
      <c r="N100" s="107"/>
      <c r="O100" s="102"/>
      <c r="P100" s="102"/>
      <c r="Q100" s="109"/>
      <c r="X100" s="56"/>
    </row>
    <row r="101" spans="9:24">
      <c r="I101" s="99"/>
      <c r="J101" s="109"/>
      <c r="K101" s="103"/>
      <c r="L101" s="103"/>
      <c r="M101" s="60"/>
      <c r="N101" s="107"/>
      <c r="O101" s="102"/>
      <c r="P101" s="102"/>
      <c r="Q101" s="109"/>
      <c r="X101" s="56"/>
    </row>
    <row r="102" spans="9:24">
      <c r="I102" s="99"/>
      <c r="J102" s="109"/>
      <c r="K102" s="103"/>
      <c r="L102" s="103"/>
      <c r="M102" s="60"/>
      <c r="N102" s="107"/>
      <c r="O102" s="102"/>
      <c r="P102" s="102"/>
      <c r="Q102" s="109"/>
      <c r="X102" s="56"/>
    </row>
    <row r="103" spans="9:24">
      <c r="I103" s="99"/>
      <c r="J103" s="109"/>
      <c r="K103" s="103"/>
      <c r="L103" s="103"/>
      <c r="M103" s="60"/>
      <c r="N103" s="107"/>
      <c r="O103" s="102"/>
      <c r="P103" s="102"/>
      <c r="Q103" s="109"/>
      <c r="X103" s="56"/>
    </row>
    <row r="104" spans="9:24">
      <c r="I104" s="99"/>
      <c r="J104" s="109"/>
      <c r="K104" s="103"/>
      <c r="L104" s="103"/>
      <c r="M104" s="60"/>
      <c r="N104" s="107"/>
      <c r="O104" s="102"/>
      <c r="P104" s="102"/>
      <c r="Q104" s="109"/>
      <c r="X104" s="56"/>
    </row>
    <row r="105" spans="9:24">
      <c r="I105" s="99"/>
      <c r="J105" s="109"/>
      <c r="K105" s="103"/>
      <c r="L105" s="103"/>
      <c r="M105" s="60"/>
      <c r="N105" s="107"/>
      <c r="O105" s="102"/>
      <c r="P105" s="102"/>
      <c r="Q105" s="109"/>
      <c r="X105" s="56"/>
    </row>
    <row r="106" spans="9:24">
      <c r="I106" s="99"/>
      <c r="J106" s="109"/>
      <c r="K106" s="103"/>
      <c r="L106" s="103"/>
      <c r="M106" s="60"/>
      <c r="N106" s="107"/>
      <c r="O106" s="102"/>
      <c r="P106" s="102"/>
      <c r="Q106" s="109"/>
      <c r="X106" s="56"/>
    </row>
    <row r="107" spans="9:24">
      <c r="I107" s="99"/>
      <c r="J107" s="109"/>
      <c r="K107" s="103"/>
      <c r="L107" s="103"/>
      <c r="M107" s="60"/>
      <c r="N107" s="107"/>
      <c r="O107" s="102"/>
      <c r="P107" s="102"/>
      <c r="Q107" s="109"/>
      <c r="X107" s="56"/>
    </row>
    <row r="108" spans="9:24">
      <c r="I108" s="99"/>
      <c r="J108" s="109"/>
      <c r="K108" s="103"/>
      <c r="L108" s="103"/>
      <c r="M108" s="60"/>
      <c r="N108" s="107"/>
      <c r="O108" s="102"/>
      <c r="P108" s="102"/>
      <c r="Q108" s="109"/>
      <c r="X108" s="56"/>
    </row>
    <row r="109" spans="9:24">
      <c r="I109" s="99"/>
      <c r="J109" s="109"/>
      <c r="K109" s="103"/>
      <c r="L109" s="103"/>
      <c r="M109" s="60"/>
      <c r="N109" s="107"/>
      <c r="O109" s="102"/>
      <c r="P109" s="102"/>
      <c r="Q109" s="109"/>
      <c r="X109" s="56"/>
    </row>
    <row r="110" spans="9:24">
      <c r="I110" s="99"/>
      <c r="J110" s="109"/>
      <c r="K110" s="103"/>
      <c r="L110" s="103"/>
      <c r="M110" s="60"/>
      <c r="N110" s="107"/>
      <c r="O110" s="102"/>
      <c r="P110" s="102"/>
      <c r="Q110" s="109"/>
      <c r="X110" s="56"/>
    </row>
    <row r="111" spans="9:24">
      <c r="I111" s="99"/>
      <c r="J111" s="109"/>
      <c r="K111" s="103"/>
      <c r="L111" s="103"/>
      <c r="M111" s="60"/>
      <c r="N111" s="107"/>
      <c r="O111" s="102"/>
      <c r="P111" s="102"/>
      <c r="Q111" s="109"/>
      <c r="X111" s="56"/>
    </row>
    <row r="112" spans="9:24">
      <c r="I112" s="99"/>
      <c r="J112" s="109"/>
      <c r="K112" s="103"/>
      <c r="L112" s="103"/>
      <c r="M112" s="60"/>
      <c r="N112" s="107"/>
      <c r="O112" s="102"/>
      <c r="P112" s="102"/>
      <c r="Q112" s="109"/>
      <c r="X112" s="56"/>
    </row>
    <row r="113" spans="9:24">
      <c r="I113" s="99"/>
      <c r="J113" s="109"/>
      <c r="K113" s="103"/>
      <c r="L113" s="103"/>
      <c r="M113" s="60"/>
      <c r="N113" s="107"/>
      <c r="O113" s="102"/>
      <c r="P113" s="102"/>
      <c r="Q113" s="109"/>
      <c r="X113" s="56"/>
    </row>
    <row r="114" spans="9:24">
      <c r="I114" s="99"/>
      <c r="J114" s="109"/>
      <c r="K114" s="103"/>
      <c r="L114" s="103"/>
      <c r="M114" s="60"/>
      <c r="N114" s="107"/>
      <c r="O114" s="102"/>
      <c r="P114" s="102"/>
      <c r="Q114" s="109"/>
      <c r="X114" s="56"/>
    </row>
    <row r="115" spans="9:24">
      <c r="I115" s="99"/>
      <c r="J115" s="109"/>
      <c r="K115" s="103"/>
      <c r="L115" s="103"/>
      <c r="M115" s="60"/>
      <c r="N115" s="107"/>
      <c r="O115" s="102"/>
      <c r="P115" s="102"/>
      <c r="Q115" s="109"/>
      <c r="X115" s="56"/>
    </row>
    <row r="116" spans="9:24">
      <c r="I116" s="99"/>
      <c r="J116" s="109"/>
      <c r="K116" s="103"/>
      <c r="L116" s="103"/>
      <c r="M116" s="60"/>
      <c r="N116" s="107"/>
      <c r="O116" s="102"/>
      <c r="P116" s="102"/>
      <c r="Q116" s="109"/>
      <c r="X116" s="56"/>
    </row>
    <row r="117" spans="9:24">
      <c r="I117" s="99"/>
      <c r="J117" s="109"/>
      <c r="K117" s="103"/>
      <c r="L117" s="103"/>
      <c r="M117" s="60"/>
      <c r="N117" s="107"/>
      <c r="O117" s="102"/>
      <c r="P117" s="102"/>
      <c r="Q117" s="109"/>
      <c r="X117" s="56"/>
    </row>
    <row r="118" spans="9:24">
      <c r="I118" s="99"/>
      <c r="J118" s="109"/>
      <c r="K118" s="103"/>
      <c r="L118" s="103"/>
      <c r="M118" s="60"/>
      <c r="N118" s="107"/>
      <c r="O118" s="102"/>
      <c r="P118" s="102"/>
      <c r="Q118" s="109"/>
      <c r="X118" s="56"/>
    </row>
    <row r="119" spans="9:24">
      <c r="I119" s="99"/>
      <c r="J119" s="109"/>
      <c r="K119" s="103"/>
      <c r="L119" s="103"/>
      <c r="M119" s="60"/>
      <c r="N119" s="107"/>
      <c r="O119" s="102"/>
      <c r="P119" s="102"/>
      <c r="Q119" s="109"/>
      <c r="X119" s="56"/>
    </row>
    <row r="120" spans="9:24">
      <c r="I120" s="99"/>
      <c r="J120" s="109"/>
      <c r="K120" s="103"/>
      <c r="L120" s="103"/>
      <c r="M120" s="60"/>
      <c r="N120" s="107"/>
      <c r="O120" s="102"/>
      <c r="P120" s="102"/>
      <c r="Q120" s="109"/>
      <c r="X120" s="56"/>
    </row>
    <row r="121" spans="9:24">
      <c r="I121" s="99"/>
      <c r="J121" s="109"/>
      <c r="K121" s="103"/>
      <c r="L121" s="103"/>
      <c r="M121" s="60"/>
      <c r="N121" s="107"/>
      <c r="O121" s="102"/>
      <c r="P121" s="102"/>
      <c r="Q121" s="109"/>
      <c r="X121" s="56"/>
    </row>
    <row r="122" spans="9:24">
      <c r="I122" s="99"/>
      <c r="J122" s="109"/>
      <c r="K122" s="103"/>
      <c r="L122" s="103"/>
      <c r="M122" s="60"/>
      <c r="N122" s="107"/>
      <c r="O122" s="102"/>
      <c r="P122" s="102"/>
      <c r="Q122" s="109"/>
      <c r="X122" s="56"/>
    </row>
    <row r="123" spans="9:24">
      <c r="I123" s="99"/>
      <c r="J123" s="109"/>
      <c r="K123" s="103"/>
      <c r="L123" s="103"/>
      <c r="M123" s="60"/>
      <c r="N123" s="107"/>
      <c r="O123" s="102"/>
      <c r="P123" s="102"/>
      <c r="Q123" s="109"/>
      <c r="X123" s="56"/>
    </row>
    <row r="124" spans="9:24">
      <c r="I124" s="99"/>
      <c r="J124" s="109"/>
      <c r="K124" s="103"/>
      <c r="L124" s="103"/>
      <c r="M124" s="60"/>
      <c r="N124" s="107"/>
      <c r="O124" s="102"/>
      <c r="P124" s="102"/>
      <c r="Q124" s="109"/>
      <c r="X124" s="56"/>
    </row>
    <row r="125" spans="9:24">
      <c r="I125" s="99"/>
      <c r="J125" s="109"/>
      <c r="K125" s="103"/>
      <c r="L125" s="103"/>
      <c r="M125" s="60"/>
      <c r="N125" s="107"/>
      <c r="O125" s="102"/>
      <c r="P125" s="102"/>
      <c r="Q125" s="109"/>
      <c r="X125" s="56"/>
    </row>
    <row r="126" spans="9:24">
      <c r="I126" s="99"/>
      <c r="J126" s="109"/>
      <c r="K126" s="103"/>
      <c r="L126" s="103"/>
      <c r="M126" s="60"/>
      <c r="N126" s="107"/>
      <c r="O126" s="102"/>
      <c r="P126" s="102"/>
      <c r="Q126" s="109"/>
      <c r="X126" s="56"/>
    </row>
    <row r="127" spans="9:24">
      <c r="I127" s="99"/>
      <c r="J127" s="109"/>
      <c r="K127" s="103"/>
      <c r="L127" s="103"/>
      <c r="M127" s="60"/>
      <c r="N127" s="107"/>
      <c r="O127" s="102"/>
      <c r="P127" s="102"/>
      <c r="Q127" s="109"/>
      <c r="X127" s="56"/>
    </row>
    <row r="128" spans="9:24">
      <c r="I128" s="99"/>
      <c r="J128" s="109"/>
      <c r="K128" s="103"/>
      <c r="L128" s="103"/>
      <c r="M128" s="60"/>
      <c r="N128" s="107"/>
      <c r="O128" s="102"/>
      <c r="P128" s="102"/>
      <c r="Q128" s="109"/>
      <c r="X128" s="56"/>
    </row>
    <row r="129" spans="9:24">
      <c r="I129" s="99"/>
      <c r="J129" s="109"/>
      <c r="K129" s="103"/>
      <c r="L129" s="103"/>
      <c r="M129" s="60"/>
      <c r="N129" s="107"/>
      <c r="O129" s="102"/>
      <c r="P129" s="102"/>
      <c r="Q129" s="109"/>
      <c r="X129" s="56"/>
    </row>
    <row r="130" spans="9:24">
      <c r="I130" s="99"/>
      <c r="J130" s="109"/>
      <c r="K130" s="103"/>
      <c r="L130" s="103"/>
      <c r="M130" s="60"/>
      <c r="N130" s="107"/>
      <c r="O130" s="102"/>
      <c r="P130" s="102"/>
      <c r="Q130" s="109"/>
      <c r="X130" s="56"/>
    </row>
    <row r="131" spans="9:24">
      <c r="I131" s="99"/>
      <c r="J131" s="109"/>
      <c r="K131" s="103"/>
      <c r="L131" s="103"/>
      <c r="M131" s="60"/>
      <c r="N131" s="107"/>
      <c r="O131" s="102"/>
      <c r="P131" s="102"/>
      <c r="Q131" s="109"/>
      <c r="X131" s="56"/>
    </row>
    <row r="132" spans="9:24">
      <c r="I132" s="99"/>
      <c r="J132" s="109"/>
      <c r="K132" s="103"/>
      <c r="L132" s="103"/>
      <c r="M132" s="60"/>
      <c r="N132" s="107"/>
      <c r="O132" s="102"/>
      <c r="P132" s="102"/>
      <c r="Q132" s="109"/>
      <c r="X132" s="56"/>
    </row>
    <row r="133" spans="9:24">
      <c r="I133" s="99"/>
      <c r="J133" s="109"/>
      <c r="K133" s="103"/>
      <c r="L133" s="103"/>
      <c r="M133" s="60"/>
      <c r="N133" s="107"/>
      <c r="O133" s="102"/>
      <c r="P133" s="102"/>
      <c r="Q133" s="109"/>
      <c r="X133" s="56"/>
    </row>
    <row r="134" spans="9:24">
      <c r="I134" s="99"/>
      <c r="J134" s="109"/>
      <c r="K134" s="103"/>
      <c r="L134" s="103"/>
      <c r="M134" s="60"/>
      <c r="N134" s="107"/>
      <c r="O134" s="102"/>
      <c r="P134" s="102"/>
      <c r="Q134" s="109"/>
      <c r="X134" s="56"/>
    </row>
    <row r="135" spans="9:24">
      <c r="I135" s="99"/>
      <c r="J135" s="109"/>
      <c r="K135" s="103"/>
      <c r="L135" s="103"/>
      <c r="M135" s="60"/>
      <c r="N135" s="107"/>
      <c r="O135" s="102"/>
      <c r="P135" s="102"/>
      <c r="Q135" s="109"/>
      <c r="X135" s="56"/>
    </row>
    <row r="136" spans="9:24">
      <c r="I136" s="99"/>
      <c r="J136" s="109"/>
      <c r="K136" s="103"/>
      <c r="L136" s="103"/>
      <c r="M136" s="60"/>
      <c r="N136" s="107"/>
      <c r="O136" s="102"/>
      <c r="P136" s="102"/>
      <c r="Q136" s="109"/>
      <c r="X136" s="56"/>
    </row>
    <row r="137" spans="9:24">
      <c r="I137" s="99"/>
      <c r="J137" s="109"/>
      <c r="K137" s="103"/>
      <c r="L137" s="103"/>
      <c r="M137" s="60"/>
      <c r="N137" s="107"/>
      <c r="O137" s="102"/>
      <c r="P137" s="102"/>
      <c r="Q137" s="109"/>
      <c r="X137" s="56"/>
    </row>
    <row r="138" spans="9:24">
      <c r="I138" s="99"/>
      <c r="J138" s="109"/>
      <c r="K138" s="103"/>
      <c r="L138" s="103"/>
      <c r="M138" s="60"/>
      <c r="N138" s="107"/>
      <c r="O138" s="102"/>
      <c r="P138" s="102"/>
      <c r="Q138" s="109"/>
      <c r="X138" s="56"/>
    </row>
    <row r="139" spans="9:24">
      <c r="I139" s="99"/>
      <c r="J139" s="109"/>
      <c r="K139" s="103"/>
      <c r="L139" s="103"/>
      <c r="M139" s="60"/>
      <c r="N139" s="107"/>
      <c r="O139" s="102"/>
      <c r="P139" s="102"/>
      <c r="Q139" s="109"/>
      <c r="X139" s="56"/>
    </row>
    <row r="140" spans="9:24">
      <c r="I140" s="99"/>
      <c r="J140" s="109"/>
      <c r="K140" s="103"/>
      <c r="L140" s="103"/>
      <c r="M140" s="60"/>
      <c r="N140" s="107"/>
      <c r="O140" s="102"/>
      <c r="P140" s="102"/>
      <c r="Q140" s="109"/>
      <c r="X140" s="56"/>
    </row>
    <row r="141" spans="9:24">
      <c r="I141" s="99"/>
      <c r="J141" s="109"/>
      <c r="K141" s="103"/>
      <c r="L141" s="103"/>
      <c r="M141" s="60"/>
      <c r="N141" s="107"/>
      <c r="O141" s="102"/>
      <c r="P141" s="102"/>
      <c r="Q141" s="109"/>
      <c r="X141" s="56"/>
    </row>
    <row r="142" spans="9:24">
      <c r="I142" s="99"/>
      <c r="J142" s="109"/>
      <c r="K142" s="103"/>
      <c r="L142" s="103"/>
      <c r="M142" s="60"/>
      <c r="N142" s="107"/>
      <c r="O142" s="102"/>
      <c r="P142" s="102"/>
      <c r="Q142" s="109"/>
      <c r="X142" s="56"/>
    </row>
    <row r="143" spans="9:24">
      <c r="I143" s="99"/>
      <c r="J143" s="109"/>
      <c r="K143" s="103"/>
      <c r="L143" s="103"/>
      <c r="M143" s="60"/>
      <c r="N143" s="107"/>
      <c r="O143" s="102"/>
      <c r="P143" s="102"/>
      <c r="Q143" s="109"/>
      <c r="X143" s="56"/>
    </row>
    <row r="144" spans="9:24">
      <c r="I144" s="99"/>
      <c r="J144" s="109"/>
      <c r="K144" s="103"/>
      <c r="L144" s="103"/>
      <c r="M144" s="60"/>
      <c r="N144" s="107"/>
      <c r="O144" s="102"/>
      <c r="P144" s="102"/>
      <c r="Q144" s="109"/>
      <c r="X144" s="56"/>
    </row>
    <row r="145" spans="9:24">
      <c r="I145" s="99"/>
      <c r="J145" s="109"/>
      <c r="K145" s="103"/>
      <c r="L145" s="103"/>
      <c r="M145" s="60"/>
      <c r="N145" s="107"/>
      <c r="O145" s="102"/>
      <c r="P145" s="102"/>
      <c r="Q145" s="109"/>
      <c r="X145" s="56"/>
    </row>
    <row r="146" spans="9:24">
      <c r="I146" s="99"/>
      <c r="J146" s="109"/>
      <c r="K146" s="103"/>
      <c r="L146" s="103"/>
      <c r="M146" s="60"/>
      <c r="N146" s="107"/>
      <c r="O146" s="102"/>
      <c r="P146" s="102"/>
      <c r="Q146" s="109"/>
      <c r="X146" s="56"/>
    </row>
    <row r="147" spans="9:24">
      <c r="I147" s="99"/>
      <c r="J147" s="109"/>
      <c r="K147" s="103"/>
      <c r="L147" s="103"/>
      <c r="M147" s="60"/>
      <c r="N147" s="107"/>
      <c r="O147" s="102"/>
      <c r="P147" s="102"/>
      <c r="Q147" s="109"/>
      <c r="X147" s="56"/>
    </row>
    <row r="148" spans="9:24">
      <c r="I148" s="99"/>
      <c r="J148" s="109"/>
      <c r="K148" s="103"/>
      <c r="L148" s="103"/>
      <c r="M148" s="60"/>
      <c r="N148" s="107"/>
      <c r="O148" s="102"/>
      <c r="P148" s="102"/>
      <c r="Q148" s="109"/>
      <c r="X148" s="56"/>
    </row>
    <row r="149" spans="9:24">
      <c r="I149" s="99"/>
      <c r="J149" s="109"/>
      <c r="K149" s="103"/>
      <c r="L149" s="103"/>
      <c r="M149" s="60"/>
      <c r="N149" s="107"/>
      <c r="O149" s="102"/>
      <c r="P149" s="102"/>
      <c r="Q149" s="109"/>
      <c r="X149" s="56"/>
    </row>
    <row r="150" spans="9:24">
      <c r="I150" s="99"/>
      <c r="J150" s="109"/>
      <c r="K150" s="103"/>
      <c r="L150" s="103"/>
      <c r="M150" s="60"/>
      <c r="N150" s="107"/>
      <c r="O150" s="102"/>
      <c r="P150" s="102"/>
      <c r="Q150" s="109"/>
      <c r="X150" s="56"/>
    </row>
    <row r="151" spans="9:24">
      <c r="I151" s="99"/>
      <c r="J151" s="109"/>
      <c r="K151" s="103"/>
      <c r="L151" s="103"/>
      <c r="M151" s="60"/>
      <c r="N151" s="107"/>
      <c r="O151" s="102"/>
      <c r="P151" s="102"/>
      <c r="Q151" s="109"/>
      <c r="X151" s="56"/>
    </row>
    <row r="152" spans="9:24">
      <c r="I152" s="99"/>
      <c r="J152" s="109"/>
      <c r="K152" s="103"/>
      <c r="L152" s="103"/>
      <c r="M152" s="60"/>
      <c r="N152" s="107"/>
      <c r="O152" s="102"/>
      <c r="P152" s="102"/>
      <c r="Q152" s="109"/>
      <c r="X152" s="56"/>
    </row>
    <row r="153" spans="9:24">
      <c r="I153" s="99"/>
      <c r="J153" s="109"/>
      <c r="K153" s="103"/>
      <c r="L153" s="103"/>
      <c r="M153" s="60"/>
      <c r="N153" s="107"/>
      <c r="O153" s="102"/>
      <c r="P153" s="102"/>
      <c r="Q153" s="109"/>
      <c r="X153" s="56"/>
    </row>
    <row r="154" spans="9:24">
      <c r="I154" s="99"/>
      <c r="J154" s="109"/>
      <c r="K154" s="103"/>
      <c r="L154" s="103"/>
      <c r="M154" s="60"/>
      <c r="N154" s="107"/>
      <c r="O154" s="102"/>
      <c r="P154" s="102"/>
      <c r="Q154" s="109"/>
      <c r="X154" s="56"/>
    </row>
    <row r="155" spans="9:24">
      <c r="I155" s="99"/>
      <c r="J155" s="109"/>
      <c r="K155" s="103"/>
      <c r="L155" s="103"/>
      <c r="M155" s="60"/>
      <c r="N155" s="107"/>
      <c r="O155" s="102"/>
      <c r="P155" s="102"/>
      <c r="Q155" s="109"/>
      <c r="X155" s="56"/>
    </row>
    <row r="156" spans="9:24">
      <c r="I156" s="99"/>
      <c r="J156" s="109"/>
      <c r="K156" s="103"/>
      <c r="L156" s="103"/>
      <c r="M156" s="60"/>
      <c r="N156" s="107"/>
      <c r="O156" s="102"/>
      <c r="P156" s="102"/>
      <c r="Q156" s="109"/>
      <c r="X156" s="56"/>
    </row>
    <row r="157" spans="9:24">
      <c r="I157" s="99"/>
      <c r="J157" s="109"/>
      <c r="K157" s="103"/>
      <c r="L157" s="103"/>
      <c r="M157" s="60"/>
      <c r="N157" s="107"/>
      <c r="O157" s="102"/>
      <c r="P157" s="102"/>
      <c r="Q157" s="109"/>
      <c r="X157" s="56"/>
    </row>
    <row r="158" spans="9:24">
      <c r="I158" s="99"/>
      <c r="J158" s="109"/>
      <c r="K158" s="103"/>
      <c r="L158" s="103"/>
      <c r="M158" s="60"/>
      <c r="N158" s="107"/>
      <c r="O158" s="102"/>
      <c r="P158" s="102"/>
      <c r="Q158" s="109"/>
      <c r="X158" s="56"/>
    </row>
    <row r="159" spans="9:24">
      <c r="I159" s="99"/>
      <c r="J159" s="109"/>
      <c r="K159" s="103"/>
      <c r="L159" s="103"/>
      <c r="M159" s="60"/>
      <c r="N159" s="107"/>
      <c r="O159" s="102"/>
      <c r="P159" s="102"/>
      <c r="Q159" s="109"/>
      <c r="X159" s="56"/>
    </row>
    <row r="160" spans="9:24">
      <c r="I160" s="99"/>
      <c r="J160" s="109"/>
      <c r="K160" s="103"/>
      <c r="L160" s="103"/>
      <c r="M160" s="60"/>
      <c r="N160" s="107"/>
      <c r="O160" s="102"/>
      <c r="P160" s="102"/>
      <c r="Q160" s="109"/>
      <c r="X160" s="56"/>
    </row>
    <row r="161" spans="9:24">
      <c r="I161" s="99"/>
      <c r="J161" s="109"/>
      <c r="K161" s="103"/>
      <c r="L161" s="103"/>
      <c r="M161" s="60"/>
      <c r="N161" s="107"/>
      <c r="O161" s="102"/>
      <c r="P161" s="102"/>
      <c r="Q161" s="109"/>
      <c r="X161" s="56"/>
    </row>
    <row r="162" spans="9:24">
      <c r="I162" s="99"/>
      <c r="J162" s="109"/>
      <c r="K162" s="103"/>
      <c r="L162" s="103"/>
      <c r="M162" s="60"/>
      <c r="N162" s="107"/>
      <c r="O162" s="102"/>
      <c r="P162" s="102"/>
      <c r="Q162" s="109"/>
      <c r="X162" s="56"/>
    </row>
    <row r="163" spans="9:24">
      <c r="I163" s="99"/>
      <c r="J163" s="109"/>
      <c r="K163" s="103"/>
      <c r="L163" s="103"/>
      <c r="M163" s="60"/>
      <c r="N163" s="107"/>
      <c r="O163" s="102"/>
      <c r="P163" s="102"/>
      <c r="Q163" s="109"/>
      <c r="X163" s="56"/>
    </row>
    <row r="164" spans="9:24">
      <c r="I164" s="99"/>
      <c r="J164" s="109"/>
      <c r="K164" s="103"/>
      <c r="L164" s="103"/>
      <c r="M164" s="60"/>
      <c r="N164" s="107"/>
      <c r="O164" s="102"/>
      <c r="P164" s="102"/>
      <c r="Q164" s="109"/>
      <c r="X164" s="56"/>
    </row>
    <row r="165" spans="9:24">
      <c r="I165" s="99"/>
      <c r="J165" s="109"/>
      <c r="K165" s="103"/>
      <c r="L165" s="103"/>
      <c r="M165" s="60"/>
      <c r="N165" s="107"/>
      <c r="O165" s="102"/>
      <c r="P165" s="102"/>
      <c r="Q165" s="109"/>
      <c r="X165" s="56"/>
    </row>
    <row r="166" spans="9:24">
      <c r="I166" s="99"/>
      <c r="J166" s="109"/>
      <c r="K166" s="103"/>
      <c r="L166" s="103"/>
      <c r="M166" s="60"/>
      <c r="N166" s="107"/>
      <c r="O166" s="102"/>
      <c r="P166" s="102"/>
      <c r="Q166" s="109"/>
      <c r="X166" s="56"/>
    </row>
    <row r="167" spans="9:24">
      <c r="I167" s="99"/>
      <c r="J167" s="109"/>
      <c r="K167" s="103"/>
      <c r="L167" s="103"/>
      <c r="M167" s="60"/>
      <c r="N167" s="107"/>
      <c r="O167" s="102"/>
      <c r="P167" s="102"/>
      <c r="Q167" s="109"/>
      <c r="X167" s="56"/>
    </row>
    <row r="168" spans="9:24">
      <c r="I168" s="99"/>
      <c r="J168" s="109"/>
      <c r="K168" s="103"/>
      <c r="L168" s="103"/>
      <c r="M168" s="60"/>
      <c r="N168" s="107"/>
      <c r="O168" s="102"/>
      <c r="P168" s="102"/>
      <c r="Q168" s="109"/>
      <c r="X168" s="56"/>
    </row>
    <row r="169" spans="9:24">
      <c r="I169" s="99"/>
      <c r="J169" s="109"/>
      <c r="K169" s="103"/>
      <c r="L169" s="103"/>
      <c r="M169" s="60"/>
      <c r="N169" s="107"/>
      <c r="O169" s="102"/>
      <c r="P169" s="102"/>
      <c r="Q169" s="109"/>
      <c r="X169" s="56"/>
    </row>
    <row r="170" spans="9:24">
      <c r="I170" s="99"/>
      <c r="J170" s="109"/>
      <c r="K170" s="103"/>
      <c r="L170" s="103"/>
      <c r="M170" s="60"/>
      <c r="N170" s="107"/>
      <c r="O170" s="102"/>
      <c r="P170" s="102"/>
      <c r="Q170" s="109"/>
      <c r="X170" s="56"/>
    </row>
    <row r="171" spans="9:24">
      <c r="I171" s="99"/>
      <c r="J171" s="109"/>
      <c r="K171" s="103"/>
      <c r="L171" s="103"/>
      <c r="M171" s="60"/>
      <c r="N171" s="107"/>
      <c r="O171" s="102"/>
      <c r="P171" s="102"/>
      <c r="Q171" s="109"/>
      <c r="X171" s="56"/>
    </row>
    <row r="172" spans="9:24">
      <c r="I172" s="99"/>
      <c r="J172" s="109"/>
      <c r="K172" s="103"/>
      <c r="L172" s="103"/>
      <c r="M172" s="60"/>
      <c r="N172" s="107"/>
      <c r="O172" s="102"/>
      <c r="P172" s="102"/>
      <c r="Q172" s="109"/>
      <c r="X172" s="56"/>
    </row>
    <row r="173" spans="9:24">
      <c r="I173" s="99"/>
      <c r="J173" s="109"/>
      <c r="K173" s="103"/>
      <c r="L173" s="103"/>
      <c r="M173" s="60"/>
      <c r="N173" s="107"/>
      <c r="O173" s="102"/>
      <c r="P173" s="102"/>
      <c r="Q173" s="109"/>
      <c r="X173" s="56"/>
    </row>
    <row r="174" spans="9:24">
      <c r="I174" s="99"/>
      <c r="J174" s="109"/>
      <c r="K174" s="103"/>
      <c r="L174" s="103"/>
      <c r="M174" s="60"/>
      <c r="N174" s="107"/>
      <c r="O174" s="102"/>
      <c r="P174" s="102"/>
      <c r="Q174" s="109"/>
      <c r="X174" s="56"/>
    </row>
    <row r="175" spans="9:24">
      <c r="I175" s="99"/>
      <c r="J175" s="109"/>
      <c r="K175" s="103"/>
      <c r="L175" s="103"/>
      <c r="M175" s="60"/>
      <c r="N175" s="107"/>
      <c r="O175" s="102"/>
      <c r="P175" s="102"/>
      <c r="Q175" s="109"/>
      <c r="X175" s="56"/>
    </row>
    <row r="176" spans="9:24">
      <c r="I176" s="99"/>
      <c r="J176" s="109"/>
      <c r="K176" s="103"/>
      <c r="L176" s="103"/>
      <c r="M176" s="60"/>
      <c r="N176" s="107"/>
      <c r="O176" s="102"/>
      <c r="P176" s="102"/>
      <c r="Q176" s="109"/>
      <c r="X176" s="56"/>
    </row>
    <row r="177" spans="9:24">
      <c r="I177" s="99"/>
      <c r="J177" s="109"/>
      <c r="K177" s="103"/>
      <c r="L177" s="103"/>
      <c r="M177" s="60"/>
      <c r="N177" s="107"/>
      <c r="O177" s="102"/>
      <c r="P177" s="102"/>
      <c r="Q177" s="109"/>
      <c r="X177" s="56"/>
    </row>
    <row r="178" spans="9:24">
      <c r="I178" s="99"/>
      <c r="J178" s="109"/>
      <c r="K178" s="103"/>
      <c r="L178" s="103"/>
      <c r="M178" s="60"/>
      <c r="N178" s="107"/>
      <c r="O178" s="102"/>
      <c r="P178" s="102"/>
      <c r="Q178" s="109"/>
      <c r="X178" s="56"/>
    </row>
    <row r="179" spans="9:24">
      <c r="I179" s="99"/>
      <c r="J179" s="109"/>
      <c r="K179" s="103"/>
      <c r="L179" s="103"/>
      <c r="M179" s="60"/>
      <c r="N179" s="107"/>
      <c r="O179" s="102"/>
      <c r="P179" s="102"/>
      <c r="Q179" s="109"/>
      <c r="X179" s="56"/>
    </row>
    <row r="180" spans="9:24">
      <c r="I180" s="99"/>
      <c r="J180" s="109"/>
      <c r="K180" s="103"/>
      <c r="L180" s="103"/>
      <c r="M180" s="60"/>
      <c r="N180" s="107"/>
      <c r="O180" s="102"/>
      <c r="P180" s="102"/>
      <c r="Q180" s="109"/>
      <c r="X180" s="56"/>
    </row>
    <row r="181" spans="9:24">
      <c r="I181" s="99"/>
      <c r="J181" s="109"/>
      <c r="K181" s="103"/>
      <c r="L181" s="103"/>
      <c r="M181" s="60"/>
      <c r="N181" s="107"/>
      <c r="O181" s="102"/>
      <c r="P181" s="102"/>
      <c r="Q181" s="109"/>
      <c r="X181" s="56"/>
    </row>
    <row r="182" spans="9:24">
      <c r="I182" s="99"/>
      <c r="J182" s="109"/>
      <c r="K182" s="103"/>
      <c r="L182" s="103"/>
      <c r="M182" s="60"/>
      <c r="N182" s="107"/>
      <c r="O182" s="102"/>
      <c r="P182" s="102"/>
      <c r="Q182" s="109"/>
      <c r="X182" s="56"/>
    </row>
    <row r="183" spans="9:24">
      <c r="I183" s="99"/>
      <c r="J183" s="109"/>
      <c r="K183" s="103"/>
      <c r="L183" s="103"/>
      <c r="M183" s="60"/>
      <c r="N183" s="107"/>
      <c r="O183" s="102"/>
      <c r="P183" s="102"/>
      <c r="Q183" s="109"/>
      <c r="X183" s="56"/>
    </row>
    <row r="184" spans="9:24">
      <c r="I184" s="99"/>
      <c r="J184" s="109"/>
      <c r="K184" s="103"/>
      <c r="L184" s="103"/>
      <c r="M184" s="60"/>
      <c r="N184" s="107"/>
      <c r="O184" s="102"/>
      <c r="P184" s="102"/>
      <c r="Q184" s="109"/>
      <c r="X184" s="56"/>
    </row>
    <row r="185" spans="9:24">
      <c r="I185" s="99"/>
      <c r="J185" s="109"/>
      <c r="K185" s="103"/>
      <c r="L185" s="103"/>
      <c r="M185" s="60"/>
      <c r="N185" s="107"/>
      <c r="O185" s="102"/>
      <c r="P185" s="102"/>
      <c r="Q185" s="109"/>
      <c r="X185" s="56"/>
    </row>
    <row r="186" spans="9:24">
      <c r="I186" s="99"/>
      <c r="J186" s="109"/>
      <c r="K186" s="103"/>
      <c r="L186" s="103"/>
      <c r="M186" s="60"/>
      <c r="N186" s="107"/>
      <c r="O186" s="102"/>
      <c r="P186" s="102"/>
      <c r="Q186" s="109"/>
      <c r="X186" s="56"/>
    </row>
    <row r="187" spans="9:24">
      <c r="I187" s="99"/>
      <c r="J187" s="109"/>
      <c r="K187" s="103"/>
      <c r="L187" s="103"/>
      <c r="M187" s="60"/>
      <c r="N187" s="107"/>
      <c r="O187" s="102"/>
      <c r="P187" s="102"/>
      <c r="Q187" s="109"/>
      <c r="X187" s="56"/>
    </row>
    <row r="188" spans="9:24">
      <c r="I188" s="99"/>
      <c r="J188" s="109"/>
      <c r="K188" s="103"/>
      <c r="L188" s="103"/>
      <c r="M188" s="60"/>
      <c r="N188" s="107"/>
      <c r="O188" s="102"/>
      <c r="P188" s="102"/>
      <c r="Q188" s="109"/>
      <c r="X188" s="56"/>
    </row>
    <row r="189" spans="9:24">
      <c r="I189" s="99"/>
      <c r="J189" s="109"/>
      <c r="K189" s="103"/>
      <c r="L189" s="103"/>
      <c r="M189" s="60"/>
      <c r="N189" s="107"/>
      <c r="O189" s="102"/>
      <c r="P189" s="102"/>
      <c r="Q189" s="109"/>
      <c r="X189" s="56"/>
    </row>
    <row r="190" spans="9:24">
      <c r="I190" s="99"/>
      <c r="J190" s="109"/>
      <c r="K190" s="103"/>
      <c r="L190" s="103"/>
      <c r="M190" s="60"/>
      <c r="N190" s="107"/>
      <c r="O190" s="102"/>
      <c r="P190" s="102"/>
      <c r="Q190" s="109"/>
      <c r="X190" s="56"/>
    </row>
    <row r="191" spans="9:24">
      <c r="I191" s="99"/>
      <c r="J191" s="109"/>
      <c r="K191" s="103"/>
      <c r="L191" s="103"/>
      <c r="M191" s="60"/>
      <c r="N191" s="107"/>
      <c r="O191" s="102"/>
      <c r="P191" s="102"/>
      <c r="Q191" s="109"/>
      <c r="X191" s="56"/>
    </row>
    <row r="192" spans="9:24">
      <c r="I192" s="99"/>
      <c r="J192" s="109"/>
      <c r="K192" s="103"/>
      <c r="L192" s="103"/>
      <c r="M192" s="60"/>
      <c r="N192" s="107"/>
      <c r="O192" s="102"/>
      <c r="P192" s="102"/>
      <c r="Q192" s="109"/>
      <c r="X192" s="56"/>
    </row>
    <row r="193" spans="9:24">
      <c r="I193" s="99"/>
      <c r="J193" s="109"/>
      <c r="K193" s="103"/>
      <c r="L193" s="103"/>
      <c r="M193" s="60"/>
      <c r="N193" s="107"/>
      <c r="O193" s="102"/>
      <c r="P193" s="102"/>
      <c r="Q193" s="109"/>
      <c r="X193" s="56"/>
    </row>
    <row r="194" spans="9:24">
      <c r="I194" s="99"/>
      <c r="J194" s="109"/>
      <c r="K194" s="103"/>
      <c r="L194" s="103"/>
      <c r="M194" s="60"/>
      <c r="N194" s="107"/>
      <c r="O194" s="102"/>
      <c r="P194" s="102"/>
      <c r="Q194" s="109"/>
      <c r="X194" s="56"/>
    </row>
    <row r="195" spans="9:24">
      <c r="I195" s="99"/>
      <c r="J195" s="109"/>
      <c r="K195" s="103"/>
      <c r="L195" s="103"/>
      <c r="M195" s="60"/>
      <c r="N195" s="107"/>
      <c r="O195" s="102"/>
      <c r="P195" s="102"/>
      <c r="Q195" s="109"/>
      <c r="X195" s="56"/>
    </row>
    <row r="196" spans="9:24">
      <c r="I196" s="99"/>
      <c r="J196" s="109"/>
      <c r="K196" s="103"/>
      <c r="L196" s="103"/>
      <c r="M196" s="60"/>
      <c r="N196" s="107"/>
      <c r="O196" s="102"/>
      <c r="P196" s="102"/>
      <c r="Q196" s="109"/>
      <c r="X196" s="56"/>
    </row>
    <row r="197" spans="9:24">
      <c r="I197" s="99"/>
      <c r="J197" s="109"/>
      <c r="K197" s="103"/>
      <c r="L197" s="103"/>
      <c r="M197" s="60"/>
      <c r="N197" s="107"/>
      <c r="O197" s="102"/>
      <c r="P197" s="102"/>
      <c r="Q197" s="109"/>
      <c r="X197" s="56"/>
    </row>
    <row r="198" spans="9:24">
      <c r="I198" s="99"/>
      <c r="J198" s="109"/>
      <c r="K198" s="103"/>
      <c r="L198" s="103"/>
      <c r="M198" s="60"/>
      <c r="N198" s="107"/>
      <c r="O198" s="102"/>
      <c r="P198" s="102"/>
      <c r="Q198" s="109"/>
      <c r="X198" s="56"/>
    </row>
    <row r="199" spans="9:24">
      <c r="X199" s="56"/>
    </row>
    <row r="200" spans="9:24">
      <c r="X200" s="56"/>
    </row>
    <row r="201" spans="9:24">
      <c r="X201" s="56"/>
    </row>
    <row r="202" spans="9:24">
      <c r="X202" s="56"/>
    </row>
    <row r="203" spans="9:24">
      <c r="X203" s="56"/>
    </row>
    <row r="204" spans="9:24">
      <c r="X204" s="56"/>
    </row>
    <row r="205" spans="9:24">
      <c r="X205" s="56"/>
    </row>
    <row r="206" spans="9:24">
      <c r="X206" s="56"/>
    </row>
    <row r="207" spans="9:24">
      <c r="X207" s="56"/>
    </row>
    <row r="208" spans="9:24">
      <c r="X208" s="56"/>
    </row>
    <row r="209" spans="24:24">
      <c r="X209" s="56"/>
    </row>
    <row r="210" spans="24:24">
      <c r="X210" s="56"/>
    </row>
    <row r="211" spans="24:24">
      <c r="X211" s="56"/>
    </row>
    <row r="212" spans="24:24">
      <c r="X212" s="56"/>
    </row>
    <row r="213" spans="24:24">
      <c r="X213" s="56"/>
    </row>
  </sheetData>
  <mergeCells count="6">
    <mergeCell ref="Z33:AD33"/>
    <mergeCell ref="A33:M33"/>
    <mergeCell ref="A1:F1"/>
    <mergeCell ref="A13:A14"/>
    <mergeCell ref="A15:A16"/>
    <mergeCell ref="O33:X33"/>
  </mergeCells>
  <conditionalFormatting sqref="D35:D37">
    <cfRule type="cellIs" dxfId="4" priority="4" operator="lessThan">
      <formula>0</formula>
    </cfRule>
  </conditionalFormatting>
  <conditionalFormatting sqref="F61:F75">
    <cfRule type="cellIs" dxfId="3" priority="5" operator="lessThan">
      <formula>0</formula>
    </cfRule>
  </conditionalFormatting>
  <conditionalFormatting sqref="H36">
    <cfRule type="expression" dxfId="2" priority="2">
      <formula>"if($B$18&lt;=$B$4;1;0)"</formula>
    </cfRule>
  </conditionalFormatting>
  <conditionalFormatting sqref="J36">
    <cfRule type="expression" dxfId="1" priority="3">
      <formula>"if($B$18&lt;=$B$4;1;0)"</formula>
    </cfRule>
  </conditionalFormatting>
  <conditionalFormatting sqref="Q36">
    <cfRule type="cellIs" dxfId="0" priority="1" operator="lessThan">
      <formula>0</formula>
    </cfRule>
  </conditionalFormatting>
  <dataValidations count="2">
    <dataValidation type="list" allowBlank="1" showInputMessage="1" showErrorMessage="1" sqref="B15:C15" xr:uid="{E22EA67A-5CB6-4D86-8E1C-160DD8736694}">
      <formula1>$E$15:$E$18</formula1>
    </dataValidation>
    <dataValidation type="list" allowBlank="1" showInputMessage="1" showErrorMessage="1" sqref="B13:C13" xr:uid="{3126EA61-1097-460D-BA5E-E892207D16CB}">
      <formula1>$K$2:$K$23</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CsICIALAAiAGkAcwBDAHUAcgByAGUAbgBjAHkAUwB5AG0AYgBvAGwATABlAGEAZAAiADoAZgBhAGwAcw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52D065DB-468F-43A8-B097-3D525C3A0930}">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HistIRS &amp; Holidays</vt:lpstr>
      <vt:lpstr>Q1 Cpn Calculation</vt:lpstr>
      <vt:lpstr>Q2 Spot Measure</vt:lpstr>
      <vt:lpstr>Q3 bootstrapping and MC</vt:lpstr>
      <vt:lpstr>Q4Derivative Contracts</vt:lpstr>
      <vt:lpstr>Discount Curve for IRS pricing</vt:lpstr>
      <vt:lpstr>Q5 IRS Pricing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Gianluca Fusai</dc:creator>
  <cp:lastModifiedBy>Antonio Petrelli</cp:lastModifiedBy>
  <dcterms:created xsi:type="dcterms:W3CDTF">2023-05-31T22:14:02Z</dcterms:created>
  <dcterms:modified xsi:type="dcterms:W3CDTF">2025-02-11T22:20:47Z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6c24981-b6df-48f8-949b-0896357b9b03_Enabled">
    <vt:lpwstr>true</vt:lpwstr>
  </property>
  <property fmtid="{D5CDD505-2E9C-101B-9397-08002B2CF9AE}" pid="3" name="MSIP_Label_06c24981-b6df-48f8-949b-0896357b9b03_SetDate">
    <vt:lpwstr>2024-10-14T11:30:54Z</vt:lpwstr>
  </property>
  <property fmtid="{D5CDD505-2E9C-101B-9397-08002B2CF9AE}" pid="4" name="MSIP_Label_06c24981-b6df-48f8-949b-0896357b9b03_Method">
    <vt:lpwstr>Standard</vt:lpwstr>
  </property>
  <property fmtid="{D5CDD505-2E9C-101B-9397-08002B2CF9AE}" pid="5" name="MSIP_Label_06c24981-b6df-48f8-949b-0896357b9b03_Name">
    <vt:lpwstr>Official</vt:lpwstr>
  </property>
  <property fmtid="{D5CDD505-2E9C-101B-9397-08002B2CF9AE}" pid="6" name="MSIP_Label_06c24981-b6df-48f8-949b-0896357b9b03_SiteId">
    <vt:lpwstr>dd615949-5bd0-4da0-ac52-28ef8d336373</vt:lpwstr>
  </property>
  <property fmtid="{D5CDD505-2E9C-101B-9397-08002B2CF9AE}" pid="7" name="MSIP_Label_06c24981-b6df-48f8-949b-0896357b9b03_ActionId">
    <vt:lpwstr>0510d79b-584c-4f30-8de3-5f7d339b7430</vt:lpwstr>
  </property>
  <property fmtid="{D5CDD505-2E9C-101B-9397-08002B2CF9AE}" pid="8" name="MSIP_Label_06c24981-b6df-48f8-949b-0896357b9b03_ContentBits">
    <vt:lpwstr>0</vt:lpwstr>
  </property>
</Properties>
</file>