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olfo Freitas\Desktop\data\"/>
    </mc:Choice>
  </mc:AlternateContent>
  <xr:revisionPtr revIDLastSave="0" documentId="13_ncr:1_{6A53A701-9649-42EF-9A3C-984E44E22C92}" xr6:coauthVersionLast="47" xr6:coauthVersionMax="47" xr10:uidLastSave="{00000000-0000-0000-0000-000000000000}"/>
  <bookViews>
    <workbookView xWindow="1950" yWindow="1950" windowWidth="21600" windowHeight="11295" xr2:uid="{84E71E9E-2CC0-4652-B3D9-EC84C1CF935A}"/>
  </bookViews>
  <sheets>
    <sheet name="palette" sheetId="1" r:id="rId1"/>
    <sheet name="read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H2" i="1" s="1"/>
  <c r="E3" i="1"/>
  <c r="H3" i="1" s="1"/>
  <c r="E4" i="1"/>
  <c r="H4" i="1" s="1"/>
  <c r="E5" i="1"/>
  <c r="H5" i="1" s="1"/>
  <c r="I5" i="1"/>
  <c r="E6" i="1"/>
  <c r="H6" i="1"/>
  <c r="I6" i="1"/>
  <c r="E7" i="1"/>
  <c r="H7" i="1" s="1"/>
  <c r="E8" i="1"/>
  <c r="H8" i="1" s="1"/>
  <c r="E9" i="1"/>
  <c r="H9" i="1" s="1"/>
  <c r="E10" i="1"/>
  <c r="H10" i="1" s="1"/>
  <c r="I10" i="1"/>
  <c r="E11" i="1"/>
  <c r="H11" i="1" s="1"/>
  <c r="E12" i="1"/>
  <c r="H12" i="1" s="1"/>
  <c r="I12" i="1"/>
  <c r="E13" i="1"/>
  <c r="H13" i="1" s="1"/>
  <c r="E14" i="1"/>
  <c r="H14" i="1" s="1"/>
  <c r="E15" i="1"/>
  <c r="I15" i="1" s="1"/>
  <c r="E16" i="1"/>
  <c r="I16" i="1" s="1"/>
  <c r="H16" i="1"/>
  <c r="E17" i="1"/>
  <c r="H17" i="1" s="1"/>
  <c r="E18" i="1"/>
  <c r="I18" i="1" s="1"/>
  <c r="E19" i="1"/>
  <c r="I19" i="1" s="1"/>
  <c r="E20" i="1"/>
  <c r="H20" i="1" s="1"/>
  <c r="E21" i="1"/>
  <c r="H21" i="1" s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I13" i="1" l="1"/>
  <c r="I8" i="1"/>
  <c r="H18" i="1"/>
  <c r="I21" i="1"/>
  <c r="H15" i="1"/>
  <c r="I20" i="1"/>
  <c r="H19" i="1"/>
  <c r="I3" i="1"/>
  <c r="I17" i="1"/>
  <c r="I7" i="1"/>
  <c r="I14" i="1"/>
  <c r="I4" i="1"/>
  <c r="I11" i="1"/>
  <c r="I9" i="1"/>
  <c r="I2" i="1"/>
</calcChain>
</file>

<file path=xl/sharedStrings.xml><?xml version="1.0" encoding="utf-8"?>
<sst xmlns="http://schemas.openxmlformats.org/spreadsheetml/2006/main" count="124" uniqueCount="100">
  <si>
    <t>IUPAC NAME</t>
  </si>
  <si>
    <t>SMILES</t>
  </si>
  <si>
    <t xml:space="preserve">n-decane </t>
  </si>
  <si>
    <t>CCCCCCCCCC</t>
  </si>
  <si>
    <t xml:space="preserve">n-dodecane </t>
  </si>
  <si>
    <t>CCCCCCCCCCCC</t>
  </si>
  <si>
    <t xml:space="preserve">n-tetradecane </t>
  </si>
  <si>
    <t>CCCCCCCCCCCCCC</t>
  </si>
  <si>
    <t xml:space="preserve">n-hexadecane </t>
  </si>
  <si>
    <t>CCCCCCCCCCCCCCCC</t>
  </si>
  <si>
    <t>Molecular Class</t>
  </si>
  <si>
    <t>CC(CC(C)(C)C)CC(C)(C)CC(C)(C)C</t>
  </si>
  <si>
    <t>CC(C)CC(C)(C)C</t>
  </si>
  <si>
    <t>methylcyclohexane</t>
  </si>
  <si>
    <t>CC1CCCCC1</t>
  </si>
  <si>
    <t>trans-decalin</t>
  </si>
  <si>
    <t xml:space="preserve">toluene </t>
  </si>
  <si>
    <t>CC1=CC=CC=C1</t>
  </si>
  <si>
    <t xml:space="preserve">n-butylbenzene </t>
  </si>
  <si>
    <t>1-methylnaphthalene</t>
  </si>
  <si>
    <t>CC1=CC=CC2=CC=CC=C12</t>
  </si>
  <si>
    <t>tetralin</t>
  </si>
  <si>
    <t>C1CCC2=CC=CC=C2C1</t>
  </si>
  <si>
    <t>aromatics</t>
  </si>
  <si>
    <t>Molecular Weight (g/mol)</t>
  </si>
  <si>
    <t>HMN</t>
  </si>
  <si>
    <t>Hydrogen content [w.t %]</t>
  </si>
  <si>
    <t>Flash point (°C)</t>
  </si>
  <si>
    <t>n-paraffins</t>
  </si>
  <si>
    <t>n-undecane</t>
  </si>
  <si>
    <t>n-pentadecane</t>
  </si>
  <si>
    <t>n-tridecane</t>
  </si>
  <si>
    <t>iso-octane</t>
  </si>
  <si>
    <t>iso-dodecane</t>
  </si>
  <si>
    <t>iso-paraffins</t>
  </si>
  <si>
    <t>cycloparaffins</t>
  </si>
  <si>
    <t xml:space="preserve">n-heptane </t>
  </si>
  <si>
    <t>n-octane</t>
  </si>
  <si>
    <t>n-nonane</t>
  </si>
  <si>
    <t>iso-nonane</t>
  </si>
  <si>
    <t>iso-decane</t>
  </si>
  <si>
    <t>iso-undecane</t>
  </si>
  <si>
    <t>iso-tridecane</t>
  </si>
  <si>
    <t>Abbreviation</t>
  </si>
  <si>
    <t>nC7</t>
  </si>
  <si>
    <t>nC8</t>
  </si>
  <si>
    <t>nC9</t>
  </si>
  <si>
    <t>nC10</t>
  </si>
  <si>
    <t>nC11</t>
  </si>
  <si>
    <t>nC12</t>
  </si>
  <si>
    <t>nC13</t>
  </si>
  <si>
    <t>nC14</t>
  </si>
  <si>
    <t>nC15</t>
  </si>
  <si>
    <t>nC16</t>
  </si>
  <si>
    <t>iC8</t>
  </si>
  <si>
    <t>iC9</t>
  </si>
  <si>
    <t>iC10</t>
  </si>
  <si>
    <t>iC11</t>
  </si>
  <si>
    <t>iC12</t>
  </si>
  <si>
    <t>iC13</t>
  </si>
  <si>
    <t>CCCCCCC</t>
  </si>
  <si>
    <t>CCCCCCCC</t>
  </si>
  <si>
    <t>CCCCCCCCC</t>
  </si>
  <si>
    <t>CCCCCCCCCCC</t>
  </si>
  <si>
    <t>CCCCCCCCCCCCC</t>
  </si>
  <si>
    <t>CCCCCCCCCCCCCCC</t>
  </si>
  <si>
    <t>H/C ratio</t>
  </si>
  <si>
    <t>heptamethylnonane</t>
  </si>
  <si>
    <t>n-butylcyclohexane</t>
  </si>
  <si>
    <t>1,2,4-trimethylbenzene</t>
  </si>
  <si>
    <t>o-xylene</t>
  </si>
  <si>
    <t>n-heptylcyclohexane</t>
  </si>
  <si>
    <t>CCC(C)CC(C)CC</t>
  </si>
  <si>
    <t>CCC(C)CCC(C)CC</t>
  </si>
  <si>
    <t>CCC(C)C(C)CCC(C)C </t>
  </si>
  <si>
    <t> CC(CC(C)(C)C)CC(C)(C)C</t>
  </si>
  <si>
    <t>CC(C)CCCCCCC(C)(C)C </t>
  </si>
  <si>
    <t>CCCCCCCC1CCCCC1</t>
  </si>
  <si>
    <t>CCCCC1CCCCC1</t>
  </si>
  <si>
    <t>C1CCC2CCCCC2C1</t>
  </si>
  <si>
    <t>CCCCC1=CC=CC=C1 </t>
  </si>
  <si>
    <t>CC1=CC(=C(C=C1)C)C </t>
  </si>
  <si>
    <t>CC1=CC(=CC(=C1)C)C</t>
  </si>
  <si>
    <t>CC1=CC=CC=C1C</t>
  </si>
  <si>
    <t>MCH</t>
  </si>
  <si>
    <t>BCH</t>
  </si>
  <si>
    <t>HCH</t>
  </si>
  <si>
    <t>TET</t>
  </si>
  <si>
    <t>TOL</t>
  </si>
  <si>
    <t>1,3,5-trimethylbenzene</t>
  </si>
  <si>
    <t>TMB1</t>
  </si>
  <si>
    <t>TMB2</t>
  </si>
  <si>
    <t>MNT</t>
  </si>
  <si>
    <t>OXY</t>
  </si>
  <si>
    <t>nBTB</t>
  </si>
  <si>
    <t>TDEC</t>
  </si>
  <si>
    <t>number of C</t>
  </si>
  <si>
    <t>number of H</t>
  </si>
  <si>
    <t>Dieletric constant</t>
  </si>
  <si>
    <t>ST (mN/m)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</si>
</sst>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21212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</cellStyleXfs>
  <cellXfs count="42">
    <xf numFmtId="0" fontId="0" fillId="0" borderId="0" xfId="0"/>
    <xf numFmtId="0" fontId="4" fillId="4" borderId="3" xfId="3" applyBorder="1" applyAlignment="1">
      <alignment horizontal="center" vertical="center"/>
    </xf>
    <xf numFmtId="0" fontId="1" fillId="5" borderId="3" xfId="4" applyBorder="1" applyAlignment="1">
      <alignment horizontal="center" vertical="center"/>
    </xf>
    <xf numFmtId="0" fontId="1" fillId="5" borderId="3" xfId="4" applyBorder="1" applyAlignment="1">
      <alignment horizontal="center"/>
    </xf>
    <xf numFmtId="0" fontId="1" fillId="7" borderId="3" xfId="6" applyBorder="1" applyAlignment="1">
      <alignment horizontal="center"/>
    </xf>
    <xf numFmtId="0" fontId="1" fillId="10" borderId="3" xfId="9" applyBorder="1" applyAlignment="1">
      <alignment horizontal="center"/>
    </xf>
    <xf numFmtId="0" fontId="5" fillId="2" borderId="3" xfId="1" applyFont="1" applyBorder="1" applyAlignment="1">
      <alignment horizontal="center" vertical="center"/>
    </xf>
    <xf numFmtId="0" fontId="1" fillId="8" borderId="3" xfId="7" applyBorder="1" applyAlignment="1">
      <alignment horizontal="center" vertical="center"/>
    </xf>
    <xf numFmtId="0" fontId="3" fillId="3" borderId="3" xfId="2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6" borderId="3" xfId="5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7" borderId="3" xfId="6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" fillId="10" borderId="3" xfId="9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0" fontId="1" fillId="11" borderId="3" xfId="7" applyFill="1" applyBorder="1" applyAlignment="1">
      <alignment horizontal="center" vertical="center"/>
    </xf>
    <xf numFmtId="0" fontId="9" fillId="11" borderId="3" xfId="1" applyFont="1" applyFill="1" applyBorder="1" applyAlignment="1">
      <alignment horizontal="center" vertical="center"/>
    </xf>
    <xf numFmtId="0" fontId="10" fillId="12" borderId="3" xfId="1" applyFont="1" applyFill="1" applyBorder="1" applyAlignment="1">
      <alignment horizontal="center" vertical="center"/>
    </xf>
    <xf numFmtId="164" fontId="1" fillId="11" borderId="3" xfId="7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11" borderId="0" xfId="11" applyFill="1" applyBorder="1" applyAlignment="1">
      <alignment horizontal="center" vertical="center"/>
    </xf>
    <xf numFmtId="0" fontId="1" fillId="11" borderId="0" xfId="11" applyFill="1" applyBorder="1" applyAlignment="1">
      <alignment horizontal="center" vertical="center" wrapText="1"/>
    </xf>
    <xf numFmtId="0" fontId="1" fillId="11" borderId="0" xfId="11" applyFill="1" applyBorder="1" applyAlignment="1">
      <alignment horizontal="center"/>
    </xf>
    <xf numFmtId="164" fontId="1" fillId="11" borderId="0" xfId="7" applyNumberFormat="1" applyFill="1" applyBorder="1" applyAlignment="1">
      <alignment horizontal="center" vertical="center"/>
    </xf>
    <xf numFmtId="0" fontId="1" fillId="11" borderId="0" xfId="8" applyFill="1" applyBorder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164" fontId="0" fillId="11" borderId="0" xfId="0" applyNumberFormat="1" applyFill="1" applyAlignment="1">
      <alignment horizontal="center" vertical="center"/>
    </xf>
    <xf numFmtId="164" fontId="0" fillId="11" borderId="0" xfId="0" applyNumberFormat="1" applyFill="1" applyAlignment="1">
      <alignment horizontal="center"/>
    </xf>
    <xf numFmtId="0" fontId="1" fillId="11" borderId="0" xfId="8" applyFill="1" applyBorder="1" applyAlignment="1">
      <alignment horizontal="center"/>
    </xf>
    <xf numFmtId="0" fontId="1" fillId="11" borderId="0" xfId="10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1" fillId="11" borderId="0" xfId="10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11" borderId="0" xfId="0" applyNumberFormat="1" applyFill="1" applyAlignment="1">
      <alignment horizontal="center"/>
    </xf>
  </cellXfs>
  <cellStyles count="12">
    <cellStyle name="20% - Accent1" xfId="4" builtinId="30"/>
    <cellStyle name="20% - Accent2" xfId="5" builtinId="34"/>
    <cellStyle name="20% - Accent3" xfId="6" builtinId="38"/>
    <cellStyle name="20% - Accent4" xfId="7" builtinId="42"/>
    <cellStyle name="20% - Accent5" xfId="9" builtinId="46"/>
    <cellStyle name="20% - Accent6" xfId="10" builtinId="50"/>
    <cellStyle name="40% - Accent4" xfId="8" builtinId="43"/>
    <cellStyle name="40% - Accent6" xfId="11" builtinId="51"/>
    <cellStyle name="Calculation" xfId="2" builtinId="22"/>
    <cellStyle name="Check Cell" xfId="3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0</xdr:row>
      <xdr:rowOff>171448</xdr:rowOff>
    </xdr:from>
    <xdr:to>
      <xdr:col>13</xdr:col>
      <xdr:colOff>142875</xdr:colOff>
      <xdr:row>13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E1F8F09-1539-4D3A-8DF9-2C302B13FFCE}"/>
            </a:ext>
          </a:extLst>
        </xdr:cNvPr>
        <xdr:cNvSpPr txBox="1"/>
      </xdr:nvSpPr>
      <xdr:spPr>
        <a:xfrm>
          <a:off x="447675" y="171448"/>
          <a:ext cx="7620000" cy="24098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/>
            <a:t>References</a:t>
          </a:r>
          <a:endParaRPr lang="en-GB" sz="1400" b="1">
            <a:effectLst/>
          </a:endParaRPr>
        </a:p>
        <a:p>
          <a:r>
            <a:rPr lang="en-GB" sz="1100"/>
            <a:t>[1] https://pubchem.ncbi.nlm.nih.gov/</a:t>
          </a:r>
        </a:p>
        <a:p>
          <a:endParaRPr lang="en-GB" sz="1100"/>
        </a:p>
        <a:p>
          <a:r>
            <a:rPr lang="en-GB" sz="1100"/>
            <a:t>[2] Maryott, A. (1951), Circular of the Bureau of Standards no. 514::table of dielectric constants of pure liquids, , National Institute of Standards and Technology, Gaithersburg, MD, [online], https://doi.org/10.6028/NBS.CIRC.514 (Accessed February 21, 2025)</a:t>
          </a:r>
        </a:p>
        <a:p>
          <a:endParaRPr lang="en-GB" sz="1100"/>
        </a:p>
        <a:p>
          <a:r>
            <a:rPr lang="en-GB" sz="1100"/>
            <a:t>[3] 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Joseph J. Jasper; The Surface Tension of Pure Liquid Compounds. 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J. Phys. Chem. Ref. Data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1 October 1972; 1 (4): 841–1010. 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https://doi.org/10.1063/1.3253106</a:t>
          </a:r>
          <a:endParaRPr lang="en-GB" sz="1100"/>
        </a:p>
        <a:p>
          <a:endParaRPr lang="en-GB" sz="1100"/>
        </a:p>
        <a:p>
          <a:r>
            <a:rPr lang="en-GB" sz="1100"/>
            <a:t>[4] http://www.surface-tension.de/</a:t>
          </a:r>
        </a:p>
        <a:p>
          <a:endParaRPr lang="en-GB" sz="1100" baseline="0"/>
        </a:p>
        <a:p>
          <a:endParaRPr lang="en-GB" sz="1100" baseline="0"/>
        </a:p>
        <a:p>
          <a:endParaRPr lang="en-GB" b="0"/>
        </a:p>
        <a:p>
          <a:endParaRPr lang="en-GB"/>
        </a:p>
        <a:p>
          <a:endParaRPr lang="en-GB"/>
        </a:p>
        <a:p>
          <a:endParaRPr lang="en-GB" sz="1100"/>
        </a:p>
        <a:p>
          <a:endParaRPr lang="en-GB" sz="1100"/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CC1D2-EF79-4D3D-87CB-3BE287B4AFBD}">
  <dimension ref="A1:L43"/>
  <sheetViews>
    <sheetView tabSelected="1" zoomScale="90" zoomScaleNormal="90" workbookViewId="0">
      <selection activeCell="K2" sqref="K2"/>
    </sheetView>
  </sheetViews>
  <sheetFormatPr defaultRowHeight="15" x14ac:dyDescent="0.25"/>
  <cols>
    <col min="1" max="1" width="29" customWidth="1"/>
    <col min="2" max="2" width="38.7109375" customWidth="1"/>
    <col min="3" max="3" width="18.140625" customWidth="1"/>
    <col min="4" max="5" width="13.7109375" customWidth="1"/>
    <col min="6" max="6" width="25.28515625" customWidth="1"/>
    <col min="7" max="7" width="21.5703125" customWidth="1"/>
    <col min="8" max="8" width="25.5703125" customWidth="1"/>
    <col min="9" max="9" width="21.7109375" customWidth="1"/>
    <col min="10" max="10" width="20.28515625" customWidth="1"/>
    <col min="11" max="11" width="18.28515625" customWidth="1"/>
    <col min="12" max="12" width="15.7109375" customWidth="1"/>
  </cols>
  <sheetData>
    <row r="1" spans="1:12" x14ac:dyDescent="0.25">
      <c r="A1" s="1" t="s">
        <v>0</v>
      </c>
      <c r="B1" s="6" t="s">
        <v>1</v>
      </c>
      <c r="C1" s="21" t="s">
        <v>43</v>
      </c>
      <c r="D1" s="21" t="s">
        <v>96</v>
      </c>
      <c r="E1" s="21" t="s">
        <v>97</v>
      </c>
      <c r="F1" s="7" t="s">
        <v>24</v>
      </c>
      <c r="G1" s="7" t="s">
        <v>98</v>
      </c>
      <c r="H1" s="7" t="s">
        <v>66</v>
      </c>
      <c r="I1" s="7" t="s">
        <v>26</v>
      </c>
      <c r="J1" s="7" t="s">
        <v>27</v>
      </c>
      <c r="K1" s="7" t="s">
        <v>99</v>
      </c>
      <c r="L1" s="8" t="s">
        <v>10</v>
      </c>
    </row>
    <row r="2" spans="1:12" x14ac:dyDescent="0.25">
      <c r="A2" s="2" t="s">
        <v>36</v>
      </c>
      <c r="B2" s="20" t="s">
        <v>60</v>
      </c>
      <c r="C2" s="20" t="s">
        <v>44</v>
      </c>
      <c r="D2" s="20">
        <v>7</v>
      </c>
      <c r="E2" s="20">
        <f>2*D2+2</f>
        <v>16</v>
      </c>
      <c r="F2" s="19">
        <v>100.2</v>
      </c>
      <c r="G2" s="40">
        <v>1.92</v>
      </c>
      <c r="H2" s="22">
        <f t="shared" ref="H2:H29" si="0">E2/D2</f>
        <v>2.2857142857142856</v>
      </c>
      <c r="I2" s="22">
        <f t="shared" ref="I2:I29" si="1">E2*1.008/F2</f>
        <v>0.16095808383233531</v>
      </c>
      <c r="J2" s="19">
        <v>-4</v>
      </c>
      <c r="K2" s="17">
        <v>20.14</v>
      </c>
      <c r="L2" s="3" t="s">
        <v>28</v>
      </c>
    </row>
    <row r="3" spans="1:12" x14ac:dyDescent="0.25">
      <c r="A3" s="2" t="s">
        <v>37</v>
      </c>
      <c r="B3" s="20" t="s">
        <v>61</v>
      </c>
      <c r="C3" s="20" t="s">
        <v>45</v>
      </c>
      <c r="D3" s="20">
        <v>8</v>
      </c>
      <c r="E3" s="20">
        <f t="shared" ref="E3:E18" si="2">2*D3+2</f>
        <v>18</v>
      </c>
      <c r="F3" s="19">
        <v>114.23</v>
      </c>
      <c r="G3" s="40">
        <v>1.948</v>
      </c>
      <c r="H3" s="22">
        <f t="shared" si="0"/>
        <v>2.25</v>
      </c>
      <c r="I3" s="22">
        <f t="shared" si="1"/>
        <v>0.15883743324870872</v>
      </c>
      <c r="J3" s="19">
        <v>13</v>
      </c>
      <c r="K3" s="17">
        <v>21.62</v>
      </c>
      <c r="L3" s="3" t="s">
        <v>28</v>
      </c>
    </row>
    <row r="4" spans="1:12" x14ac:dyDescent="0.25">
      <c r="A4" s="2" t="s">
        <v>38</v>
      </c>
      <c r="B4" s="20" t="s">
        <v>62</v>
      </c>
      <c r="C4" s="20" t="s">
        <v>46</v>
      </c>
      <c r="D4" s="20">
        <v>9</v>
      </c>
      <c r="E4" s="20">
        <f t="shared" si="2"/>
        <v>20</v>
      </c>
      <c r="F4" s="19">
        <v>128.25</v>
      </c>
      <c r="G4" s="40">
        <v>1.972</v>
      </c>
      <c r="H4" s="22">
        <f t="shared" si="0"/>
        <v>2.2222222222222223</v>
      </c>
      <c r="I4" s="22">
        <f t="shared" si="1"/>
        <v>0.15719298245614036</v>
      </c>
      <c r="J4" s="19">
        <v>31</v>
      </c>
      <c r="K4" s="17">
        <v>22.85</v>
      </c>
      <c r="L4" s="3" t="s">
        <v>28</v>
      </c>
    </row>
    <row r="5" spans="1:12" x14ac:dyDescent="0.25">
      <c r="A5" s="2" t="s">
        <v>2</v>
      </c>
      <c r="B5" s="9" t="s">
        <v>3</v>
      </c>
      <c r="C5" s="20" t="s">
        <v>47</v>
      </c>
      <c r="D5" s="20">
        <v>10</v>
      </c>
      <c r="E5" s="20">
        <f t="shared" si="2"/>
        <v>22</v>
      </c>
      <c r="F5" s="18">
        <v>142.28</v>
      </c>
      <c r="G5" s="40">
        <v>1.9910000000000001</v>
      </c>
      <c r="H5" s="22">
        <f t="shared" si="0"/>
        <v>2.2000000000000002</v>
      </c>
      <c r="I5" s="22">
        <f t="shared" si="1"/>
        <v>0.15586168119201577</v>
      </c>
      <c r="J5" s="18">
        <v>46</v>
      </c>
      <c r="K5" s="17">
        <v>23.83</v>
      </c>
      <c r="L5" s="3" t="s">
        <v>28</v>
      </c>
    </row>
    <row r="6" spans="1:12" x14ac:dyDescent="0.25">
      <c r="A6" s="2" t="s">
        <v>29</v>
      </c>
      <c r="B6" s="9" t="s">
        <v>63</v>
      </c>
      <c r="C6" s="20" t="s">
        <v>48</v>
      </c>
      <c r="D6" s="20">
        <v>11</v>
      </c>
      <c r="E6" s="20">
        <f t="shared" si="2"/>
        <v>24</v>
      </c>
      <c r="F6" s="18">
        <v>156.31</v>
      </c>
      <c r="G6" s="40">
        <v>2.0049999999999999</v>
      </c>
      <c r="H6" s="22">
        <f t="shared" si="0"/>
        <v>2.1818181818181817</v>
      </c>
      <c r="I6" s="22">
        <f t="shared" si="1"/>
        <v>0.154769368562472</v>
      </c>
      <c r="J6" s="18">
        <v>62</v>
      </c>
      <c r="K6" s="17">
        <v>24.66</v>
      </c>
      <c r="L6" s="3" t="s">
        <v>28</v>
      </c>
    </row>
    <row r="7" spans="1:12" x14ac:dyDescent="0.25">
      <c r="A7" s="2" t="s">
        <v>4</v>
      </c>
      <c r="B7" s="9" t="s">
        <v>5</v>
      </c>
      <c r="C7" s="20" t="s">
        <v>49</v>
      </c>
      <c r="D7" s="20">
        <v>12</v>
      </c>
      <c r="E7" s="20">
        <f t="shared" si="2"/>
        <v>26</v>
      </c>
      <c r="F7" s="18">
        <v>170.33</v>
      </c>
      <c r="G7" s="40">
        <v>2.0139999999999998</v>
      </c>
      <c r="H7" s="22">
        <f t="shared" si="0"/>
        <v>2.1666666666666665</v>
      </c>
      <c r="I7" s="22">
        <f t="shared" si="1"/>
        <v>0.1538660247754359</v>
      </c>
      <c r="J7" s="17">
        <v>74</v>
      </c>
      <c r="K7" s="17">
        <v>25.35</v>
      </c>
      <c r="L7" s="3" t="s">
        <v>28</v>
      </c>
    </row>
    <row r="8" spans="1:12" x14ac:dyDescent="0.25">
      <c r="A8" s="2" t="s">
        <v>31</v>
      </c>
      <c r="B8" s="9" t="s">
        <v>64</v>
      </c>
      <c r="C8" s="20" t="s">
        <v>50</v>
      </c>
      <c r="D8" s="20">
        <v>13</v>
      </c>
      <c r="E8" s="20">
        <f t="shared" si="2"/>
        <v>28</v>
      </c>
      <c r="F8" s="18">
        <v>184.36</v>
      </c>
      <c r="G8" s="40">
        <v>2.04</v>
      </c>
      <c r="H8" s="22">
        <f t="shared" si="0"/>
        <v>2.1538461538461537</v>
      </c>
      <c r="I8" s="22">
        <f t="shared" si="1"/>
        <v>0.1530917769581254</v>
      </c>
      <c r="J8" s="17">
        <v>94</v>
      </c>
      <c r="K8" s="17">
        <v>25.99</v>
      </c>
      <c r="L8" s="3" t="s">
        <v>28</v>
      </c>
    </row>
    <row r="9" spans="1:12" x14ac:dyDescent="0.25">
      <c r="A9" s="2" t="s">
        <v>6</v>
      </c>
      <c r="B9" s="9" t="s">
        <v>7</v>
      </c>
      <c r="C9" s="20" t="s">
        <v>51</v>
      </c>
      <c r="D9" s="20">
        <v>14</v>
      </c>
      <c r="E9" s="20">
        <f t="shared" si="2"/>
        <v>30</v>
      </c>
      <c r="F9" s="18">
        <v>198.39</v>
      </c>
      <c r="G9" s="40">
        <v>2.0499999999999998</v>
      </c>
      <c r="H9" s="22">
        <f t="shared" si="0"/>
        <v>2.1428571428571428</v>
      </c>
      <c r="I9" s="22">
        <f t="shared" si="1"/>
        <v>0.15242703765310753</v>
      </c>
      <c r="J9" s="18">
        <v>100</v>
      </c>
      <c r="K9" s="17">
        <v>26.56</v>
      </c>
      <c r="L9" s="3" t="s">
        <v>28</v>
      </c>
    </row>
    <row r="10" spans="1:12" x14ac:dyDescent="0.25">
      <c r="A10" s="2" t="s">
        <v>30</v>
      </c>
      <c r="B10" s="9" t="s">
        <v>65</v>
      </c>
      <c r="C10" s="20" t="s">
        <v>52</v>
      </c>
      <c r="D10" s="20">
        <v>15</v>
      </c>
      <c r="E10" s="20">
        <f t="shared" si="2"/>
        <v>32</v>
      </c>
      <c r="F10" s="18">
        <v>212.41</v>
      </c>
      <c r="G10" s="40">
        <v>2.04</v>
      </c>
      <c r="H10" s="22">
        <f t="shared" si="0"/>
        <v>2.1333333333333333</v>
      </c>
      <c r="I10" s="22">
        <f t="shared" si="1"/>
        <v>0.15185725719128101</v>
      </c>
      <c r="J10" s="18">
        <v>132</v>
      </c>
      <c r="K10" s="17">
        <v>27.07</v>
      </c>
      <c r="L10" s="3" t="s">
        <v>28</v>
      </c>
    </row>
    <row r="11" spans="1:12" x14ac:dyDescent="0.25">
      <c r="A11" s="2" t="s">
        <v>8</v>
      </c>
      <c r="B11" s="9" t="s">
        <v>9</v>
      </c>
      <c r="C11" s="20" t="s">
        <v>53</v>
      </c>
      <c r="D11" s="20">
        <v>16</v>
      </c>
      <c r="E11" s="20">
        <f t="shared" si="2"/>
        <v>34</v>
      </c>
      <c r="F11" s="18">
        <v>226.44</v>
      </c>
      <c r="G11" s="40">
        <v>2.0499999999999998</v>
      </c>
      <c r="H11" s="22">
        <f t="shared" si="0"/>
        <v>2.125</v>
      </c>
      <c r="I11" s="22">
        <f t="shared" si="1"/>
        <v>0.15135135135135136</v>
      </c>
      <c r="J11" s="18">
        <v>135</v>
      </c>
      <c r="K11" s="17">
        <v>27.47</v>
      </c>
      <c r="L11" s="3" t="s">
        <v>28</v>
      </c>
    </row>
    <row r="12" spans="1:12" x14ac:dyDescent="0.25">
      <c r="A12" s="10" t="s">
        <v>32</v>
      </c>
      <c r="B12" s="9" t="s">
        <v>12</v>
      </c>
      <c r="C12" s="9" t="s">
        <v>54</v>
      </c>
      <c r="D12" s="9">
        <v>8</v>
      </c>
      <c r="E12" s="9">
        <f t="shared" si="2"/>
        <v>18</v>
      </c>
      <c r="F12" s="18">
        <v>114.23</v>
      </c>
      <c r="G12" s="40">
        <v>1.94</v>
      </c>
      <c r="H12" s="18">
        <f t="shared" si="0"/>
        <v>2.25</v>
      </c>
      <c r="I12" s="22">
        <f t="shared" si="1"/>
        <v>0.15883743324870872</v>
      </c>
      <c r="J12" s="18">
        <v>-12</v>
      </c>
      <c r="K12" s="18">
        <v>18.77</v>
      </c>
      <c r="L12" s="10" t="s">
        <v>34</v>
      </c>
    </row>
    <row r="13" spans="1:12" x14ac:dyDescent="0.25">
      <c r="A13" s="10" t="s">
        <v>39</v>
      </c>
      <c r="B13" s="9" t="s">
        <v>72</v>
      </c>
      <c r="C13" s="9" t="s">
        <v>55</v>
      </c>
      <c r="D13" s="9">
        <v>9</v>
      </c>
      <c r="E13" s="9">
        <f t="shared" si="2"/>
        <v>20</v>
      </c>
      <c r="F13" s="18">
        <v>128.25</v>
      </c>
      <c r="G13" s="40">
        <v>1.99</v>
      </c>
      <c r="H13" s="18">
        <f t="shared" si="0"/>
        <v>2.2222222222222223</v>
      </c>
      <c r="I13" s="22">
        <f t="shared" si="1"/>
        <v>0.15719298245614036</v>
      </c>
      <c r="J13" s="18">
        <v>23</v>
      </c>
      <c r="K13" s="17">
        <v>25.1</v>
      </c>
      <c r="L13" s="10" t="s">
        <v>34</v>
      </c>
    </row>
    <row r="14" spans="1:12" x14ac:dyDescent="0.25">
      <c r="A14" s="10" t="s">
        <v>40</v>
      </c>
      <c r="B14" s="9" t="s">
        <v>73</v>
      </c>
      <c r="C14" s="9" t="s">
        <v>56</v>
      </c>
      <c r="D14" s="9">
        <v>10</v>
      </c>
      <c r="E14" s="9">
        <f t="shared" si="2"/>
        <v>22</v>
      </c>
      <c r="F14" s="18">
        <v>142.28</v>
      </c>
      <c r="G14" s="40">
        <v>2.0099999999999998</v>
      </c>
      <c r="H14" s="18">
        <f t="shared" si="0"/>
        <v>2.2000000000000002</v>
      </c>
      <c r="I14" s="22">
        <f t="shared" si="1"/>
        <v>0.15586168119201577</v>
      </c>
      <c r="J14" s="18">
        <v>51.7</v>
      </c>
      <c r="K14" s="17">
        <v>24.7</v>
      </c>
      <c r="L14" s="10" t="s">
        <v>34</v>
      </c>
    </row>
    <row r="15" spans="1:12" x14ac:dyDescent="0.25">
      <c r="A15" s="10" t="s">
        <v>41</v>
      </c>
      <c r="B15" s="9" t="s">
        <v>74</v>
      </c>
      <c r="C15" s="9" t="s">
        <v>57</v>
      </c>
      <c r="D15" s="9">
        <v>11</v>
      </c>
      <c r="E15" s="9">
        <f t="shared" si="2"/>
        <v>24</v>
      </c>
      <c r="F15" s="18">
        <v>156.31</v>
      </c>
      <c r="G15" s="40">
        <v>2.11</v>
      </c>
      <c r="H15" s="18">
        <f t="shared" si="0"/>
        <v>2.1818181818181817</v>
      </c>
      <c r="I15" s="22">
        <f t="shared" si="1"/>
        <v>0.154769368562472</v>
      </c>
      <c r="J15" s="18">
        <v>55.7</v>
      </c>
      <c r="K15" s="17">
        <v>26.1</v>
      </c>
      <c r="L15" s="10" t="s">
        <v>34</v>
      </c>
    </row>
    <row r="16" spans="1:12" x14ac:dyDescent="0.25">
      <c r="A16" s="10" t="s">
        <v>33</v>
      </c>
      <c r="B16" s="11" t="s">
        <v>75</v>
      </c>
      <c r="C16" s="11" t="s">
        <v>58</v>
      </c>
      <c r="D16" s="11">
        <v>12</v>
      </c>
      <c r="E16" s="11">
        <f t="shared" si="2"/>
        <v>26</v>
      </c>
      <c r="F16" s="18">
        <v>170.33</v>
      </c>
      <c r="G16" s="40">
        <v>2.12</v>
      </c>
      <c r="H16" s="18">
        <f t="shared" si="0"/>
        <v>2.1666666666666665</v>
      </c>
      <c r="I16" s="22">
        <f t="shared" si="1"/>
        <v>0.1538660247754359</v>
      </c>
      <c r="J16" s="17">
        <v>61</v>
      </c>
      <c r="K16" s="17">
        <v>26.3</v>
      </c>
      <c r="L16" s="10" t="s">
        <v>34</v>
      </c>
    </row>
    <row r="17" spans="1:12" x14ac:dyDescent="0.25">
      <c r="A17" s="10" t="s">
        <v>42</v>
      </c>
      <c r="B17" s="11" t="s">
        <v>76</v>
      </c>
      <c r="C17" s="11" t="s">
        <v>59</v>
      </c>
      <c r="D17" s="11">
        <v>13</v>
      </c>
      <c r="E17" s="11">
        <f t="shared" si="2"/>
        <v>28</v>
      </c>
      <c r="F17" s="18">
        <v>184.36</v>
      </c>
      <c r="G17" s="40">
        <v>2.14</v>
      </c>
      <c r="H17" s="18">
        <f t="shared" si="0"/>
        <v>2.1538461538461537</v>
      </c>
      <c r="I17" s="22">
        <f t="shared" si="1"/>
        <v>0.1530917769581254</v>
      </c>
      <c r="J17" s="17">
        <v>79.8</v>
      </c>
      <c r="K17" s="17">
        <v>26.8</v>
      </c>
      <c r="L17" s="10" t="s">
        <v>34</v>
      </c>
    </row>
    <row r="18" spans="1:12" x14ac:dyDescent="0.25">
      <c r="A18" s="10" t="s">
        <v>67</v>
      </c>
      <c r="B18" s="12" t="s">
        <v>11</v>
      </c>
      <c r="C18" s="11" t="s">
        <v>25</v>
      </c>
      <c r="D18" s="11">
        <v>16</v>
      </c>
      <c r="E18" s="11">
        <f t="shared" si="2"/>
        <v>34</v>
      </c>
      <c r="F18" s="18">
        <v>226.44</v>
      </c>
      <c r="G18" s="40">
        <v>2.12</v>
      </c>
      <c r="H18" s="18">
        <f t="shared" si="0"/>
        <v>2.125</v>
      </c>
      <c r="I18" s="22">
        <f t="shared" si="1"/>
        <v>0.15135135135135136</v>
      </c>
      <c r="J18" s="17">
        <v>95</v>
      </c>
      <c r="K18" s="17">
        <v>26.4</v>
      </c>
      <c r="L18" s="10" t="s">
        <v>34</v>
      </c>
    </row>
    <row r="19" spans="1:12" x14ac:dyDescent="0.25">
      <c r="A19" s="13" t="s">
        <v>13</v>
      </c>
      <c r="B19" s="9" t="s">
        <v>14</v>
      </c>
      <c r="C19" s="9" t="s">
        <v>84</v>
      </c>
      <c r="D19" s="9">
        <v>7</v>
      </c>
      <c r="E19" s="9">
        <f>2*D19</f>
        <v>14</v>
      </c>
      <c r="F19" s="18">
        <v>98.19</v>
      </c>
      <c r="G19" s="40">
        <v>2.02</v>
      </c>
      <c r="H19" s="18">
        <f t="shared" si="0"/>
        <v>2</v>
      </c>
      <c r="I19" s="22">
        <f t="shared" si="1"/>
        <v>0.14372135655362053</v>
      </c>
      <c r="J19" s="17">
        <v>-4</v>
      </c>
      <c r="K19" s="17">
        <v>23.73</v>
      </c>
      <c r="L19" s="4" t="s">
        <v>35</v>
      </c>
    </row>
    <row r="20" spans="1:12" x14ac:dyDescent="0.25">
      <c r="A20" s="13" t="s">
        <v>68</v>
      </c>
      <c r="B20" s="9" t="s">
        <v>78</v>
      </c>
      <c r="C20" s="9" t="s">
        <v>85</v>
      </c>
      <c r="D20" s="9">
        <v>10</v>
      </c>
      <c r="E20" s="9">
        <f t="shared" ref="E20:E21" si="3">2*D20</f>
        <v>20</v>
      </c>
      <c r="F20" s="18">
        <v>140.27000000000001</v>
      </c>
      <c r="G20" s="40">
        <v>2.12</v>
      </c>
      <c r="H20" s="18">
        <f t="shared" si="0"/>
        <v>2</v>
      </c>
      <c r="I20" s="22">
        <f t="shared" si="1"/>
        <v>0.14372282027518357</v>
      </c>
      <c r="J20" s="17">
        <v>50</v>
      </c>
      <c r="K20" s="17">
        <v>26.9</v>
      </c>
      <c r="L20" s="4" t="s">
        <v>35</v>
      </c>
    </row>
    <row r="21" spans="1:12" x14ac:dyDescent="0.25">
      <c r="A21" s="13" t="s">
        <v>71</v>
      </c>
      <c r="B21" s="9" t="s">
        <v>77</v>
      </c>
      <c r="C21" s="9" t="s">
        <v>86</v>
      </c>
      <c r="D21" s="9">
        <v>13</v>
      </c>
      <c r="E21" s="9">
        <f t="shared" si="3"/>
        <v>26</v>
      </c>
      <c r="F21" s="18">
        <v>182.35</v>
      </c>
      <c r="G21" s="40">
        <v>2.15</v>
      </c>
      <c r="H21" s="18">
        <f t="shared" si="0"/>
        <v>2</v>
      </c>
      <c r="I21" s="22">
        <f t="shared" si="1"/>
        <v>0.1437236084452975</v>
      </c>
      <c r="J21" s="17">
        <v>93.2</v>
      </c>
      <c r="K21" s="17">
        <v>27.3</v>
      </c>
      <c r="L21" s="4" t="s">
        <v>35</v>
      </c>
    </row>
    <row r="22" spans="1:12" x14ac:dyDescent="0.25">
      <c r="A22" s="13" t="s">
        <v>15</v>
      </c>
      <c r="B22" s="14" t="s">
        <v>79</v>
      </c>
      <c r="C22" s="9" t="s">
        <v>95</v>
      </c>
      <c r="D22" s="9">
        <v>10</v>
      </c>
      <c r="E22" s="9">
        <v>18</v>
      </c>
      <c r="F22" s="18">
        <v>138.25</v>
      </c>
      <c r="G22" s="40">
        <v>2.27</v>
      </c>
      <c r="H22" s="18">
        <f t="shared" si="0"/>
        <v>1.8</v>
      </c>
      <c r="I22" s="22">
        <f t="shared" si="1"/>
        <v>0.13124050632911391</v>
      </c>
      <c r="J22" s="17">
        <v>56.666699999999999</v>
      </c>
      <c r="K22" s="17">
        <v>29.89</v>
      </c>
      <c r="L22" s="4" t="s">
        <v>35</v>
      </c>
    </row>
    <row r="23" spans="1:12" x14ac:dyDescent="0.25">
      <c r="A23" s="15" t="s">
        <v>16</v>
      </c>
      <c r="B23" s="9" t="s">
        <v>17</v>
      </c>
      <c r="C23" s="9" t="s">
        <v>88</v>
      </c>
      <c r="D23" s="9">
        <v>7</v>
      </c>
      <c r="E23" s="9">
        <v>8</v>
      </c>
      <c r="F23" s="18">
        <v>92.14</v>
      </c>
      <c r="G23" s="40">
        <v>2.38</v>
      </c>
      <c r="H23" s="18">
        <f t="shared" si="0"/>
        <v>1.1428571428571428</v>
      </c>
      <c r="I23" s="22">
        <f t="shared" si="1"/>
        <v>8.7518992836987192E-2</v>
      </c>
      <c r="J23" s="17">
        <v>4.444</v>
      </c>
      <c r="K23" s="17">
        <v>28.52</v>
      </c>
      <c r="L23" s="5" t="s">
        <v>23</v>
      </c>
    </row>
    <row r="24" spans="1:12" x14ac:dyDescent="0.25">
      <c r="A24" s="15" t="s">
        <v>18</v>
      </c>
      <c r="B24" s="9" t="s">
        <v>80</v>
      </c>
      <c r="C24" s="9" t="s">
        <v>94</v>
      </c>
      <c r="D24" s="9">
        <v>10</v>
      </c>
      <c r="E24" s="9">
        <v>14</v>
      </c>
      <c r="F24" s="18">
        <v>134.22</v>
      </c>
      <c r="G24" s="40">
        <v>2.36</v>
      </c>
      <c r="H24" s="18">
        <f t="shared" si="0"/>
        <v>1.4</v>
      </c>
      <c r="I24" s="22">
        <f t="shared" si="1"/>
        <v>0.10514081358962897</v>
      </c>
      <c r="J24" s="17">
        <v>71.111099999999993</v>
      </c>
      <c r="K24" s="17">
        <v>29.23</v>
      </c>
      <c r="L24" s="5" t="s">
        <v>23</v>
      </c>
    </row>
    <row r="25" spans="1:12" x14ac:dyDescent="0.25">
      <c r="A25" s="15" t="s">
        <v>69</v>
      </c>
      <c r="B25" s="9" t="s">
        <v>81</v>
      </c>
      <c r="C25" s="9" t="s">
        <v>90</v>
      </c>
      <c r="D25" s="9">
        <v>9</v>
      </c>
      <c r="E25" s="9">
        <v>12</v>
      </c>
      <c r="F25" s="18">
        <v>120.19</v>
      </c>
      <c r="G25" s="40">
        <v>2.2599999999999998</v>
      </c>
      <c r="H25" s="18">
        <f t="shared" si="0"/>
        <v>1.3333333333333333</v>
      </c>
      <c r="I25" s="22">
        <f t="shared" si="1"/>
        <v>0.10064065230052417</v>
      </c>
      <c r="J25" s="17">
        <v>44</v>
      </c>
      <c r="K25" s="17">
        <v>29.71</v>
      </c>
      <c r="L25" s="5" t="s">
        <v>23</v>
      </c>
    </row>
    <row r="26" spans="1:12" x14ac:dyDescent="0.25">
      <c r="A26" s="15" t="s">
        <v>89</v>
      </c>
      <c r="B26" s="9" t="s">
        <v>82</v>
      </c>
      <c r="C26" s="9" t="s">
        <v>91</v>
      </c>
      <c r="D26" s="9">
        <v>9</v>
      </c>
      <c r="E26" s="9">
        <v>12</v>
      </c>
      <c r="F26" s="18">
        <v>120.19</v>
      </c>
      <c r="G26" s="40">
        <v>2.25</v>
      </c>
      <c r="H26" s="18">
        <f t="shared" si="0"/>
        <v>1.3333333333333333</v>
      </c>
      <c r="I26" s="22">
        <f t="shared" si="1"/>
        <v>0.10064065230052417</v>
      </c>
      <c r="J26" s="17">
        <v>50</v>
      </c>
      <c r="K26" s="17">
        <v>28.8</v>
      </c>
      <c r="L26" s="5" t="s">
        <v>23</v>
      </c>
    </row>
    <row r="27" spans="1:12" x14ac:dyDescent="0.25">
      <c r="A27" s="15" t="s">
        <v>19</v>
      </c>
      <c r="B27" s="16" t="s">
        <v>20</v>
      </c>
      <c r="C27" s="9" t="s">
        <v>92</v>
      </c>
      <c r="D27" s="9">
        <v>11</v>
      </c>
      <c r="E27" s="9">
        <v>10</v>
      </c>
      <c r="F27" s="18">
        <v>142.19999999999999</v>
      </c>
      <c r="G27" s="40">
        <v>2.4900000000000002</v>
      </c>
      <c r="H27" s="18">
        <f t="shared" si="0"/>
        <v>0.90909090909090906</v>
      </c>
      <c r="I27" s="22">
        <f t="shared" si="1"/>
        <v>7.0886075949367092E-2</v>
      </c>
      <c r="J27" s="17">
        <v>82.221999999999994</v>
      </c>
      <c r="K27" s="17">
        <v>38.6</v>
      </c>
      <c r="L27" s="5" t="s">
        <v>23</v>
      </c>
    </row>
    <row r="28" spans="1:12" x14ac:dyDescent="0.25">
      <c r="A28" s="15" t="s">
        <v>70</v>
      </c>
      <c r="B28" s="16" t="s">
        <v>83</v>
      </c>
      <c r="C28" s="9" t="s">
        <v>93</v>
      </c>
      <c r="D28" s="9">
        <v>8</v>
      </c>
      <c r="E28" s="9">
        <v>10</v>
      </c>
      <c r="F28" s="18">
        <v>106.16</v>
      </c>
      <c r="G28" s="40">
        <v>2.5680000000000001</v>
      </c>
      <c r="H28" s="18">
        <f t="shared" si="0"/>
        <v>1.25</v>
      </c>
      <c r="I28" s="22">
        <f t="shared" si="1"/>
        <v>9.4951017332328566E-2</v>
      </c>
      <c r="J28" s="17">
        <v>17</v>
      </c>
      <c r="K28" s="17">
        <v>30.31</v>
      </c>
      <c r="L28" s="5" t="s">
        <v>23</v>
      </c>
    </row>
    <row r="29" spans="1:12" x14ac:dyDescent="0.25">
      <c r="A29" s="15" t="s">
        <v>21</v>
      </c>
      <c r="B29" s="16" t="s">
        <v>22</v>
      </c>
      <c r="C29" s="9" t="s">
        <v>87</v>
      </c>
      <c r="D29" s="9">
        <v>10</v>
      </c>
      <c r="E29" s="9">
        <v>12</v>
      </c>
      <c r="F29" s="18">
        <v>132.19999999999999</v>
      </c>
      <c r="G29" s="40">
        <v>2.77</v>
      </c>
      <c r="H29" s="18">
        <f t="shared" si="0"/>
        <v>1.2</v>
      </c>
      <c r="I29" s="22">
        <f t="shared" si="1"/>
        <v>9.1497730711043876E-2</v>
      </c>
      <c r="J29" s="17">
        <v>82</v>
      </c>
      <c r="K29" s="17">
        <v>33.64</v>
      </c>
      <c r="L29" s="5" t="s">
        <v>23</v>
      </c>
    </row>
    <row r="30" spans="1:12" x14ac:dyDescent="0.25">
      <c r="A30" s="31"/>
      <c r="B30" s="32"/>
      <c r="C30" s="33"/>
      <c r="D30" s="33"/>
      <c r="E30" s="33"/>
      <c r="F30" s="34"/>
      <c r="G30" s="41"/>
      <c r="H30" s="34"/>
      <c r="I30" s="30"/>
      <c r="J30" s="35"/>
      <c r="K30" s="35"/>
      <c r="L30" s="36"/>
    </row>
    <row r="31" spans="1:12" x14ac:dyDescent="0.25">
      <c r="A31" s="31"/>
      <c r="B31" s="33"/>
      <c r="C31" s="33"/>
      <c r="D31" s="33"/>
      <c r="E31" s="33"/>
      <c r="F31" s="35"/>
      <c r="G31" s="41"/>
      <c r="H31" s="33"/>
      <c r="I31" s="30"/>
      <c r="J31" s="34"/>
      <c r="K31" s="35"/>
      <c r="L31" s="36"/>
    </row>
    <row r="32" spans="1:12" x14ac:dyDescent="0.25">
      <c r="A32" s="31"/>
      <c r="B32" s="33"/>
      <c r="C32" s="33"/>
      <c r="D32" s="33"/>
      <c r="E32" s="33"/>
      <c r="F32" s="35"/>
      <c r="G32" s="35"/>
      <c r="H32" s="33"/>
      <c r="I32" s="30"/>
      <c r="J32" s="34"/>
      <c r="K32" s="35"/>
      <c r="L32" s="36"/>
    </row>
    <row r="33" spans="1:12" x14ac:dyDescent="0.25">
      <c r="A33" s="31"/>
      <c r="B33" s="33"/>
      <c r="C33" s="33"/>
      <c r="D33" s="33"/>
      <c r="E33" s="33"/>
      <c r="F33" s="35"/>
      <c r="G33" s="35"/>
      <c r="H33" s="33"/>
      <c r="I33" s="30"/>
      <c r="J33" s="34"/>
      <c r="K33" s="35"/>
      <c r="L33" s="36"/>
    </row>
    <row r="34" spans="1:12" x14ac:dyDescent="0.25">
      <c r="A34" s="31"/>
      <c r="B34" s="33"/>
      <c r="C34" s="33"/>
      <c r="D34" s="33"/>
      <c r="E34" s="33"/>
      <c r="F34" s="35"/>
      <c r="G34" s="35"/>
      <c r="H34" s="33"/>
      <c r="I34" s="30"/>
      <c r="J34" s="34"/>
      <c r="K34" s="35"/>
      <c r="L34" s="36"/>
    </row>
    <row r="35" spans="1:12" x14ac:dyDescent="0.25">
      <c r="A35" s="37"/>
      <c r="B35" s="32"/>
      <c r="C35" s="38"/>
      <c r="D35" s="33"/>
      <c r="E35" s="38"/>
      <c r="F35" s="34"/>
      <c r="G35" s="35"/>
      <c r="H35" s="34"/>
      <c r="I35" s="34"/>
      <c r="J35" s="34"/>
      <c r="K35" s="34"/>
      <c r="L35" s="39"/>
    </row>
    <row r="36" spans="1:12" x14ac:dyDescent="0.25">
      <c r="A36" s="37"/>
      <c r="B36" s="32"/>
      <c r="C36" s="38"/>
      <c r="D36" s="33"/>
      <c r="E36" s="38"/>
      <c r="F36" s="34"/>
      <c r="G36" s="35"/>
      <c r="H36" s="34"/>
      <c r="I36" s="34"/>
      <c r="J36" s="34"/>
      <c r="K36" s="34"/>
      <c r="L36" s="39"/>
    </row>
    <row r="37" spans="1:12" x14ac:dyDescent="0.25">
      <c r="A37" s="37"/>
      <c r="B37" s="32"/>
      <c r="C37" s="38"/>
      <c r="D37" s="33"/>
      <c r="E37" s="38"/>
      <c r="F37" s="34"/>
      <c r="G37" s="35"/>
      <c r="H37" s="34"/>
      <c r="I37" s="34"/>
      <c r="J37" s="34"/>
      <c r="K37" s="34"/>
      <c r="L37" s="39"/>
    </row>
    <row r="38" spans="1:12" x14ac:dyDescent="0.25">
      <c r="A38" s="37"/>
      <c r="B38" s="32"/>
      <c r="C38" s="38"/>
      <c r="D38" s="33"/>
      <c r="E38" s="38"/>
      <c r="F38" s="34"/>
      <c r="G38" s="35"/>
      <c r="H38" s="34"/>
      <c r="I38" s="34"/>
      <c r="J38" s="34"/>
      <c r="K38" s="34"/>
      <c r="L38" s="39"/>
    </row>
    <row r="39" spans="1:12" x14ac:dyDescent="0.25">
      <c r="A39" s="27"/>
      <c r="B39" s="38"/>
      <c r="C39" s="38"/>
      <c r="D39" s="33"/>
      <c r="E39" s="38"/>
      <c r="F39" s="34"/>
      <c r="G39" s="35"/>
      <c r="H39" s="34"/>
      <c r="I39" s="34"/>
      <c r="J39" s="34"/>
      <c r="K39" s="34"/>
      <c r="L39" s="29"/>
    </row>
    <row r="40" spans="1:12" x14ac:dyDescent="0.25">
      <c r="A40" s="28"/>
      <c r="B40" s="23"/>
      <c r="C40" s="23"/>
      <c r="D40" s="24"/>
      <c r="E40" s="23"/>
      <c r="F40" s="25"/>
      <c r="G40" s="26"/>
      <c r="H40" s="25"/>
      <c r="I40" s="25"/>
      <c r="J40" s="25"/>
      <c r="K40" s="26"/>
      <c r="L40" s="29"/>
    </row>
    <row r="41" spans="1:12" x14ac:dyDescent="0.25">
      <c r="A41" s="27"/>
      <c r="B41" s="23"/>
      <c r="C41" s="23"/>
      <c r="D41" s="24"/>
      <c r="E41" s="23"/>
      <c r="F41" s="25"/>
      <c r="G41" s="26"/>
      <c r="H41" s="25"/>
      <c r="I41" s="25"/>
      <c r="J41" s="25"/>
      <c r="K41" s="25"/>
      <c r="L41" s="29"/>
    </row>
    <row r="42" spans="1:12" x14ac:dyDescent="0.25">
      <c r="A42" s="27"/>
      <c r="B42" s="23"/>
      <c r="C42" s="23"/>
      <c r="D42" s="24"/>
      <c r="E42" s="23"/>
      <c r="F42" s="25"/>
      <c r="G42" s="26"/>
      <c r="H42" s="25"/>
      <c r="I42" s="25"/>
      <c r="J42" s="25"/>
      <c r="K42" s="25"/>
      <c r="L42" s="29"/>
    </row>
    <row r="43" spans="1:12" x14ac:dyDescent="0.25">
      <c r="A43" s="27"/>
      <c r="B43" s="23"/>
      <c r="C43" s="23"/>
      <c r="D43" s="24"/>
      <c r="E43" s="23"/>
      <c r="F43" s="25"/>
      <c r="G43" s="26"/>
      <c r="H43" s="25"/>
      <c r="I43" s="25"/>
      <c r="J43" s="25"/>
      <c r="K43" s="26"/>
      <c r="L43" s="29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1B012-56AF-47AE-9317-52C31965D601}">
  <dimension ref="A1"/>
  <sheetViews>
    <sheetView topLeftCell="A7" workbookViewId="0">
      <selection activeCell="U36" sqref="U3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palette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Da Silva Machado De Freitas</dc:creator>
  <cp:lastModifiedBy>Rodolfo Da Silva Machado De Freitas</cp:lastModifiedBy>
  <dcterms:created xsi:type="dcterms:W3CDTF">2024-08-07T14:45:03Z</dcterms:created>
  <dcterms:modified xsi:type="dcterms:W3CDTF">2025-07-04T08:42:00Z</dcterms:modified>
</cp:coreProperties>
</file>