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QMUL\QMUL\Nature\data\"/>
    </mc:Choice>
  </mc:AlternateContent>
  <xr:revisionPtr revIDLastSave="0" documentId="13_ncr:1_{D02CB11A-8A5B-4309-BF13-49E10D628FBA}" xr6:coauthVersionLast="47" xr6:coauthVersionMax="47" xr10:uidLastSave="{00000000-0000-0000-0000-000000000000}"/>
  <bookViews>
    <workbookView xWindow="-120" yWindow="-120" windowWidth="29040" windowHeight="15840" xr2:uid="{155376FB-438E-4647-8237-D275A917C298}"/>
  </bookViews>
  <sheets>
    <sheet name="fuel blend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34" i="1" l="1"/>
  <c r="DL39" i="1"/>
  <c r="DL29" i="1"/>
  <c r="DL26" i="1"/>
  <c r="DL27" i="1"/>
  <c r="DL25" i="1"/>
  <c r="DL22" i="1"/>
  <c r="DL19" i="1"/>
  <c r="DL17" i="1"/>
  <c r="DL14" i="1"/>
  <c r="DL6" i="1"/>
  <c r="DL40" i="1"/>
  <c r="DL35" i="1"/>
  <c r="DL30" i="1"/>
  <c r="DL24" i="1"/>
  <c r="DL20" i="1"/>
  <c r="DL38" i="1"/>
  <c r="DL37" i="1"/>
  <c r="DL32" i="1"/>
  <c r="DL31" i="1"/>
  <c r="DL28" i="1"/>
  <c r="DL23" i="1"/>
  <c r="DL18" i="1"/>
  <c r="DL16" i="1"/>
  <c r="DL15" i="1"/>
  <c r="DL13" i="1"/>
  <c r="DL12" i="1"/>
  <c r="DL11" i="1"/>
  <c r="DL10" i="1"/>
  <c r="DL9" i="1"/>
  <c r="DL8" i="1"/>
  <c r="DL7" i="1"/>
</calcChain>
</file>

<file path=xl/sharedStrings.xml><?xml version="1.0" encoding="utf-8"?>
<sst xmlns="http://schemas.openxmlformats.org/spreadsheetml/2006/main" count="201" uniqueCount="164">
  <si>
    <t>Mixture Name</t>
  </si>
  <si>
    <t>CCCC</t>
  </si>
  <si>
    <t>CCCCC</t>
  </si>
  <si>
    <t>CCCCCC</t>
  </si>
  <si>
    <t>CCCCCCCC</t>
  </si>
  <si>
    <t>CCCCCCCCC</t>
  </si>
  <si>
    <t>CCCCCCCCCC</t>
  </si>
  <si>
    <t>CCCCCCCCCCC</t>
  </si>
  <si>
    <t>CCC(C)C</t>
  </si>
  <si>
    <t>CCC(C)(C)C</t>
  </si>
  <si>
    <t>CC(C)C(C)C</t>
  </si>
  <si>
    <t>CCCC(C)C</t>
  </si>
  <si>
    <t>CCC(C)CC</t>
  </si>
  <si>
    <t>CC(C)CC(C)C</t>
  </si>
  <si>
    <t>CCC(C)(C)CC</t>
  </si>
  <si>
    <t>CCCCC(C)C</t>
  </si>
  <si>
    <t>CCCC(C)CC</t>
  </si>
  <si>
    <t>CC(C)CC(C)(C)C</t>
  </si>
  <si>
    <t>CCC(C)C(C)(C)C</t>
  </si>
  <si>
    <t>CC(C)CCC(C)C</t>
  </si>
  <si>
    <t>CCC(C)CC(C)C</t>
  </si>
  <si>
    <t>CC(C)C(C)C(C)C</t>
  </si>
  <si>
    <t>CCC(C)(C)C(C)C</t>
  </si>
  <si>
    <t>CCCC(C)C(C)C</t>
  </si>
  <si>
    <t>CCCCCC(C)C</t>
  </si>
  <si>
    <t>CCCC(C)CCC</t>
  </si>
  <si>
    <t>CCCCC(C)CC</t>
  </si>
  <si>
    <t>CCCC(CC)CC</t>
  </si>
  <si>
    <t>CC(C)CCC(C)(C)C</t>
  </si>
  <si>
    <t>CC(C)CC(C)C(C)C</t>
  </si>
  <si>
    <t>CCCC(C)CC(C)C</t>
  </si>
  <si>
    <t>CC(C)CCCC(C)C</t>
  </si>
  <si>
    <t>CCC(C)CCC(C)C</t>
  </si>
  <si>
    <t>CCCC(CC)CCC</t>
  </si>
  <si>
    <t>CCCCC(C)CCC</t>
  </si>
  <si>
    <t>CCCCCCC(C)C</t>
  </si>
  <si>
    <t>CCCCCC(C)CC</t>
  </si>
  <si>
    <t>CCCC(C)CC(C)(C)C</t>
  </si>
  <si>
    <t>CCC(C)CCCC(C)C</t>
  </si>
  <si>
    <t>CCC(C)CCCC(C)(C)C</t>
  </si>
  <si>
    <t>CCC(C)C(C)CCC(C)C</t>
  </si>
  <si>
    <t>c1ccccc1</t>
  </si>
  <si>
    <t>Cc1ccccc1</t>
  </si>
  <si>
    <t>CCc1ccccc1</t>
  </si>
  <si>
    <t>Cc1cccc(C)c1</t>
  </si>
  <si>
    <t>Cc1ccc(C)cc1</t>
  </si>
  <si>
    <t>Cc1ccccc1C</t>
  </si>
  <si>
    <t>CCCc1ccccc1</t>
  </si>
  <si>
    <t>CCc1cccc(C)c1</t>
  </si>
  <si>
    <t>CCc1ccc(C)cc1</t>
  </si>
  <si>
    <t>Cc1cc(C)cc(C)c1</t>
  </si>
  <si>
    <t>CCc1ccccc1C</t>
  </si>
  <si>
    <t>Cc1ccc(C)c(C)c1</t>
  </si>
  <si>
    <t>Cc1cccc(C)c1C</t>
  </si>
  <si>
    <t>CCCc1cccc(C)c1</t>
  </si>
  <si>
    <t>CCc1cc(C)cc(C)c1</t>
  </si>
  <si>
    <t>CCc1ccc(C)cc1C</t>
  </si>
  <si>
    <t>CCc1ccc(C)c(C)c1</t>
  </si>
  <si>
    <t>CCc1c(C)cccc1C</t>
  </si>
  <si>
    <t>Cc1cc(C)c(C)cc1C</t>
  </si>
  <si>
    <t>Cc1cc(C)c(C)c(C)c1</t>
  </si>
  <si>
    <t>Cc1ccc2ccccc2c1</t>
  </si>
  <si>
    <t>Cc1ccc2CCCc2c1</t>
  </si>
  <si>
    <t>Cc1cccc2CCCc12</t>
  </si>
  <si>
    <t>C1CCCC1</t>
  </si>
  <si>
    <t>CC1CCCC1</t>
  </si>
  <si>
    <t>C1CCCCC1</t>
  </si>
  <si>
    <t>CC1CCCCC1</t>
  </si>
  <si>
    <t>C[C@H]1CCC[C@H](C)C1</t>
  </si>
  <si>
    <t>C[C@@H]1CCCC[C@@H]1C</t>
  </si>
  <si>
    <t>CCC1CCCCC1</t>
  </si>
  <si>
    <t>CC1CCCC(C)(C)C1</t>
  </si>
  <si>
    <t>C[C@H]1CC[C@H](C)[C@@H](C)C1</t>
  </si>
  <si>
    <t>C[C@@H]1CC[C@@H]([C@H](C1)C)C</t>
  </si>
  <si>
    <t>CC1CCC(C)C(C)C1</t>
  </si>
  <si>
    <t>CCCC1CCCC1C</t>
  </si>
  <si>
    <t>CC[C@H]1CC[C@H](CC)C1</t>
  </si>
  <si>
    <t>CCC1(C)CCCCC1</t>
  </si>
  <si>
    <t>CCCCC=C</t>
  </si>
  <si>
    <t>CCCC(C)=CCC</t>
  </si>
  <si>
    <t>CCO</t>
  </si>
  <si>
    <t>CCCCC(C)(C)C</t>
  </si>
  <si>
    <t>CCc1ccc(CC)cc1</t>
  </si>
  <si>
    <t>CCc1cc(C)ccc1C</t>
  </si>
  <si>
    <t>CCc1cccc(C)c1C</t>
  </si>
  <si>
    <t>c1ccc2ccccc2c1</t>
  </si>
  <si>
    <t>CC1Cc2ccccc2C1</t>
  </si>
  <si>
    <t>C[C@@H]1CC[C@H](C)CC1</t>
  </si>
  <si>
    <t>CC1(C)CCCCC1</t>
  </si>
  <si>
    <t>CCCC(C)C(C)(C)C</t>
  </si>
  <si>
    <t>CCCCCC(C)CCC</t>
  </si>
  <si>
    <t>CCCC1CCCC1</t>
  </si>
  <si>
    <t>CCC1CCC(C)CC1</t>
  </si>
  <si>
    <t>CC1CCCCC1(C)C</t>
  </si>
  <si>
    <t>CCCCCCC=C</t>
  </si>
  <si>
    <t>CC(C)=CC(C)(C)C</t>
  </si>
  <si>
    <t>CCCCCCC</t>
  </si>
  <si>
    <t>COC(C)(C)C</t>
  </si>
  <si>
    <t>CCCCCCCCCCCC</t>
  </si>
  <si>
    <t>C1Cc2ccccc2C1</t>
  </si>
  <si>
    <t>CCCCCCCCCCCCCCCC</t>
  </si>
  <si>
    <t>CC(CC(C)(C)C)CC(C)(C)CC(C)(C)C</t>
  </si>
  <si>
    <t>Cc1cccc2ccccc12</t>
  </si>
  <si>
    <t>C1CCC2CCCCC2C1</t>
  </si>
  <si>
    <t>CC(C)c1cc(cc(c1)C(C)C)C(C)C</t>
  </si>
  <si>
    <t>CCCCCCCCCCCCCCCCCC</t>
  </si>
  <si>
    <t>CCCCC1CCCCC1</t>
  </si>
  <si>
    <t>CC(C)C1CC(CC(C1)C(C)C)C(C)C</t>
  </si>
  <si>
    <t>C1CCc2ccccc2C1</t>
  </si>
  <si>
    <t>CCCCCCCCCCCCCCCC(C)C</t>
  </si>
  <si>
    <t>C1CCC2C(C1)CCC3CCCCC23</t>
  </si>
  <si>
    <t>CCCCCCCCCCCCCCCCCCCC</t>
  </si>
  <si>
    <t>CCCCCCCCCCCCCC</t>
  </si>
  <si>
    <t>TG E30</t>
  </si>
  <si>
    <t>TG alkylate</t>
  </si>
  <si>
    <t>TG cycloalkane</t>
  </si>
  <si>
    <t>TG olefin</t>
  </si>
  <si>
    <t>4 components diesel surrogate S4-7</t>
  </si>
  <si>
    <t>Gasoline surr (heptane/isooctane/toluene) 2</t>
  </si>
  <si>
    <t>Jet fuel surrogate 4</t>
  </si>
  <si>
    <t>Gasoline surr (heptane/isooctane/toluene) 11</t>
  </si>
  <si>
    <t>Gasoline surr (heptane/isooctane/toluene) 12</t>
  </si>
  <si>
    <t>CFA diesel fuel surrogate (voa)</t>
  </si>
  <si>
    <t>CFA diesel fuel surrogate (v2)</t>
  </si>
  <si>
    <t>Gasoline surr (heptane/isooctane/toluene) 4</t>
  </si>
  <si>
    <t>4 components diesel surrogate S4-8</t>
  </si>
  <si>
    <t>CFA diesel fuel surrogate (vob)</t>
  </si>
  <si>
    <t>Gasoline surr (heptane/isooctane/toluene) 9</t>
  </si>
  <si>
    <t>4 components diesel surrogate S4-6</t>
  </si>
  <si>
    <t>CFA diesel surrogate (v1)</t>
  </si>
  <si>
    <t>4 components diesel surrogate S4-10</t>
  </si>
  <si>
    <t>Gasoline surr (heptane/isooctane/toluene) 3</t>
  </si>
  <si>
    <t>MSF E30</t>
  </si>
  <si>
    <t>4 components diesel surrogate S4-9</t>
  </si>
  <si>
    <t>Jet fuel surrogate 2</t>
  </si>
  <si>
    <t>Gasoline surr (heptane/isooctane/toluene) 6</t>
  </si>
  <si>
    <t>4 components diesel surrogate S4-2</t>
  </si>
  <si>
    <t>4 components diesel surrogate S4-1</t>
  </si>
  <si>
    <t>4 components diesel surrogate S4-3</t>
  </si>
  <si>
    <t>Jet fuel surrogate 3</t>
  </si>
  <si>
    <t>4 components diesel surrogate S4-5</t>
  </si>
  <si>
    <t>Gasoline surr (heptane/isooctane/toluene) 5</t>
  </si>
  <si>
    <t>Gasoline surr (heptane/isooctane/toluene) 7</t>
  </si>
  <si>
    <t>Gasoline surr (heptane/isooctane/toluene) 10</t>
  </si>
  <si>
    <t>MSF aromatic</t>
  </si>
  <si>
    <t>4 components diesel surrogate S4-11</t>
  </si>
  <si>
    <t>Gasoline surr (heptane/isooctane/toluene) 8</t>
  </si>
  <si>
    <t>TG aromatics</t>
  </si>
  <si>
    <t>Jet fuel surrogate 1</t>
  </si>
  <si>
    <t>Jet fuel surrogate 5</t>
  </si>
  <si>
    <t>Gasoline surr (heptane/isooctane/toluene) #1</t>
  </si>
  <si>
    <t>MSF alkylate</t>
  </si>
  <si>
    <r>
      <rPr>
        <b/>
        <sz val="16"/>
        <color theme="1"/>
        <rFont val="Times New Roman"/>
        <family val="1"/>
      </rPr>
      <t>16.</t>
    </r>
    <r>
      <rPr>
        <sz val="16"/>
        <color theme="1"/>
        <rFont val="Times New Roman"/>
        <family val="1"/>
      </rPr>
      <t xml:space="preserve"> Gao, Z., Cheng, X., Ren, F., Zhu, L., Huang, Z.: Compositional effects on sooting tendencies of diesel surrogate fuels with four components. Energy&amp; Fuels 34(7), 8796–8807 (2020)</t>
    </r>
  </si>
  <si>
    <r>
      <rPr>
        <b/>
        <sz val="16"/>
        <color theme="1"/>
        <rFont val="Times New Roman"/>
        <family val="1"/>
      </rPr>
      <t xml:space="preserve">17. </t>
    </r>
    <r>
      <rPr>
        <sz val="16"/>
        <color theme="1"/>
        <rFont val="Times New Roman"/>
        <family val="1"/>
      </rPr>
      <t>Kashif, M., Bonnety, J., Matynia, A., Da Costa, P., Legros, G.: Sooting propensities of some gasoline surrogate fuels: Combined effects of fuel blending and air vitiation. Combustion and Flame 162(5), 1840–1847(2015). https://doi.org/10.1016/j.combustflame.2014.12.005</t>
    </r>
  </si>
  <si>
    <r>
      <rPr>
        <b/>
        <sz val="16"/>
        <color theme="1"/>
        <rFont val="Times New Roman"/>
        <family val="1"/>
      </rPr>
      <t xml:space="preserve">18. </t>
    </r>
    <r>
      <rPr>
        <sz val="16"/>
        <color theme="1"/>
        <rFont val="Times New Roman"/>
        <family val="1"/>
      </rPr>
      <t xml:space="preserve">Das, D.D., McEnally, C.S., Kwan, T.A., Zimmerman, J.B., Cannella, W.J., Mueller, C.J., Pfefferle, L.D.: Sooting tendencies of diesel fuels, jet fuels, and their surrogates in diffusion flames. Fuel 197, 445–458 (2017). https://doi.org/10.1016/j.fuel.2017.01.099
</t>
    </r>
  </si>
  <si>
    <t>References:</t>
  </si>
  <si>
    <r>
      <rPr>
        <b/>
        <sz val="16"/>
        <color theme="1"/>
        <rFont val="Times New Roman"/>
        <family val="1"/>
      </rPr>
      <t xml:space="preserve">1. </t>
    </r>
    <r>
      <rPr>
        <sz val="16"/>
        <color theme="1"/>
        <rFont val="Times New Roman"/>
        <family val="1"/>
      </rPr>
      <t>McEnally, C.S., Xuan, Y., St. John, P.C., Das, D.D., Jain, A., Kim, S., Kwan, T.A., Tan, L.K., Zhu, J., Pfefferle, L.D.: Sooting tendencies of co-optima test gasolines and their surrogates. Proceedings of the Combustion Institute 37(1), 961–968 (2019). https://doi.org/10.1016/j.proci.2018.05.071</t>
    </r>
  </si>
  <si>
    <t>YSI scale</t>
  </si>
  <si>
    <t>unified</t>
  </si>
  <si>
    <t>n-heptane/tetralin</t>
  </si>
  <si>
    <t>highsoot</t>
  </si>
  <si>
    <t>lowsoot</t>
  </si>
  <si>
    <t>Original YSI</t>
  </si>
  <si>
    <t>Unified YSI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</si>
</sst>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2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23</xdr:row>
      <xdr:rowOff>19050</xdr:rowOff>
    </xdr:from>
    <xdr:to>
      <xdr:col>5</xdr:col>
      <xdr:colOff>1400175</xdr:colOff>
      <xdr:row>33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090A80-F925-604C-00C2-FEDAB0C94A87}"/>
            </a:ext>
          </a:extLst>
        </xdr:cNvPr>
        <xdr:cNvSpPr txBox="1"/>
      </xdr:nvSpPr>
      <xdr:spPr>
        <a:xfrm>
          <a:off x="447675" y="4400550"/>
          <a:ext cx="786765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Used to create unified YSI blends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Measuring and predicting sooting tendencies of oxygenates, alkanes, alkenes, cycloalkanes, and aromatics on a unified scale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Combustion and Flame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Volume 190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April 2018, Pages 349-364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479D-28BE-4C08-8B1B-58E1DAF0BB13}">
  <dimension ref="A1:DL41"/>
  <sheetViews>
    <sheetView tabSelected="1" topLeftCell="CP1" workbookViewId="0">
      <selection activeCell="DP18" sqref="DP18"/>
    </sheetView>
  </sheetViews>
  <sheetFormatPr defaultRowHeight="15" x14ac:dyDescent="0.25"/>
  <cols>
    <col min="1" max="1" width="42.7109375" customWidth="1"/>
    <col min="2" max="2" width="19.140625" customWidth="1"/>
    <col min="3" max="3" width="18.140625" customWidth="1"/>
    <col min="4" max="4" width="21.5703125" customWidth="1"/>
    <col min="5" max="5" width="23.85546875" customWidth="1"/>
    <col min="6" max="6" width="24.5703125" customWidth="1"/>
    <col min="7" max="7" width="27.5703125" customWidth="1"/>
    <col min="8" max="8" width="25.85546875" customWidth="1"/>
    <col min="9" max="9" width="26.5703125" customWidth="1"/>
    <col min="10" max="10" width="29.28515625" customWidth="1"/>
    <col min="11" max="11" width="32.28515625" customWidth="1"/>
    <col min="12" max="12" width="34.85546875" customWidth="1"/>
    <col min="13" max="13" width="29.42578125" customWidth="1"/>
    <col min="14" max="14" width="32.28515625" customWidth="1"/>
    <col min="15" max="15" width="31.5703125" customWidth="1"/>
    <col min="16" max="16" width="34.5703125" customWidth="1"/>
    <col min="17" max="17" width="33.5703125" customWidth="1"/>
    <col min="18" max="18" width="36.42578125" customWidth="1"/>
    <col min="19" max="19" width="17.140625" customWidth="1"/>
    <col min="114" max="114" width="13.7109375" customWidth="1"/>
    <col min="115" max="115" width="19.5703125" customWidth="1"/>
    <col min="116" max="116" width="13.5703125" customWidth="1"/>
    <col min="217" max="217" width="15.28515625" customWidth="1"/>
    <col min="218" max="218" width="17" customWidth="1"/>
    <col min="219" max="219" width="16" customWidth="1"/>
    <col min="220" max="220" width="17.140625" customWidth="1"/>
    <col min="221" max="221" width="22.5703125" customWidth="1"/>
    <col min="222" max="222" width="18.85546875" customWidth="1"/>
  </cols>
  <sheetData>
    <row r="1" spans="1:116" ht="15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1" t="s">
        <v>162</v>
      </c>
      <c r="DK1" s="8" t="s">
        <v>157</v>
      </c>
      <c r="DL1" s="1" t="s">
        <v>163</v>
      </c>
    </row>
    <row r="2" spans="1:116" ht="15" customHeight="1" x14ac:dyDescent="0.25">
      <c r="A2" s="2" t="s">
        <v>113</v>
      </c>
      <c r="B2" s="2">
        <v>3.88421436705991E-2</v>
      </c>
      <c r="C2" s="2">
        <v>3.4950189622192901E-2</v>
      </c>
      <c r="D2" s="2">
        <v>3.3335913227115398E-2</v>
      </c>
      <c r="E2" s="2">
        <v>1.0448569817454E-2</v>
      </c>
      <c r="F2" s="2">
        <v>1.3643952544696599E-2</v>
      </c>
      <c r="G2" s="2">
        <v>4.9865661245203996E-3</v>
      </c>
      <c r="H2" s="2">
        <v>4.5774686819322003E-3</v>
      </c>
      <c r="I2" s="2">
        <v>2.7298961777030801E-2</v>
      </c>
      <c r="J2" s="2">
        <v>4.1683712393440998E-3</v>
      </c>
      <c r="K2" s="2">
        <v>9.8515086850281004E-3</v>
      </c>
      <c r="L2" s="2">
        <v>2.0974536448370801E-2</v>
      </c>
      <c r="M2" s="2">
        <v>1.8099797662616199E-2</v>
      </c>
      <c r="N2" s="2">
        <v>8.6905564830886996E-3</v>
      </c>
      <c r="O2" s="2">
        <v>1.282575765952E-3</v>
      </c>
      <c r="P2" s="2">
        <v>1.34670455424963E-2</v>
      </c>
      <c r="Q2" s="2">
        <v>5.7937043220591001E-3</v>
      </c>
      <c r="R2" s="2">
        <v>5.17452981435821E-2</v>
      </c>
      <c r="S2" s="2">
        <v>3.4717999181805002E-3</v>
      </c>
      <c r="T2" s="2">
        <v>7.3416405913116004E-3</v>
      </c>
      <c r="U2" s="2">
        <v>6.2691418904723996E-3</v>
      </c>
      <c r="V2" s="2">
        <v>1.9913094435169101E-2</v>
      </c>
      <c r="W2" s="2">
        <v>2.0333248565394701E-2</v>
      </c>
      <c r="X2" s="2">
        <v>5.7605342591466003E-3</v>
      </c>
      <c r="Y2" s="2">
        <v>3.3833464170803002E-3</v>
      </c>
      <c r="Z2" s="2">
        <v>1.6806165209025999E-3</v>
      </c>
      <c r="AA2" s="2">
        <v>2.5983215948165998E-3</v>
      </c>
      <c r="AB2" s="2">
        <v>3.2285527901551002E-3</v>
      </c>
      <c r="AC2" s="2">
        <v>9.0775405504018997E-3</v>
      </c>
      <c r="AD2" s="2">
        <v>1.3599725794145999E-3</v>
      </c>
      <c r="AE2" s="2">
        <v>1.4705394557898001E-3</v>
      </c>
      <c r="AF2" s="2">
        <v>3.3944031047177998E-3</v>
      </c>
      <c r="AG2" s="2">
        <v>2.4877547184414001E-3</v>
      </c>
      <c r="AH2" s="2">
        <v>1.1498955143018001E-3</v>
      </c>
      <c r="AI2" s="2">
        <v>3.6597636080183001E-3</v>
      </c>
      <c r="AJ2" s="2">
        <v>4.5995820572073002E-3</v>
      </c>
      <c r="AK2" s="2">
        <v>1.01721526265161E-2</v>
      </c>
      <c r="AL2" s="2">
        <v>3.1732693519675001E-3</v>
      </c>
      <c r="AM2" s="2">
        <v>1.3599725794145999E-3</v>
      </c>
      <c r="AN2" s="2">
        <v>2.4877547184414001E-3</v>
      </c>
      <c r="AO2" s="2">
        <v>1.9459770242030001E-3</v>
      </c>
      <c r="AP2" s="2">
        <v>7.5627743440619998E-3</v>
      </c>
      <c r="AQ2" s="2">
        <v>4.2479793903342403E-2</v>
      </c>
      <c r="AR2" s="2">
        <v>5.4841170682087001E-3</v>
      </c>
      <c r="AS2" s="2">
        <v>1.3345421978483599E-2</v>
      </c>
      <c r="AT2" s="2">
        <v>6.1143482635472E-3</v>
      </c>
      <c r="AU2" s="2">
        <v>6.8440896476232999E-3</v>
      </c>
      <c r="AV2" s="2">
        <v>1.9680903994780999E-3</v>
      </c>
      <c r="AW2" s="2">
        <v>6.6561259577854999E-3</v>
      </c>
      <c r="AX2" s="2">
        <v>3.2948929159801999E-3</v>
      </c>
      <c r="AY2" s="2">
        <v>4.3121081786317997E-3</v>
      </c>
      <c r="AZ2" s="2">
        <v>2.2002808398659001E-3</v>
      </c>
      <c r="BA2" s="2">
        <v>1.04706831927291E-2</v>
      </c>
      <c r="BB2" s="2">
        <v>2.2002808398659001E-3</v>
      </c>
      <c r="BC2" s="2">
        <v>2.6536050330041999E-3</v>
      </c>
      <c r="BD2" s="2">
        <v>1.2272923277644001E-3</v>
      </c>
      <c r="BE2" s="2">
        <v>1.1498955143018001E-3</v>
      </c>
      <c r="BF2" s="2">
        <v>2.4214145926163E-3</v>
      </c>
      <c r="BG2" s="2">
        <v>1.4263127052397001E-3</v>
      </c>
      <c r="BH2" s="2">
        <v>2.3993012173412999E-3</v>
      </c>
      <c r="BI2" s="2">
        <v>2.8415687228419998E-3</v>
      </c>
      <c r="BJ2" s="2">
        <v>2.0786572758533001E-3</v>
      </c>
      <c r="BK2" s="2">
        <v>1.1167254513891999E-3</v>
      </c>
      <c r="BL2" s="2">
        <v>1.4705394557898001E-3</v>
      </c>
      <c r="BM2" s="2">
        <v>7.7507380338997997E-3</v>
      </c>
      <c r="BN2" s="2">
        <v>1.27815309089702E-2</v>
      </c>
      <c r="BO2" s="2">
        <v>1.4263127052397001E-3</v>
      </c>
      <c r="BP2" s="2">
        <v>1.4041993299646999E-3</v>
      </c>
      <c r="BQ2" s="2">
        <v>7.6843979080745998E-3</v>
      </c>
      <c r="BR2" s="2">
        <v>1.7690700220027999E-3</v>
      </c>
      <c r="BS2" s="2">
        <v>9.7409418086528993E-3</v>
      </c>
      <c r="BT2" s="2">
        <v>1.1388388266643E-3</v>
      </c>
      <c r="BU2" s="2">
        <v>6.8993730858109004E-3</v>
      </c>
      <c r="BV2" s="2">
        <v>2.0233738376657E-3</v>
      </c>
      <c r="BW2" s="2">
        <v>1.3268025165021E-3</v>
      </c>
      <c r="BX2" s="2">
        <v>2.0233738376657E-3</v>
      </c>
      <c r="BY2" s="2">
        <v>3.9693508618688002E-3</v>
      </c>
      <c r="BZ2" s="2">
        <v>2.0786572758533001E-3</v>
      </c>
      <c r="CA2" s="2">
        <v>4.3696029543469302E-2</v>
      </c>
      <c r="CB2" s="2">
        <v>4.3231648662693002E-3</v>
      </c>
      <c r="CC2" s="2">
        <v>0.335769490176133</v>
      </c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4">
        <v>47.86</v>
      </c>
      <c r="DK2" s="2" t="s">
        <v>158</v>
      </c>
      <c r="DL2" s="9">
        <v>47.86</v>
      </c>
    </row>
    <row r="3" spans="1:116" x14ac:dyDescent="0.25">
      <c r="A3" s="2" t="s">
        <v>114</v>
      </c>
      <c r="B3" s="2">
        <v>2.9534012111804401E-2</v>
      </c>
      <c r="C3" s="2"/>
      <c r="D3" s="2"/>
      <c r="E3" s="2"/>
      <c r="F3" s="2"/>
      <c r="G3" s="2"/>
      <c r="H3" s="2"/>
      <c r="I3" s="2">
        <v>1.37355623410708E-2</v>
      </c>
      <c r="J3" s="2"/>
      <c r="K3" s="2">
        <v>1.0896539046782601E-2</v>
      </c>
      <c r="L3" s="2">
        <v>3.1964542845763001E-3</v>
      </c>
      <c r="M3" s="2">
        <v>1.6237579273087001E-3</v>
      </c>
      <c r="N3" s="2">
        <v>9.2115072354243994E-3</v>
      </c>
      <c r="O3" s="2"/>
      <c r="P3" s="2">
        <v>6.2295115450209E-3</v>
      </c>
      <c r="Q3" s="2"/>
      <c r="R3" s="2">
        <v>0.77237773307053603</v>
      </c>
      <c r="S3" s="2">
        <v>1.2428386148017201E-2</v>
      </c>
      <c r="T3" s="2">
        <v>1.10088745008731E-2</v>
      </c>
      <c r="U3" s="2">
        <v>9.5383012836877997E-3</v>
      </c>
      <c r="V3" s="2">
        <v>3.9051888767475798E-2</v>
      </c>
      <c r="W3" s="2">
        <v>3.9113162651525202E-2</v>
      </c>
      <c r="X3" s="2">
        <v>8.0370911244777993E-3</v>
      </c>
      <c r="Y3" s="2"/>
      <c r="Z3" s="2"/>
      <c r="AA3" s="2"/>
      <c r="AB3" s="2"/>
      <c r="AC3" s="2">
        <v>1.2489660032066601E-2</v>
      </c>
      <c r="AD3" s="2">
        <v>1.7463056954074999E-3</v>
      </c>
      <c r="AE3" s="2"/>
      <c r="AF3" s="2"/>
      <c r="AG3" s="2"/>
      <c r="AH3" s="2"/>
      <c r="AI3" s="2"/>
      <c r="AJ3" s="2"/>
      <c r="AK3" s="2"/>
      <c r="AL3" s="2">
        <v>1.1029299128889E-3</v>
      </c>
      <c r="AM3" s="2"/>
      <c r="AN3" s="2">
        <v>2.5632908160660001E-3</v>
      </c>
      <c r="AO3" s="2">
        <v>2.2160721397861002E-3</v>
      </c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>
        <v>1.5420594152427999E-3</v>
      </c>
      <c r="BD3" s="2"/>
      <c r="BE3" s="2">
        <v>1.2663269370205999E-3</v>
      </c>
      <c r="BF3" s="2"/>
      <c r="BG3" s="2">
        <v>1.3888747051193999E-3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>
        <v>9.7016983078195007E-3</v>
      </c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4">
        <v>60.91</v>
      </c>
      <c r="DK3" s="2" t="s">
        <v>158</v>
      </c>
      <c r="DL3" s="9">
        <v>60.91</v>
      </c>
    </row>
    <row r="4" spans="1:116" x14ac:dyDescent="0.25">
      <c r="A4" s="2" t="s">
        <v>115</v>
      </c>
      <c r="B4" s="2">
        <v>3.6114701215732001E-2</v>
      </c>
      <c r="C4" s="2">
        <v>1.0497115657409401E-2</v>
      </c>
      <c r="D4" s="2">
        <v>2.48295138122708E-2</v>
      </c>
      <c r="E4" s="2">
        <v>5.2222887705030002E-3</v>
      </c>
      <c r="F4" s="2">
        <v>7.4393972827285996E-3</v>
      </c>
      <c r="G4" s="2">
        <v>1.5130977524193E-3</v>
      </c>
      <c r="H4" s="2"/>
      <c r="I4" s="2">
        <v>5.24225325473631E-2</v>
      </c>
      <c r="J4" s="2">
        <v>0.103941409492586</v>
      </c>
      <c r="K4" s="2">
        <v>7.1451838308692001E-3</v>
      </c>
      <c r="L4" s="2">
        <v>1.1243156910338401E-2</v>
      </c>
      <c r="M4" s="2">
        <v>1.1148588300812201E-2</v>
      </c>
      <c r="N4" s="2">
        <v>7.1451838308692001E-3</v>
      </c>
      <c r="O4" s="2"/>
      <c r="P4" s="2">
        <v>1.09279282119177E-2</v>
      </c>
      <c r="Q4" s="2">
        <v>4.9595981884857001E-3</v>
      </c>
      <c r="R4" s="2">
        <v>4.59288213598966E-2</v>
      </c>
      <c r="S4" s="2">
        <v>3.1838098540490998E-3</v>
      </c>
      <c r="T4" s="2">
        <v>6.4096502012209004E-3</v>
      </c>
      <c r="U4" s="2">
        <v>5.4849793525201997E-3</v>
      </c>
      <c r="V4" s="2">
        <v>1.8157173029032501E-2</v>
      </c>
      <c r="W4" s="2"/>
      <c r="X4" s="2">
        <v>5.0646744212925997E-3</v>
      </c>
      <c r="Y4" s="2">
        <v>2.0174636698925001E-3</v>
      </c>
      <c r="Z4" s="2">
        <v>1.0927928211916999E-3</v>
      </c>
      <c r="AA4" s="2">
        <v>1.5025901291386E-3</v>
      </c>
      <c r="AB4" s="2">
        <v>1.6812197249104E-3</v>
      </c>
      <c r="AC4" s="2">
        <v>7.5865040086582E-3</v>
      </c>
      <c r="AD4" s="2">
        <v>1.2714224169635001E-3</v>
      </c>
      <c r="AE4" s="2"/>
      <c r="AF4" s="2">
        <v>1.9859408000503999E-3</v>
      </c>
      <c r="AG4" s="2">
        <v>1.8808645672435001E-3</v>
      </c>
      <c r="AH4" s="2"/>
      <c r="AI4" s="2">
        <v>1.8703569439628E-3</v>
      </c>
      <c r="AJ4" s="2">
        <v>2.2906618751904E-3</v>
      </c>
      <c r="AK4" s="2">
        <v>4.7074152297491003E-3</v>
      </c>
      <c r="AL4" s="2">
        <v>1.8808645672435001E-3</v>
      </c>
      <c r="AM4" s="2"/>
      <c r="AN4" s="2">
        <v>1.7022349714718001E-3</v>
      </c>
      <c r="AO4" s="2">
        <v>1.3659910264897E-3</v>
      </c>
      <c r="AP4" s="2"/>
      <c r="AQ4" s="2">
        <v>0.22330800996122599</v>
      </c>
      <c r="AR4" s="2">
        <v>9.2992466034107005E-3</v>
      </c>
      <c r="AS4" s="2">
        <v>2.33374313064128E-2</v>
      </c>
      <c r="AT4" s="2">
        <v>1.1474324622513601E-2</v>
      </c>
      <c r="AU4" s="2">
        <v>9.6985362880770004E-3</v>
      </c>
      <c r="AV4" s="2">
        <v>1.6181739852262E-3</v>
      </c>
      <c r="AW4" s="2">
        <v>5.9788376467126E-3</v>
      </c>
      <c r="AX4" s="2">
        <v>2.8475659090669999E-3</v>
      </c>
      <c r="AY4" s="2">
        <v>3.5620842921539001E-3</v>
      </c>
      <c r="AZ4" s="2">
        <v>2.0700017862959001E-3</v>
      </c>
      <c r="BA4" s="2">
        <v>1.02554403219535E-2</v>
      </c>
      <c r="BB4" s="2">
        <v>1.9018798138049E-3</v>
      </c>
      <c r="BC4" s="2">
        <v>2.0700017862959001E-3</v>
      </c>
      <c r="BD4" s="2">
        <v>1.082285197911E-3</v>
      </c>
      <c r="BE4" s="2">
        <v>1.9964484233310998E-3</v>
      </c>
      <c r="BF4" s="2">
        <v>3.0892412445229001E-3</v>
      </c>
      <c r="BG4" s="2"/>
      <c r="BH4" s="2">
        <v>3.4254851895048999E-3</v>
      </c>
      <c r="BI4" s="2">
        <v>4.8860448255208999E-3</v>
      </c>
      <c r="BJ4" s="2">
        <v>1.8598493206821E-3</v>
      </c>
      <c r="BK4" s="2">
        <v>1.7652807111558999E-3</v>
      </c>
      <c r="BL4" s="2">
        <v>2.2801542519097001E-3</v>
      </c>
      <c r="BM4" s="2">
        <v>0.21215942166041399</v>
      </c>
      <c r="BN4" s="2">
        <v>1.03184860616377E-2</v>
      </c>
      <c r="BO4" s="2">
        <v>1.2293919238406999E-3</v>
      </c>
      <c r="BP4" s="2">
        <v>1.5866511153841999E-3</v>
      </c>
      <c r="BQ4" s="2">
        <v>4.0139120932236004E-3</v>
      </c>
      <c r="BR4" s="2"/>
      <c r="BS4" s="2">
        <v>4.9490905652049997E-3</v>
      </c>
      <c r="BT4" s="2"/>
      <c r="BU4" s="2">
        <v>3.1733022307683999E-3</v>
      </c>
      <c r="BV4" s="2"/>
      <c r="BW4" s="2"/>
      <c r="BX4" s="2"/>
      <c r="BY4" s="2">
        <v>1.9228950603662001E-3</v>
      </c>
      <c r="BZ4" s="2"/>
      <c r="CA4" s="2">
        <v>9.5093990690244996E-3</v>
      </c>
      <c r="CB4" s="2">
        <v>2.2171085122255998E-3</v>
      </c>
      <c r="CC4" s="2"/>
      <c r="CD4" s="2"/>
      <c r="CE4" s="2">
        <v>1.1453309375952E-3</v>
      </c>
      <c r="CF4" s="2">
        <v>1.0612699513497001E-3</v>
      </c>
      <c r="CG4" s="2">
        <v>1.3344681566476E-3</v>
      </c>
      <c r="CH4" s="2">
        <v>1.0507623280689999E-3</v>
      </c>
      <c r="CI4" s="2">
        <v>1.5551282455420999E-3</v>
      </c>
      <c r="CJ4" s="2">
        <v>2.2381237587870001E-3</v>
      </c>
      <c r="CK4" s="2">
        <v>1.1138080677531E-3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4">
        <v>97.92</v>
      </c>
      <c r="DK4" s="2" t="s">
        <v>158</v>
      </c>
      <c r="DL4" s="9">
        <v>97.92</v>
      </c>
    </row>
    <row r="5" spans="1:116" x14ac:dyDescent="0.25">
      <c r="A5" s="2" t="s">
        <v>116</v>
      </c>
      <c r="B5" s="2">
        <v>6.0159409562428198E-2</v>
      </c>
      <c r="C5" s="2">
        <v>2.9865156244971498E-2</v>
      </c>
      <c r="D5" s="2">
        <v>2.1733766721376498E-2</v>
      </c>
      <c r="E5" s="2">
        <v>3.2718651776997999E-3</v>
      </c>
      <c r="F5" s="2">
        <v>6.4900932213389998E-3</v>
      </c>
      <c r="G5" s="2">
        <v>4.2480610176036998E-3</v>
      </c>
      <c r="H5" s="2">
        <v>1.9523916798077001E-3</v>
      </c>
      <c r="I5" s="2">
        <v>2.53167272766281E-2</v>
      </c>
      <c r="J5" s="2"/>
      <c r="K5" s="2">
        <v>1.30767332839871E-2</v>
      </c>
      <c r="L5" s="2">
        <v>1.18645340542164E-2</v>
      </c>
      <c r="M5" s="2">
        <v>1.07488816657548E-2</v>
      </c>
      <c r="N5" s="2">
        <v>1.1714350078846501E-2</v>
      </c>
      <c r="O5" s="2"/>
      <c r="P5" s="2">
        <v>1.2808547613683901E-2</v>
      </c>
      <c r="Q5" s="2">
        <v>4.5806112487797E-3</v>
      </c>
      <c r="R5" s="2">
        <v>0.20648151127988901</v>
      </c>
      <c r="S5" s="2">
        <v>7.1873759641273996E-3</v>
      </c>
      <c r="T5" s="2">
        <v>1.27012733455626E-2</v>
      </c>
      <c r="U5" s="2">
        <v>1.07059719585063E-2</v>
      </c>
      <c r="V5" s="2">
        <v>3.7031077355474701E-2</v>
      </c>
      <c r="W5" s="2">
        <v>3.8339823426554599E-2</v>
      </c>
      <c r="X5" s="2">
        <v>9.8799600939721999E-3</v>
      </c>
      <c r="Y5" s="2">
        <v>1.4482026196375999E-3</v>
      </c>
      <c r="Z5" s="2">
        <v>1.2658363638313999E-3</v>
      </c>
      <c r="AA5" s="2">
        <v>1.0834701080250999E-3</v>
      </c>
      <c r="AB5" s="2"/>
      <c r="AC5" s="2">
        <v>1.42460228065094E-2</v>
      </c>
      <c r="AD5" s="2">
        <v>2.1240305088018E-3</v>
      </c>
      <c r="AE5" s="2"/>
      <c r="AF5" s="2"/>
      <c r="AG5" s="2">
        <v>1.6305688754437999E-3</v>
      </c>
      <c r="AH5" s="2"/>
      <c r="AI5" s="2"/>
      <c r="AJ5" s="2">
        <v>1.3087460710798999E-3</v>
      </c>
      <c r="AK5" s="2">
        <v>2.7998583979660001E-3</v>
      </c>
      <c r="AL5" s="2"/>
      <c r="AM5" s="2">
        <v>1.1800169493343001E-3</v>
      </c>
      <c r="AN5" s="2">
        <v>3.3898668726332001E-3</v>
      </c>
      <c r="AO5" s="2">
        <v>2.8320406784023999E-3</v>
      </c>
      <c r="AP5" s="2"/>
      <c r="AQ5" s="2">
        <v>7.3472146236282301E-2</v>
      </c>
      <c r="AR5" s="2">
        <v>4.9453437603920996E-3</v>
      </c>
      <c r="AS5" s="2">
        <v>1.23687231143865E-2</v>
      </c>
      <c r="AT5" s="2">
        <v>5.6211716495564003E-3</v>
      </c>
      <c r="AU5" s="2">
        <v>4.8702517727072002E-3</v>
      </c>
      <c r="AV5" s="2"/>
      <c r="AW5" s="2">
        <v>2.9285875197116E-3</v>
      </c>
      <c r="AX5" s="2">
        <v>1.566204314571E-3</v>
      </c>
      <c r="AY5" s="2">
        <v>2.2956693377958999E-3</v>
      </c>
      <c r="AZ5" s="2"/>
      <c r="BA5" s="2">
        <v>4.9238889067678999E-3</v>
      </c>
      <c r="BB5" s="2">
        <v>1.2872912174556001E-3</v>
      </c>
      <c r="BC5" s="2">
        <v>2.714038983469E-3</v>
      </c>
      <c r="BD5" s="2"/>
      <c r="BE5" s="2">
        <v>2.4351258863536001E-3</v>
      </c>
      <c r="BF5" s="2">
        <v>1.2980186442676999E-3</v>
      </c>
      <c r="BG5" s="2">
        <v>1.8236625580621E-3</v>
      </c>
      <c r="BH5" s="2">
        <v>1.3731106319527001E-3</v>
      </c>
      <c r="BI5" s="2">
        <v>1.7485705703772E-3</v>
      </c>
      <c r="BJ5" s="2">
        <v>1.2336540833949999E-3</v>
      </c>
      <c r="BK5" s="2"/>
      <c r="BL5" s="2"/>
      <c r="BM5" s="2"/>
      <c r="BN5" s="2">
        <v>8.9788562417531994E-3</v>
      </c>
      <c r="BO5" s="2"/>
      <c r="BP5" s="2"/>
      <c r="BQ5" s="2">
        <v>2.2956693377958999E-3</v>
      </c>
      <c r="BR5" s="2"/>
      <c r="BS5" s="2">
        <v>2.8105858247782002E-3</v>
      </c>
      <c r="BT5" s="2"/>
      <c r="BU5" s="2"/>
      <c r="BV5" s="2"/>
      <c r="BW5" s="2"/>
      <c r="BX5" s="2"/>
      <c r="BY5" s="2"/>
      <c r="BZ5" s="2"/>
      <c r="CA5" s="2">
        <v>2.6486016799150299E-2</v>
      </c>
      <c r="CB5" s="2">
        <v>1.2872912174556001E-3</v>
      </c>
      <c r="CC5" s="2"/>
      <c r="CD5" s="2">
        <v>1.2765637906435E-3</v>
      </c>
      <c r="CE5" s="2"/>
      <c r="CF5" s="2"/>
      <c r="CG5" s="2"/>
      <c r="CH5" s="2"/>
      <c r="CI5" s="2"/>
      <c r="CJ5" s="2">
        <v>1.2336540833949999E-3</v>
      </c>
      <c r="CK5" s="2">
        <v>1.1371072420858E-3</v>
      </c>
      <c r="CL5" s="2">
        <v>1.3838380587648E-3</v>
      </c>
      <c r="CM5" s="2">
        <v>1.1263798152736999E-3</v>
      </c>
      <c r="CN5" s="2">
        <v>1.4589300464497E-3</v>
      </c>
      <c r="CO5" s="2">
        <v>1.6734785826923E-3</v>
      </c>
      <c r="CP5" s="2">
        <v>1.9202093993712999E-3</v>
      </c>
      <c r="CQ5" s="2">
        <v>2.2527596305474198E-2</v>
      </c>
      <c r="CR5" s="2">
        <v>4.6664306632768E-2</v>
      </c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4">
        <v>80.95</v>
      </c>
      <c r="DK5" s="2" t="s">
        <v>158</v>
      </c>
      <c r="DL5" s="9">
        <v>80.95</v>
      </c>
    </row>
    <row r="6" spans="1:116" x14ac:dyDescent="0.25">
      <c r="A6" s="2" t="s">
        <v>117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>
        <v>0.27191329299545203</v>
      </c>
      <c r="CX6" s="2">
        <v>0.401172468218159</v>
      </c>
      <c r="CY6" s="2">
        <v>0.32691423878638798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4">
        <v>84.5</v>
      </c>
      <c r="DK6" s="2" t="s">
        <v>159</v>
      </c>
      <c r="DL6" s="9">
        <f>0.64*DJ6+30.4</f>
        <v>84.47999999999999</v>
      </c>
    </row>
    <row r="7" spans="1:116" x14ac:dyDescent="0.25">
      <c r="A7" s="2" t="s">
        <v>118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>
        <v>0.326161495584745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>
        <v>0.67383850441525395</v>
      </c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4">
        <v>27.5</v>
      </c>
      <c r="DK7" s="2" t="s">
        <v>160</v>
      </c>
      <c r="DL7" s="9">
        <f>5.23*DJ7-56</f>
        <v>87.825000000000017</v>
      </c>
    </row>
    <row r="8" spans="1:116" x14ac:dyDescent="0.25">
      <c r="A8" s="2" t="s">
        <v>119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>
        <v>0.13675701695616399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>
        <v>0.25938006602862601</v>
      </c>
      <c r="CV8" s="2"/>
      <c r="CW8" s="2"/>
      <c r="CX8" s="2">
        <v>0.36258833088715098</v>
      </c>
      <c r="CY8" s="2">
        <v>0.17802688597843899</v>
      </c>
      <c r="CZ8" s="2">
        <v>6.3247700149618294E-2</v>
      </c>
      <c r="DA8" s="2"/>
      <c r="DB8" s="2"/>
      <c r="DC8" s="2"/>
      <c r="DD8" s="2"/>
      <c r="DE8" s="2"/>
      <c r="DF8" s="2"/>
      <c r="DG8" s="2"/>
      <c r="DH8" s="2"/>
      <c r="DI8" s="2"/>
      <c r="DJ8" s="4">
        <v>128.1</v>
      </c>
      <c r="DK8" s="2" t="s">
        <v>161</v>
      </c>
      <c r="DL8" s="9">
        <f>0.64*DJ8+30.4</f>
        <v>112.38399999999999</v>
      </c>
    </row>
    <row r="9" spans="1:116" x14ac:dyDescent="0.25">
      <c r="A9" s="2" t="s">
        <v>120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0.62793951023172101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>
        <v>0.37206048976827799</v>
      </c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4">
        <v>30</v>
      </c>
      <c r="DK9" s="2" t="s">
        <v>161</v>
      </c>
      <c r="DL9" s="9">
        <f>0.64*DJ9+30.4</f>
        <v>49.599999999999994</v>
      </c>
    </row>
    <row r="10" spans="1:116" x14ac:dyDescent="0.25">
      <c r="A10" s="2" t="s">
        <v>121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0.50814675366501605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>
        <v>0.49185324633498401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4">
        <v>40</v>
      </c>
      <c r="DK10" s="2" t="s">
        <v>160</v>
      </c>
      <c r="DL10" s="9">
        <f>5.23*DJ10-56</f>
        <v>153.20000000000002</v>
      </c>
    </row>
    <row r="11" spans="1:116" x14ac:dyDescent="0.25">
      <c r="A11" s="2" t="s">
        <v>122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>
        <v>9.1723820386572397E-2</v>
      </c>
      <c r="CZ11" s="2"/>
      <c r="DA11" s="2">
        <v>0.16674118700120699</v>
      </c>
      <c r="DB11" s="2">
        <v>0.16117792845992701</v>
      </c>
      <c r="DC11" s="2">
        <v>0.15739699648966801</v>
      </c>
      <c r="DD11" s="2">
        <v>0.13563659939664299</v>
      </c>
      <c r="DE11" s="2">
        <v>0.115821475326245</v>
      </c>
      <c r="DF11" s="2">
        <v>0.107910376925379</v>
      </c>
      <c r="DG11" s="2">
        <v>5.3007203568023402E-2</v>
      </c>
      <c r="DH11" s="2">
        <v>1.05844124463328E-2</v>
      </c>
      <c r="DI11" s="2"/>
      <c r="DJ11" s="4">
        <v>137.1</v>
      </c>
      <c r="DK11" s="2" t="s">
        <v>161</v>
      </c>
      <c r="DL11" s="10">
        <f>0.64*DJ11+30.4</f>
        <v>118.14400000000001</v>
      </c>
    </row>
    <row r="12" spans="1:116" x14ac:dyDescent="0.25">
      <c r="A12" s="2" t="s">
        <v>123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>
        <v>0.33914400359789398</v>
      </c>
      <c r="CX12" s="2">
        <v>0.43840890303951102</v>
      </c>
      <c r="CY12" s="2">
        <v>0.122303382790992</v>
      </c>
      <c r="CZ12" s="2">
        <v>0.100143710571602</v>
      </c>
      <c r="DA12" s="2"/>
      <c r="DB12" s="2"/>
      <c r="DC12" s="2"/>
      <c r="DD12" s="2"/>
      <c r="DE12" s="2"/>
      <c r="DF12" s="2"/>
      <c r="DG12" s="2"/>
      <c r="DH12" s="2"/>
      <c r="DI12" s="2"/>
      <c r="DJ12" s="4">
        <v>89.2</v>
      </c>
      <c r="DK12" s="2" t="s">
        <v>161</v>
      </c>
      <c r="DL12" s="10">
        <f>0.64*DJ12+30.4</f>
        <v>87.488</v>
      </c>
    </row>
    <row r="13" spans="1:116" x14ac:dyDescent="0.25">
      <c r="A13" s="2" t="s">
        <v>124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>
        <v>0.74386628057365201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>
        <v>0.256133719426347</v>
      </c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4">
        <v>37.5</v>
      </c>
      <c r="DK13" s="2" t="s">
        <v>160</v>
      </c>
      <c r="DL13" s="9">
        <f>5.23*DJ13-56</f>
        <v>140.12500000000003</v>
      </c>
    </row>
    <row r="14" spans="1:116" x14ac:dyDescent="0.25">
      <c r="A14" s="2" t="s">
        <v>125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>
        <v>0.27036941074387399</v>
      </c>
      <c r="CX14" s="2">
        <v>0.39889467206232998</v>
      </c>
      <c r="CY14" s="2">
        <v>0.26021487950544198</v>
      </c>
      <c r="CZ14" s="2">
        <v>7.0521037688353105E-2</v>
      </c>
      <c r="DA14" s="2"/>
      <c r="DB14" s="2"/>
      <c r="DC14" s="2"/>
      <c r="DD14" s="2"/>
      <c r="DE14" s="2"/>
      <c r="DF14" s="2"/>
      <c r="DG14" s="2"/>
      <c r="DH14" s="2"/>
      <c r="DI14" s="2"/>
      <c r="DJ14" s="4">
        <v>73.3</v>
      </c>
      <c r="DK14" s="2" t="s">
        <v>159</v>
      </c>
      <c r="DL14" s="9">
        <f>0.64*DJ14+30.4</f>
        <v>77.311999999999998</v>
      </c>
    </row>
    <row r="15" spans="1:116" x14ac:dyDescent="0.25">
      <c r="A15" s="2" t="s">
        <v>126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7.4938818388486705E-2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>
        <v>0.34632487561938402</v>
      </c>
      <c r="CY15" s="2">
        <v>9.8371236126345199E-2</v>
      </c>
      <c r="CZ15" s="2"/>
      <c r="DA15" s="2"/>
      <c r="DB15" s="2">
        <v>0.33803504072252499</v>
      </c>
      <c r="DC15" s="2"/>
      <c r="DD15" s="2"/>
      <c r="DE15" s="2">
        <v>0.14233002914325801</v>
      </c>
      <c r="DF15" s="2"/>
      <c r="DG15" s="2"/>
      <c r="DH15" s="2"/>
      <c r="DI15" s="2"/>
      <c r="DJ15" s="4">
        <v>121</v>
      </c>
      <c r="DK15" s="2" t="s">
        <v>161</v>
      </c>
      <c r="DL15" s="10">
        <f>0.64*DJ15+30.4</f>
        <v>107.84</v>
      </c>
    </row>
    <row r="16" spans="1:116" x14ac:dyDescent="0.25">
      <c r="A16" s="2" t="s">
        <v>127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0.21953605307930901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>
        <v>0.78046394692068999</v>
      </c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4">
        <v>13.75</v>
      </c>
      <c r="DK16" s="2" t="s">
        <v>161</v>
      </c>
      <c r="DL16" s="10">
        <f>0.64*DJ16+30.4</f>
        <v>39.200000000000003</v>
      </c>
    </row>
    <row r="17" spans="1:116" x14ac:dyDescent="0.25">
      <c r="A17" s="2" t="s">
        <v>128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>
        <v>0.66688657703854404</v>
      </c>
      <c r="CX17" s="2"/>
      <c r="CY17" s="2">
        <v>0.192915819821593</v>
      </c>
      <c r="CZ17" s="2">
        <v>0.14019760313986199</v>
      </c>
      <c r="DA17" s="2"/>
      <c r="DB17" s="2"/>
      <c r="DC17" s="2"/>
      <c r="DD17" s="2"/>
      <c r="DE17" s="2"/>
      <c r="DF17" s="2"/>
      <c r="DG17" s="2"/>
      <c r="DH17" s="2"/>
      <c r="DI17" s="2"/>
      <c r="DJ17" s="4">
        <v>58.51</v>
      </c>
      <c r="DK17" s="2" t="s">
        <v>159</v>
      </c>
      <c r="DL17" s="10">
        <f>0.64*DJ17+30.4</f>
        <v>67.846399999999988</v>
      </c>
    </row>
    <row r="18" spans="1:116" x14ac:dyDescent="0.25">
      <c r="A18" s="2" t="s">
        <v>129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4.6661344882752302E-2</v>
      </c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>
        <v>3.1846776873619802E-2</v>
      </c>
      <c r="CX18" s="2">
        <v>0.36593856864181801</v>
      </c>
      <c r="CY18" s="2">
        <v>8.9835907950090194E-2</v>
      </c>
      <c r="CZ18" s="2">
        <v>3.64754829825241E-2</v>
      </c>
      <c r="DA18" s="2"/>
      <c r="DB18" s="2">
        <v>0.284148848910107</v>
      </c>
      <c r="DC18" s="2">
        <v>4.1108629590215502E-2</v>
      </c>
      <c r="DD18" s="2"/>
      <c r="DE18" s="2">
        <v>0.103984440168871</v>
      </c>
      <c r="DF18" s="2"/>
      <c r="DG18" s="2"/>
      <c r="DH18" s="2"/>
      <c r="DI18" s="2"/>
      <c r="DJ18" s="4">
        <v>102.8</v>
      </c>
      <c r="DK18" s="2" t="s">
        <v>161</v>
      </c>
      <c r="DL18" s="10">
        <f>0.64*DJ18+30.4</f>
        <v>96.192000000000007</v>
      </c>
    </row>
    <row r="19" spans="1:116" x14ac:dyDescent="0.25">
      <c r="A19" s="2" t="s">
        <v>130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>
        <v>0.26510589635584098</v>
      </c>
      <c r="CX19" s="2">
        <v>0.39112904561837197</v>
      </c>
      <c r="CY19" s="2">
        <v>6.4406556848509294E-2</v>
      </c>
      <c r="CZ19" s="2">
        <v>0.27935850117727601</v>
      </c>
      <c r="DA19" s="2"/>
      <c r="DB19" s="2"/>
      <c r="DC19" s="2"/>
      <c r="DD19" s="2"/>
      <c r="DE19" s="2"/>
      <c r="DF19" s="2"/>
      <c r="DG19" s="2"/>
      <c r="DH19" s="2"/>
      <c r="DI19" s="2"/>
      <c r="DJ19" s="4">
        <v>39</v>
      </c>
      <c r="DK19" s="2" t="s">
        <v>159</v>
      </c>
      <c r="DL19" s="10">
        <f>0.64*DJ19+30.4</f>
        <v>55.36</v>
      </c>
    </row>
    <row r="20" spans="1:116" x14ac:dyDescent="0.25">
      <c r="A20" s="2" t="s">
        <v>131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>
        <v>0.52132016087772803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>
        <v>0.47867983912227102</v>
      </c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4">
        <v>34</v>
      </c>
      <c r="DK20" s="2" t="s">
        <v>160</v>
      </c>
      <c r="DL20" s="9">
        <f>5.23*DJ20-56</f>
        <v>121.82000000000002</v>
      </c>
    </row>
    <row r="21" spans="1:116" x14ac:dyDescent="0.25">
      <c r="A21" s="2" t="s">
        <v>132</v>
      </c>
      <c r="B21" s="2"/>
      <c r="C21" s="2">
        <v>0.111999999999999</v>
      </c>
      <c r="D21" s="2"/>
      <c r="E21" s="2"/>
      <c r="F21" s="2"/>
      <c r="G21" s="2"/>
      <c r="H21" s="2"/>
      <c r="I21" s="2">
        <v>7.6999999999999999E-2</v>
      </c>
      <c r="J21" s="2"/>
      <c r="K21" s="2"/>
      <c r="L21" s="2"/>
      <c r="M21" s="2"/>
      <c r="N21" s="2"/>
      <c r="O21" s="2"/>
      <c r="P21" s="2"/>
      <c r="Q21" s="2"/>
      <c r="R21" s="2">
        <v>0.26600000000000001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>
        <v>7.6999999999999999E-2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>
        <v>4.9000000000000002E-2</v>
      </c>
      <c r="CB21" s="2"/>
      <c r="CC21" s="2">
        <v>0.3</v>
      </c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>
        <v>0.11899999999999999</v>
      </c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4">
        <v>40</v>
      </c>
      <c r="DK21" s="2" t="s">
        <v>158</v>
      </c>
      <c r="DL21" s="9">
        <v>40</v>
      </c>
    </row>
    <row r="22" spans="1:116" x14ac:dyDescent="0.25">
      <c r="A22" s="2" t="s">
        <v>133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>
        <v>0.26708533591635802</v>
      </c>
      <c r="CX22" s="2">
        <v>0.39404944956565102</v>
      </c>
      <c r="CY22" s="2">
        <v>0.128943019184556</v>
      </c>
      <c r="CZ22" s="2">
        <v>0.20992219533343301</v>
      </c>
      <c r="DA22" s="2"/>
      <c r="DB22" s="2"/>
      <c r="DC22" s="2"/>
      <c r="DD22" s="2"/>
      <c r="DE22" s="2"/>
      <c r="DF22" s="2"/>
      <c r="DG22" s="2"/>
      <c r="DH22" s="2"/>
      <c r="DI22" s="2"/>
      <c r="DJ22" s="4">
        <v>52.5</v>
      </c>
      <c r="DK22" s="2" t="s">
        <v>159</v>
      </c>
      <c r="DL22" s="10">
        <f>0.64*DJ22+30.4</f>
        <v>64</v>
      </c>
    </row>
    <row r="23" spans="1:116" x14ac:dyDescent="0.25">
      <c r="A23" s="2" t="s">
        <v>134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0.52768106676276205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>
        <v>0.23369108183164899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>
        <v>0.23862785140558801</v>
      </c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4">
        <v>77.2</v>
      </c>
      <c r="DK23" s="2" t="s">
        <v>161</v>
      </c>
      <c r="DL23" s="10">
        <f>0.64*DJ23+30.4</f>
        <v>79.807999999999993</v>
      </c>
    </row>
    <row r="24" spans="1:116" x14ac:dyDescent="0.25">
      <c r="A24" s="2" t="s">
        <v>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0.69920607457414596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>
        <v>0.30079392542585298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4">
        <v>35</v>
      </c>
      <c r="DK24" s="2" t="s">
        <v>160</v>
      </c>
      <c r="DL24" s="9">
        <f>5.23*DJ24-56</f>
        <v>127.05000000000001</v>
      </c>
    </row>
    <row r="25" spans="1:116" x14ac:dyDescent="0.25">
      <c r="A25" s="2" t="s">
        <v>136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>
        <v>0.13402494026367101</v>
      </c>
      <c r="CX25" s="2">
        <v>0.53015562060671995</v>
      </c>
      <c r="CY25" s="2">
        <v>0.19448295369115801</v>
      </c>
      <c r="CZ25" s="2">
        <v>0.14133648543844901</v>
      </c>
      <c r="DA25" s="2"/>
      <c r="DB25" s="2"/>
      <c r="DC25" s="2"/>
      <c r="DD25" s="2"/>
      <c r="DE25" s="2"/>
      <c r="DF25" s="2"/>
      <c r="DG25" s="2"/>
      <c r="DH25" s="2"/>
      <c r="DI25" s="2"/>
      <c r="DJ25" s="4">
        <v>65.680000000000007</v>
      </c>
      <c r="DK25" s="2" t="s">
        <v>159</v>
      </c>
      <c r="DL25" s="10">
        <f>0.64*DJ25+30.4</f>
        <v>72.435200000000009</v>
      </c>
    </row>
    <row r="26" spans="1:116" x14ac:dyDescent="0.25">
      <c r="A26" s="2" t="s">
        <v>137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>
        <v>0.66349994580963401</v>
      </c>
      <c r="CY26" s="2">
        <v>0.194877117970885</v>
      </c>
      <c r="CZ26" s="2">
        <v>0.14162293621947999</v>
      </c>
      <c r="DA26" s="2"/>
      <c r="DB26" s="2"/>
      <c r="DC26" s="2"/>
      <c r="DD26" s="2"/>
      <c r="DE26" s="2"/>
      <c r="DF26" s="2"/>
      <c r="DG26" s="2"/>
      <c r="DH26" s="2"/>
      <c r="DI26" s="2"/>
      <c r="DJ26" s="4">
        <v>65.25</v>
      </c>
      <c r="DK26" s="2" t="s">
        <v>159</v>
      </c>
      <c r="DL26" s="10">
        <f t="shared" ref="DL26:DL27" si="0">0.64*DJ26+30.4</f>
        <v>72.16</v>
      </c>
    </row>
    <row r="27" spans="1:116" x14ac:dyDescent="0.25">
      <c r="A27" s="2" t="s">
        <v>138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>
        <v>0.26859183555550797</v>
      </c>
      <c r="CX27" s="2">
        <v>0.39627209257052098</v>
      </c>
      <c r="CY27" s="2">
        <v>0.194087195534105</v>
      </c>
      <c r="CZ27" s="2">
        <v>0.14104887633986299</v>
      </c>
      <c r="DA27" s="2"/>
      <c r="DB27" s="2"/>
      <c r="DC27" s="2"/>
      <c r="DD27" s="2"/>
      <c r="DE27" s="2"/>
      <c r="DF27" s="2"/>
      <c r="DG27" s="2"/>
      <c r="DH27" s="2"/>
      <c r="DI27" s="2"/>
      <c r="DJ27" s="4">
        <v>63.11</v>
      </c>
      <c r="DK27" s="2" t="s">
        <v>159</v>
      </c>
      <c r="DL27" s="10">
        <f t="shared" si="0"/>
        <v>70.790400000000005</v>
      </c>
    </row>
    <row r="28" spans="1:116" x14ac:dyDescent="0.25">
      <c r="A28" s="2" t="s">
        <v>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0.26361432469344198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>
        <v>0.17635451729298299</v>
      </c>
      <c r="AW28" s="2"/>
      <c r="AX28" s="2"/>
      <c r="AY28" s="2">
        <v>5.2967802754896001E-2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>
        <v>0.50706335525867796</v>
      </c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4">
        <v>57.3</v>
      </c>
      <c r="DK28" s="2" t="s">
        <v>161</v>
      </c>
      <c r="DL28" s="10">
        <f>0.64*DJ28+30.4</f>
        <v>67.072000000000003</v>
      </c>
    </row>
    <row r="29" spans="1:116" x14ac:dyDescent="0.25">
      <c r="A29" s="2" t="s">
        <v>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>
        <v>0.40153354409581898</v>
      </c>
      <c r="CX29" s="2">
        <v>0.26400549814596802</v>
      </c>
      <c r="CY29" s="2">
        <v>0.193696217014067</v>
      </c>
      <c r="CZ29" s="2">
        <v>0.14076474074414499</v>
      </c>
      <c r="DA29" s="2"/>
      <c r="DB29" s="2"/>
      <c r="DC29" s="2"/>
      <c r="DD29" s="2"/>
      <c r="DE29" s="2"/>
      <c r="DF29" s="2"/>
      <c r="DG29" s="2"/>
      <c r="DH29" s="2"/>
      <c r="DI29" s="2"/>
      <c r="DJ29" s="4">
        <v>62.5</v>
      </c>
      <c r="DK29" s="2" t="s">
        <v>159</v>
      </c>
      <c r="DL29" s="10">
        <f>0.64*DJ29+30.4</f>
        <v>70.400000000000006</v>
      </c>
    </row>
    <row r="30" spans="1:116" x14ac:dyDescent="0.25">
      <c r="A30" s="2" t="s">
        <v>141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0.86108719872275097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>
        <v>0.138912801277248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4">
        <v>29</v>
      </c>
      <c r="DK30" s="2" t="s">
        <v>160</v>
      </c>
      <c r="DL30" s="9">
        <f>5.23*DJ30-56</f>
        <v>95.670000000000016</v>
      </c>
    </row>
    <row r="31" spans="1:116" x14ac:dyDescent="0.25">
      <c r="A31" s="2" t="s">
        <v>142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0.81820253196442805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>
        <v>0.18179746803557101</v>
      </c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4">
        <v>40</v>
      </c>
      <c r="DK31" s="2" t="s">
        <v>161</v>
      </c>
      <c r="DL31" s="10">
        <f>0.64*DJ31+30.4</f>
        <v>56</v>
      </c>
    </row>
    <row r="32" spans="1:116" x14ac:dyDescent="0.25">
      <c r="A32" s="2" t="s">
        <v>143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0.428605530662239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>
        <v>0.57139446933775995</v>
      </c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4">
        <v>20</v>
      </c>
      <c r="DK32" s="2" t="s">
        <v>161</v>
      </c>
      <c r="DL32" s="10">
        <f>0.64*DJ32+30.4</f>
        <v>43.2</v>
      </c>
    </row>
    <row r="33" spans="1:116" x14ac:dyDescent="0.25">
      <c r="A33" s="2" t="s">
        <v>144</v>
      </c>
      <c r="B33" s="2"/>
      <c r="C33" s="2">
        <v>0.14000000000000001</v>
      </c>
      <c r="D33" s="2"/>
      <c r="E33" s="2"/>
      <c r="F33" s="2"/>
      <c r="G33" s="2"/>
      <c r="H33" s="2"/>
      <c r="I33" s="2">
        <v>0.06</v>
      </c>
      <c r="J33" s="2"/>
      <c r="K33" s="2"/>
      <c r="L33" s="2"/>
      <c r="M33" s="2"/>
      <c r="N33" s="2"/>
      <c r="O33" s="2"/>
      <c r="P33" s="2"/>
      <c r="Q33" s="2"/>
      <c r="R33" s="2">
        <v>0.42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>
        <v>0.11</v>
      </c>
      <c r="AR33" s="2"/>
      <c r="AS33" s="2"/>
      <c r="AT33" s="2"/>
      <c r="AU33" s="2"/>
      <c r="AV33" s="2"/>
      <c r="AW33" s="2"/>
      <c r="AX33" s="2"/>
      <c r="AY33" s="2"/>
      <c r="AZ33" s="2"/>
      <c r="BA33" s="2">
        <v>0.22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>
        <v>0.05</v>
      </c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4">
        <v>127.5</v>
      </c>
      <c r="DK33" s="2" t="s">
        <v>158</v>
      </c>
      <c r="DL33" s="9">
        <v>127.5</v>
      </c>
    </row>
    <row r="34" spans="1:116" x14ac:dyDescent="0.25">
      <c r="A34" s="2" t="s">
        <v>145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>
        <v>0.263612908237849</v>
      </c>
      <c r="CX34" s="2">
        <v>0.38892633709420499</v>
      </c>
      <c r="CY34" s="2"/>
      <c r="CZ34" s="2">
        <v>0.34746075466794502</v>
      </c>
      <c r="DA34" s="2"/>
      <c r="DB34" s="2"/>
      <c r="DC34" s="2"/>
      <c r="DD34" s="2"/>
      <c r="DE34" s="2"/>
      <c r="DF34" s="2"/>
      <c r="DG34" s="2"/>
      <c r="DH34" s="2"/>
      <c r="DI34" s="2"/>
      <c r="DJ34" s="4">
        <v>25</v>
      </c>
      <c r="DK34" s="2" t="s">
        <v>159</v>
      </c>
      <c r="DL34" s="10">
        <f>0.64*DJ34+30.4</f>
        <v>46.4</v>
      </c>
    </row>
    <row r="35" spans="1:116" x14ac:dyDescent="0.25">
      <c r="A35" s="2" t="s">
        <v>146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0.27923903988235099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>
        <v>0.72076096011764801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4">
        <v>41</v>
      </c>
      <c r="DK35" s="2" t="s">
        <v>160</v>
      </c>
      <c r="DL35" s="9">
        <f>5.23*DJ35-56</f>
        <v>158.43</v>
      </c>
    </row>
    <row r="36" spans="1:116" x14ac:dyDescent="0.25">
      <c r="A36" s="2" t="s">
        <v>147</v>
      </c>
      <c r="B36" s="2">
        <v>4.4396966136096498E-2</v>
      </c>
      <c r="C36" s="2">
        <v>2.19100523448349E-2</v>
      </c>
      <c r="D36" s="2">
        <v>1.0148488409357901E-2</v>
      </c>
      <c r="E36" s="2">
        <v>2.5958765089199001E-3</v>
      </c>
      <c r="F36" s="2">
        <v>3.1727379553466001E-3</v>
      </c>
      <c r="G36" s="2">
        <v>2.9911334259159999E-3</v>
      </c>
      <c r="H36" s="2">
        <v>2.3394936438414001E-3</v>
      </c>
      <c r="I36" s="2">
        <v>8.6326247195812306E-2</v>
      </c>
      <c r="J36" s="2">
        <v>3.4953530605704497E-2</v>
      </c>
      <c r="K36" s="2">
        <v>1.07146672364063E-2</v>
      </c>
      <c r="L36" s="2">
        <v>8.5567781219954998E-3</v>
      </c>
      <c r="M36" s="2">
        <v>6.5591282982586999E-3</v>
      </c>
      <c r="N36" s="2">
        <v>8.9947655165045996E-3</v>
      </c>
      <c r="O36" s="2"/>
      <c r="P36" s="2">
        <v>8.1615212049994008E-3</v>
      </c>
      <c r="Q36" s="2">
        <v>2.1685717337891E-3</v>
      </c>
      <c r="R36" s="2">
        <v>0.13355410746714999</v>
      </c>
      <c r="S36" s="2">
        <v>5.6511056511056E-3</v>
      </c>
      <c r="T36" s="2">
        <v>1.0308727700032E-2</v>
      </c>
      <c r="U36" s="2">
        <v>8.7597478901825995E-3</v>
      </c>
      <c r="V36" s="2">
        <v>2.9537442580920802E-2</v>
      </c>
      <c r="W36" s="2"/>
      <c r="X36" s="2">
        <v>7.6594380942207E-3</v>
      </c>
      <c r="Y36" s="2"/>
      <c r="Z36" s="2"/>
      <c r="AA36" s="2"/>
      <c r="AB36" s="2"/>
      <c r="AC36" s="2">
        <v>1.18149770323683E-2</v>
      </c>
      <c r="AD36" s="2">
        <v>1.7305843392799E-3</v>
      </c>
      <c r="AE36" s="2"/>
      <c r="AF36" s="2"/>
      <c r="AG36" s="2">
        <v>1.1430402734749999E-3</v>
      </c>
      <c r="AH36" s="2"/>
      <c r="AI36" s="2"/>
      <c r="AJ36" s="2"/>
      <c r="AK36" s="2">
        <v>1.5489798098493001E-3</v>
      </c>
      <c r="AL36" s="2">
        <v>1.4742014742014E-3</v>
      </c>
      <c r="AM36" s="2"/>
      <c r="AN36" s="2">
        <v>2.7347505608374999E-3</v>
      </c>
      <c r="AO36" s="2">
        <v>2.2219848306804001E-3</v>
      </c>
      <c r="AP36" s="2">
        <v>6.5163978207456001E-3</v>
      </c>
      <c r="AQ36" s="2">
        <v>0.18036534558273601</v>
      </c>
      <c r="AR36" s="2">
        <v>1.9410319410319399E-2</v>
      </c>
      <c r="AS36" s="2">
        <v>5.1105651105650997E-2</v>
      </c>
      <c r="AT36" s="2">
        <v>2.2070291635508998E-2</v>
      </c>
      <c r="AU36" s="2">
        <v>1.8128405084926798E-2</v>
      </c>
      <c r="AV36" s="2">
        <v>4.6789872876829E-3</v>
      </c>
      <c r="AW36" s="2">
        <v>1.7957483174874399E-2</v>
      </c>
      <c r="AX36" s="2">
        <v>8.3110778762951996E-3</v>
      </c>
      <c r="AY36" s="2">
        <v>9.9027881636576994E-3</v>
      </c>
      <c r="AZ36" s="2">
        <v>5.7365666061318004E-3</v>
      </c>
      <c r="BA36" s="2">
        <v>2.8746928746928701E-2</v>
      </c>
      <c r="BB36" s="2">
        <v>5.0635615853006997E-3</v>
      </c>
      <c r="BC36" s="2">
        <v>3.8350603567993999E-3</v>
      </c>
      <c r="BD36" s="2">
        <v>2.1472064950324998E-3</v>
      </c>
      <c r="BE36" s="2">
        <v>1.3246448029055999E-3</v>
      </c>
      <c r="BF36" s="2">
        <v>3.1513727165901001E-3</v>
      </c>
      <c r="BG36" s="2">
        <v>1.7412669586581999E-3</v>
      </c>
      <c r="BH36" s="2">
        <v>2.6492896058113E-3</v>
      </c>
      <c r="BI36" s="2">
        <v>3.4398034398033998E-3</v>
      </c>
      <c r="BJ36" s="2">
        <v>2.1578891144107999E-3</v>
      </c>
      <c r="BK36" s="2">
        <v>1.3246448029055999E-3</v>
      </c>
      <c r="BL36" s="2">
        <v>1.6451233842538001E-3</v>
      </c>
      <c r="BM36" s="2">
        <v>7.3720756329451895E-2</v>
      </c>
      <c r="BN36" s="2"/>
      <c r="BO36" s="2"/>
      <c r="BP36" s="2"/>
      <c r="BQ36" s="2">
        <v>1.2498664672577001E-3</v>
      </c>
      <c r="BR36" s="2"/>
      <c r="BS36" s="2"/>
      <c r="BT36" s="2"/>
      <c r="BU36" s="2"/>
      <c r="BV36" s="2"/>
      <c r="BW36" s="2"/>
      <c r="BX36" s="2"/>
      <c r="BY36" s="2"/>
      <c r="BZ36" s="2"/>
      <c r="CA36" s="2">
        <v>4.2602286080546899E-2</v>
      </c>
      <c r="CB36" s="2"/>
      <c r="CC36" s="2"/>
      <c r="CD36" s="2"/>
      <c r="CE36" s="2">
        <v>2.0190150624932999E-3</v>
      </c>
      <c r="CF36" s="2">
        <v>1.2178186091229E-3</v>
      </c>
      <c r="CG36" s="2">
        <v>1.3673752804187001E-3</v>
      </c>
      <c r="CH36" s="2">
        <v>1.1323576540967E-3</v>
      </c>
      <c r="CI36" s="2">
        <v>1.378057899797E-3</v>
      </c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>
        <v>1.773314816793E-3</v>
      </c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4">
        <v>114.9</v>
      </c>
      <c r="DK36" s="2" t="s">
        <v>158</v>
      </c>
      <c r="DL36" s="9">
        <v>114.9</v>
      </c>
    </row>
    <row r="37" spans="1:116" x14ac:dyDescent="0.25">
      <c r="A37" s="2" t="s">
        <v>148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>
        <v>0.197126017669492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>
        <v>0.802873982330508</v>
      </c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4">
        <v>58</v>
      </c>
      <c r="DK37" s="2" t="s">
        <v>161</v>
      </c>
      <c r="DL37" s="10">
        <f>0.64*DJ37+30.4</f>
        <v>67.52</v>
      </c>
    </row>
    <row r="38" spans="1:116" x14ac:dyDescent="0.25">
      <c r="A38" s="2" t="s">
        <v>149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8.7806952435865004E-2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9.6699438938339696E-2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>
        <v>0.13809638883095099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>
        <v>0.35468385390204299</v>
      </c>
      <c r="CV38" s="2"/>
      <c r="CW38" s="2"/>
      <c r="CX38" s="2"/>
      <c r="CY38" s="2"/>
      <c r="CZ38" s="2"/>
      <c r="DA38" s="2"/>
      <c r="DB38" s="2"/>
      <c r="DC38" s="2"/>
      <c r="DD38" s="2"/>
      <c r="DE38" s="2">
        <v>4.3913629658315897E-2</v>
      </c>
      <c r="DF38" s="2"/>
      <c r="DG38" s="2"/>
      <c r="DH38" s="2"/>
      <c r="DI38" s="2">
        <v>0.27879973623448401</v>
      </c>
      <c r="DJ38" s="4">
        <v>40.799999999999997</v>
      </c>
      <c r="DK38" s="2" t="s">
        <v>161</v>
      </c>
      <c r="DL38" s="10">
        <f>0.64*DJ38+30.4</f>
        <v>56.512</v>
      </c>
    </row>
    <row r="39" spans="1:116" x14ac:dyDescent="0.25">
      <c r="A39" s="2" t="s">
        <v>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>
        <v>0.53501502056262495</v>
      </c>
      <c r="CX39" s="2">
        <v>0.131201876883101</v>
      </c>
      <c r="CY39" s="2">
        <v>0.193303651048919</v>
      </c>
      <c r="CZ39" s="2">
        <v>0.14047945150535199</v>
      </c>
      <c r="DA39" s="2"/>
      <c r="DB39" s="2"/>
      <c r="DC39" s="2"/>
      <c r="DD39" s="2"/>
      <c r="DE39" s="2"/>
      <c r="DF39" s="2"/>
      <c r="DG39" s="2"/>
      <c r="DH39" s="2"/>
      <c r="DI39" s="2"/>
      <c r="DJ39" s="4">
        <v>60.5</v>
      </c>
      <c r="DK39" s="2" t="s">
        <v>159</v>
      </c>
      <c r="DL39" s="10">
        <f>0.64*DJ39+30.4</f>
        <v>69.12</v>
      </c>
    </row>
    <row r="40" spans="1:116" x14ac:dyDescent="0.25">
      <c r="A40" s="2" t="s">
        <v>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>
        <v>0.15362771393119401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>
        <v>0.84637228606880499</v>
      </c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4">
        <v>22.5</v>
      </c>
      <c r="DK40" s="2" t="s">
        <v>160</v>
      </c>
      <c r="DL40" s="9">
        <f>5.23*DJ40-56</f>
        <v>61.675000000000011</v>
      </c>
    </row>
    <row r="41" spans="1:116" x14ac:dyDescent="0.25">
      <c r="A41" s="2" t="s">
        <v>151</v>
      </c>
      <c r="B41" s="2"/>
      <c r="C41" s="2">
        <v>0.05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v>0.93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>
        <v>0.02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4">
        <v>67.5</v>
      </c>
      <c r="DK41" s="2" t="s">
        <v>158</v>
      </c>
      <c r="DL41" s="9">
        <v>67.5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DL10 DL7 DL13 DL24 DL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A87-618A-44BA-A844-909B613ACCB9}">
  <dimension ref="A2:K22"/>
  <sheetViews>
    <sheetView topLeftCell="A2" workbookViewId="0">
      <selection activeCell="C28" sqref="C28"/>
    </sheetView>
  </sheetViews>
  <sheetFormatPr defaultRowHeight="15" x14ac:dyDescent="0.25"/>
  <cols>
    <col min="1" max="1" width="21" customWidth="1"/>
    <col min="2" max="2" width="19.140625" customWidth="1"/>
    <col min="3" max="3" width="18.140625" customWidth="1"/>
    <col min="4" max="4" width="21.5703125" customWidth="1"/>
    <col min="5" max="5" width="23.85546875" customWidth="1"/>
    <col min="6" max="6" width="24.5703125" customWidth="1"/>
    <col min="7" max="7" width="27.5703125" customWidth="1"/>
    <col min="8" max="8" width="25.85546875" customWidth="1"/>
    <col min="9" max="9" width="26.5703125" customWidth="1"/>
    <col min="10" max="10" width="29.28515625" customWidth="1"/>
    <col min="11" max="11" width="32.28515625" customWidth="1"/>
    <col min="12" max="12" width="34.85546875" customWidth="1"/>
    <col min="13" max="13" width="29.42578125" customWidth="1"/>
    <col min="14" max="14" width="32.28515625" customWidth="1"/>
    <col min="15" max="15" width="31.5703125" customWidth="1"/>
    <col min="16" max="16" width="34.5703125" customWidth="1"/>
    <col min="17" max="17" width="33.5703125" customWidth="1"/>
    <col min="18" max="18" width="36.42578125" customWidth="1"/>
  </cols>
  <sheetData>
    <row r="2" spans="1:11" x14ac:dyDescent="0.25">
      <c r="A2" s="6" t="s">
        <v>155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" customHeight="1" x14ac:dyDescent="0.25">
      <c r="A4" s="5" t="s">
        <v>156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" customHeight="1" x14ac:dyDescent="0.25">
      <c r="A8" s="5" t="s">
        <v>152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" customHeight="1" x14ac:dyDescent="0.25">
      <c r="A14" s="5" t="s">
        <v>153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" customHeight="1" x14ac:dyDescent="0.25">
      <c r="A18" s="5" t="s">
        <v>154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</sheetData>
  <mergeCells count="5">
    <mergeCell ref="A14:K17"/>
    <mergeCell ref="A18:K22"/>
    <mergeCell ref="A8:K13"/>
    <mergeCell ref="A2:K3"/>
    <mergeCell ref="A4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blends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Da Silva Machado De Freitas</dc:creator>
  <cp:lastModifiedBy>Rodolfo Da Silva Machado De Freitas</cp:lastModifiedBy>
  <dcterms:created xsi:type="dcterms:W3CDTF">2024-05-15T14:18:15Z</dcterms:created>
  <dcterms:modified xsi:type="dcterms:W3CDTF">2024-09-02T11:09:51Z</dcterms:modified>
</cp:coreProperties>
</file>