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quivos\Documentos\Udemy\EXCEL + POWER BI\Excel\"/>
    </mc:Choice>
  </mc:AlternateContent>
  <xr:revisionPtr revIDLastSave="0" documentId="13_ncr:1_{B4F2ED8E-41F3-4415-8022-2EB2EF2DD8A0}" xr6:coauthVersionLast="47" xr6:coauthVersionMax="47" xr10:uidLastSave="{00000000-0000-0000-0000-000000000000}"/>
  <bookViews>
    <workbookView xWindow="0" yWindow="0" windowWidth="16457" windowHeight="17914" activeTab="1" xr2:uid="{1D135085-162F-4F6A-83EE-95534B59CC74}"/>
  </bookViews>
  <sheets>
    <sheet name="Professor" sheetId="4" r:id="rId1"/>
    <sheet name="Aluno" sheetId="5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4" i="5" l="1"/>
  <c r="G24" i="5" s="1" a="1"/>
  <c r="G24" i="5" s="1"/>
  <c r="G18" i="5" a="1"/>
  <c r="G18" i="5" s="1"/>
  <c r="G19" i="5" a="1"/>
  <c r="G19" i="5" s="1"/>
  <c r="G20" i="5" a="1"/>
  <c r="G20" i="5" s="1"/>
  <c r="G21" i="5" a="1"/>
  <c r="G21" i="5" s="1"/>
  <c r="G22" i="5" a="1"/>
  <c r="G22" i="5" s="1"/>
  <c r="G23" i="5" a="1"/>
  <c r="G23" i="5" s="1"/>
  <c r="G17" i="4" a="1"/>
  <c r="G17" i="4" s="1"/>
  <c r="F18" i="5" a="1"/>
  <c r="F18" i="5" s="1"/>
  <c r="F19" i="5" a="1"/>
  <c r="F19" i="5" s="1"/>
  <c r="F20" i="5" a="1"/>
  <c r="F20" i="5" s="1"/>
  <c r="F21" i="5" a="1"/>
  <c r="F21" i="5" s="1"/>
  <c r="F22" i="5" a="1"/>
  <c r="F22" i="5" s="1"/>
  <c r="F23" i="5" a="1"/>
  <c r="F23" i="5" s="1"/>
  <c r="F24" i="5" a="1"/>
  <c r="F24" i="5" s="1"/>
  <c r="F25" i="5" a="1"/>
  <c r="F25" i="5" s="1"/>
  <c r="F26" i="5" a="1"/>
  <c r="F26" i="5" s="1"/>
  <c r="F17" i="5" a="1"/>
  <c r="F17" i="5" s="1"/>
  <c r="G13" i="5"/>
  <c r="G12" i="5"/>
  <c r="G11" i="5"/>
  <c r="F14" i="4"/>
  <c r="G18" i="4" a="1"/>
  <c r="G18" i="4" s="1"/>
  <c r="G19" i="4" a="1"/>
  <c r="G19" i="4" s="1"/>
  <c r="G20" i="4" a="1"/>
  <c r="G20" i="4"/>
  <c r="G21" i="4" a="1"/>
  <c r="G21" i="4" s="1"/>
  <c r="G22" i="4" a="1"/>
  <c r="G22" i="4" s="1"/>
  <c r="G23" i="4" a="1"/>
  <c r="G23" i="4" s="1"/>
  <c r="G24" i="4" a="1"/>
  <c r="G24" i="4"/>
  <c r="G25" i="4" a="1"/>
  <c r="G25" i="4" s="1"/>
  <c r="G26" i="4" a="1"/>
  <c r="G26" i="4" s="1"/>
  <c r="F18" i="4" a="1"/>
  <c r="F18" i="4" s="1"/>
  <c r="F19" i="4" a="1"/>
  <c r="F19" i="4" s="1"/>
  <c r="F20" i="4" a="1"/>
  <c r="F20" i="4" s="1"/>
  <c r="F21" i="4" a="1"/>
  <c r="F21" i="4" s="1"/>
  <c r="F22" i="4" a="1"/>
  <c r="F22" i="4" s="1"/>
  <c r="F23" i="4" a="1"/>
  <c r="F23" i="4" s="1"/>
  <c r="F24" i="4" a="1"/>
  <c r="F24" i="4" s="1"/>
  <c r="F25" i="4" a="1"/>
  <c r="F25" i="4" s="1"/>
  <c r="F26" i="4" a="1"/>
  <c r="F26" i="4" s="1"/>
  <c r="F17" i="4" a="1"/>
  <c r="F17" i="4" s="1"/>
  <c r="G13" i="4"/>
  <c r="G12" i="4"/>
  <c r="G11" i="4"/>
  <c r="G17" i="5" l="1" a="1"/>
  <c r="G17" i="5" s="1"/>
  <c r="G26" i="5" a="1"/>
  <c r="G26" i="5" s="1"/>
  <c r="G25" i="5" a="1"/>
  <c r="G25" i="5" s="1"/>
</calcChain>
</file>

<file path=xl/sharedStrings.xml><?xml version="1.0" encoding="utf-8"?>
<sst xmlns="http://schemas.openxmlformats.org/spreadsheetml/2006/main" count="62" uniqueCount="16">
  <si>
    <t>Cliente</t>
  </si>
  <si>
    <t>Valor</t>
  </si>
  <si>
    <t>Ana</t>
  </si>
  <si>
    <t>Iasmin</t>
  </si>
  <si>
    <t>Pedro</t>
  </si>
  <si>
    <t>ÍNDICE</t>
  </si>
  <si>
    <t>LIN</t>
  </si>
  <si>
    <t>MENOR</t>
  </si>
  <si>
    <t>Allan</t>
  </si>
  <si>
    <t>Curso de Excel do Básico ao Avançado</t>
  </si>
  <si>
    <t>Professor:</t>
  </si>
  <si>
    <t xml:space="preserve">     Clevison Santos</t>
  </si>
  <si>
    <t>Aula:</t>
  </si>
  <si>
    <t xml:space="preserve">     ÍNDICE / INDEX</t>
  </si>
  <si>
    <t xml:space="preserve">     LIN / ROW</t>
  </si>
  <si>
    <t xml:space="preserve">     MENOR / 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</si>
</sst>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36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6"/>
      <color theme="0" tint="-4.9989318521683403E-2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thin">
        <color theme="8" tint="0.79998168889431442"/>
      </left>
      <right style="thin">
        <color theme="8" tint="0.79998168889431442"/>
      </right>
      <top style="thin">
        <color theme="8" tint="0.79998168889431442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quotePrefix="1"/>
    <xf numFmtId="0" fontId="0" fillId="2" borderId="0" xfId="0" applyFill="1"/>
    <xf numFmtId="0" fontId="0" fillId="2" borderId="0" xfId="0" applyFill="1" applyAlignment="1">
      <alignment horizontal="center"/>
    </xf>
    <xf numFmtId="0" fontId="4" fillId="2" borderId="0" xfId="0" applyFont="1" applyFill="1"/>
    <xf numFmtId="0" fontId="5" fillId="0" borderId="2" xfId="0" applyFont="1" applyBorder="1"/>
    <xf numFmtId="0" fontId="5" fillId="0" borderId="0" xfId="0" applyFont="1"/>
    <xf numFmtId="0" fontId="6" fillId="3" borderId="1" xfId="0" applyFont="1" applyFill="1" applyBorder="1"/>
    <xf numFmtId="0" fontId="6" fillId="3" borderId="1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3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23B1C-2916-415F-94CE-8640CAC99758}">
  <dimension ref="B1:K31"/>
  <sheetViews>
    <sheetView showGridLines="0" workbookViewId="0">
      <selection activeCell="G17" sqref="G17"/>
    </sheetView>
  </sheetViews>
  <sheetFormatPr defaultRowHeight="14.6" x14ac:dyDescent="0.4"/>
  <cols>
    <col min="2" max="2" width="15.4609375" style="1" customWidth="1"/>
    <col min="3" max="3" width="16.84375" customWidth="1"/>
    <col min="6" max="6" width="16.53515625" customWidth="1"/>
    <col min="7" max="7" width="16.4609375" customWidth="1"/>
    <col min="8" max="8" width="2.69140625" customWidth="1"/>
  </cols>
  <sheetData>
    <row r="1" spans="2:11" s="4" customFormat="1" x14ac:dyDescent="0.4">
      <c r="E1" s="5"/>
      <c r="F1" s="5"/>
      <c r="H1" s="5"/>
      <c r="I1" s="5"/>
    </row>
    <row r="2" spans="2:11" s="4" customFormat="1" ht="15.65" customHeight="1" x14ac:dyDescent="0.4">
      <c r="B2" s="13" t="s">
        <v>9</v>
      </c>
      <c r="C2" s="13"/>
      <c r="D2" s="13"/>
      <c r="E2" s="13"/>
      <c r="F2" s="13"/>
      <c r="G2" s="13"/>
      <c r="H2" s="13"/>
      <c r="I2" s="13"/>
      <c r="J2" s="13"/>
      <c r="K2" s="13"/>
    </row>
    <row r="3" spans="2:11" s="4" customFormat="1" ht="14.4" customHeight="1" x14ac:dyDescent="0.4"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2:11" s="4" customFormat="1" ht="14.4" customHeight="1" x14ac:dyDescent="0.4">
      <c r="B4" s="13"/>
      <c r="C4" s="13"/>
      <c r="D4" s="13"/>
      <c r="E4" s="13"/>
      <c r="F4" s="13"/>
      <c r="G4" s="13"/>
      <c r="H4" s="13"/>
      <c r="I4" s="13"/>
      <c r="J4" s="13"/>
      <c r="K4" s="13"/>
    </row>
    <row r="5" spans="2:11" s="4" customFormat="1" ht="23.15" x14ac:dyDescent="0.6">
      <c r="B5" s="12" t="s">
        <v>10</v>
      </c>
      <c r="C5" s="12"/>
      <c r="D5" s="6" t="s">
        <v>11</v>
      </c>
      <c r="E5" s="5"/>
      <c r="F5" s="5"/>
      <c r="H5" s="5"/>
      <c r="I5" s="5"/>
    </row>
    <row r="6" spans="2:11" s="4" customFormat="1" ht="23.15" x14ac:dyDescent="0.6">
      <c r="B6" s="12" t="s">
        <v>12</v>
      </c>
      <c r="C6" s="12"/>
      <c r="D6" s="6" t="s">
        <v>13</v>
      </c>
      <c r="E6" s="5"/>
      <c r="F6" s="5"/>
      <c r="H6" s="5"/>
      <c r="I6" s="5"/>
    </row>
    <row r="7" spans="2:11" s="4" customFormat="1" ht="23.15" x14ac:dyDescent="0.6">
      <c r="B7" s="12" t="s">
        <v>12</v>
      </c>
      <c r="C7" s="12"/>
      <c r="D7" s="6" t="s">
        <v>14</v>
      </c>
      <c r="E7" s="5"/>
      <c r="F7" s="5"/>
      <c r="H7" s="5"/>
      <c r="I7" s="5"/>
    </row>
    <row r="8" spans="2:11" s="4" customFormat="1" ht="23.15" x14ac:dyDescent="0.6">
      <c r="B8" s="12" t="s">
        <v>12</v>
      </c>
      <c r="C8" s="12"/>
      <c r="D8" s="6" t="s">
        <v>15</v>
      </c>
      <c r="E8" s="5"/>
      <c r="F8" s="5"/>
      <c r="H8" s="5"/>
      <c r="I8" s="5"/>
    </row>
    <row r="9" spans="2:11" s="4" customFormat="1" x14ac:dyDescent="0.4">
      <c r="E9" s="5"/>
      <c r="F9" s="5"/>
      <c r="H9" s="5"/>
      <c r="I9" s="5"/>
    </row>
    <row r="11" spans="2:11" ht="20.6" x14ac:dyDescent="0.55000000000000004">
      <c r="B11"/>
      <c r="F11" s="7" t="s">
        <v>5</v>
      </c>
      <c r="G11" s="7" t="str">
        <f>INDEX(B17:C31,2,1)</f>
        <v>Allan</v>
      </c>
      <c r="I11" s="3"/>
    </row>
    <row r="12" spans="2:11" ht="20.6" x14ac:dyDescent="0.55000000000000004">
      <c r="B12"/>
      <c r="F12" s="7" t="s">
        <v>6</v>
      </c>
      <c r="G12" s="7">
        <f>ROW(D18)</f>
        <v>18</v>
      </c>
      <c r="I12" s="3"/>
    </row>
    <row r="13" spans="2:11" ht="20.6" x14ac:dyDescent="0.55000000000000004">
      <c r="B13"/>
      <c r="F13" s="7" t="s">
        <v>7</v>
      </c>
      <c r="G13" s="7">
        <f>SMALL(B16:C31,2)</f>
        <v>46.9</v>
      </c>
      <c r="I13" s="3"/>
    </row>
    <row r="14" spans="2:11" ht="20.6" x14ac:dyDescent="0.55000000000000004">
      <c r="B14"/>
      <c r="F14" s="8" t="str">
        <f>B19</f>
        <v>Pedro</v>
      </c>
      <c r="G14" s="2"/>
    </row>
    <row r="15" spans="2:11" x14ac:dyDescent="0.4">
      <c r="B15"/>
    </row>
    <row r="16" spans="2:11" ht="20.6" x14ac:dyDescent="0.55000000000000004">
      <c r="B16" s="9" t="s">
        <v>0</v>
      </c>
      <c r="C16" s="10" t="s">
        <v>1</v>
      </c>
      <c r="F16" s="9" t="s">
        <v>0</v>
      </c>
      <c r="G16" s="10" t="s">
        <v>1</v>
      </c>
    </row>
    <row r="17" spans="2:9" ht="20.6" x14ac:dyDescent="0.55000000000000004">
      <c r="B17" s="7" t="s">
        <v>2</v>
      </c>
      <c r="C17" s="11">
        <v>89.99</v>
      </c>
      <c r="F17" s="7" t="str">
        <f t="array" ref="F17">IFERROR(INDEX($B$17:$C$31,SMALL(IF($B$17:$B$31=$F$14,ROW($B$17:$B$31)-16),ROW(A1)),1),"")</f>
        <v>Pedro</v>
      </c>
      <c r="G17" s="7">
        <f t="array" ref="G17">IFERROR(INDEX($B$17:$C$31,SMALL(IF($B$17:$B$31=$F$14,ROW($B$17:$B$31)-16),ROW(B1)),2),"")</f>
        <v>153.4</v>
      </c>
      <c r="I17" s="3"/>
    </row>
    <row r="18" spans="2:9" ht="20.6" x14ac:dyDescent="0.55000000000000004">
      <c r="B18" s="7" t="s">
        <v>8</v>
      </c>
      <c r="C18" s="11">
        <v>69.989999999999995</v>
      </c>
      <c r="F18" s="7" t="str">
        <f t="array" ref="F18">IFERROR(INDEX($B$17:$C$31,SMALL(IF($B$17:$B$31=$F$14,ROW($B$17:$B$31)-16),ROW(A2)),1),"")</f>
        <v>Pedro</v>
      </c>
      <c r="G18" s="7">
        <f t="array" ref="G18">IFERROR(INDEX($B$17:$C$31,SMALL(IF($B$17:$B$31=$F$14,ROW($B$17:$B$31)-16),ROW(B2)),2),"")</f>
        <v>46.9</v>
      </c>
    </row>
    <row r="19" spans="2:9" ht="20.6" x14ac:dyDescent="0.55000000000000004">
      <c r="B19" s="7" t="s">
        <v>4</v>
      </c>
      <c r="C19" s="11">
        <v>153.4</v>
      </c>
      <c r="F19" s="7" t="str">
        <f t="array" ref="F19">IFERROR(INDEX($B$17:$C$31,SMALL(IF($B$17:$B$31=$F$14,ROW($B$17:$B$31)-16),ROW(A3)),1),"")</f>
        <v>Pedro</v>
      </c>
      <c r="G19" s="7">
        <f t="array" ref="G19">IFERROR(INDEX($B$17:$C$31,SMALL(IF($B$17:$B$31=$F$14,ROW($B$17:$B$31)-16),ROW(B3)),2),"")</f>
        <v>89.9</v>
      </c>
    </row>
    <row r="20" spans="2:9" ht="20.6" x14ac:dyDescent="0.55000000000000004">
      <c r="B20" s="7" t="s">
        <v>3</v>
      </c>
      <c r="C20" s="11">
        <v>148.56</v>
      </c>
      <c r="F20" s="7" t="str">
        <f t="array" ref="F20">IFERROR(INDEX($B$17:$C$31,SMALL(IF($B$17:$B$31=$F$14,ROW($B$17:$B$31)-16),ROW(A4)),1),"")</f>
        <v/>
      </c>
      <c r="G20" s="7" t="str">
        <f t="array" ref="G20">IFERROR(INDEX($B$17:$C$31,SMALL(IF($B$17:$B$31=$F$14,ROW($B$17:$B$31)-16),ROW(B4)),2),"")</f>
        <v/>
      </c>
    </row>
    <row r="21" spans="2:9" ht="20.6" x14ac:dyDescent="0.55000000000000004">
      <c r="B21" s="7" t="s">
        <v>2</v>
      </c>
      <c r="C21" s="11">
        <v>146.13999999999999</v>
      </c>
      <c r="F21" s="7" t="str">
        <f t="array" ref="F21">IFERROR(INDEX($B$17:$C$31,SMALL(IF($B$17:$B$31=$F$14,ROW($B$17:$B$31)-16),ROW(A5)),1),"")</f>
        <v/>
      </c>
      <c r="G21" s="7" t="str">
        <f t="array" ref="G21">IFERROR(INDEX($B$17:$C$31,SMALL(IF($B$17:$B$31=$F$14,ROW($B$17:$B$31)-16),ROW(B5)),2),"")</f>
        <v/>
      </c>
    </row>
    <row r="22" spans="2:9" ht="20.6" x14ac:dyDescent="0.55000000000000004">
      <c r="B22" s="7" t="s">
        <v>3</v>
      </c>
      <c r="C22" s="11">
        <v>224.14</v>
      </c>
      <c r="F22" s="7" t="str">
        <f t="array" ref="F22">IFERROR(INDEX($B$17:$C$31,SMALL(IF($B$17:$B$31=$F$14,ROW($B$17:$B$31)-16),ROW(A6)),1),"")</f>
        <v/>
      </c>
      <c r="G22" s="7" t="str">
        <f t="array" ref="G22">IFERROR(INDEX($B$17:$C$31,SMALL(IF($B$17:$B$31=$F$14,ROW($B$17:$B$31)-16),ROW(B6)),2),"")</f>
        <v/>
      </c>
    </row>
    <row r="23" spans="2:9" ht="20.6" x14ac:dyDescent="0.55000000000000004">
      <c r="B23" s="7" t="s">
        <v>2</v>
      </c>
      <c r="C23" s="11">
        <v>150.5</v>
      </c>
      <c r="F23" s="7" t="str">
        <f t="array" ref="F23">IFERROR(INDEX($B$17:$C$31,SMALL(IF($B$17:$B$31=$F$14,ROW($B$17:$B$31)-16),ROW(A7)),1),"")</f>
        <v/>
      </c>
      <c r="G23" s="7" t="str">
        <f t="array" ref="G23">IFERROR(INDEX($B$17:$C$31,SMALL(IF($B$17:$B$31=$F$14,ROW($B$17:$B$31)-16),ROW(B7)),2),"")</f>
        <v/>
      </c>
    </row>
    <row r="24" spans="2:9" ht="20.6" x14ac:dyDescent="0.55000000000000004">
      <c r="B24" s="7" t="s">
        <v>8</v>
      </c>
      <c r="C24" s="11">
        <v>248.73</v>
      </c>
      <c r="F24" s="7" t="str">
        <f t="array" ref="F24">IFERROR(INDEX($B$17:$C$31,SMALL(IF($B$17:$B$31=$F$14,ROW($B$17:$B$31)-16),ROW(A8)),1),"")</f>
        <v/>
      </c>
      <c r="G24" s="7" t="str">
        <f t="array" ref="G24">IFERROR(INDEX($B$17:$C$31,SMALL(IF($B$17:$B$31=$F$14,ROW($B$17:$B$31)-16),ROW(B8)),2),"")</f>
        <v/>
      </c>
    </row>
    <row r="25" spans="2:9" ht="20.6" x14ac:dyDescent="0.55000000000000004">
      <c r="B25" s="7" t="s">
        <v>2</v>
      </c>
      <c r="C25" s="11">
        <v>116.52</v>
      </c>
      <c r="F25" s="7" t="str">
        <f t="array" ref="F25">IFERROR(INDEX($B$17:$C$31,SMALL(IF($B$17:$B$31=$F$14,ROW($B$17:$B$31)-16),ROW(A9)),1),"")</f>
        <v/>
      </c>
      <c r="G25" s="7" t="str">
        <f t="array" ref="G25">IFERROR(INDEX($B$17:$C$31,SMALL(IF($B$17:$B$31=$F$14,ROW($B$17:$B$31)-16),ROW(B9)),2),"")</f>
        <v/>
      </c>
    </row>
    <row r="26" spans="2:9" ht="20.6" x14ac:dyDescent="0.55000000000000004">
      <c r="B26" s="7" t="s">
        <v>3</v>
      </c>
      <c r="C26" s="11">
        <v>59.9</v>
      </c>
      <c r="F26" s="7" t="str">
        <f t="array" ref="F26">IFERROR(INDEX($B$17:$C$31,SMALL(IF($B$17:$B$31=$F$14,ROW($B$17:$B$31)-16),ROW(A10)),1),"")</f>
        <v/>
      </c>
      <c r="G26" s="7" t="str">
        <f t="array" ref="G26">IFERROR(INDEX($B$17:$C$31,SMALL(IF($B$17:$B$31=$F$14,ROW($B$17:$B$31)-16),ROW(B10)),2),"")</f>
        <v/>
      </c>
    </row>
    <row r="27" spans="2:9" ht="20.6" x14ac:dyDescent="0.55000000000000004">
      <c r="B27" s="7" t="s">
        <v>4</v>
      </c>
      <c r="C27" s="11">
        <v>46.9</v>
      </c>
    </row>
    <row r="28" spans="2:9" ht="20.6" x14ac:dyDescent="0.55000000000000004">
      <c r="B28" s="7" t="s">
        <v>2</v>
      </c>
      <c r="C28" s="11">
        <v>41.9</v>
      </c>
    </row>
    <row r="29" spans="2:9" ht="20.6" x14ac:dyDescent="0.55000000000000004">
      <c r="B29" s="7" t="s">
        <v>2</v>
      </c>
      <c r="C29" s="11">
        <v>81.900000000000006</v>
      </c>
    </row>
    <row r="30" spans="2:9" ht="20.6" x14ac:dyDescent="0.55000000000000004">
      <c r="B30" s="7" t="s">
        <v>3</v>
      </c>
      <c r="C30" s="11">
        <v>55.9</v>
      </c>
    </row>
    <row r="31" spans="2:9" ht="20.6" x14ac:dyDescent="0.55000000000000004">
      <c r="B31" s="7" t="s">
        <v>4</v>
      </c>
      <c r="C31" s="11">
        <v>89.9</v>
      </c>
    </row>
  </sheetData>
  <mergeCells count="5">
    <mergeCell ref="B5:C5"/>
    <mergeCell ref="B6:C6"/>
    <mergeCell ref="B7:C7"/>
    <mergeCell ref="B8:C8"/>
    <mergeCell ref="B2:K4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76F47-D82C-41DD-B6A4-1D11D143217D}">
  <dimension ref="B1:K31"/>
  <sheetViews>
    <sheetView showGridLines="0" tabSelected="1" topLeftCell="B1" workbookViewId="0">
      <selection activeCell="F15" sqref="F15"/>
    </sheetView>
  </sheetViews>
  <sheetFormatPr defaultRowHeight="14.6" x14ac:dyDescent="0.4"/>
  <cols>
    <col min="2" max="2" width="15.4609375" style="1" customWidth="1"/>
    <col min="3" max="3" width="16.84375" customWidth="1"/>
    <col min="6" max="6" width="16.53515625" customWidth="1"/>
    <col min="7" max="7" width="16.4609375" customWidth="1"/>
    <col min="8" max="8" width="2.69140625" customWidth="1"/>
  </cols>
  <sheetData>
    <row r="1" spans="2:11" s="4" customFormat="1" x14ac:dyDescent="0.4">
      <c r="E1" s="5"/>
      <c r="F1" s="5"/>
      <c r="H1" s="5"/>
      <c r="I1" s="5"/>
    </row>
    <row r="2" spans="2:11" s="4" customFormat="1" ht="15.65" customHeight="1" x14ac:dyDescent="0.4">
      <c r="B2" s="13" t="s">
        <v>9</v>
      </c>
      <c r="C2" s="13"/>
      <c r="D2" s="13"/>
      <c r="E2" s="13"/>
      <c r="F2" s="13"/>
      <c r="G2" s="13"/>
      <c r="H2" s="13"/>
      <c r="I2" s="13"/>
      <c r="J2" s="13"/>
      <c r="K2" s="13"/>
    </row>
    <row r="3" spans="2:11" s="4" customFormat="1" ht="14.4" customHeight="1" x14ac:dyDescent="0.4"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2:11" s="4" customFormat="1" ht="14.4" customHeight="1" x14ac:dyDescent="0.4">
      <c r="B4" s="13"/>
      <c r="C4" s="13"/>
      <c r="D4" s="13"/>
      <c r="E4" s="13"/>
      <c r="F4" s="13"/>
      <c r="G4" s="13"/>
      <c r="H4" s="13"/>
      <c r="I4" s="13"/>
      <c r="J4" s="13"/>
      <c r="K4" s="13"/>
    </row>
    <row r="5" spans="2:11" s="4" customFormat="1" ht="23.15" x14ac:dyDescent="0.6">
      <c r="B5" s="12" t="s">
        <v>10</v>
      </c>
      <c r="C5" s="12"/>
      <c r="D5" s="6" t="s">
        <v>11</v>
      </c>
      <c r="E5" s="5"/>
      <c r="F5" s="5"/>
      <c r="H5" s="5"/>
      <c r="I5" s="5"/>
    </row>
    <row r="6" spans="2:11" s="4" customFormat="1" ht="23.15" x14ac:dyDescent="0.6">
      <c r="B6" s="12" t="s">
        <v>12</v>
      </c>
      <c r="C6" s="12"/>
      <c r="D6" s="6" t="s">
        <v>13</v>
      </c>
      <c r="E6" s="5"/>
      <c r="F6" s="5"/>
      <c r="H6" s="5"/>
      <c r="I6" s="5"/>
    </row>
    <row r="7" spans="2:11" s="4" customFormat="1" ht="23.15" x14ac:dyDescent="0.6">
      <c r="B7" s="12" t="s">
        <v>12</v>
      </c>
      <c r="C7" s="12"/>
      <c r="D7" s="6" t="s">
        <v>14</v>
      </c>
      <c r="E7" s="5"/>
      <c r="F7" s="5"/>
      <c r="H7" s="5"/>
      <c r="I7" s="5"/>
    </row>
    <row r="8" spans="2:11" s="4" customFormat="1" ht="23.15" x14ac:dyDescent="0.6">
      <c r="B8" s="12" t="s">
        <v>12</v>
      </c>
      <c r="C8" s="12"/>
      <c r="D8" s="6" t="s">
        <v>15</v>
      </c>
      <c r="E8" s="5"/>
      <c r="F8" s="5"/>
      <c r="H8" s="5"/>
      <c r="I8" s="5"/>
    </row>
    <row r="9" spans="2:11" s="4" customFormat="1" x14ac:dyDescent="0.4">
      <c r="E9" s="5"/>
      <c r="F9" s="5"/>
      <c r="H9" s="5"/>
      <c r="I9" s="5"/>
    </row>
    <row r="11" spans="2:11" ht="20.6" x14ac:dyDescent="0.55000000000000004">
      <c r="B11"/>
      <c r="F11" s="7" t="s">
        <v>5</v>
      </c>
      <c r="G11" s="7" t="str">
        <f>INDEX(B17:C31,10,1)</f>
        <v>Iasmin</v>
      </c>
      <c r="I11" s="3"/>
    </row>
    <row r="12" spans="2:11" ht="20.6" x14ac:dyDescent="0.55000000000000004">
      <c r="B12"/>
      <c r="F12" s="7" t="s">
        <v>6</v>
      </c>
      <c r="G12" s="7">
        <f>ROW(B5)</f>
        <v>5</v>
      </c>
      <c r="I12" s="3"/>
    </row>
    <row r="13" spans="2:11" ht="20.6" x14ac:dyDescent="0.55000000000000004">
      <c r="B13"/>
      <c r="F13" s="7" t="s">
        <v>7</v>
      </c>
      <c r="G13" s="7">
        <f>SMALL(B16:C31,4)</f>
        <v>59.9</v>
      </c>
      <c r="I13" s="3"/>
    </row>
    <row r="14" spans="2:11" ht="20.6" x14ac:dyDescent="0.55000000000000004">
      <c r="B14"/>
      <c r="F14" s="8" t="str">
        <f>B22</f>
        <v>Iasmin</v>
      </c>
      <c r="G14" s="2"/>
    </row>
    <row r="15" spans="2:11" x14ac:dyDescent="0.4">
      <c r="B15"/>
      <c r="F15" s="3"/>
    </row>
    <row r="16" spans="2:11" ht="20.6" x14ac:dyDescent="0.55000000000000004">
      <c r="B16" s="9" t="s">
        <v>0</v>
      </c>
      <c r="C16" s="10" t="s">
        <v>1</v>
      </c>
      <c r="F16" s="9" t="s">
        <v>0</v>
      </c>
      <c r="G16" s="10" t="s">
        <v>1</v>
      </c>
    </row>
    <row r="17" spans="2:9" ht="20.6" x14ac:dyDescent="0.55000000000000004">
      <c r="B17" s="7" t="s">
        <v>2</v>
      </c>
      <c r="C17" s="11">
        <v>89.99</v>
      </c>
      <c r="F17" s="14" t="str">
        <f t="array" ref="F17">IFERROR(INDEX($B$17:$C$31,SMALL(IF($B$17:$B$31=$F$14,ROW($B$17:$B$31)-16),ROW(A1)),1),"-")</f>
        <v>Iasmin</v>
      </c>
      <c r="G17" s="11">
        <f t="array" ref="G17">IFERROR(INDEX($B$17:$C$31,SMALL(IF($B$17:$B$31=$F$14,ROW($B$17:$B$31)-16),ROW(A1)),2),"-")</f>
        <v>148.56</v>
      </c>
      <c r="I17" s="3"/>
    </row>
    <row r="18" spans="2:9" ht="20.6" x14ac:dyDescent="0.55000000000000004">
      <c r="B18" s="7" t="s">
        <v>8</v>
      </c>
      <c r="C18" s="11">
        <v>69.989999999999995</v>
      </c>
      <c r="F18" s="14" t="str">
        <f t="array" ref="F18">IFERROR(INDEX($B$17:$C$31,SMALL(IF($B$17:$B$31=$F$14,ROW($B$17:$B$31)-16),ROW(A2)),1),"-")</f>
        <v>Iasmin</v>
      </c>
      <c r="G18" s="11">
        <f t="array" ref="G18">IFERROR(INDEX($B$17:$C$31,SMALL(IF($B$17:$B$31=$F$14,ROW($B$17:$B$31)-16),ROW(A2)),2),"-")</f>
        <v>224.14</v>
      </c>
    </row>
    <row r="19" spans="2:9" ht="20.6" x14ac:dyDescent="0.55000000000000004">
      <c r="B19" s="7" t="s">
        <v>4</v>
      </c>
      <c r="C19" s="11">
        <v>153.4</v>
      </c>
      <c r="F19" s="14" t="str">
        <f t="array" ref="F19">IFERROR(INDEX($B$17:$C$31,SMALL(IF($B$17:$B$31=$F$14,ROW($B$17:$B$31)-16),ROW(A3)),1),"-")</f>
        <v>Iasmin</v>
      </c>
      <c r="G19" s="11">
        <f t="array" ref="G19">IFERROR(INDEX($B$17:$C$31,SMALL(IF($B$17:$B$31=$F$14,ROW($B$17:$B$31)-16),ROW(A3)),2),"-")</f>
        <v>59.9</v>
      </c>
    </row>
    <row r="20" spans="2:9" ht="20.6" x14ac:dyDescent="0.55000000000000004">
      <c r="B20" s="7" t="s">
        <v>3</v>
      </c>
      <c r="C20" s="11">
        <v>148.56</v>
      </c>
      <c r="F20" s="14" t="str">
        <f t="array" ref="F20">IFERROR(INDEX($B$17:$C$31,SMALL(IF($B$17:$B$31=$F$14,ROW($B$17:$B$31)-16),ROW(A4)),1),"-")</f>
        <v>Iasmin</v>
      </c>
      <c r="G20" s="11">
        <f t="array" ref="G20">IFERROR(INDEX($B$17:$C$31,SMALL(IF($B$17:$B$31=$F$14,ROW($B$17:$B$31)-16),ROW(A4)),2),"-")</f>
        <v>55.9</v>
      </c>
    </row>
    <row r="21" spans="2:9" ht="20.6" x14ac:dyDescent="0.55000000000000004">
      <c r="B21" s="7" t="s">
        <v>2</v>
      </c>
      <c r="C21" s="11">
        <v>146.13999999999999</v>
      </c>
      <c r="F21" s="14" t="str">
        <f t="array" ref="F21">IFERROR(INDEX($B$17:$C$31,SMALL(IF($B$17:$B$31=$F$14,ROW($B$17:$B$31)-16),ROW(A5)),1),"-")</f>
        <v>-</v>
      </c>
      <c r="G21" s="11" t="str">
        <f t="array" ref="G21">IFERROR(INDEX($B$17:$C$31,SMALL(IF($B$17:$B$31=$F$14,ROW($B$17:$B$31)-16),ROW(A5)),2),"-")</f>
        <v>-</v>
      </c>
    </row>
    <row r="22" spans="2:9" ht="20.6" x14ac:dyDescent="0.55000000000000004">
      <c r="B22" s="7" t="s">
        <v>3</v>
      </c>
      <c r="C22" s="11">
        <v>224.14</v>
      </c>
      <c r="F22" s="14" t="str">
        <f t="array" ref="F22">IFERROR(INDEX($B$17:$C$31,SMALL(IF($B$17:$B$31=$F$14,ROW($B$17:$B$31)-16),ROW(A6)),1),"-")</f>
        <v>-</v>
      </c>
      <c r="G22" s="11" t="str">
        <f t="array" ref="G22">IFERROR(INDEX($B$17:$C$31,SMALL(IF($B$17:$B$31=$F$14,ROW($B$17:$B$31)-16),ROW(A6)),2),"-")</f>
        <v>-</v>
      </c>
    </row>
    <row r="23" spans="2:9" ht="20.6" x14ac:dyDescent="0.55000000000000004">
      <c r="B23" s="7" t="s">
        <v>2</v>
      </c>
      <c r="C23" s="11">
        <v>150.5</v>
      </c>
      <c r="F23" s="14" t="str">
        <f t="array" ref="F23">IFERROR(INDEX($B$17:$C$31,SMALL(IF($B$17:$B$31=$F$14,ROW($B$17:$B$31)-16),ROW(A7)),1),"-")</f>
        <v>-</v>
      </c>
      <c r="G23" s="11" t="str">
        <f t="array" ref="G23">IFERROR(INDEX($B$17:$C$31,SMALL(IF($B$17:$B$31=$F$14,ROW($B$17:$B$31)-16),ROW(A7)),2),"-")</f>
        <v>-</v>
      </c>
    </row>
    <row r="24" spans="2:9" ht="20.6" x14ac:dyDescent="0.55000000000000004">
      <c r="B24" s="7" t="s">
        <v>8</v>
      </c>
      <c r="C24" s="11">
        <v>248.73</v>
      </c>
      <c r="F24" s="14" t="str">
        <f t="array" ref="F24">IFERROR(INDEX($B$17:$C$31,SMALL(IF($B$17:$B$31=$F$14,ROW($B$17:$B$31)-16),ROW(A8)),1),"-")</f>
        <v>-</v>
      </c>
      <c r="G24" s="11" t="str">
        <f t="array" ref="G24">IFERROR(INDEX($B$17:$C$31,SMALL(IF($B$17:$B$31=$F$14,ROW($B$17:$B$31)-16),ROW(A8)),2),"-")</f>
        <v>-</v>
      </c>
    </row>
    <row r="25" spans="2:9" ht="20.6" x14ac:dyDescent="0.55000000000000004">
      <c r="B25" s="7" t="s">
        <v>2</v>
      </c>
      <c r="C25" s="11">
        <v>116.52</v>
      </c>
      <c r="F25" s="14" t="str">
        <f t="array" ref="F25">IFERROR(INDEX($B$17:$C$31,SMALL(IF($B$17:$B$31=$F$14,ROW($B$17:$B$31)-16),ROW(A9)),1),"-")</f>
        <v>-</v>
      </c>
      <c r="G25" s="11" t="str">
        <f t="array" ref="G25">IFERROR(INDEX($B$17:$C$31,SMALL(IF($B$17:$B$31=$F$14,ROW($B$17:$B$31)-16),ROW(A9)),2),"-")</f>
        <v>-</v>
      </c>
    </row>
    <row r="26" spans="2:9" ht="20.6" x14ac:dyDescent="0.55000000000000004">
      <c r="B26" s="7" t="s">
        <v>3</v>
      </c>
      <c r="C26" s="11">
        <v>59.9</v>
      </c>
      <c r="F26" s="14" t="str">
        <f t="array" ref="F26">IFERROR(INDEX($B$17:$C$31,SMALL(IF($B$17:$B$31=$F$14,ROW($B$17:$B$31)-16),ROW(A10)),1),"-")</f>
        <v>-</v>
      </c>
      <c r="G26" s="11" t="str">
        <f t="array" ref="G26">IFERROR(INDEX($B$17:$C$31,SMALL(IF($B$17:$B$31=$F$14,ROW($B$17:$B$31)-16),ROW(A10)),2),"-")</f>
        <v>-</v>
      </c>
    </row>
    <row r="27" spans="2:9" ht="20.6" x14ac:dyDescent="0.55000000000000004">
      <c r="B27" s="7" t="s">
        <v>4</v>
      </c>
      <c r="C27" s="11">
        <v>46.9</v>
      </c>
      <c r="G27" s="15"/>
    </row>
    <row r="28" spans="2:9" ht="20.6" x14ac:dyDescent="0.55000000000000004">
      <c r="B28" s="7" t="s">
        <v>2</v>
      </c>
      <c r="C28" s="11">
        <v>41.9</v>
      </c>
    </row>
    <row r="29" spans="2:9" ht="20.6" x14ac:dyDescent="0.55000000000000004">
      <c r="B29" s="7" t="s">
        <v>2</v>
      </c>
      <c r="C29" s="11">
        <v>81.900000000000006</v>
      </c>
    </row>
    <row r="30" spans="2:9" ht="20.6" x14ac:dyDescent="0.55000000000000004">
      <c r="B30" s="7" t="s">
        <v>3</v>
      </c>
      <c r="C30" s="11">
        <v>55.9</v>
      </c>
    </row>
    <row r="31" spans="2:9" ht="20.6" x14ac:dyDescent="0.55000000000000004">
      <c r="B31" s="7" t="s">
        <v>4</v>
      </c>
      <c r="C31" s="11">
        <v>89.9</v>
      </c>
    </row>
  </sheetData>
  <mergeCells count="5">
    <mergeCell ref="B2:K4"/>
    <mergeCell ref="B5:C5"/>
    <mergeCell ref="B6:C6"/>
    <mergeCell ref="B7:C7"/>
    <mergeCell ref="B8:C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Professor</vt:lpstr>
      <vt:lpstr>Aluno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Rodrigo Costa</cp:lastModifiedBy>
  <dcterms:created xsi:type="dcterms:W3CDTF">2021-06-10T15:59:35Z</dcterms:created>
  <dcterms:modified xsi:type="dcterms:W3CDTF">2024-06-04T04:06:51Z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