
<file path=[Content_Types].xml><?xml version="1.0" encoding="utf-8"?>
<Types xmlns="http://schemas.openxmlformats.org/package/2006/content-types">
  <Default Extension="emf" ContentType="image/x-emf"/>
  <Default Extension="jfif" ContentType="image/jpeg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licers/slicer1.xml" ContentType="application/vnd.ms-excel.slicer+xml"/>
  <Override PartName="/xl/drawings/drawing6.xml" ContentType="application/vnd.openxmlformats-officedocument.drawing+xml"/>
  <Override PartName="/xl/media/image62.jpg" ContentType="image/unknown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quivos\Documentos\Udemy\EXCEL + POWER BI\Excel\"/>
    </mc:Choice>
  </mc:AlternateContent>
  <xr:revisionPtr revIDLastSave="0" documentId="13_ncr:1_{2DCB30FD-C50A-4943-93D7-25FEAAA6541E}" xr6:coauthVersionLast="47" xr6:coauthVersionMax="47" xr10:uidLastSave="{00000000-0000-0000-0000-000000000000}"/>
  <bookViews>
    <workbookView xWindow="0" yWindow="0" windowWidth="16457" windowHeight="17914" tabRatio="753" activeTab="3" xr2:uid="{23D2CAF9-2782-440E-8280-5351985CC5A7}"/>
  </bookViews>
  <sheets>
    <sheet name="Tabela Dinâmica" sheetId="11" r:id="rId1"/>
    <sheet name="Dados" sheetId="8" r:id="rId2"/>
    <sheet name="Imagens Produtos" sheetId="7" state="hidden" r:id="rId3"/>
    <sheet name="Vendedores TOP3" sheetId="10" r:id="rId4"/>
    <sheet name="Rank Vendas" sheetId="12" r:id="rId5"/>
    <sheet name="Resumo" sheetId="13" r:id="rId6"/>
    <sheet name="Personagens" sheetId="9" state="hidden" r:id="rId7"/>
  </sheets>
  <definedNames>
    <definedName name="_xlnm._FilterDatabase" localSheetId="2" hidden="1">'Imagens Produtos'!$B$1:$B$19</definedName>
    <definedName name="_xlnm._FilterDatabase" localSheetId="6" hidden="1">Personagens!$A$1:$A$9</definedName>
    <definedName name="Bermuda_Masculino">'Imagens Produtos'!$C$2</definedName>
    <definedName name="Bolsa_de_Trabalho">'Imagens Produtos'!$C$3</definedName>
    <definedName name="Boné">'Imagens Produtos'!$C$4</definedName>
    <definedName name="Bota_Masculina">'Imagens Produtos'!$C$5</definedName>
    <definedName name="Bulma">Personagens!$B$2</definedName>
    <definedName name="Calça_Bailarina">'Imagens Produtos'!$C$6</definedName>
    <definedName name="CalçaFemininaJogger">'Imagens Produtos'!$C$7</definedName>
    <definedName name="Camisa_Masculina">'Imagens Produtos'!$C$8</definedName>
    <definedName name="Camisa_Masculina_Festa_Balada">'Imagens Produtos'!$C$9</definedName>
    <definedName name="Camisa_Térmica">'Imagens Produtos'!$C$10</definedName>
    <definedName name="Chinelo">'Imagens Produtos'!$C$11</definedName>
    <definedName name="Colar_Pingente">'Imagens Produtos'!$C$12</definedName>
    <definedName name="Gohan">Personagens!$B$3</definedName>
    <definedName name="Goku">Personagens!$B$4</definedName>
    <definedName name="Jaqueta_Masculina_Preta">'Imagens Produtos'!$C$13</definedName>
    <definedName name="Kit_de_Pinceis_de_Maquiagem">'Imagens Produtos'!$C$14</definedName>
    <definedName name="Kuririn">Personagens!$B$5</definedName>
    <definedName name="Piccolo">Personagens!$B$6</definedName>
    <definedName name="Produto1">INDIRECT(Resumo!$E$9)</definedName>
    <definedName name="Produto2">INDIRECT(Resumo!$E$10)</definedName>
    <definedName name="Produto3">INDIRECT(Resumo!$E$11)</definedName>
    <definedName name="Produto4">INDIRECT(Resumo!$E$12)</definedName>
    <definedName name="Produto5">INDIRECT(Resumo!$E$13)</definedName>
    <definedName name="Produto6">INDIRECT(Resumo!$E$14)</definedName>
    <definedName name="Produto7">INDIRECT(Resumo!$E$15)</definedName>
    <definedName name="Produto8">INDIRECT(Resumo!$E$16)</definedName>
    <definedName name="Produto9">INDIRECT(Resumo!$E$17)</definedName>
    <definedName name="Rank1">INDIRECT('Tabela Dinâmica'!$A$4)</definedName>
    <definedName name="Rank2">INDIRECT('Tabela Dinâmica'!$A$5)</definedName>
    <definedName name="Rank3">INDIRECT('Tabela Dinâmica'!$A$6)</definedName>
    <definedName name="Rank4">INDIRECT('Tabela Dinâmica'!$A$7)</definedName>
    <definedName name="Rank5">INDIRECT('Tabela Dinâmica'!$A$8)</definedName>
    <definedName name="Rank6">INDIRECT('Tabela Dinâmica'!$A$9)</definedName>
    <definedName name="Rank7">INDIRECT('Tabela Dinâmica'!$A$10)</definedName>
    <definedName name="Rank8">INDIRECT('Tabela Dinâmica'!$A$11)</definedName>
    <definedName name="Relógio">'Imagens Produtos'!$C$15</definedName>
    <definedName name="ResumoVendedor">INDIRECT(Resumo!$E$2)</definedName>
    <definedName name="Sapatilha_Sapato">'Imagens Produtos'!$C$16</definedName>
    <definedName name="Sapato_Social">'Imagens Produtos'!$C$17</definedName>
    <definedName name="SegmentaçãodeDados_Vendedor">#N/A</definedName>
    <definedName name="Tênis_Feminino">'Imagens Produtos'!$C$18</definedName>
    <definedName name="Tenshinhan">Personagens!$B$7</definedName>
    <definedName name="Vazio">'Imagens Produtos'!$C$20</definedName>
    <definedName name="Vegeta">Personagens!$B$8</definedName>
    <definedName name="Vestido_Infantil">'Imagens Produtos'!$C$19</definedName>
    <definedName name="Yamcha">Personagens!$B$9</definedName>
  </definedNames>
  <calcPr calcId="181029"/>
  <pivotCaches>
    <pivotCache cacheId="48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6" i="8" l="1"/>
  <c r="H9" i="12"/>
  <c r="G9" i="13" a="1"/>
  <c r="G9" i="13" s="1"/>
  <c r="F2" i="13"/>
  <c r="G10" i="13" a="1"/>
  <c r="G10" i="13" s="1"/>
  <c r="G11" i="13" a="1"/>
  <c r="G11" i="13" s="1"/>
  <c r="G12" i="13" a="1"/>
  <c r="G12" i="13" s="1"/>
  <c r="G13" i="13" a="1"/>
  <c r="G13" i="13" s="1"/>
  <c r="G14" i="13" a="1"/>
  <c r="G14" i="13" s="1"/>
  <c r="G15" i="13" a="1"/>
  <c r="G15" i="13" s="1"/>
  <c r="G16" i="13" a="1"/>
  <c r="G16" i="13" s="1"/>
  <c r="G17" i="13" a="1"/>
  <c r="G17" i="13" s="1"/>
  <c r="G18" i="13" a="1"/>
  <c r="G18" i="13" s="1"/>
  <c r="G19" i="13" a="1"/>
  <c r="G19" i="13" s="1"/>
  <c r="G20" i="13" a="1"/>
  <c r="G20" i="13" s="1"/>
  <c r="G21" i="13" a="1"/>
  <c r="G21" i="13" s="1"/>
  <c r="F10" i="13" a="1"/>
  <c r="F10" i="13" s="1"/>
  <c r="F11" i="13" a="1"/>
  <c r="F11" i="13" s="1"/>
  <c r="F12" i="13" a="1"/>
  <c r="F12" i="13" s="1"/>
  <c r="F13" i="13" a="1"/>
  <c r="F13" i="13" s="1"/>
  <c r="F14" i="13" a="1"/>
  <c r="F14" i="13" s="1"/>
  <c r="F15" i="13" a="1"/>
  <c r="F15" i="13" s="1"/>
  <c r="F16" i="13" a="1"/>
  <c r="F16" i="13" s="1"/>
  <c r="F17" i="13" a="1"/>
  <c r="F17" i="13" s="1"/>
  <c r="F18" i="13" a="1"/>
  <c r="F18" i="13" s="1"/>
  <c r="F19" i="13" a="1"/>
  <c r="F19" i="13" s="1"/>
  <c r="F20" i="13" a="1"/>
  <c r="F20" i="13" s="1"/>
  <c r="F21" i="13" a="1"/>
  <c r="F21" i="13" s="1"/>
  <c r="F9" i="13" a="1"/>
  <c r="F9" i="13" s="1"/>
  <c r="D10" i="13" a="1"/>
  <c r="D10" i="13" s="1"/>
  <c r="E10" i="13" s="1"/>
  <c r="D11" i="13" a="1"/>
  <c r="D11" i="13" s="1"/>
  <c r="E11" i="13" s="1"/>
  <c r="D12" i="13" a="1"/>
  <c r="D12" i="13" s="1"/>
  <c r="E12" i="13" s="1"/>
  <c r="D13" i="13" a="1"/>
  <c r="D13" i="13" s="1"/>
  <c r="E13" i="13" s="1"/>
  <c r="D14" i="13" a="1"/>
  <c r="D14" i="13" s="1"/>
  <c r="E14" i="13" s="1"/>
  <c r="D15" i="13" a="1"/>
  <c r="D15" i="13" s="1"/>
  <c r="E15" i="13" s="1"/>
  <c r="D16" i="13" a="1"/>
  <c r="D16" i="13" s="1"/>
  <c r="E16" i="13" s="1"/>
  <c r="D17" i="13" a="1"/>
  <c r="D17" i="13" s="1"/>
  <c r="E17" i="13" s="1"/>
  <c r="D18" i="13" a="1"/>
  <c r="D18" i="13" s="1"/>
  <c r="E18" i="13" s="1"/>
  <c r="D19" i="13" a="1"/>
  <c r="D19" i="13" s="1"/>
  <c r="E19" i="13" s="1"/>
  <c r="D20" i="13" a="1"/>
  <c r="D20" i="13" s="1"/>
  <c r="E20" i="13" s="1"/>
  <c r="D21" i="13" a="1"/>
  <c r="D21" i="13" s="1"/>
  <c r="E21" i="13" s="1"/>
  <c r="D9" i="13" a="1"/>
  <c r="D9" i="13" s="1"/>
  <c r="E9" i="13" s="1"/>
  <c r="E2" i="13"/>
  <c r="M20" i="12"/>
  <c r="M16" i="12"/>
  <c r="M12" i="12"/>
  <c r="M8" i="12"/>
  <c r="F20" i="12"/>
  <c r="F16" i="12"/>
  <c r="F12" i="12"/>
  <c r="F8" i="12"/>
  <c r="O21" i="12"/>
  <c r="O22" i="12" s="1"/>
  <c r="O17" i="12"/>
  <c r="O18" i="12" s="1"/>
  <c r="O13" i="12"/>
  <c r="O14" i="12" s="1"/>
  <c r="O9" i="12"/>
  <c r="O10" i="12" s="1"/>
  <c r="H21" i="12"/>
  <c r="H22" i="12" s="1"/>
  <c r="H17" i="12"/>
  <c r="H18" i="12" s="1"/>
  <c r="H13" i="12"/>
  <c r="H14" i="12" s="1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2" i="8"/>
  <c r="H10" i="12" l="1"/>
</calcChain>
</file>

<file path=xl/sharedStrings.xml><?xml version="1.0" encoding="utf-8"?>
<sst xmlns="http://schemas.openxmlformats.org/spreadsheetml/2006/main" count="346" uniqueCount="60">
  <si>
    <t>Vendedor</t>
  </si>
  <si>
    <t>Produto</t>
  </si>
  <si>
    <t>Valor Unitário</t>
  </si>
  <si>
    <t>Unidades Vendidas</t>
  </si>
  <si>
    <t>Total</t>
  </si>
  <si>
    <t>Tênis Feminino</t>
  </si>
  <si>
    <t>Calça Feminina Jogger</t>
  </si>
  <si>
    <t>Camisa Masculina</t>
  </si>
  <si>
    <t>Bermuda Masculino</t>
  </si>
  <si>
    <t>Camisa Masculina Festa Balada</t>
  </si>
  <si>
    <t>Bota Masculina</t>
  </si>
  <si>
    <t>Jaqueta Masculina Preta</t>
  </si>
  <si>
    <t>Bolsa de Trabalho</t>
  </si>
  <si>
    <t>Kit de Pinceis de Maquiagem</t>
  </si>
  <si>
    <t>Vestido Infantil</t>
  </si>
  <si>
    <t>Calça Bailarina</t>
  </si>
  <si>
    <t>Camisa Térmica</t>
  </si>
  <si>
    <t>Sapato Social</t>
  </si>
  <si>
    <t>Sapatilha Sapato</t>
  </si>
  <si>
    <t>Colar Pingente</t>
  </si>
  <si>
    <t>Boné</t>
  </si>
  <si>
    <t>Relógio</t>
  </si>
  <si>
    <t>Chinelo</t>
  </si>
  <si>
    <t>Goku</t>
  </si>
  <si>
    <t>Bulma</t>
  </si>
  <si>
    <t>Yamcha</t>
  </si>
  <si>
    <t>Kuririn</t>
  </si>
  <si>
    <t>Tenshinhan</t>
  </si>
  <si>
    <t>Piccolo</t>
  </si>
  <si>
    <t>Gohan</t>
  </si>
  <si>
    <t>Vegeta</t>
  </si>
  <si>
    <t>Vazio</t>
  </si>
  <si>
    <t>CalçaFemininaJogger</t>
  </si>
  <si>
    <t>Camisa_Masculina_Festa_Balada</t>
  </si>
  <si>
    <t>Bermuda_Masculino</t>
  </si>
  <si>
    <t>Bolsa_de_Trabalho</t>
  </si>
  <si>
    <t>Bota_Masculina</t>
  </si>
  <si>
    <t>Calça_Bailarina</t>
  </si>
  <si>
    <t>Camisa_Masculina</t>
  </si>
  <si>
    <t>Camisa_Térmica</t>
  </si>
  <si>
    <t>Colar_Pingente</t>
  </si>
  <si>
    <t>Jaqueta_Masculina_Preta</t>
  </si>
  <si>
    <t>Kit_de_Pinceis_de_Maquiagem</t>
  </si>
  <si>
    <t>Sapatilha_Sapato</t>
  </si>
  <si>
    <t>Sapato_Social</t>
  </si>
  <si>
    <t>Tênis_Feminino</t>
  </si>
  <si>
    <t>Vestido_Infantil</t>
  </si>
  <si>
    <t>Vendedor Repetido</t>
  </si>
  <si>
    <t>Rótulos de Linha</t>
  </si>
  <si>
    <t>Total Geral</t>
  </si>
  <si>
    <t>Soma de Total</t>
  </si>
  <si>
    <t>01 - Vendedor TOP3</t>
  </si>
  <si>
    <t>02 - Rank Vendas</t>
  </si>
  <si>
    <t>03 - Resumo</t>
  </si>
  <si>
    <t>MELHORES VENDEDORES DO MÊS</t>
  </si>
  <si>
    <t>Vendas</t>
  </si>
  <si>
    <t>Meta</t>
  </si>
  <si>
    <t>Rank Vendas por Vendedor</t>
  </si>
  <si>
    <t>Descrição</t>
  </si>
  <si>
    <t>Soma de Unidades Vendidas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</si>
</sst>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#,##0.00_ ;[Red]\-#,##0.00\ "/>
    <numFmt numFmtId="165" formatCode="0.0%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6795556505021"/>
      </left>
      <right style="thin">
        <color theme="0"/>
      </right>
      <top style="thin">
        <color theme="0" tint="-0.1499679555650502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/>
      </bottom>
      <diagonal/>
    </border>
    <border>
      <left style="thin">
        <color theme="0"/>
      </left>
      <right style="thin">
        <color theme="0" tint="-0.14996795556505021"/>
      </right>
      <top style="thin">
        <color theme="0" tint="-0.14996795556505021"/>
      </top>
      <bottom style="thin">
        <color theme="0"/>
      </bottom>
      <diagonal/>
    </border>
    <border>
      <left style="thin">
        <color theme="0" tint="-0.1499679555650502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14996795556505021"/>
      </right>
      <top style="thin">
        <color theme="0"/>
      </top>
      <bottom style="thin">
        <color theme="0"/>
      </bottom>
      <diagonal/>
    </border>
    <border>
      <left style="thin">
        <color theme="0" tint="-0.14996795556505021"/>
      </left>
      <right style="thin">
        <color theme="0"/>
      </right>
      <top style="thin">
        <color theme="0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14996795556505021"/>
      </bottom>
      <diagonal/>
    </border>
    <border>
      <left style="thin">
        <color theme="0"/>
      </left>
      <right style="thin">
        <color theme="0" tint="-0.14996795556505021"/>
      </right>
      <top style="thin">
        <color theme="0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2" borderId="0" xfId="0" applyFont="1" applyFill="1"/>
    <xf numFmtId="0" fontId="6" fillId="2" borderId="0" xfId="2" applyFont="1" applyFill="1" applyAlignment="1">
      <alignment horizontal="left"/>
    </xf>
    <xf numFmtId="0" fontId="0" fillId="0" borderId="1" xfId="0" applyBorder="1"/>
    <xf numFmtId="0" fontId="0" fillId="0" borderId="3" xfId="0" applyBorder="1"/>
    <xf numFmtId="44" fontId="7" fillId="0" borderId="6" xfId="1" applyFont="1" applyBorder="1"/>
    <xf numFmtId="0" fontId="0" fillId="0" borderId="8" xfId="0" applyBorder="1"/>
    <xf numFmtId="165" fontId="0" fillId="0" borderId="9" xfId="0" applyNumberFormat="1" applyBorder="1"/>
    <xf numFmtId="165" fontId="0" fillId="0" borderId="9" xfId="3" applyNumberFormat="1" applyFont="1" applyBorder="1"/>
    <xf numFmtId="0" fontId="0" fillId="0" borderId="10" xfId="0" applyBorder="1"/>
    <xf numFmtId="0" fontId="11" fillId="4" borderId="0" xfId="0" applyFont="1" applyFill="1"/>
    <xf numFmtId="0" fontId="0" fillId="0" borderId="0" xfId="0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9" fillId="0" borderId="0" xfId="0" applyFont="1" applyAlignment="1">
      <alignment vertical="center"/>
    </xf>
    <xf numFmtId="44" fontId="0" fillId="0" borderId="0" xfId="1" applyFont="1" applyAlignment="1">
      <alignment horizontal="center" vertical="center"/>
    </xf>
    <xf numFmtId="44" fontId="11" fillId="4" borderId="0" xfId="1" applyFont="1" applyFill="1" applyAlignment="1">
      <alignment horizontal="center" vertical="center"/>
    </xf>
    <xf numFmtId="44" fontId="0" fillId="0" borderId="10" xfId="1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9" fillId="3" borderId="7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0" fillId="0" borderId="0" xfId="0" applyNumberFormat="1"/>
  </cellXfs>
  <cellStyles count="4">
    <cellStyle name="Hiperlink" xfId="2" builtinId="8"/>
    <cellStyle name="Moeda" xfId="1" builtinId="4"/>
    <cellStyle name="Normal" xfId="0" builtinId="0"/>
    <cellStyle name="Porcentagem" xfId="3" builtinId="5"/>
  </cellStyles>
  <dxfs count="0"/>
  <tableStyles count="0" defaultTableStyle="TableStyleMedium2" defaultPivotStyle="PivotStyleLight16"/>
  <colors>
    <mruColors>
      <color rgb="FF65F1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[078_Dashboard+Dados3.xlsx]Tabela Dinâmica!Tabela dinâmica3</c:name>
    <c:fmtId val="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'Tabela Dinâmica'!$L$3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'Tabela Dinâmica'!$K$4:$K$9</c:f>
              <c:strCache>
                <c:ptCount val="5"/>
                <c:pt idx="0">
                  <c:v>Bermuda Masculino</c:v>
                </c:pt>
                <c:pt idx="1">
                  <c:v>Bota Masculina</c:v>
                </c:pt>
                <c:pt idx="2">
                  <c:v>Camisa Masculina</c:v>
                </c:pt>
                <c:pt idx="3">
                  <c:v>Chinelo</c:v>
                </c:pt>
                <c:pt idx="4">
                  <c:v>Relógio</c:v>
                </c:pt>
              </c:strCache>
            </c:strRef>
          </c:cat>
          <c:val>
            <c:numRef>
              <c:f>'Tabela Dinâmica'!$L$4:$L$9</c:f>
              <c:numCache>
                <c:formatCode>#,##0.00_ ;[Red]\-#,##0.00\ </c:formatCode>
                <c:ptCount val="5"/>
                <c:pt idx="0">
                  <c:v>594.24</c:v>
                </c:pt>
                <c:pt idx="1">
                  <c:v>2241.3999999999996</c:v>
                </c:pt>
                <c:pt idx="2">
                  <c:v>306.8</c:v>
                </c:pt>
                <c:pt idx="3">
                  <c:v>240</c:v>
                </c:pt>
                <c:pt idx="4">
                  <c:v>2340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4-4A96-BF9E-E95AB07A5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45947072"/>
        <c:axId val="757496320"/>
      </c:barChart>
      <c:catAx>
        <c:axId val="74594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496320"/>
        <c:crosses val="autoZero"/>
        <c:auto val="1"/>
        <c:lblAlgn val="ctr"/>
        <c:lblOffset val="100"/>
        <c:noMultiLvlLbl val="0"/>
      </c:catAx>
      <c:valAx>
        <c:axId val="7574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;[Red]\-#,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594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fif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fif"/><Relationship Id="rId21" Type="http://schemas.openxmlformats.org/officeDocument/2006/relationships/image" Target="../media/image21.svg"/><Relationship Id="rId7" Type="http://schemas.openxmlformats.org/officeDocument/2006/relationships/image" Target="../media/image7.jfif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fif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emf"/><Relationship Id="rId2" Type="http://schemas.openxmlformats.org/officeDocument/2006/relationships/image" Target="../media/image22.emf"/><Relationship Id="rId1" Type="http://schemas.openxmlformats.org/officeDocument/2006/relationships/image" Target="../media/image19.jpg"/><Relationship Id="rId6" Type="http://schemas.openxmlformats.org/officeDocument/2006/relationships/image" Target="../media/image21.svg"/><Relationship Id="rId5" Type="http://schemas.openxmlformats.org/officeDocument/2006/relationships/image" Target="../media/image20.png"/><Relationship Id="rId4" Type="http://schemas.openxmlformats.org/officeDocument/2006/relationships/image" Target="../media/image24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4.emf"/><Relationship Id="rId7" Type="http://schemas.openxmlformats.org/officeDocument/2006/relationships/image" Target="../media/image29.emf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6" Type="http://schemas.openxmlformats.org/officeDocument/2006/relationships/image" Target="../media/image28.emf"/><Relationship Id="rId5" Type="http://schemas.openxmlformats.org/officeDocument/2006/relationships/image" Target="../media/image23.emf"/><Relationship Id="rId10" Type="http://schemas.openxmlformats.org/officeDocument/2006/relationships/image" Target="../media/image32.emf"/><Relationship Id="rId4" Type="http://schemas.openxmlformats.org/officeDocument/2006/relationships/image" Target="../media/image22.emf"/><Relationship Id="rId9" Type="http://schemas.openxmlformats.org/officeDocument/2006/relationships/image" Target="../media/image31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emf"/><Relationship Id="rId3" Type="http://schemas.openxmlformats.org/officeDocument/2006/relationships/image" Target="../media/image24.emf"/><Relationship Id="rId7" Type="http://schemas.openxmlformats.org/officeDocument/2006/relationships/image" Target="../media/image44.emf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6" Type="http://schemas.openxmlformats.org/officeDocument/2006/relationships/image" Target="../media/image43.emf"/><Relationship Id="rId11" Type="http://schemas.openxmlformats.org/officeDocument/2006/relationships/image" Target="../media/image47.emf"/><Relationship Id="rId5" Type="http://schemas.openxmlformats.org/officeDocument/2006/relationships/image" Target="../media/image42.emf"/><Relationship Id="rId10" Type="http://schemas.openxmlformats.org/officeDocument/2006/relationships/image" Target="../media/image19.jpg"/><Relationship Id="rId4" Type="http://schemas.openxmlformats.org/officeDocument/2006/relationships/image" Target="../media/image41.emf"/><Relationship Id="rId9" Type="http://schemas.openxmlformats.org/officeDocument/2006/relationships/image" Target="../media/image46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g"/><Relationship Id="rId3" Type="http://schemas.openxmlformats.org/officeDocument/2006/relationships/image" Target="../media/image57.jpeg"/><Relationship Id="rId7" Type="http://schemas.openxmlformats.org/officeDocument/2006/relationships/image" Target="../media/image61.jpeg"/><Relationship Id="rId2" Type="http://schemas.openxmlformats.org/officeDocument/2006/relationships/image" Target="../media/image56.jpeg"/><Relationship Id="rId1" Type="http://schemas.openxmlformats.org/officeDocument/2006/relationships/image" Target="../media/image55.png"/><Relationship Id="rId6" Type="http://schemas.openxmlformats.org/officeDocument/2006/relationships/image" Target="../media/image60.jpeg"/><Relationship Id="rId5" Type="http://schemas.openxmlformats.org/officeDocument/2006/relationships/image" Target="../media/image59.jpeg"/><Relationship Id="rId4" Type="http://schemas.openxmlformats.org/officeDocument/2006/relationships/image" Target="../media/image58.jpe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40.emf"/><Relationship Id="rId3" Type="http://schemas.openxmlformats.org/officeDocument/2006/relationships/image" Target="../media/image35.emf"/><Relationship Id="rId7" Type="http://schemas.openxmlformats.org/officeDocument/2006/relationships/image" Target="../media/image39.emf"/><Relationship Id="rId2" Type="http://schemas.openxmlformats.org/officeDocument/2006/relationships/image" Target="../media/image34.emf"/><Relationship Id="rId1" Type="http://schemas.openxmlformats.org/officeDocument/2006/relationships/image" Target="../media/image33.emf"/><Relationship Id="rId6" Type="http://schemas.openxmlformats.org/officeDocument/2006/relationships/image" Target="../media/image38.emf"/><Relationship Id="rId5" Type="http://schemas.openxmlformats.org/officeDocument/2006/relationships/image" Target="../media/image37.emf"/><Relationship Id="rId4" Type="http://schemas.openxmlformats.org/officeDocument/2006/relationships/image" Target="../media/image36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54.emf"/><Relationship Id="rId3" Type="http://schemas.openxmlformats.org/officeDocument/2006/relationships/image" Target="../media/image49.emf"/><Relationship Id="rId7" Type="http://schemas.openxmlformats.org/officeDocument/2006/relationships/image" Target="../media/image53.emf"/><Relationship Id="rId2" Type="http://schemas.openxmlformats.org/officeDocument/2006/relationships/image" Target="../media/image48.emf"/><Relationship Id="rId1" Type="http://schemas.openxmlformats.org/officeDocument/2006/relationships/image" Target="../media/image33.emf"/><Relationship Id="rId6" Type="http://schemas.openxmlformats.org/officeDocument/2006/relationships/image" Target="../media/image52.emf"/><Relationship Id="rId5" Type="http://schemas.openxmlformats.org/officeDocument/2006/relationships/image" Target="../media/image51.emf"/><Relationship Id="rId4" Type="http://schemas.openxmlformats.org/officeDocument/2006/relationships/image" Target="../media/image5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413657</xdr:colOff>
      <xdr:row>2</xdr:row>
      <xdr:rowOff>13607</xdr:rowOff>
    </xdr:from>
    <xdr:to>
      <xdr:col>20</xdr:col>
      <xdr:colOff>413657</xdr:colOff>
      <xdr:row>16</xdr:row>
      <xdr:rowOff>166007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1C11E21-9E79-4DE8-2A8F-5AC413A46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440872</xdr:colOff>
      <xdr:row>1</xdr:row>
      <xdr:rowOff>114300</xdr:rowOff>
    </xdr:from>
    <xdr:to>
      <xdr:col>15</xdr:col>
      <xdr:colOff>16329</xdr:colOff>
      <xdr:row>3</xdr:row>
      <xdr:rowOff>103415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2B19F771-3D75-16B7-339B-F445F1973B84}"/>
            </a:ext>
          </a:extLst>
        </xdr:cNvPr>
        <xdr:cNvSpPr txBox="1"/>
      </xdr:nvSpPr>
      <xdr:spPr>
        <a:xfrm>
          <a:off x="13917386" y="299357"/>
          <a:ext cx="881743" cy="35922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100"/>
        </a:p>
      </xdr:txBody>
    </xdr:sp>
    <xdr:clientData/>
  </xdr:twoCellAnchor>
  <xdr:twoCellAnchor>
    <xdr:from>
      <xdr:col>13</xdr:col>
      <xdr:colOff>255814</xdr:colOff>
      <xdr:row>15</xdr:row>
      <xdr:rowOff>48986</xdr:rowOff>
    </xdr:from>
    <xdr:to>
      <xdr:col>14</xdr:col>
      <xdr:colOff>484414</xdr:colOff>
      <xdr:row>17</xdr:row>
      <xdr:rowOff>38101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FD80BC9E-85E5-41D4-9992-27DA638FDF20}"/>
            </a:ext>
          </a:extLst>
        </xdr:cNvPr>
        <xdr:cNvSpPr txBox="1"/>
      </xdr:nvSpPr>
      <xdr:spPr>
        <a:xfrm>
          <a:off x="13732328" y="2824843"/>
          <a:ext cx="881743" cy="35922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127000</xdr:colOff>
      <xdr:row>2</xdr:row>
      <xdr:rowOff>44450</xdr:rowOff>
    </xdr:from>
    <xdr:to>
      <xdr:col>2</xdr:col>
      <xdr:colOff>704850</xdr:colOff>
      <xdr:row>2</xdr:row>
      <xdr:rowOff>622300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F2550D-C928-4445-9265-A931C3FF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914400"/>
          <a:ext cx="577850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</xdr:row>
      <xdr:rowOff>31750</xdr:rowOff>
    </xdr:from>
    <xdr:to>
      <xdr:col>2</xdr:col>
      <xdr:colOff>749300</xdr:colOff>
      <xdr:row>1</xdr:row>
      <xdr:rowOff>654050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18B402-C1F9-4112-9376-AEAEC613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215900"/>
          <a:ext cx="622300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3</xdr:row>
      <xdr:rowOff>44451</xdr:rowOff>
    </xdr:from>
    <xdr:to>
      <xdr:col>2</xdr:col>
      <xdr:colOff>688975</xdr:colOff>
      <xdr:row>3</xdr:row>
      <xdr:rowOff>619125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F7CA14-1B5E-420F-892B-E06EDEE5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1" y="1600201"/>
          <a:ext cx="574674" cy="57467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</xdr:row>
      <xdr:rowOff>19050</xdr:rowOff>
    </xdr:from>
    <xdr:to>
      <xdr:col>2</xdr:col>
      <xdr:colOff>774700</xdr:colOff>
      <xdr:row>4</xdr:row>
      <xdr:rowOff>660400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6803F9C-0FEC-4FDC-ACC1-1A4160831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260600"/>
          <a:ext cx="641350" cy="641350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222251</xdr:colOff>
      <xdr:row>5</xdr:row>
      <xdr:rowOff>37738</xdr:rowOff>
    </xdr:from>
    <xdr:to>
      <xdr:col>2</xdr:col>
      <xdr:colOff>685800</xdr:colOff>
      <xdr:row>5</xdr:row>
      <xdr:rowOff>667012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CA6838-A71A-4428-9386-3373F9A2D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1" y="2965088"/>
          <a:ext cx="463549" cy="629274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6</xdr:row>
      <xdr:rowOff>19050</xdr:rowOff>
    </xdr:from>
    <xdr:to>
      <xdr:col>2</xdr:col>
      <xdr:colOff>774700</xdr:colOff>
      <xdr:row>6</xdr:row>
      <xdr:rowOff>654050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73C46D-FD02-48B1-BED6-38AB2C339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3632200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165101</xdr:colOff>
      <xdr:row>7</xdr:row>
      <xdr:rowOff>21007</xdr:rowOff>
    </xdr:from>
    <xdr:to>
      <xdr:col>2</xdr:col>
      <xdr:colOff>781050</xdr:colOff>
      <xdr:row>7</xdr:row>
      <xdr:rowOff>670707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DB4ADD-D526-44A9-B54B-93A0474FF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51" y="4319957"/>
          <a:ext cx="615949" cy="64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8</xdr:row>
      <xdr:rowOff>28574</xdr:rowOff>
    </xdr:from>
    <xdr:to>
      <xdr:col>2</xdr:col>
      <xdr:colOff>787399</xdr:colOff>
      <xdr:row>8</xdr:row>
      <xdr:rowOff>650873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FEC810-FC67-48B2-A548-C848D3BF9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50" y="5013324"/>
          <a:ext cx="622299" cy="622299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139701</xdr:colOff>
      <xdr:row>9</xdr:row>
      <xdr:rowOff>32136</xdr:rowOff>
    </xdr:from>
    <xdr:to>
      <xdr:col>2</xdr:col>
      <xdr:colOff>768351</xdr:colOff>
      <xdr:row>9</xdr:row>
      <xdr:rowOff>640703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8897EC5-B533-4F18-8CF8-3A88AA2EC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1" y="5702686"/>
          <a:ext cx="628650" cy="6085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12701</xdr:colOff>
      <xdr:row>10</xdr:row>
      <xdr:rowOff>106050</xdr:rowOff>
    </xdr:from>
    <xdr:to>
      <xdr:col>2</xdr:col>
      <xdr:colOff>850901</xdr:colOff>
      <xdr:row>10</xdr:row>
      <xdr:rowOff>628649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2442327-331C-4ED6-91ED-24B97A6FB4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98" b="20155"/>
        <a:stretch/>
      </xdr:blipFill>
      <xdr:spPr>
        <a:xfrm>
          <a:off x="1898651" y="6462400"/>
          <a:ext cx="838200" cy="522599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11</xdr:row>
      <xdr:rowOff>12700</xdr:rowOff>
    </xdr:from>
    <xdr:to>
      <xdr:col>2</xdr:col>
      <xdr:colOff>749300</xdr:colOff>
      <xdr:row>11</xdr:row>
      <xdr:rowOff>660400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DF929DF-93BF-4270-BE56-8CB6BD4BB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705485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12</xdr:row>
      <xdr:rowOff>15345</xdr:rowOff>
    </xdr:from>
    <xdr:to>
      <xdr:col>2</xdr:col>
      <xdr:colOff>717549</xdr:colOff>
      <xdr:row>12</xdr:row>
      <xdr:rowOff>677785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552D388-79AE-4CC2-8076-07D474E27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7743295"/>
          <a:ext cx="565149" cy="66244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13</xdr:row>
      <xdr:rowOff>44450</xdr:rowOff>
    </xdr:from>
    <xdr:to>
      <xdr:col>2</xdr:col>
      <xdr:colOff>812800</xdr:colOff>
      <xdr:row>13</xdr:row>
      <xdr:rowOff>652705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EC6E74E-69C7-4011-9D19-DB63A62D2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8458200"/>
          <a:ext cx="749300" cy="608255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260351</xdr:colOff>
      <xdr:row>14</xdr:row>
      <xdr:rowOff>34086</xdr:rowOff>
    </xdr:from>
    <xdr:to>
      <xdr:col>2</xdr:col>
      <xdr:colOff>647700</xdr:colOff>
      <xdr:row>14</xdr:row>
      <xdr:rowOff>659633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9B0B23E-0FDE-4886-8A43-06914CCC2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6301" y="9133636"/>
          <a:ext cx="387349" cy="625547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15</xdr:row>
      <xdr:rowOff>50800</xdr:rowOff>
    </xdr:from>
    <xdr:to>
      <xdr:col>2</xdr:col>
      <xdr:colOff>844550</xdr:colOff>
      <xdr:row>15</xdr:row>
      <xdr:rowOff>591526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65D2AE-481C-43DC-A972-A74A8B82D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9836150"/>
          <a:ext cx="793750" cy="540726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16</xdr:row>
      <xdr:rowOff>22224</xdr:rowOff>
    </xdr:from>
    <xdr:to>
      <xdr:col>2</xdr:col>
      <xdr:colOff>742949</xdr:colOff>
      <xdr:row>16</xdr:row>
      <xdr:rowOff>676273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FC42746-35A8-4ED3-A523-40F314B8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0493374"/>
          <a:ext cx="654049" cy="65404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17</xdr:row>
      <xdr:rowOff>6350</xdr:rowOff>
    </xdr:from>
    <xdr:to>
      <xdr:col>3</xdr:col>
      <xdr:colOff>25400</xdr:colOff>
      <xdr:row>18</xdr:row>
      <xdr:rowOff>25400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5E710BB-E7D8-4302-9AD7-D568670E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163300"/>
          <a:ext cx="882650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18</xdr:row>
      <xdr:rowOff>38100</xdr:rowOff>
    </xdr:from>
    <xdr:to>
      <xdr:col>2</xdr:col>
      <xdr:colOff>787400</xdr:colOff>
      <xdr:row>18</xdr:row>
      <xdr:rowOff>673100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1A659FE-D87E-41A0-A40F-40F8B8AE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1880850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409575</xdr:colOff>
      <xdr:row>1</xdr:row>
      <xdr:rowOff>447675</xdr:rowOff>
    </xdr:from>
    <xdr:to>
      <xdr:col>17</xdr:col>
      <xdr:colOff>454025</xdr:colOff>
      <xdr:row>5</xdr:row>
      <xdr:rowOff>369090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2AD5DA28-4B48-4C11-8102-59CD65E5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638175"/>
          <a:ext cx="4921250" cy="266461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5</xdr:row>
      <xdr:rowOff>390525</xdr:rowOff>
    </xdr:from>
    <xdr:to>
      <xdr:col>12</xdr:col>
      <xdr:colOff>180975</xdr:colOff>
      <xdr:row>6</xdr:row>
      <xdr:rowOff>635000</xdr:rowOff>
    </xdr:to>
    <xdr:pic>
      <xdr:nvPicPr>
        <xdr:cNvPr id="38" name="Graphic 3" descr="Trophy">
          <a:extLst>
            <a:ext uri="{FF2B5EF4-FFF2-40B4-BE49-F238E27FC236}">
              <a16:creationId xmlns:a16="http://schemas.microsoft.com/office/drawing/2014/main" id="{B9E90051-CFC8-473A-B2B1-8A2B9D20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9286875" y="3324225"/>
          <a:ext cx="914400" cy="930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10</xdr:col>
      <xdr:colOff>44450</xdr:colOff>
      <xdr:row>21</xdr:row>
      <xdr:rowOff>174171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E709B9DC-B2E5-410B-BA06-9A46723C8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5714" y="1480457"/>
          <a:ext cx="5269593" cy="266461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239485</xdr:colOff>
          <xdr:row>7</xdr:row>
          <xdr:rowOff>65313</xdr:rowOff>
        </xdr:from>
        <xdr:to>
          <xdr:col>9</xdr:col>
          <xdr:colOff>424543</xdr:colOff>
          <xdr:row>14</xdr:row>
          <xdr:rowOff>73456</xdr:rowOff>
        </xdr:to>
        <xdr:pic>
          <xdr:nvPicPr>
            <xdr:cNvPr id="4" name="Imagem 3">
              <a:extLst>
                <a:ext uri="{FF2B5EF4-FFF2-40B4-BE49-F238E27FC236}">
                  <a16:creationId xmlns:a16="http://schemas.microsoft.com/office/drawing/2014/main" id="{EF05D19E-0392-4C5B-AD23-173678DE88C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2" spid="_x0000_s4174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6047014" y="1567542"/>
              <a:ext cx="1491343" cy="1303543"/>
            </a:xfrm>
            <a:prstGeom prst="ellipse">
              <a:avLst/>
            </a:prstGeom>
            <a:ln>
              <a:noFill/>
            </a:ln>
            <a:effectLst>
              <a:softEdge rad="112500"/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293914</xdr:colOff>
          <xdr:row>8</xdr:row>
          <xdr:rowOff>163284</xdr:rowOff>
        </xdr:from>
        <xdr:to>
          <xdr:col>4</xdr:col>
          <xdr:colOff>478971</xdr:colOff>
          <xdr:row>15</xdr:row>
          <xdr:rowOff>171427</xdr:rowOff>
        </xdr:to>
        <xdr:pic>
          <xdr:nvPicPr>
            <xdr:cNvPr id="5" name="Imagem 4">
              <a:extLst>
                <a:ext uri="{FF2B5EF4-FFF2-40B4-BE49-F238E27FC236}">
                  <a16:creationId xmlns:a16="http://schemas.microsoft.com/office/drawing/2014/main" id="{1B77331F-63A4-4419-9B02-749DAC9C57B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3" spid="_x0000_s4175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2835728" y="1850570"/>
              <a:ext cx="1491343" cy="1303543"/>
            </a:xfrm>
            <a:prstGeom prst="ellipse">
              <a:avLst/>
            </a:prstGeom>
            <a:ln>
              <a:noFill/>
            </a:ln>
            <a:effectLst>
              <a:softEdge rad="112500"/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4</xdr:col>
      <xdr:colOff>473529</xdr:colOff>
      <xdr:row>3</xdr:row>
      <xdr:rowOff>38092</xdr:rowOff>
    </xdr:from>
    <xdr:to>
      <xdr:col>7</xdr:col>
      <xdr:colOff>217714</xdr:colOff>
      <xdr:row>4</xdr:row>
      <xdr:rowOff>119734</xdr:rowOff>
    </xdr:to>
    <xdr:sp macro="" textlink="'Tabela Dinâmica'!A4">
      <xdr:nvSpPr>
        <xdr:cNvPr id="6" name="CaixaDeTexto 5">
          <a:extLst>
            <a:ext uri="{FF2B5EF4-FFF2-40B4-BE49-F238E27FC236}">
              <a16:creationId xmlns:a16="http://schemas.microsoft.com/office/drawing/2014/main" id="{AC1C3564-2869-8C7A-F1A4-13C8AEF1EAFE}"/>
            </a:ext>
          </a:extLst>
        </xdr:cNvPr>
        <xdr:cNvSpPr txBox="1"/>
      </xdr:nvSpPr>
      <xdr:spPr>
        <a:xfrm>
          <a:off x="4321629" y="800092"/>
          <a:ext cx="1703614" cy="2666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2E1D613-4F6C-4148-8844-11723D1B400A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Goku</a:t>
          </a:fld>
          <a:endParaRPr lang="pt-BR" sz="2400" b="1"/>
        </a:p>
      </xdr:txBody>
    </xdr:sp>
    <xdr:clientData/>
  </xdr:twoCellAnchor>
  <xdr:twoCellAnchor>
    <xdr:from>
      <xdr:col>2</xdr:col>
      <xdr:colOff>146958</xdr:colOff>
      <xdr:row>7</xdr:row>
      <xdr:rowOff>81632</xdr:rowOff>
    </xdr:from>
    <xdr:to>
      <xdr:col>4</xdr:col>
      <xdr:colOff>544286</xdr:colOff>
      <xdr:row>8</xdr:row>
      <xdr:rowOff>163275</xdr:rowOff>
    </xdr:to>
    <xdr:sp macro="" textlink="'Tabela Dinâmica'!A6">
      <xdr:nvSpPr>
        <xdr:cNvPr id="7" name="CaixaDeTexto 6">
          <a:extLst>
            <a:ext uri="{FF2B5EF4-FFF2-40B4-BE49-F238E27FC236}">
              <a16:creationId xmlns:a16="http://schemas.microsoft.com/office/drawing/2014/main" id="{3665A329-B688-45ED-A634-B747C9DC41DA}"/>
            </a:ext>
          </a:extLst>
        </xdr:cNvPr>
        <xdr:cNvSpPr txBox="1"/>
      </xdr:nvSpPr>
      <xdr:spPr>
        <a:xfrm>
          <a:off x="2688772" y="1583861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36D2089-DE9E-4B5E-9542-B205C7BAF06B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Gohan</a:t>
          </a:fld>
          <a:endParaRPr lang="pt-BR" sz="2400" b="1"/>
        </a:p>
      </xdr:txBody>
    </xdr:sp>
    <xdr:clientData/>
  </xdr:twoCellAnchor>
  <xdr:twoCellAnchor>
    <xdr:from>
      <xdr:col>7</xdr:col>
      <xdr:colOff>125186</xdr:colOff>
      <xdr:row>5</xdr:row>
      <xdr:rowOff>168719</xdr:rowOff>
    </xdr:from>
    <xdr:to>
      <xdr:col>9</xdr:col>
      <xdr:colOff>522515</xdr:colOff>
      <xdr:row>7</xdr:row>
      <xdr:rowOff>65305</xdr:rowOff>
    </xdr:to>
    <xdr:sp macro="" textlink="'Tabela Dinâmica'!A5">
      <xdr:nvSpPr>
        <xdr:cNvPr id="8" name="CaixaDeTexto 7">
          <a:extLst>
            <a:ext uri="{FF2B5EF4-FFF2-40B4-BE49-F238E27FC236}">
              <a16:creationId xmlns:a16="http://schemas.microsoft.com/office/drawing/2014/main" id="{39B8854F-80EB-4CD2-89FE-DF8B48645733}"/>
            </a:ext>
          </a:extLst>
        </xdr:cNvPr>
        <xdr:cNvSpPr txBox="1"/>
      </xdr:nvSpPr>
      <xdr:spPr>
        <a:xfrm>
          <a:off x="5932715" y="1300833"/>
          <a:ext cx="1703614" cy="2667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903AF40-EB5A-4DC1-A239-608755E00BBB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Bulma</a:t>
          </a:fld>
          <a:endParaRPr lang="pt-BR" sz="2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544282</xdr:colOff>
          <xdr:row>4</xdr:row>
          <xdr:rowOff>138813</xdr:rowOff>
        </xdr:from>
        <xdr:to>
          <xdr:col>7</xdr:col>
          <xdr:colOff>76196</xdr:colOff>
          <xdr:row>11</xdr:row>
          <xdr:rowOff>146956</xdr:rowOff>
        </xdr:to>
        <xdr:pic>
          <xdr:nvPicPr>
            <xdr:cNvPr id="3" name="Imagem 2">
              <a:extLst>
                <a:ext uri="{FF2B5EF4-FFF2-40B4-BE49-F238E27FC236}">
                  <a16:creationId xmlns:a16="http://schemas.microsoft.com/office/drawing/2014/main" id="{2A42A245-AC45-D0CF-3331-A4E496A9E6A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1" spid="_x0000_s41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116282" y="879042"/>
              <a:ext cx="1491343" cy="1303543"/>
            </a:xfrm>
            <a:prstGeom prst="ellipse">
              <a:avLst/>
            </a:prstGeom>
            <a:ln>
              <a:noFill/>
            </a:ln>
            <a:effectLst>
              <a:softEdge rad="112500"/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2</xdr:col>
      <xdr:colOff>157843</xdr:colOff>
      <xdr:row>15</xdr:row>
      <xdr:rowOff>146957</xdr:rowOff>
    </xdr:from>
    <xdr:to>
      <xdr:col>4</xdr:col>
      <xdr:colOff>555171</xdr:colOff>
      <xdr:row>17</xdr:row>
      <xdr:rowOff>43543</xdr:rowOff>
    </xdr:to>
    <xdr:sp macro="" textlink="'Tabela Dinâmica'!B6">
      <xdr:nvSpPr>
        <xdr:cNvPr id="9" name="CaixaDeTexto 8">
          <a:extLst>
            <a:ext uri="{FF2B5EF4-FFF2-40B4-BE49-F238E27FC236}">
              <a16:creationId xmlns:a16="http://schemas.microsoft.com/office/drawing/2014/main" id="{2B7AB9E6-695A-4B72-AAF1-ABB7C9CCFC97}"/>
            </a:ext>
          </a:extLst>
        </xdr:cNvPr>
        <xdr:cNvSpPr txBox="1"/>
      </xdr:nvSpPr>
      <xdr:spPr>
        <a:xfrm>
          <a:off x="2699657" y="3129643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3822A77-1F1F-4247-B1EF-32F3BD23CFF8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4.663,48 </a:t>
          </a:fld>
          <a:endParaRPr lang="pt-BR" sz="4000"/>
        </a:p>
      </xdr:txBody>
    </xdr:sp>
    <xdr:clientData/>
  </xdr:twoCellAnchor>
  <xdr:twoCellAnchor>
    <xdr:from>
      <xdr:col>4</xdr:col>
      <xdr:colOff>429986</xdr:colOff>
      <xdr:row>11</xdr:row>
      <xdr:rowOff>114300</xdr:rowOff>
    </xdr:from>
    <xdr:to>
      <xdr:col>7</xdr:col>
      <xdr:colOff>174171</xdr:colOff>
      <xdr:row>13</xdr:row>
      <xdr:rowOff>10886</xdr:rowOff>
    </xdr:to>
    <xdr:sp macro="" textlink="'Tabela Dinâmica'!B4">
      <xdr:nvSpPr>
        <xdr:cNvPr id="10" name="CaixaDeTexto 9">
          <a:extLst>
            <a:ext uri="{FF2B5EF4-FFF2-40B4-BE49-F238E27FC236}">
              <a16:creationId xmlns:a16="http://schemas.microsoft.com/office/drawing/2014/main" id="{F2B6B506-B094-4DC0-A9E2-2A6FB873ADCC}"/>
            </a:ext>
          </a:extLst>
        </xdr:cNvPr>
        <xdr:cNvSpPr txBox="1"/>
      </xdr:nvSpPr>
      <xdr:spPr>
        <a:xfrm>
          <a:off x="5001986" y="2149929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7A2D6DA-2F2D-438E-86B3-45676A520CAE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5.722,44 </a:t>
          </a:fld>
          <a:endParaRPr lang="pt-BR" sz="4000"/>
        </a:p>
      </xdr:txBody>
    </xdr:sp>
    <xdr:clientData/>
  </xdr:twoCellAnchor>
  <xdr:twoCellAnchor>
    <xdr:from>
      <xdr:col>7</xdr:col>
      <xdr:colOff>59871</xdr:colOff>
      <xdr:row>14</xdr:row>
      <xdr:rowOff>59871</xdr:rowOff>
    </xdr:from>
    <xdr:to>
      <xdr:col>9</xdr:col>
      <xdr:colOff>457200</xdr:colOff>
      <xdr:row>15</xdr:row>
      <xdr:rowOff>141514</xdr:rowOff>
    </xdr:to>
    <xdr:sp macro="" textlink="'Tabela Dinâmica'!B5">
      <xdr:nvSpPr>
        <xdr:cNvPr id="11" name="CaixaDeTexto 10">
          <a:extLst>
            <a:ext uri="{FF2B5EF4-FFF2-40B4-BE49-F238E27FC236}">
              <a16:creationId xmlns:a16="http://schemas.microsoft.com/office/drawing/2014/main" id="{1B59E379-D2A7-4AE0-BF63-CC647794771A}"/>
            </a:ext>
          </a:extLst>
        </xdr:cNvPr>
        <xdr:cNvSpPr txBox="1"/>
      </xdr:nvSpPr>
      <xdr:spPr>
        <a:xfrm>
          <a:off x="5867400" y="2857500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B7BD0FB-4891-4F24-9FEA-49CF3268030E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5.397,88 </a:t>
          </a:fld>
          <a:endParaRPr lang="pt-BR" sz="4000"/>
        </a:p>
      </xdr:txBody>
    </xdr:sp>
    <xdr:clientData/>
  </xdr:twoCellAnchor>
  <xdr:twoCellAnchor editAs="oneCell">
    <xdr:from>
      <xdr:col>0</xdr:col>
      <xdr:colOff>386442</xdr:colOff>
      <xdr:row>0</xdr:row>
      <xdr:rowOff>125186</xdr:rowOff>
    </xdr:from>
    <xdr:to>
      <xdr:col>0</xdr:col>
      <xdr:colOff>1387928</xdr:colOff>
      <xdr:row>4</xdr:row>
      <xdr:rowOff>108404</xdr:rowOff>
    </xdr:to>
    <xdr:pic>
      <xdr:nvPicPr>
        <xdr:cNvPr id="12" name="Graphic 3" descr="Trophy">
          <a:extLst>
            <a:ext uri="{FF2B5EF4-FFF2-40B4-BE49-F238E27FC236}">
              <a16:creationId xmlns:a16="http://schemas.microsoft.com/office/drawing/2014/main" id="{8E8F6E20-6F6F-4AE6-A8B8-C99AEBAE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86442" y="125186"/>
          <a:ext cx="1001486" cy="9302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380999</xdr:colOff>
      <xdr:row>0</xdr:row>
      <xdr:rowOff>130627</xdr:rowOff>
    </xdr:from>
    <xdr:to>
      <xdr:col>0</xdr:col>
      <xdr:colOff>1382485</xdr:colOff>
      <xdr:row>4</xdr:row>
      <xdr:rowOff>146502</xdr:rowOff>
    </xdr:to>
    <xdr:pic>
      <xdr:nvPicPr>
        <xdr:cNvPr id="3" name="Graphic 3" descr="Trophy">
          <a:extLst>
            <a:ext uri="{FF2B5EF4-FFF2-40B4-BE49-F238E27FC236}">
              <a16:creationId xmlns:a16="http://schemas.microsoft.com/office/drawing/2014/main" id="{BA5BBE66-3FA7-4560-B4DF-6A94A6C2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0999" y="130627"/>
          <a:ext cx="1001486" cy="9302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642259</xdr:colOff>
          <xdr:row>7</xdr:row>
          <xdr:rowOff>7459</xdr:rowOff>
        </xdr:from>
        <xdr:to>
          <xdr:col>4</xdr:col>
          <xdr:colOff>16329</xdr:colOff>
          <xdr:row>10</xdr:row>
          <xdr:rowOff>30640</xdr:rowOff>
        </xdr:to>
        <xdr:pic>
          <xdr:nvPicPr>
            <xdr:cNvPr id="4" name="Imagem 3">
              <a:extLst>
                <a:ext uri="{FF2B5EF4-FFF2-40B4-BE49-F238E27FC236}">
                  <a16:creationId xmlns:a16="http://schemas.microsoft.com/office/drawing/2014/main" id="{859B3968-A157-48BF-8032-10325C690FB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1" spid="_x0000_s6323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184073" y="1477030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587829</xdr:colOff>
          <xdr:row>10</xdr:row>
          <xdr:rowOff>181630</xdr:rowOff>
        </xdr:from>
        <xdr:ext cx="729343" cy="591256"/>
        <xdr:pic>
          <xdr:nvPicPr>
            <xdr:cNvPr id="5" name="Imagem 4">
              <a:extLst>
                <a:ext uri="{FF2B5EF4-FFF2-40B4-BE49-F238E27FC236}">
                  <a16:creationId xmlns:a16="http://schemas.microsoft.com/office/drawing/2014/main" id="{B0B4F689-4E4A-4B6C-A690-FEE300ABF15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2" spid="_x0000_s63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3129643" y="2222701"/>
              <a:ext cx="729343" cy="59125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593272</xdr:colOff>
          <xdr:row>15</xdr:row>
          <xdr:rowOff>12903</xdr:rowOff>
        </xdr:from>
        <xdr:ext cx="729343" cy="591255"/>
        <xdr:pic>
          <xdr:nvPicPr>
            <xdr:cNvPr id="6" name="Imagem 5">
              <a:extLst>
                <a:ext uri="{FF2B5EF4-FFF2-40B4-BE49-F238E27FC236}">
                  <a16:creationId xmlns:a16="http://schemas.microsoft.com/office/drawing/2014/main" id="{B5933AC7-E939-486F-8619-5B6593E1839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3" spid="_x0000_s6325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3135086" y="2995589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16330</xdr:colOff>
          <xdr:row>19</xdr:row>
          <xdr:rowOff>2018</xdr:rowOff>
        </xdr:from>
        <xdr:ext cx="729343" cy="591255"/>
        <xdr:pic>
          <xdr:nvPicPr>
            <xdr:cNvPr id="7" name="Imagem 6">
              <a:extLst>
                <a:ext uri="{FF2B5EF4-FFF2-40B4-BE49-F238E27FC236}">
                  <a16:creationId xmlns:a16="http://schemas.microsoft.com/office/drawing/2014/main" id="{E4466228-3AE8-46F7-88C3-2C5B5DC05DC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4" spid="_x0000_s6326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3211287" y="3741261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6</xdr:row>
          <xdr:rowOff>181631</xdr:rowOff>
        </xdr:from>
        <xdr:ext cx="729343" cy="618469"/>
        <xdr:pic>
          <xdr:nvPicPr>
            <xdr:cNvPr id="12" name="Imagem 11">
              <a:extLst>
                <a:ext uri="{FF2B5EF4-FFF2-40B4-BE49-F238E27FC236}">
                  <a16:creationId xmlns:a16="http://schemas.microsoft.com/office/drawing/2014/main" id="{8C3954ED-ACCF-4EEA-B942-AC370531596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5" spid="_x0000_s6327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6923316" y="1291974"/>
              <a:ext cx="729343" cy="61846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10</xdr:row>
          <xdr:rowOff>181631</xdr:rowOff>
        </xdr:from>
        <xdr:ext cx="729343" cy="591255"/>
        <xdr:pic>
          <xdr:nvPicPr>
            <xdr:cNvPr id="14" name="Imagem 13">
              <a:extLst>
                <a:ext uri="{FF2B5EF4-FFF2-40B4-BE49-F238E27FC236}">
                  <a16:creationId xmlns:a16="http://schemas.microsoft.com/office/drawing/2014/main" id="{4FCCC12B-443F-48E6-BAA2-0044521D135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6" spid="_x0000_s6328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6923316" y="2048531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14</xdr:row>
          <xdr:rowOff>181631</xdr:rowOff>
        </xdr:from>
        <xdr:ext cx="729343" cy="591255"/>
        <xdr:pic>
          <xdr:nvPicPr>
            <xdr:cNvPr id="15" name="Imagem 14">
              <a:extLst>
                <a:ext uri="{FF2B5EF4-FFF2-40B4-BE49-F238E27FC236}">
                  <a16:creationId xmlns:a16="http://schemas.microsoft.com/office/drawing/2014/main" id="{94DE5E50-AF62-4151-9045-46EBD6CCC18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7" spid="_x0000_s6329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6923316" y="2805088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18</xdr:row>
          <xdr:rowOff>181631</xdr:rowOff>
        </xdr:from>
        <xdr:ext cx="729343" cy="613026"/>
        <xdr:pic>
          <xdr:nvPicPr>
            <xdr:cNvPr id="16" name="Imagem 15">
              <a:extLst>
                <a:ext uri="{FF2B5EF4-FFF2-40B4-BE49-F238E27FC236}">
                  <a16:creationId xmlns:a16="http://schemas.microsoft.com/office/drawing/2014/main" id="{C9EB24F4-9528-457D-B8B0-F038C23CD0C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8" spid="_x0000_s6330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6923316" y="3561645"/>
              <a:ext cx="729343" cy="61302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375555</xdr:colOff>
      <xdr:row>0</xdr:row>
      <xdr:rowOff>130627</xdr:rowOff>
    </xdr:from>
    <xdr:to>
      <xdr:col>0</xdr:col>
      <xdr:colOff>1377041</xdr:colOff>
      <xdr:row>3</xdr:row>
      <xdr:rowOff>102959</xdr:rowOff>
    </xdr:to>
    <xdr:pic>
      <xdr:nvPicPr>
        <xdr:cNvPr id="3" name="Graphic 3" descr="Trophy">
          <a:extLst>
            <a:ext uri="{FF2B5EF4-FFF2-40B4-BE49-F238E27FC236}">
              <a16:creationId xmlns:a16="http://schemas.microsoft.com/office/drawing/2014/main" id="{77429985-6206-4904-821C-CBB794AD5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75555" y="130627"/>
          <a:ext cx="1001486" cy="9302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293914</xdr:colOff>
          <xdr:row>0</xdr:row>
          <xdr:rowOff>43543</xdr:rowOff>
        </xdr:from>
        <xdr:to>
          <xdr:col>3</xdr:col>
          <xdr:colOff>1595358</xdr:colOff>
          <xdr:row>4</xdr:row>
          <xdr:rowOff>38100</xdr:rowOff>
        </xdr:to>
        <xdr:pic>
          <xdr:nvPicPr>
            <xdr:cNvPr id="2" name="Imagem 1">
              <a:extLst>
                <a:ext uri="{FF2B5EF4-FFF2-40B4-BE49-F238E27FC236}">
                  <a16:creationId xmlns:a16="http://schemas.microsoft.com/office/drawing/2014/main" id="{78DB6A5F-CD58-4770-B91E-7C4097C8093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sumoVendedor" spid="_x0000_s7358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488871" y="43543"/>
              <a:ext cx="1301444" cy="113755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7</xdr:col>
      <xdr:colOff>217716</xdr:colOff>
      <xdr:row>6</xdr:row>
      <xdr:rowOff>179615</xdr:rowOff>
    </xdr:from>
    <xdr:to>
      <xdr:col>10</xdr:col>
      <xdr:colOff>87088</xdr:colOff>
      <xdr:row>12</xdr:row>
      <xdr:rowOff>6798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Vendedor">
              <a:extLst>
                <a:ext uri="{FF2B5EF4-FFF2-40B4-BE49-F238E27FC236}">
                  <a16:creationId xmlns:a16="http://schemas.microsoft.com/office/drawing/2014/main" id="{E2623A54-0086-429A-AE94-839960EB27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71659" y="1692729"/>
              <a:ext cx="1828800" cy="2564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16329</xdr:colOff>
          <xdr:row>8</xdr:row>
          <xdr:rowOff>0</xdr:rowOff>
        </xdr:from>
        <xdr:to>
          <xdr:col>3</xdr:col>
          <xdr:colOff>32656</xdr:colOff>
          <xdr:row>9</xdr:row>
          <xdr:rowOff>6852</xdr:rowOff>
        </xdr:to>
        <xdr:pic>
          <xdr:nvPicPr>
            <xdr:cNvPr id="5" name="Imagem 4">
              <a:extLst>
                <a:ext uri="{FF2B5EF4-FFF2-40B4-BE49-F238E27FC236}">
                  <a16:creationId xmlns:a16="http://schemas.microsoft.com/office/drawing/2014/main" id="{69505CA1-8273-41E7-AC91-277C328FEC7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1" spid="_x0000_s73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2558143" y="1899557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10886</xdr:colOff>
          <xdr:row>9</xdr:row>
          <xdr:rowOff>16328</xdr:rowOff>
        </xdr:from>
        <xdr:to>
          <xdr:col>3</xdr:col>
          <xdr:colOff>2305</xdr:colOff>
          <xdr:row>10</xdr:row>
          <xdr:rowOff>1410</xdr:rowOff>
        </xdr:to>
        <xdr:pic>
          <xdr:nvPicPr>
            <xdr:cNvPr id="6" name="Imagem 5">
              <a:extLst>
                <a:ext uri="{FF2B5EF4-FFF2-40B4-BE49-F238E27FC236}">
                  <a16:creationId xmlns:a16="http://schemas.microsoft.com/office/drawing/2014/main" id="{1D86ACEE-80E6-48FD-9598-2AAD8F6DCE7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2" spid="_x0000_s7360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552700" y="2503714"/>
              <a:ext cx="655448" cy="57291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12454</xdr:colOff>
          <xdr:row>10</xdr:row>
          <xdr:rowOff>10886</xdr:rowOff>
        </xdr:from>
        <xdr:to>
          <xdr:col>3</xdr:col>
          <xdr:colOff>16327</xdr:colOff>
          <xdr:row>11</xdr:row>
          <xdr:rowOff>6852</xdr:rowOff>
        </xdr:to>
        <xdr:pic>
          <xdr:nvPicPr>
            <xdr:cNvPr id="7" name="Imagem 6">
              <a:extLst>
                <a:ext uri="{FF2B5EF4-FFF2-40B4-BE49-F238E27FC236}">
                  <a16:creationId xmlns:a16="http://schemas.microsoft.com/office/drawing/2014/main" id="{06A4329D-B3C3-49D2-A7C0-5C234D5B10E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3" spid="_x0000_s7361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2554268" y="3086100"/>
              <a:ext cx="667902" cy="58379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3</xdr:col>
          <xdr:colOff>16327</xdr:colOff>
          <xdr:row>12</xdr:row>
          <xdr:rowOff>6853</xdr:rowOff>
        </xdr:to>
        <xdr:pic>
          <xdr:nvPicPr>
            <xdr:cNvPr id="8" name="Imagem 7">
              <a:extLst>
                <a:ext uri="{FF2B5EF4-FFF2-40B4-BE49-F238E27FC236}">
                  <a16:creationId xmlns:a16="http://schemas.microsoft.com/office/drawing/2014/main" id="{7952EFED-7843-4DBF-9C7F-7ED803FC1F2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4" spid="_x0000_s7362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2541814" y="3913414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3</xdr:col>
          <xdr:colOff>16327</xdr:colOff>
          <xdr:row>13</xdr:row>
          <xdr:rowOff>6852</xdr:rowOff>
        </xdr:to>
        <xdr:pic>
          <xdr:nvPicPr>
            <xdr:cNvPr id="9" name="Imagem 8">
              <a:extLst>
                <a:ext uri="{FF2B5EF4-FFF2-40B4-BE49-F238E27FC236}">
                  <a16:creationId xmlns:a16="http://schemas.microsoft.com/office/drawing/2014/main" id="{EFD6BD8D-8C3D-41A6-BD08-D410801BAE3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5" spid="_x0000_s7363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541814" y="4620986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3</xdr:col>
          <xdr:colOff>16327</xdr:colOff>
          <xdr:row>14</xdr:row>
          <xdr:rowOff>6852</xdr:rowOff>
        </xdr:to>
        <xdr:pic>
          <xdr:nvPicPr>
            <xdr:cNvPr id="10" name="Imagem 9">
              <a:extLst>
                <a:ext uri="{FF2B5EF4-FFF2-40B4-BE49-F238E27FC236}">
                  <a16:creationId xmlns:a16="http://schemas.microsoft.com/office/drawing/2014/main" id="{0936BDA2-634A-46C3-8970-0A4BC30C764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6" spid="_x0000_s7364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2541814" y="5328557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3</xdr:col>
          <xdr:colOff>16327</xdr:colOff>
          <xdr:row>15</xdr:row>
          <xdr:rowOff>6853</xdr:rowOff>
        </xdr:to>
        <xdr:pic>
          <xdr:nvPicPr>
            <xdr:cNvPr id="11" name="Imagem 10">
              <a:extLst>
                <a:ext uri="{FF2B5EF4-FFF2-40B4-BE49-F238E27FC236}">
                  <a16:creationId xmlns:a16="http://schemas.microsoft.com/office/drawing/2014/main" id="{A8D8A300-9A61-42CF-B440-8EC4CD9BBD5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7" spid="_x0000_s7365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2541814" y="6036129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3</xdr:col>
          <xdr:colOff>16327</xdr:colOff>
          <xdr:row>16</xdr:row>
          <xdr:rowOff>6852</xdr:rowOff>
        </xdr:to>
        <xdr:pic>
          <xdr:nvPicPr>
            <xdr:cNvPr id="12" name="Imagem 11">
              <a:extLst>
                <a:ext uri="{FF2B5EF4-FFF2-40B4-BE49-F238E27FC236}">
                  <a16:creationId xmlns:a16="http://schemas.microsoft.com/office/drawing/2014/main" id="{CE757ADB-E3A7-4A5A-AAD9-2B1310017C8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8" spid="_x0000_s7366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2541814" y="6743700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3</xdr:col>
          <xdr:colOff>16327</xdr:colOff>
          <xdr:row>17</xdr:row>
          <xdr:rowOff>6853</xdr:rowOff>
        </xdr:to>
        <xdr:pic>
          <xdr:nvPicPr>
            <xdr:cNvPr id="13" name="Imagem 12">
              <a:extLst>
                <a:ext uri="{FF2B5EF4-FFF2-40B4-BE49-F238E27FC236}">
                  <a16:creationId xmlns:a16="http://schemas.microsoft.com/office/drawing/2014/main" id="{FBA6E426-EB2C-4E07-9F3F-89C2903F43C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9" spid="_x0000_s7367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2541814" y="7451271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7</xdr:col>
      <xdr:colOff>32657</xdr:colOff>
      <xdr:row>13</xdr:row>
      <xdr:rowOff>242892</xdr:rowOff>
    </xdr:from>
    <xdr:to>
      <xdr:col>11</xdr:col>
      <xdr:colOff>332923</xdr:colOff>
      <xdr:row>15</xdr:row>
      <xdr:rowOff>540136</xdr:rowOff>
    </xdr:to>
    <xdr:pic>
      <xdr:nvPicPr>
        <xdr:cNvPr id="14" name="Picture 6">
          <a:extLst>
            <a:ext uri="{FF2B5EF4-FFF2-40B4-BE49-F238E27FC236}">
              <a16:creationId xmlns:a16="http://schemas.microsoft.com/office/drawing/2014/main" id="{02C9909F-2D4C-4115-9EAE-58EBE1E3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5081592"/>
          <a:ext cx="2912837" cy="147290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522515</xdr:colOff>
          <xdr:row>12</xdr:row>
          <xdr:rowOff>511629</xdr:rowOff>
        </xdr:from>
        <xdr:to>
          <xdr:col>9</xdr:col>
          <xdr:colOff>549728</xdr:colOff>
          <xdr:row>13</xdr:row>
          <xdr:rowOff>518481</xdr:rowOff>
        </xdr:to>
        <xdr:pic>
          <xdr:nvPicPr>
            <xdr:cNvPr id="15" name="Imagem 14">
              <a:extLst>
                <a:ext uri="{FF2B5EF4-FFF2-40B4-BE49-F238E27FC236}">
                  <a16:creationId xmlns:a16="http://schemas.microsoft.com/office/drawing/2014/main" id="{1C279883-16EC-4FFF-900B-B3ECE8DA626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1" spid="_x0000_s73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8229601" y="4762500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283029</xdr:colOff>
          <xdr:row>13</xdr:row>
          <xdr:rowOff>364672</xdr:rowOff>
        </xdr:from>
        <xdr:to>
          <xdr:col>8</xdr:col>
          <xdr:colOff>310242</xdr:colOff>
          <xdr:row>14</xdr:row>
          <xdr:rowOff>371524</xdr:rowOff>
        </xdr:to>
        <xdr:pic>
          <xdr:nvPicPr>
            <xdr:cNvPr id="16" name="Imagem 15">
              <a:extLst>
                <a:ext uri="{FF2B5EF4-FFF2-40B4-BE49-F238E27FC236}">
                  <a16:creationId xmlns:a16="http://schemas.microsoft.com/office/drawing/2014/main" id="{825B92AC-4840-49F1-A82C-A74DB65C2D3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3" spid="_x0000_s7369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7336972" y="5203372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48987</xdr:colOff>
          <xdr:row>13</xdr:row>
          <xdr:rowOff>261258</xdr:rowOff>
        </xdr:from>
        <xdr:to>
          <xdr:col>11</xdr:col>
          <xdr:colOff>76200</xdr:colOff>
          <xdr:row>14</xdr:row>
          <xdr:rowOff>268110</xdr:rowOff>
        </xdr:to>
        <xdr:pic>
          <xdr:nvPicPr>
            <xdr:cNvPr id="17" name="Imagem 16">
              <a:extLst>
                <a:ext uri="{FF2B5EF4-FFF2-40B4-BE49-F238E27FC236}">
                  <a16:creationId xmlns:a16="http://schemas.microsoft.com/office/drawing/2014/main" id="{A06E92EE-F46F-47CF-AAC3-4F9922B894E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2" spid="_x0000_s7370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9062358" y="5099958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8</xdr:col>
      <xdr:colOff>315685</xdr:colOff>
      <xdr:row>12</xdr:row>
      <xdr:rowOff>223159</xdr:rowOff>
    </xdr:from>
    <xdr:to>
      <xdr:col>9</xdr:col>
      <xdr:colOff>647700</xdr:colOff>
      <xdr:row>12</xdr:row>
      <xdr:rowOff>566058</xdr:rowOff>
    </xdr:to>
    <xdr:sp macro="" textlink="$G$9">
      <xdr:nvSpPr>
        <xdr:cNvPr id="18" name="CaixaDeTexto 17">
          <a:extLst>
            <a:ext uri="{FF2B5EF4-FFF2-40B4-BE49-F238E27FC236}">
              <a16:creationId xmlns:a16="http://schemas.microsoft.com/office/drawing/2014/main" id="{676B112D-6366-4A5D-4600-62DF292085CA}"/>
            </a:ext>
          </a:extLst>
        </xdr:cNvPr>
        <xdr:cNvSpPr txBox="1"/>
      </xdr:nvSpPr>
      <xdr:spPr>
        <a:xfrm>
          <a:off x="8022771" y="4474030"/>
          <a:ext cx="985158" cy="3428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40A58E8-5491-4E57-8CCA-910ECDF3938E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R$ 2.340,00 </a:t>
          </a:fld>
          <a:endParaRPr lang="pt-BR" sz="1200" b="1"/>
        </a:p>
      </xdr:txBody>
    </xdr:sp>
    <xdr:clientData/>
  </xdr:twoCellAnchor>
  <xdr:twoCellAnchor>
    <xdr:from>
      <xdr:col>7</xdr:col>
      <xdr:colOff>130630</xdr:colOff>
      <xdr:row>13</xdr:row>
      <xdr:rowOff>54429</xdr:rowOff>
    </xdr:from>
    <xdr:to>
      <xdr:col>8</xdr:col>
      <xdr:colOff>402773</xdr:colOff>
      <xdr:row>13</xdr:row>
      <xdr:rowOff>315685</xdr:rowOff>
    </xdr:to>
    <xdr:sp macro="" textlink="$G$11">
      <xdr:nvSpPr>
        <xdr:cNvPr id="19" name="CaixaDeTexto 18">
          <a:extLst>
            <a:ext uri="{FF2B5EF4-FFF2-40B4-BE49-F238E27FC236}">
              <a16:creationId xmlns:a16="http://schemas.microsoft.com/office/drawing/2014/main" id="{07DC8F75-83C1-4033-8EFE-29BF5859B36B}"/>
            </a:ext>
          </a:extLst>
        </xdr:cNvPr>
        <xdr:cNvSpPr txBox="1"/>
      </xdr:nvSpPr>
      <xdr:spPr>
        <a:xfrm>
          <a:off x="7184573" y="4893129"/>
          <a:ext cx="925286" cy="26125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E84002B-AFB9-42C0-8FA7-ACD7576C590E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R$ 594,24 </a:t>
          </a:fld>
          <a:endParaRPr lang="pt-BR" sz="1200" b="1"/>
        </a:p>
      </xdr:txBody>
    </xdr:sp>
    <xdr:clientData/>
  </xdr:twoCellAnchor>
  <xdr:twoCellAnchor>
    <xdr:from>
      <xdr:col>9</xdr:col>
      <xdr:colOff>522509</xdr:colOff>
      <xdr:row>12</xdr:row>
      <xdr:rowOff>544286</xdr:rowOff>
    </xdr:from>
    <xdr:to>
      <xdr:col>11</xdr:col>
      <xdr:colOff>125182</xdr:colOff>
      <xdr:row>13</xdr:row>
      <xdr:rowOff>152399</xdr:rowOff>
    </xdr:to>
    <xdr:sp macro="" textlink="$G$10">
      <xdr:nvSpPr>
        <xdr:cNvPr id="20" name="CaixaDeTexto 19">
          <a:extLst>
            <a:ext uri="{FF2B5EF4-FFF2-40B4-BE49-F238E27FC236}">
              <a16:creationId xmlns:a16="http://schemas.microsoft.com/office/drawing/2014/main" id="{05F4314A-A848-4445-B547-A2F568B3CFE9}"/>
            </a:ext>
          </a:extLst>
        </xdr:cNvPr>
        <xdr:cNvSpPr txBox="1"/>
      </xdr:nvSpPr>
      <xdr:spPr>
        <a:xfrm>
          <a:off x="8882738" y="4795157"/>
          <a:ext cx="908958" cy="1959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5991526-2F31-41B2-90A0-C2564861DB3B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R$ 2.241,40 </a:t>
          </a:fld>
          <a:endParaRPr lang="pt-BR" sz="12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696295</xdr:colOff>
          <xdr:row>16</xdr:row>
          <xdr:rowOff>130627</xdr:rowOff>
        </xdr:from>
        <xdr:to>
          <xdr:col>12</xdr:col>
          <xdr:colOff>590504</xdr:colOff>
          <xdr:row>19</xdr:row>
          <xdr:rowOff>484413</xdr:rowOff>
        </xdr:to>
        <xdr:pic>
          <xdr:nvPicPr>
            <xdr:cNvPr id="21" name="Imagem 20">
              <a:extLst>
                <a:ext uri="{FF2B5EF4-FFF2-40B4-BE49-F238E27FC236}">
                  <a16:creationId xmlns:a16="http://schemas.microsoft.com/office/drawing/2014/main" id="{636887D9-240D-9E3C-DDC7-1474C4C7722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abela Dinâmica'!$N$3:$U$17" spid="_x0000_s7371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7042666" y="6732813"/>
              <a:ext cx="3981795" cy="211727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90296</xdr:colOff>
      <xdr:row>1</xdr:row>
      <xdr:rowOff>16329</xdr:rowOff>
    </xdr:from>
    <xdr:to>
      <xdr:col>1</xdr:col>
      <xdr:colOff>687548</xdr:colOff>
      <xdr:row>1</xdr:row>
      <xdr:rowOff>610776</xdr:rowOff>
    </xdr:to>
    <xdr:pic>
      <xdr:nvPicPr>
        <xdr:cNvPr id="2" name="Imagem 17">
          <a:extLst>
            <a:ext uri="{FF2B5EF4-FFF2-40B4-BE49-F238E27FC236}">
              <a16:creationId xmlns:a16="http://schemas.microsoft.com/office/drawing/2014/main" id="{4EF9ACB4-F9BB-4D40-BA01-87256110F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67" r="20150" b="26531"/>
        <a:stretch/>
      </xdr:blipFill>
      <xdr:spPr>
        <a:xfrm>
          <a:off x="803310" y="201386"/>
          <a:ext cx="597252" cy="594447"/>
        </a:xfrm>
        <a:prstGeom prst="rect">
          <a:avLst/>
        </a:prstGeom>
      </xdr:spPr>
    </xdr:pic>
    <xdr:clientData/>
  </xdr:twoCellAnchor>
  <xdr:twoCellAnchor editAs="oneCell">
    <xdr:from>
      <xdr:col>1</xdr:col>
      <xdr:colOff>42870</xdr:colOff>
      <xdr:row>7</xdr:row>
      <xdr:rowOff>12864</xdr:rowOff>
    </xdr:from>
    <xdr:to>
      <xdr:col>1</xdr:col>
      <xdr:colOff>634127</xdr:colOff>
      <xdr:row>7</xdr:row>
      <xdr:rowOff>613831</xdr:rowOff>
    </xdr:to>
    <xdr:pic>
      <xdr:nvPicPr>
        <xdr:cNvPr id="3" name="Imagem 13">
          <a:extLst>
            <a:ext uri="{FF2B5EF4-FFF2-40B4-BE49-F238E27FC236}">
              <a16:creationId xmlns:a16="http://schemas.microsoft.com/office/drawing/2014/main" id="{BFF81B3F-C593-42DD-813F-61B91BDF6D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46" r="33507" b="50448"/>
        <a:stretch/>
      </xdr:blipFill>
      <xdr:spPr>
        <a:xfrm>
          <a:off x="755884" y="3855521"/>
          <a:ext cx="591257" cy="600967"/>
        </a:xfrm>
        <a:prstGeom prst="rect">
          <a:avLst/>
        </a:prstGeom>
      </xdr:spPr>
    </xdr:pic>
    <xdr:clientData/>
  </xdr:twoCellAnchor>
  <xdr:twoCellAnchor editAs="oneCell">
    <xdr:from>
      <xdr:col>1</xdr:col>
      <xdr:colOff>91203</xdr:colOff>
      <xdr:row>2</xdr:row>
      <xdr:rowOff>16739</xdr:rowOff>
    </xdr:from>
    <xdr:to>
      <xdr:col>1</xdr:col>
      <xdr:colOff>673763</xdr:colOff>
      <xdr:row>2</xdr:row>
      <xdr:rowOff>616150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1AB82C7E-FDAE-45B4-BA8B-F9950ECF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217" y="838610"/>
          <a:ext cx="582560" cy="599411"/>
        </a:xfrm>
        <a:prstGeom prst="rect">
          <a:avLst/>
        </a:prstGeom>
      </xdr:spPr>
    </xdr:pic>
    <xdr:clientData/>
  </xdr:twoCellAnchor>
  <xdr:twoCellAnchor editAs="oneCell">
    <xdr:from>
      <xdr:col>1</xdr:col>
      <xdr:colOff>37429</xdr:colOff>
      <xdr:row>4</xdr:row>
      <xdr:rowOff>24311</xdr:rowOff>
    </xdr:from>
    <xdr:to>
      <xdr:col>1</xdr:col>
      <xdr:colOff>701155</xdr:colOff>
      <xdr:row>4</xdr:row>
      <xdr:rowOff>629053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EB5286D-EF8B-4E09-9134-BECB73C58A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57" t="-1" r="29509" b="29532"/>
        <a:stretch/>
      </xdr:blipFill>
      <xdr:spPr>
        <a:xfrm>
          <a:off x="750443" y="1978297"/>
          <a:ext cx="663726" cy="604742"/>
        </a:xfrm>
        <a:prstGeom prst="rect">
          <a:avLst/>
        </a:prstGeom>
      </xdr:spPr>
    </xdr:pic>
    <xdr:clientData/>
  </xdr:twoCellAnchor>
  <xdr:twoCellAnchor editAs="oneCell">
    <xdr:from>
      <xdr:col>1</xdr:col>
      <xdr:colOff>30425</xdr:colOff>
      <xdr:row>5</xdr:row>
      <xdr:rowOff>9737</xdr:rowOff>
    </xdr:from>
    <xdr:to>
      <xdr:col>1</xdr:col>
      <xdr:colOff>696620</xdr:colOff>
      <xdr:row>5</xdr:row>
      <xdr:rowOff>602845</xdr:rowOff>
    </xdr:to>
    <xdr:pic>
      <xdr:nvPicPr>
        <xdr:cNvPr id="6" name="Picture 9">
          <a:extLst>
            <a:ext uri="{FF2B5EF4-FFF2-40B4-BE49-F238E27FC236}">
              <a16:creationId xmlns:a16="http://schemas.microsoft.com/office/drawing/2014/main" id="{0BA79EAD-B65B-4DCF-9E11-2E38C85245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02"/>
        <a:stretch/>
      </xdr:blipFill>
      <xdr:spPr>
        <a:xfrm>
          <a:off x="743439" y="2605980"/>
          <a:ext cx="666195" cy="593108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</xdr:colOff>
      <xdr:row>6</xdr:row>
      <xdr:rowOff>11513</xdr:rowOff>
    </xdr:from>
    <xdr:to>
      <xdr:col>1</xdr:col>
      <xdr:colOff>680292</xdr:colOff>
      <xdr:row>6</xdr:row>
      <xdr:rowOff>621997</xdr:rowOff>
    </xdr:to>
    <xdr:pic>
      <xdr:nvPicPr>
        <xdr:cNvPr id="7" name="Picture 11">
          <a:extLst>
            <a:ext uri="{FF2B5EF4-FFF2-40B4-BE49-F238E27FC236}">
              <a16:creationId xmlns:a16="http://schemas.microsoft.com/office/drawing/2014/main" id="{F25B4B7F-E4B0-408D-BDB1-F13B208D2A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73"/>
        <a:stretch/>
      </xdr:blipFill>
      <xdr:spPr>
        <a:xfrm>
          <a:off x="729579" y="3228242"/>
          <a:ext cx="663727" cy="610484"/>
        </a:xfrm>
        <a:prstGeom prst="rect">
          <a:avLst/>
        </a:prstGeom>
      </xdr:spPr>
    </xdr:pic>
    <xdr:clientData/>
  </xdr:twoCellAnchor>
  <xdr:twoCellAnchor editAs="oneCell">
    <xdr:from>
      <xdr:col>1</xdr:col>
      <xdr:colOff>34455</xdr:colOff>
      <xdr:row>8</xdr:row>
      <xdr:rowOff>18174</xdr:rowOff>
    </xdr:from>
    <xdr:to>
      <xdr:col>1</xdr:col>
      <xdr:colOff>631703</xdr:colOff>
      <xdr:row>8</xdr:row>
      <xdr:rowOff>611313</xdr:rowOff>
    </xdr:to>
    <xdr:pic>
      <xdr:nvPicPr>
        <xdr:cNvPr id="8" name="Picture 13">
          <a:extLst>
            <a:ext uri="{FF2B5EF4-FFF2-40B4-BE49-F238E27FC236}">
              <a16:creationId xmlns:a16="http://schemas.microsoft.com/office/drawing/2014/main" id="{D586A66C-BA40-4250-A175-68E9DA5C95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54" r="24376" b="21362"/>
        <a:stretch/>
      </xdr:blipFill>
      <xdr:spPr>
        <a:xfrm>
          <a:off x="747469" y="4486760"/>
          <a:ext cx="597248" cy="593139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3</xdr:row>
      <xdr:rowOff>21771</xdr:rowOff>
    </xdr:from>
    <xdr:to>
      <xdr:col>1</xdr:col>
      <xdr:colOff>719701</xdr:colOff>
      <xdr:row>3</xdr:row>
      <xdr:rowOff>479352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718DB099-0495-4CC3-96C3-88801B8C6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672" y="1469571"/>
          <a:ext cx="687043" cy="4575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Costa" refreshedDate="45476.838505555555" createdVersion="8" refreshedVersion="8" minRefreshableVersion="3" recordCount="75" xr:uid="{C71CA6C2-06F9-42B5-92A6-BF7DA3592CA0}">
  <cacheSource type="worksheet">
    <worksheetSource name="Tabela1"/>
  </cacheSource>
  <cacheFields count="6">
    <cacheField name="Vendedor" numFmtId="0">
      <sharedItems count="8">
        <s v="Piccolo"/>
        <s v="Tenshinhan"/>
        <s v="Gohan"/>
        <s v="Bulma"/>
        <s v="Vegeta"/>
        <s v="Goku"/>
        <s v="Yamcha"/>
        <s v="Kuririn"/>
      </sharedItems>
    </cacheField>
    <cacheField name="Vendedor Repetido" numFmtId="0">
      <sharedItems count="8">
        <s v="Piccolo"/>
        <s v="Tenshinhan"/>
        <s v="Gohan"/>
        <s v="Bulma"/>
        <s v="Vegeta"/>
        <s v="Goku"/>
        <s v="Yamcha"/>
        <s v="Kuririn"/>
      </sharedItems>
    </cacheField>
    <cacheField name="Produto" numFmtId="0">
      <sharedItems count="18">
        <s v="Tênis Feminino"/>
        <s v="Calça Feminina Jogger"/>
        <s v="Camisa Masculina"/>
        <s v="Bermuda Masculino"/>
        <s v="Camisa Masculina Festa Balada"/>
        <s v="Bota Masculina"/>
        <s v="Jaqueta Masculina Preta"/>
        <s v="Bolsa de Trabalho"/>
        <s v="Kit de Pinceis de Maquiagem"/>
        <s v="Vestido Infantil"/>
        <s v="Calça Bailarina"/>
        <s v="Camisa Térmica"/>
        <s v="Sapato Social"/>
        <s v="Sapatilha Sapato"/>
        <s v="Colar Pingente"/>
        <s v="Boné"/>
        <s v="Relógio"/>
        <s v="Chinelo"/>
      </sharedItems>
    </cacheField>
    <cacheField name="Valor Unitário" numFmtId="0">
      <sharedItems containsSemiMixedTypes="0" containsString="0" containsNumber="1" minValue="40" maxValue="678"/>
    </cacheField>
    <cacheField name="Unidades Vendidas" numFmtId="0">
      <sharedItems containsSemiMixedTypes="0" containsString="0" containsNumber="1" containsInteger="1" minValue="1" maxValue="19"/>
    </cacheField>
    <cacheField name="Total" numFmtId="0">
      <sharedItems containsSemiMixedTypes="0" containsString="0" containsNumber="1" minValue="46.9" maxValue="2822.64"/>
    </cacheField>
  </cacheFields>
  <extLst>
    <ext xmlns:x14="http://schemas.microsoft.com/office/spreadsheetml/2009/9/main" uri="{725AE2AE-9491-48be-B2B4-4EB974FC3084}">
      <x14:pivotCacheDefinition pivotCacheId="4033242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">
  <r>
    <x v="0"/>
    <x v="0"/>
    <x v="0"/>
    <n v="89.99"/>
    <n v="3"/>
    <n v="269.96999999999997"/>
  </r>
  <r>
    <x v="1"/>
    <x v="1"/>
    <x v="1"/>
    <n v="69.989999999999995"/>
    <n v="5"/>
    <n v="349.95"/>
  </r>
  <r>
    <x v="2"/>
    <x v="2"/>
    <x v="2"/>
    <n v="153.4"/>
    <n v="1"/>
    <n v="153.4"/>
  </r>
  <r>
    <x v="3"/>
    <x v="3"/>
    <x v="3"/>
    <n v="148.56"/>
    <n v="19"/>
    <n v="2822.64"/>
  </r>
  <r>
    <x v="4"/>
    <x v="4"/>
    <x v="4"/>
    <n v="146.13999999999999"/>
    <n v="1"/>
    <n v="146.13999999999999"/>
  </r>
  <r>
    <x v="5"/>
    <x v="5"/>
    <x v="5"/>
    <n v="224.14"/>
    <n v="4"/>
    <n v="896.56"/>
  </r>
  <r>
    <x v="0"/>
    <x v="0"/>
    <x v="6"/>
    <n v="150.5"/>
    <n v="4"/>
    <n v="602"/>
  </r>
  <r>
    <x v="1"/>
    <x v="1"/>
    <x v="7"/>
    <n v="248.73"/>
    <n v="1"/>
    <n v="248.73"/>
  </r>
  <r>
    <x v="2"/>
    <x v="2"/>
    <x v="8"/>
    <n v="116.52"/>
    <n v="1"/>
    <n v="116.52"/>
  </r>
  <r>
    <x v="3"/>
    <x v="3"/>
    <x v="9"/>
    <n v="59.9"/>
    <n v="1"/>
    <n v="59.9"/>
  </r>
  <r>
    <x v="0"/>
    <x v="0"/>
    <x v="10"/>
    <n v="46.9"/>
    <n v="1"/>
    <n v="46.9"/>
  </r>
  <r>
    <x v="1"/>
    <x v="1"/>
    <x v="11"/>
    <n v="41.9"/>
    <n v="4"/>
    <n v="167.6"/>
  </r>
  <r>
    <x v="2"/>
    <x v="2"/>
    <x v="12"/>
    <n v="81.900000000000006"/>
    <n v="9"/>
    <n v="737.1"/>
  </r>
  <r>
    <x v="3"/>
    <x v="3"/>
    <x v="13"/>
    <n v="55.9"/>
    <n v="2"/>
    <n v="111.8"/>
  </r>
  <r>
    <x v="1"/>
    <x v="1"/>
    <x v="14"/>
    <n v="89.9"/>
    <n v="1"/>
    <n v="89.9"/>
  </r>
  <r>
    <x v="6"/>
    <x v="6"/>
    <x v="0"/>
    <n v="89.99"/>
    <n v="1"/>
    <n v="89.99"/>
  </r>
  <r>
    <x v="7"/>
    <x v="7"/>
    <x v="1"/>
    <n v="69.989999999999995"/>
    <n v="1"/>
    <n v="69.989999999999995"/>
  </r>
  <r>
    <x v="1"/>
    <x v="1"/>
    <x v="2"/>
    <n v="153.4"/>
    <n v="2"/>
    <n v="306.8"/>
  </r>
  <r>
    <x v="2"/>
    <x v="2"/>
    <x v="3"/>
    <n v="148.56"/>
    <n v="6"/>
    <n v="891.36"/>
  </r>
  <r>
    <x v="0"/>
    <x v="0"/>
    <x v="4"/>
    <n v="146.13999999999999"/>
    <n v="1"/>
    <n v="146.13999999999999"/>
  </r>
  <r>
    <x v="5"/>
    <x v="5"/>
    <x v="5"/>
    <n v="224.14"/>
    <n v="1"/>
    <n v="224.14"/>
  </r>
  <r>
    <x v="0"/>
    <x v="0"/>
    <x v="6"/>
    <n v="150.5"/>
    <n v="5"/>
    <n v="752.5"/>
  </r>
  <r>
    <x v="1"/>
    <x v="1"/>
    <x v="7"/>
    <n v="248.73"/>
    <n v="2"/>
    <n v="497.46"/>
  </r>
  <r>
    <x v="2"/>
    <x v="2"/>
    <x v="8"/>
    <n v="116.52"/>
    <n v="3"/>
    <n v="349.56"/>
  </r>
  <r>
    <x v="3"/>
    <x v="3"/>
    <x v="9"/>
    <n v="59.9"/>
    <n v="2"/>
    <n v="119.8"/>
  </r>
  <r>
    <x v="1"/>
    <x v="1"/>
    <x v="10"/>
    <n v="46.9"/>
    <n v="2"/>
    <n v="93.8"/>
  </r>
  <r>
    <x v="2"/>
    <x v="2"/>
    <x v="11"/>
    <n v="41.9"/>
    <n v="2"/>
    <n v="83.8"/>
  </r>
  <r>
    <x v="3"/>
    <x v="3"/>
    <x v="12"/>
    <n v="81.900000000000006"/>
    <n v="4"/>
    <n v="327.60000000000002"/>
  </r>
  <r>
    <x v="6"/>
    <x v="6"/>
    <x v="8"/>
    <n v="116.52"/>
    <n v="3"/>
    <n v="349.56"/>
  </r>
  <r>
    <x v="6"/>
    <x v="6"/>
    <x v="9"/>
    <n v="59.9"/>
    <n v="2"/>
    <n v="119.8"/>
  </r>
  <r>
    <x v="7"/>
    <x v="7"/>
    <x v="15"/>
    <n v="40"/>
    <n v="3"/>
    <n v="120"/>
  </r>
  <r>
    <x v="7"/>
    <x v="7"/>
    <x v="16"/>
    <n v="390"/>
    <n v="2"/>
    <n v="780"/>
  </r>
  <r>
    <x v="5"/>
    <x v="5"/>
    <x v="3"/>
    <n v="148.56"/>
    <n v="2"/>
    <n v="297.12"/>
  </r>
  <r>
    <x v="5"/>
    <x v="5"/>
    <x v="2"/>
    <n v="153.4"/>
    <n v="1"/>
    <n v="153.4"/>
  </r>
  <r>
    <x v="5"/>
    <x v="5"/>
    <x v="17"/>
    <n v="40"/>
    <n v="3"/>
    <n v="120"/>
  </r>
  <r>
    <x v="4"/>
    <x v="4"/>
    <x v="12"/>
    <n v="81.900000000000006"/>
    <n v="8"/>
    <n v="655.20000000000005"/>
  </r>
  <r>
    <x v="4"/>
    <x v="4"/>
    <x v="2"/>
    <n v="153.4"/>
    <n v="1"/>
    <n v="153.4"/>
  </r>
  <r>
    <x v="0"/>
    <x v="0"/>
    <x v="0"/>
    <n v="89.99"/>
    <n v="3"/>
    <n v="269.96999999999997"/>
  </r>
  <r>
    <x v="1"/>
    <x v="1"/>
    <x v="1"/>
    <n v="69.989999999999995"/>
    <n v="5"/>
    <n v="349.95"/>
  </r>
  <r>
    <x v="2"/>
    <x v="2"/>
    <x v="2"/>
    <n v="153.4"/>
    <n v="1"/>
    <n v="153.4"/>
  </r>
  <r>
    <x v="3"/>
    <x v="3"/>
    <x v="3"/>
    <n v="148.56"/>
    <n v="9"/>
    <n v="1337.04"/>
  </r>
  <r>
    <x v="4"/>
    <x v="4"/>
    <x v="4"/>
    <n v="146.13999999999999"/>
    <n v="1"/>
    <n v="146.13999999999999"/>
  </r>
  <r>
    <x v="5"/>
    <x v="5"/>
    <x v="5"/>
    <n v="224.14"/>
    <n v="4"/>
    <n v="896.56"/>
  </r>
  <r>
    <x v="0"/>
    <x v="0"/>
    <x v="6"/>
    <n v="150.5"/>
    <n v="4"/>
    <n v="602"/>
  </r>
  <r>
    <x v="1"/>
    <x v="1"/>
    <x v="7"/>
    <n v="248.73"/>
    <n v="1"/>
    <n v="248.73"/>
  </r>
  <r>
    <x v="2"/>
    <x v="2"/>
    <x v="8"/>
    <n v="116.52"/>
    <n v="1"/>
    <n v="116.52"/>
  </r>
  <r>
    <x v="3"/>
    <x v="3"/>
    <x v="9"/>
    <n v="59.9"/>
    <n v="1"/>
    <n v="59.9"/>
  </r>
  <r>
    <x v="0"/>
    <x v="0"/>
    <x v="10"/>
    <n v="46.9"/>
    <n v="1"/>
    <n v="46.9"/>
  </r>
  <r>
    <x v="1"/>
    <x v="1"/>
    <x v="11"/>
    <n v="41.9"/>
    <n v="4"/>
    <n v="167.6"/>
  </r>
  <r>
    <x v="2"/>
    <x v="2"/>
    <x v="12"/>
    <n v="81.900000000000006"/>
    <n v="9"/>
    <n v="737.1"/>
  </r>
  <r>
    <x v="3"/>
    <x v="3"/>
    <x v="13"/>
    <n v="55.9"/>
    <n v="2"/>
    <n v="111.8"/>
  </r>
  <r>
    <x v="1"/>
    <x v="1"/>
    <x v="14"/>
    <n v="678"/>
    <n v="1"/>
    <n v="678"/>
  </r>
  <r>
    <x v="6"/>
    <x v="6"/>
    <x v="0"/>
    <n v="89.99"/>
    <n v="1"/>
    <n v="89.99"/>
  </r>
  <r>
    <x v="7"/>
    <x v="7"/>
    <x v="1"/>
    <n v="69.989999999999995"/>
    <n v="1"/>
    <n v="69.989999999999995"/>
  </r>
  <r>
    <x v="1"/>
    <x v="1"/>
    <x v="2"/>
    <n v="153.4"/>
    <n v="2"/>
    <n v="306.8"/>
  </r>
  <r>
    <x v="2"/>
    <x v="2"/>
    <x v="3"/>
    <n v="148.56"/>
    <n v="6"/>
    <n v="891.36"/>
  </r>
  <r>
    <x v="0"/>
    <x v="0"/>
    <x v="4"/>
    <n v="146.13999999999999"/>
    <n v="1"/>
    <n v="146.13999999999999"/>
  </r>
  <r>
    <x v="5"/>
    <x v="5"/>
    <x v="5"/>
    <n v="224.14"/>
    <n v="1"/>
    <n v="224.14"/>
  </r>
  <r>
    <x v="0"/>
    <x v="0"/>
    <x v="6"/>
    <n v="150.5"/>
    <n v="5"/>
    <n v="752.5"/>
  </r>
  <r>
    <x v="1"/>
    <x v="1"/>
    <x v="7"/>
    <n v="248.73"/>
    <n v="2"/>
    <n v="497.46"/>
  </r>
  <r>
    <x v="2"/>
    <x v="2"/>
    <x v="8"/>
    <n v="116.52"/>
    <n v="3"/>
    <n v="349.56"/>
  </r>
  <r>
    <x v="3"/>
    <x v="3"/>
    <x v="9"/>
    <n v="59.9"/>
    <n v="2"/>
    <n v="119.8"/>
  </r>
  <r>
    <x v="1"/>
    <x v="1"/>
    <x v="10"/>
    <n v="46.9"/>
    <n v="2"/>
    <n v="93.8"/>
  </r>
  <r>
    <x v="2"/>
    <x v="2"/>
    <x v="11"/>
    <n v="41.9"/>
    <n v="2"/>
    <n v="83.8"/>
  </r>
  <r>
    <x v="3"/>
    <x v="3"/>
    <x v="12"/>
    <n v="81.900000000000006"/>
    <n v="4"/>
    <n v="327.60000000000002"/>
  </r>
  <r>
    <x v="6"/>
    <x v="6"/>
    <x v="8"/>
    <n v="116.52"/>
    <n v="3"/>
    <n v="349.56"/>
  </r>
  <r>
    <x v="6"/>
    <x v="6"/>
    <x v="9"/>
    <n v="59.9"/>
    <n v="2"/>
    <n v="119.8"/>
  </r>
  <r>
    <x v="7"/>
    <x v="7"/>
    <x v="15"/>
    <n v="40"/>
    <n v="3"/>
    <n v="120"/>
  </r>
  <r>
    <x v="7"/>
    <x v="7"/>
    <x v="16"/>
    <n v="390"/>
    <n v="2"/>
    <n v="780"/>
  </r>
  <r>
    <x v="5"/>
    <x v="5"/>
    <x v="3"/>
    <n v="148.56"/>
    <n v="2"/>
    <n v="297.12"/>
  </r>
  <r>
    <x v="5"/>
    <x v="5"/>
    <x v="2"/>
    <n v="153.4"/>
    <n v="1"/>
    <n v="153.4"/>
  </r>
  <r>
    <x v="5"/>
    <x v="5"/>
    <x v="17"/>
    <n v="40"/>
    <n v="3"/>
    <n v="120"/>
  </r>
  <r>
    <x v="4"/>
    <x v="4"/>
    <x v="12"/>
    <n v="81.900000000000006"/>
    <n v="8"/>
    <n v="655.20000000000005"/>
  </r>
  <r>
    <x v="4"/>
    <x v="4"/>
    <x v="2"/>
    <n v="153.4"/>
    <n v="1"/>
    <n v="153.4"/>
  </r>
  <r>
    <x v="5"/>
    <x v="5"/>
    <x v="16"/>
    <n v="390"/>
    <n v="6"/>
    <n v="23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FCA95-878B-48A6-AE03-E752BCC24235}" name="Tabela dinâmica3" cacheId="4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K3:L9" firstHeaderRow="1" firstDataRow="1" firstDataCol="1"/>
  <pivotFields count="6">
    <pivotField showAll="0">
      <items count="9">
        <item h="1" x="3"/>
        <item h="1" x="2"/>
        <item x="5"/>
        <item h="1" x="7"/>
        <item h="1" x="0"/>
        <item h="1" x="1"/>
        <item h="1" x="4"/>
        <item h="1" x="6"/>
        <item t="default"/>
      </items>
    </pivotField>
    <pivotField showAll="0"/>
    <pivotField axis="axisRow" showAll="0">
      <items count="19">
        <item x="3"/>
        <item x="7"/>
        <item x="15"/>
        <item x="5"/>
        <item x="10"/>
        <item x="1"/>
        <item x="2"/>
        <item x="4"/>
        <item x="11"/>
        <item x="17"/>
        <item x="14"/>
        <item x="6"/>
        <item x="8"/>
        <item x="16"/>
        <item x="13"/>
        <item x="12"/>
        <item x="0"/>
        <item x="9"/>
        <item t="default"/>
      </items>
    </pivotField>
    <pivotField showAll="0"/>
    <pivotField showAll="0"/>
    <pivotField dataField="1" showAll="0"/>
  </pivotFields>
  <rowFields count="1">
    <field x="2"/>
  </rowFields>
  <rowItems count="6">
    <i>
      <x/>
    </i>
    <i>
      <x v="3"/>
    </i>
    <i>
      <x v="6"/>
    </i>
    <i>
      <x v="9"/>
    </i>
    <i>
      <x v="13"/>
    </i>
    <i t="grand">
      <x/>
    </i>
  </rowItems>
  <colItems count="1">
    <i/>
  </colItems>
  <dataFields count="1">
    <dataField name="Soma de Total" fld="5" baseField="0" baseItem="0" numFmtId="164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2AF91-4F15-46E8-A6A5-1AE6D734F80F}" name="Tabela dinâmica2" cacheId="4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3:H9" firstHeaderRow="0" firstDataRow="1" firstDataCol="2" rowPageCount="1" colPageCount="1"/>
  <pivotFields count="6">
    <pivotField axis="axisPage" compact="0" outline="0" showAll="0">
      <items count="9">
        <item x="3"/>
        <item x="2"/>
        <item x="5"/>
        <item x="7"/>
        <item x="0"/>
        <item x="1"/>
        <item x="4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3"/>
        <item x="2"/>
        <item x="5"/>
        <item x="7"/>
        <item x="0"/>
        <item x="1"/>
        <item x="4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>
      <items count="19">
        <item x="3"/>
        <item x="7"/>
        <item x="15"/>
        <item x="5"/>
        <item x="10"/>
        <item x="1"/>
        <item x="2"/>
        <item x="4"/>
        <item x="11"/>
        <item x="17"/>
        <item x="14"/>
        <item x="6"/>
        <item x="8"/>
        <item x="16"/>
        <item x="13"/>
        <item x="12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6">
    <i>
      <x v="2"/>
      <x v="13"/>
    </i>
    <i r="1">
      <x v="3"/>
    </i>
    <i r="1">
      <x/>
    </i>
    <i r="1">
      <x v="6"/>
    </i>
    <i r="1"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0" item="2" hier="-1"/>
  </pageFields>
  <dataFields count="2">
    <dataField name="Soma de Unidades Vendidas" fld="4" baseField="0" baseItem="0"/>
    <dataField name="Soma de Tot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16C52-885D-46F8-B047-DE9EE4C43985}" name="Tabela dinâmica1" cacheId="4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2" firstHeaderRow="1" firstDataRow="1" firstDataCol="1"/>
  <pivotFields count="6">
    <pivotField showAll="0"/>
    <pivotField axis="axisRow" showAll="0" sortType="descending">
      <items count="9">
        <item x="3"/>
        <item x="2"/>
        <item x="5"/>
        <item x="7"/>
        <item x="0"/>
        <item x="1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"/>
  </rowFields>
  <rowItems count="9">
    <i>
      <x v="2"/>
    </i>
    <i>
      <x/>
    </i>
    <i>
      <x v="1"/>
    </i>
    <i>
      <x v="5"/>
    </i>
    <i>
      <x v="4"/>
    </i>
    <i>
      <x v="3"/>
    </i>
    <i>
      <x v="6"/>
    </i>
    <i>
      <x v="7"/>
    </i>
    <i t="grand">
      <x/>
    </i>
  </rowItems>
  <colItems count="1">
    <i/>
  </colItems>
  <dataFields count="1">
    <dataField name="Soma de Total" fld="5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38E125DD-7128-41C3-AB1F-8D52E0898DE0}" sourceName="Vendedor">
  <pivotTables>
    <pivotTable tabId="11" name="Tabela dinâmica2"/>
    <pivotTable tabId="11" name="Tabela dinâmica3"/>
  </pivotTables>
  <data>
    <tabular pivotCacheId="403324215">
      <items count="8">
        <i x="3"/>
        <i x="2"/>
        <i x="5" s="1"/>
        <i x="7"/>
        <i x="0"/>
        <i x="1"/>
        <i x="4"/>
        <i x="6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Vendedor" xr10:uid="{1EA857BC-A245-4CDB-907A-A9056D595D0D}" cache="SegmentaçãodeDados_Vendedor" caption="Vendedor" style="SlicerStyleLight6" rowHeight="24583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48A1EC-22AD-4161-9DC5-5B35A4CA90E1}" name="Tabela1" displayName="Tabela1" ref="A1:F76" totalsRowShown="0">
  <autoFilter ref="A1:F76" xr:uid="{7C48A1EC-22AD-4161-9DC5-5B35A4CA90E1}"/>
  <tableColumns count="6">
    <tableColumn id="1" xr3:uid="{BD5B0AE5-376D-4DE3-B18E-FE26B7BAF15E}" name="Vendedor"/>
    <tableColumn id="2" xr3:uid="{B32D520B-8125-4556-868C-ED2548C1039F}" name="Vendedor Repetido"/>
    <tableColumn id="3" xr3:uid="{FD4E8209-4AA3-4812-818C-BFAE04372E74}" name="Produto"/>
    <tableColumn id="4" xr3:uid="{6591FA8E-E2C1-4311-8FC3-9DDA56A43A81}" name="Valor Unitário"/>
    <tableColumn id="5" xr3:uid="{23AC295A-7C1D-4DAC-9FBC-5F2EEF4A96DE}" name="Unidades Vendidas"/>
    <tableColumn id="6" xr3:uid="{65AA70E9-FCD4-4C06-9F78-C9CE4B599627}" name="Total">
      <calculatedColumnFormula>D2*E2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0ABAB-C183-4855-AC68-233BF3C10A8E}">
  <dimension ref="A1:L12"/>
  <sheetViews>
    <sheetView showGridLines="0" workbookViewId="0">
      <selection activeCell="B6" sqref="B6"/>
    </sheetView>
  </sheetViews>
  <sheetFormatPr defaultRowHeight="14.6" x14ac:dyDescent="0.4"/>
  <cols>
    <col min="1" max="1" width="16.921875" bestFit="1" customWidth="1"/>
    <col min="2" max="2" width="12.69140625" bestFit="1" customWidth="1"/>
    <col min="5" max="5" width="30.15234375" bestFit="1" customWidth="1"/>
    <col min="6" max="6" width="17.3046875" bestFit="1" customWidth="1"/>
    <col min="7" max="7" width="24.53515625" bestFit="1" customWidth="1"/>
    <col min="8" max="8" width="12.69140625" bestFit="1" customWidth="1"/>
    <col min="11" max="11" width="17.3046875" bestFit="1" customWidth="1"/>
    <col min="12" max="12" width="12.69140625" bestFit="1" customWidth="1"/>
  </cols>
  <sheetData>
    <row r="1" spans="1:12" x14ac:dyDescent="0.4">
      <c r="E1" s="2" t="s">
        <v>0</v>
      </c>
      <c r="F1" t="s">
        <v>23</v>
      </c>
    </row>
    <row r="3" spans="1:12" x14ac:dyDescent="0.4">
      <c r="A3" s="2" t="s">
        <v>48</v>
      </c>
      <c r="B3" t="s">
        <v>50</v>
      </c>
      <c r="E3" s="2" t="s">
        <v>47</v>
      </c>
      <c r="F3" s="2" t="s">
        <v>1</v>
      </c>
      <c r="G3" t="s">
        <v>59</v>
      </c>
      <c r="H3" t="s">
        <v>50</v>
      </c>
      <c r="K3" s="2" t="s">
        <v>48</v>
      </c>
      <c r="L3" t="s">
        <v>50</v>
      </c>
    </row>
    <row r="4" spans="1:12" x14ac:dyDescent="0.4">
      <c r="A4" s="3" t="s">
        <v>23</v>
      </c>
      <c r="B4" s="4">
        <v>5722.44</v>
      </c>
      <c r="E4" t="s">
        <v>23</v>
      </c>
      <c r="F4" t="s">
        <v>21</v>
      </c>
      <c r="G4" s="30">
        <v>6</v>
      </c>
      <c r="H4" s="30">
        <v>2340</v>
      </c>
      <c r="K4" s="3" t="s">
        <v>8</v>
      </c>
      <c r="L4" s="4">
        <v>594.24</v>
      </c>
    </row>
    <row r="5" spans="1:12" x14ac:dyDescent="0.4">
      <c r="A5" s="3" t="s">
        <v>24</v>
      </c>
      <c r="B5" s="4">
        <v>5397.880000000001</v>
      </c>
      <c r="E5" t="s">
        <v>23</v>
      </c>
      <c r="F5" t="s">
        <v>10</v>
      </c>
      <c r="G5" s="30">
        <v>10</v>
      </c>
      <c r="H5" s="30">
        <v>2241.3999999999996</v>
      </c>
      <c r="K5" s="3" t="s">
        <v>10</v>
      </c>
      <c r="L5" s="4">
        <v>2241.3999999999996</v>
      </c>
    </row>
    <row r="6" spans="1:12" x14ac:dyDescent="0.4">
      <c r="A6" s="3" t="s">
        <v>29</v>
      </c>
      <c r="B6" s="4">
        <v>4663.4800000000005</v>
      </c>
      <c r="E6" t="s">
        <v>23</v>
      </c>
      <c r="F6" t="s">
        <v>8</v>
      </c>
      <c r="G6" s="30">
        <v>4</v>
      </c>
      <c r="H6" s="30">
        <v>594.24</v>
      </c>
      <c r="K6" s="3" t="s">
        <v>7</v>
      </c>
      <c r="L6" s="4">
        <v>306.8</v>
      </c>
    </row>
    <row r="7" spans="1:12" x14ac:dyDescent="0.4">
      <c r="A7" s="3" t="s">
        <v>27</v>
      </c>
      <c r="B7" s="4">
        <v>4096.58</v>
      </c>
      <c r="E7" t="s">
        <v>23</v>
      </c>
      <c r="F7" t="s">
        <v>7</v>
      </c>
      <c r="G7" s="30">
        <v>2</v>
      </c>
      <c r="H7" s="30">
        <v>306.8</v>
      </c>
      <c r="K7" s="3" t="s">
        <v>22</v>
      </c>
      <c r="L7" s="4">
        <v>240</v>
      </c>
    </row>
    <row r="8" spans="1:12" x14ac:dyDescent="0.4">
      <c r="A8" s="3" t="s">
        <v>28</v>
      </c>
      <c r="B8" s="4">
        <v>3635.02</v>
      </c>
      <c r="E8" t="s">
        <v>23</v>
      </c>
      <c r="F8" t="s">
        <v>22</v>
      </c>
      <c r="G8" s="30">
        <v>6</v>
      </c>
      <c r="H8" s="30">
        <v>240</v>
      </c>
      <c r="K8" s="3" t="s">
        <v>21</v>
      </c>
      <c r="L8" s="4">
        <v>2340</v>
      </c>
    </row>
    <row r="9" spans="1:12" x14ac:dyDescent="0.4">
      <c r="A9" s="3" t="s">
        <v>26</v>
      </c>
      <c r="B9" s="4">
        <v>1939.98</v>
      </c>
      <c r="E9" t="s">
        <v>49</v>
      </c>
      <c r="G9" s="30">
        <v>28</v>
      </c>
      <c r="H9" s="30">
        <v>5722.44</v>
      </c>
      <c r="K9" s="3" t="s">
        <v>49</v>
      </c>
      <c r="L9" s="4">
        <v>5722.44</v>
      </c>
    </row>
    <row r="10" spans="1:12" x14ac:dyDescent="0.4">
      <c r="A10" s="3" t="s">
        <v>30</v>
      </c>
      <c r="B10" s="4">
        <v>1909.4800000000002</v>
      </c>
    </row>
    <row r="11" spans="1:12" x14ac:dyDescent="0.4">
      <c r="A11" s="3" t="s">
        <v>25</v>
      </c>
      <c r="B11" s="4">
        <v>1118.7</v>
      </c>
    </row>
    <row r="12" spans="1:12" x14ac:dyDescent="0.4">
      <c r="A12" s="3" t="s">
        <v>49</v>
      </c>
      <c r="B12" s="4">
        <v>28483.559999999998</v>
      </c>
    </row>
  </sheetData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C5F39-B3B4-4616-9353-0B3A3C13D6C3}">
  <dimension ref="A1:F76"/>
  <sheetViews>
    <sheetView topLeftCell="A55" workbookViewId="0">
      <selection activeCell="F83" sqref="F83"/>
    </sheetView>
  </sheetViews>
  <sheetFormatPr defaultRowHeight="14.6" x14ac:dyDescent="0.4"/>
  <cols>
    <col min="1" max="1" width="11.3046875" bestFit="1" customWidth="1"/>
    <col min="2" max="2" width="18.84375" customWidth="1"/>
    <col min="3" max="3" width="28.53515625" bestFit="1" customWidth="1"/>
    <col min="4" max="4" width="14.3046875" customWidth="1"/>
    <col min="5" max="5" width="18.53515625" customWidth="1"/>
    <col min="6" max="6" width="8" bestFit="1" customWidth="1"/>
  </cols>
  <sheetData>
    <row r="1" spans="1:6" x14ac:dyDescent="0.4">
      <c r="A1" t="s">
        <v>0</v>
      </c>
      <c r="B1" t="s">
        <v>47</v>
      </c>
      <c r="C1" t="s">
        <v>1</v>
      </c>
      <c r="D1" t="s">
        <v>2</v>
      </c>
      <c r="E1" t="s">
        <v>3</v>
      </c>
      <c r="F1" t="s">
        <v>4</v>
      </c>
    </row>
    <row r="2" spans="1:6" x14ac:dyDescent="0.4">
      <c r="A2" t="s">
        <v>28</v>
      </c>
      <c r="B2" t="s">
        <v>28</v>
      </c>
      <c r="C2" t="s">
        <v>5</v>
      </c>
      <c r="D2">
        <v>89.99</v>
      </c>
      <c r="E2">
        <v>3</v>
      </c>
      <c r="F2">
        <f>D2*E2</f>
        <v>269.96999999999997</v>
      </c>
    </row>
    <row r="3" spans="1:6" x14ac:dyDescent="0.4">
      <c r="A3" t="s">
        <v>27</v>
      </c>
      <c r="B3" t="s">
        <v>27</v>
      </c>
      <c r="C3" t="s">
        <v>6</v>
      </c>
      <c r="D3">
        <v>69.989999999999995</v>
      </c>
      <c r="E3">
        <v>5</v>
      </c>
      <c r="F3">
        <f t="shared" ref="F3:F66" si="0">D3*E3</f>
        <v>349.95</v>
      </c>
    </row>
    <row r="4" spans="1:6" x14ac:dyDescent="0.4">
      <c r="A4" t="s">
        <v>29</v>
      </c>
      <c r="B4" t="s">
        <v>29</v>
      </c>
      <c r="C4" t="s">
        <v>7</v>
      </c>
      <c r="D4">
        <v>153.4</v>
      </c>
      <c r="E4">
        <v>1</v>
      </c>
      <c r="F4">
        <f t="shared" si="0"/>
        <v>153.4</v>
      </c>
    </row>
    <row r="5" spans="1:6" x14ac:dyDescent="0.4">
      <c r="A5" t="s">
        <v>24</v>
      </c>
      <c r="B5" t="s">
        <v>24</v>
      </c>
      <c r="C5" t="s">
        <v>8</v>
      </c>
      <c r="D5">
        <v>148.56</v>
      </c>
      <c r="E5">
        <v>19</v>
      </c>
      <c r="F5">
        <f t="shared" si="0"/>
        <v>2822.64</v>
      </c>
    </row>
    <row r="6" spans="1:6" x14ac:dyDescent="0.4">
      <c r="A6" t="s">
        <v>30</v>
      </c>
      <c r="B6" t="s">
        <v>30</v>
      </c>
      <c r="C6" t="s">
        <v>9</v>
      </c>
      <c r="D6">
        <v>146.13999999999999</v>
      </c>
      <c r="E6">
        <v>1</v>
      </c>
      <c r="F6">
        <f t="shared" si="0"/>
        <v>146.13999999999999</v>
      </c>
    </row>
    <row r="7" spans="1:6" x14ac:dyDescent="0.4">
      <c r="A7" t="s">
        <v>23</v>
      </c>
      <c r="B7" t="s">
        <v>23</v>
      </c>
      <c r="C7" t="s">
        <v>10</v>
      </c>
      <c r="D7">
        <v>224.14</v>
      </c>
      <c r="E7">
        <v>4</v>
      </c>
      <c r="F7">
        <f t="shared" si="0"/>
        <v>896.56</v>
      </c>
    </row>
    <row r="8" spans="1:6" x14ac:dyDescent="0.4">
      <c r="A8" t="s">
        <v>28</v>
      </c>
      <c r="B8" t="s">
        <v>28</v>
      </c>
      <c r="C8" t="s">
        <v>11</v>
      </c>
      <c r="D8">
        <v>150.5</v>
      </c>
      <c r="E8">
        <v>4</v>
      </c>
      <c r="F8">
        <f t="shared" si="0"/>
        <v>602</v>
      </c>
    </row>
    <row r="9" spans="1:6" x14ac:dyDescent="0.4">
      <c r="A9" t="s">
        <v>27</v>
      </c>
      <c r="B9" t="s">
        <v>27</v>
      </c>
      <c r="C9" t="s">
        <v>12</v>
      </c>
      <c r="D9">
        <v>248.73</v>
      </c>
      <c r="E9">
        <v>1</v>
      </c>
      <c r="F9">
        <f t="shared" si="0"/>
        <v>248.73</v>
      </c>
    </row>
    <row r="10" spans="1:6" x14ac:dyDescent="0.4">
      <c r="A10" t="s">
        <v>29</v>
      </c>
      <c r="B10" t="s">
        <v>29</v>
      </c>
      <c r="C10" t="s">
        <v>13</v>
      </c>
      <c r="D10">
        <v>116.52</v>
      </c>
      <c r="E10">
        <v>1</v>
      </c>
      <c r="F10">
        <f t="shared" si="0"/>
        <v>116.52</v>
      </c>
    </row>
    <row r="11" spans="1:6" x14ac:dyDescent="0.4">
      <c r="A11" t="s">
        <v>24</v>
      </c>
      <c r="B11" t="s">
        <v>24</v>
      </c>
      <c r="C11" t="s">
        <v>14</v>
      </c>
      <c r="D11">
        <v>59.9</v>
      </c>
      <c r="E11">
        <v>1</v>
      </c>
      <c r="F11">
        <f t="shared" si="0"/>
        <v>59.9</v>
      </c>
    </row>
    <row r="12" spans="1:6" x14ac:dyDescent="0.4">
      <c r="A12" t="s">
        <v>28</v>
      </c>
      <c r="B12" t="s">
        <v>28</v>
      </c>
      <c r="C12" t="s">
        <v>15</v>
      </c>
      <c r="D12">
        <v>46.9</v>
      </c>
      <c r="E12">
        <v>1</v>
      </c>
      <c r="F12">
        <f t="shared" si="0"/>
        <v>46.9</v>
      </c>
    </row>
    <row r="13" spans="1:6" x14ac:dyDescent="0.4">
      <c r="A13" t="s">
        <v>27</v>
      </c>
      <c r="B13" t="s">
        <v>27</v>
      </c>
      <c r="C13" t="s">
        <v>16</v>
      </c>
      <c r="D13">
        <v>41.9</v>
      </c>
      <c r="E13">
        <v>4</v>
      </c>
      <c r="F13">
        <f t="shared" si="0"/>
        <v>167.6</v>
      </c>
    </row>
    <row r="14" spans="1:6" x14ac:dyDescent="0.4">
      <c r="A14" t="s">
        <v>29</v>
      </c>
      <c r="B14" t="s">
        <v>29</v>
      </c>
      <c r="C14" t="s">
        <v>17</v>
      </c>
      <c r="D14">
        <v>81.900000000000006</v>
      </c>
      <c r="E14">
        <v>9</v>
      </c>
      <c r="F14">
        <f t="shared" si="0"/>
        <v>737.1</v>
      </c>
    </row>
    <row r="15" spans="1:6" x14ac:dyDescent="0.4">
      <c r="A15" t="s">
        <v>24</v>
      </c>
      <c r="B15" t="s">
        <v>24</v>
      </c>
      <c r="C15" t="s">
        <v>18</v>
      </c>
      <c r="D15">
        <v>55.9</v>
      </c>
      <c r="E15">
        <v>2</v>
      </c>
      <c r="F15">
        <f t="shared" si="0"/>
        <v>111.8</v>
      </c>
    </row>
    <row r="16" spans="1:6" x14ac:dyDescent="0.4">
      <c r="A16" t="s">
        <v>27</v>
      </c>
      <c r="B16" t="s">
        <v>27</v>
      </c>
      <c r="C16" t="s">
        <v>19</v>
      </c>
      <c r="D16">
        <v>89.9</v>
      </c>
      <c r="E16">
        <v>1</v>
      </c>
      <c r="F16">
        <f t="shared" si="0"/>
        <v>89.9</v>
      </c>
    </row>
    <row r="17" spans="1:6" x14ac:dyDescent="0.4">
      <c r="A17" t="s">
        <v>25</v>
      </c>
      <c r="B17" t="s">
        <v>25</v>
      </c>
      <c r="C17" t="s">
        <v>5</v>
      </c>
      <c r="D17">
        <v>89.99</v>
      </c>
      <c r="E17">
        <v>1</v>
      </c>
      <c r="F17">
        <f t="shared" si="0"/>
        <v>89.99</v>
      </c>
    </row>
    <row r="18" spans="1:6" x14ac:dyDescent="0.4">
      <c r="A18" t="s">
        <v>26</v>
      </c>
      <c r="B18" t="s">
        <v>26</v>
      </c>
      <c r="C18" t="s">
        <v>6</v>
      </c>
      <c r="D18">
        <v>69.989999999999995</v>
      </c>
      <c r="E18">
        <v>1</v>
      </c>
      <c r="F18">
        <f t="shared" si="0"/>
        <v>69.989999999999995</v>
      </c>
    </row>
    <row r="19" spans="1:6" x14ac:dyDescent="0.4">
      <c r="A19" t="s">
        <v>27</v>
      </c>
      <c r="B19" t="s">
        <v>27</v>
      </c>
      <c r="C19" t="s">
        <v>7</v>
      </c>
      <c r="D19">
        <v>153.4</v>
      </c>
      <c r="E19">
        <v>2</v>
      </c>
      <c r="F19">
        <f t="shared" si="0"/>
        <v>306.8</v>
      </c>
    </row>
    <row r="20" spans="1:6" x14ac:dyDescent="0.4">
      <c r="A20" t="s">
        <v>29</v>
      </c>
      <c r="B20" t="s">
        <v>29</v>
      </c>
      <c r="C20" t="s">
        <v>8</v>
      </c>
      <c r="D20">
        <v>148.56</v>
      </c>
      <c r="E20">
        <v>6</v>
      </c>
      <c r="F20">
        <f t="shared" si="0"/>
        <v>891.36</v>
      </c>
    </row>
    <row r="21" spans="1:6" x14ac:dyDescent="0.4">
      <c r="A21" t="s">
        <v>28</v>
      </c>
      <c r="B21" t="s">
        <v>28</v>
      </c>
      <c r="C21" t="s">
        <v>9</v>
      </c>
      <c r="D21">
        <v>146.13999999999999</v>
      </c>
      <c r="E21">
        <v>1</v>
      </c>
      <c r="F21">
        <f t="shared" si="0"/>
        <v>146.13999999999999</v>
      </c>
    </row>
    <row r="22" spans="1:6" x14ac:dyDescent="0.4">
      <c r="A22" t="s">
        <v>23</v>
      </c>
      <c r="B22" t="s">
        <v>23</v>
      </c>
      <c r="C22" t="s">
        <v>10</v>
      </c>
      <c r="D22">
        <v>224.14</v>
      </c>
      <c r="E22">
        <v>1</v>
      </c>
      <c r="F22">
        <f t="shared" si="0"/>
        <v>224.14</v>
      </c>
    </row>
    <row r="23" spans="1:6" x14ac:dyDescent="0.4">
      <c r="A23" t="s">
        <v>28</v>
      </c>
      <c r="B23" t="s">
        <v>28</v>
      </c>
      <c r="C23" t="s">
        <v>11</v>
      </c>
      <c r="D23">
        <v>150.5</v>
      </c>
      <c r="E23">
        <v>5</v>
      </c>
      <c r="F23">
        <f t="shared" si="0"/>
        <v>752.5</v>
      </c>
    </row>
    <row r="24" spans="1:6" x14ac:dyDescent="0.4">
      <c r="A24" t="s">
        <v>27</v>
      </c>
      <c r="B24" t="s">
        <v>27</v>
      </c>
      <c r="C24" t="s">
        <v>12</v>
      </c>
      <c r="D24">
        <v>248.73</v>
      </c>
      <c r="E24">
        <v>2</v>
      </c>
      <c r="F24">
        <f t="shared" si="0"/>
        <v>497.46</v>
      </c>
    </row>
    <row r="25" spans="1:6" x14ac:dyDescent="0.4">
      <c r="A25" t="s">
        <v>29</v>
      </c>
      <c r="B25" t="s">
        <v>29</v>
      </c>
      <c r="C25" t="s">
        <v>13</v>
      </c>
      <c r="D25">
        <v>116.52</v>
      </c>
      <c r="E25">
        <v>3</v>
      </c>
      <c r="F25">
        <f t="shared" si="0"/>
        <v>349.56</v>
      </c>
    </row>
    <row r="26" spans="1:6" x14ac:dyDescent="0.4">
      <c r="A26" t="s">
        <v>24</v>
      </c>
      <c r="B26" t="s">
        <v>24</v>
      </c>
      <c r="C26" t="s">
        <v>14</v>
      </c>
      <c r="D26">
        <v>59.9</v>
      </c>
      <c r="E26">
        <v>2</v>
      </c>
      <c r="F26">
        <f t="shared" si="0"/>
        <v>119.8</v>
      </c>
    </row>
    <row r="27" spans="1:6" x14ac:dyDescent="0.4">
      <c r="A27" t="s">
        <v>27</v>
      </c>
      <c r="B27" t="s">
        <v>27</v>
      </c>
      <c r="C27" t="s">
        <v>15</v>
      </c>
      <c r="D27">
        <v>46.9</v>
      </c>
      <c r="E27">
        <v>2</v>
      </c>
      <c r="F27">
        <f t="shared" si="0"/>
        <v>93.8</v>
      </c>
    </row>
    <row r="28" spans="1:6" x14ac:dyDescent="0.4">
      <c r="A28" t="s">
        <v>29</v>
      </c>
      <c r="B28" t="s">
        <v>29</v>
      </c>
      <c r="C28" t="s">
        <v>16</v>
      </c>
      <c r="D28">
        <v>41.9</v>
      </c>
      <c r="E28">
        <v>2</v>
      </c>
      <c r="F28">
        <f t="shared" si="0"/>
        <v>83.8</v>
      </c>
    </row>
    <row r="29" spans="1:6" x14ac:dyDescent="0.4">
      <c r="A29" t="s">
        <v>24</v>
      </c>
      <c r="B29" t="s">
        <v>24</v>
      </c>
      <c r="C29" t="s">
        <v>17</v>
      </c>
      <c r="D29">
        <v>81.900000000000006</v>
      </c>
      <c r="E29">
        <v>4</v>
      </c>
      <c r="F29">
        <f t="shared" si="0"/>
        <v>327.60000000000002</v>
      </c>
    </row>
    <row r="30" spans="1:6" x14ac:dyDescent="0.4">
      <c r="A30" t="s">
        <v>25</v>
      </c>
      <c r="B30" t="s">
        <v>25</v>
      </c>
      <c r="C30" t="s">
        <v>13</v>
      </c>
      <c r="D30">
        <v>116.52</v>
      </c>
      <c r="E30">
        <v>3</v>
      </c>
      <c r="F30">
        <f t="shared" si="0"/>
        <v>349.56</v>
      </c>
    </row>
    <row r="31" spans="1:6" x14ac:dyDescent="0.4">
      <c r="A31" t="s">
        <v>25</v>
      </c>
      <c r="B31" t="s">
        <v>25</v>
      </c>
      <c r="C31" t="s">
        <v>14</v>
      </c>
      <c r="D31">
        <v>59.9</v>
      </c>
      <c r="E31">
        <v>2</v>
      </c>
      <c r="F31">
        <f t="shared" si="0"/>
        <v>119.8</v>
      </c>
    </row>
    <row r="32" spans="1:6" x14ac:dyDescent="0.4">
      <c r="A32" t="s">
        <v>26</v>
      </c>
      <c r="B32" t="s">
        <v>26</v>
      </c>
      <c r="C32" t="s">
        <v>20</v>
      </c>
      <c r="D32">
        <v>40</v>
      </c>
      <c r="E32">
        <v>3</v>
      </c>
      <c r="F32">
        <f t="shared" si="0"/>
        <v>120</v>
      </c>
    </row>
    <row r="33" spans="1:6" x14ac:dyDescent="0.4">
      <c r="A33" t="s">
        <v>26</v>
      </c>
      <c r="B33" t="s">
        <v>26</v>
      </c>
      <c r="C33" t="s">
        <v>21</v>
      </c>
      <c r="D33">
        <v>390</v>
      </c>
      <c r="E33">
        <v>2</v>
      </c>
      <c r="F33">
        <f t="shared" si="0"/>
        <v>780</v>
      </c>
    </row>
    <row r="34" spans="1:6" x14ac:dyDescent="0.4">
      <c r="A34" t="s">
        <v>23</v>
      </c>
      <c r="B34" t="s">
        <v>23</v>
      </c>
      <c r="C34" t="s">
        <v>8</v>
      </c>
      <c r="D34">
        <v>148.56</v>
      </c>
      <c r="E34">
        <v>2</v>
      </c>
      <c r="F34">
        <f t="shared" si="0"/>
        <v>297.12</v>
      </c>
    </row>
    <row r="35" spans="1:6" x14ac:dyDescent="0.4">
      <c r="A35" t="s">
        <v>23</v>
      </c>
      <c r="B35" t="s">
        <v>23</v>
      </c>
      <c r="C35" t="s">
        <v>7</v>
      </c>
      <c r="D35">
        <v>153.4</v>
      </c>
      <c r="E35">
        <v>1</v>
      </c>
      <c r="F35">
        <f t="shared" si="0"/>
        <v>153.4</v>
      </c>
    </row>
    <row r="36" spans="1:6" x14ac:dyDescent="0.4">
      <c r="A36" t="s">
        <v>23</v>
      </c>
      <c r="B36" t="s">
        <v>23</v>
      </c>
      <c r="C36" t="s">
        <v>22</v>
      </c>
      <c r="D36">
        <v>40</v>
      </c>
      <c r="E36">
        <v>3</v>
      </c>
      <c r="F36">
        <f t="shared" si="0"/>
        <v>120</v>
      </c>
    </row>
    <row r="37" spans="1:6" x14ac:dyDescent="0.4">
      <c r="A37" t="s">
        <v>30</v>
      </c>
      <c r="B37" t="s">
        <v>30</v>
      </c>
      <c r="C37" t="s">
        <v>17</v>
      </c>
      <c r="D37">
        <v>81.900000000000006</v>
      </c>
      <c r="E37">
        <v>8</v>
      </c>
      <c r="F37">
        <f t="shared" si="0"/>
        <v>655.20000000000005</v>
      </c>
    </row>
    <row r="38" spans="1:6" x14ac:dyDescent="0.4">
      <c r="A38" t="s">
        <v>30</v>
      </c>
      <c r="B38" t="s">
        <v>30</v>
      </c>
      <c r="C38" t="s">
        <v>7</v>
      </c>
      <c r="D38">
        <v>153.4</v>
      </c>
      <c r="E38">
        <v>1</v>
      </c>
      <c r="F38">
        <f t="shared" si="0"/>
        <v>153.4</v>
      </c>
    </row>
    <row r="39" spans="1:6" x14ac:dyDescent="0.4">
      <c r="A39" t="s">
        <v>28</v>
      </c>
      <c r="B39" t="s">
        <v>28</v>
      </c>
      <c r="C39" t="s">
        <v>5</v>
      </c>
      <c r="D39">
        <v>89.99</v>
      </c>
      <c r="E39">
        <v>3</v>
      </c>
      <c r="F39">
        <f t="shared" si="0"/>
        <v>269.96999999999997</v>
      </c>
    </row>
    <row r="40" spans="1:6" x14ac:dyDescent="0.4">
      <c r="A40" t="s">
        <v>27</v>
      </c>
      <c r="B40" t="s">
        <v>27</v>
      </c>
      <c r="C40" t="s">
        <v>6</v>
      </c>
      <c r="D40">
        <v>69.989999999999995</v>
      </c>
      <c r="E40">
        <v>5</v>
      </c>
      <c r="F40">
        <f t="shared" si="0"/>
        <v>349.95</v>
      </c>
    </row>
    <row r="41" spans="1:6" x14ac:dyDescent="0.4">
      <c r="A41" t="s">
        <v>29</v>
      </c>
      <c r="B41" t="s">
        <v>29</v>
      </c>
      <c r="C41" t="s">
        <v>7</v>
      </c>
      <c r="D41">
        <v>153.4</v>
      </c>
      <c r="E41">
        <v>1</v>
      </c>
      <c r="F41">
        <f t="shared" si="0"/>
        <v>153.4</v>
      </c>
    </row>
    <row r="42" spans="1:6" x14ac:dyDescent="0.4">
      <c r="A42" t="s">
        <v>24</v>
      </c>
      <c r="B42" t="s">
        <v>24</v>
      </c>
      <c r="C42" t="s">
        <v>8</v>
      </c>
      <c r="D42">
        <v>148.56</v>
      </c>
      <c r="E42">
        <v>9</v>
      </c>
      <c r="F42">
        <f t="shared" si="0"/>
        <v>1337.04</v>
      </c>
    </row>
    <row r="43" spans="1:6" x14ac:dyDescent="0.4">
      <c r="A43" t="s">
        <v>30</v>
      </c>
      <c r="B43" t="s">
        <v>30</v>
      </c>
      <c r="C43" t="s">
        <v>9</v>
      </c>
      <c r="D43">
        <v>146.13999999999999</v>
      </c>
      <c r="E43">
        <v>1</v>
      </c>
      <c r="F43">
        <f t="shared" si="0"/>
        <v>146.13999999999999</v>
      </c>
    </row>
    <row r="44" spans="1:6" x14ac:dyDescent="0.4">
      <c r="A44" t="s">
        <v>23</v>
      </c>
      <c r="B44" t="s">
        <v>23</v>
      </c>
      <c r="C44" t="s">
        <v>10</v>
      </c>
      <c r="D44">
        <v>224.14</v>
      </c>
      <c r="E44">
        <v>4</v>
      </c>
      <c r="F44">
        <f t="shared" si="0"/>
        <v>896.56</v>
      </c>
    </row>
    <row r="45" spans="1:6" x14ac:dyDescent="0.4">
      <c r="A45" t="s">
        <v>28</v>
      </c>
      <c r="B45" t="s">
        <v>28</v>
      </c>
      <c r="C45" t="s">
        <v>11</v>
      </c>
      <c r="D45">
        <v>150.5</v>
      </c>
      <c r="E45">
        <v>4</v>
      </c>
      <c r="F45">
        <f t="shared" si="0"/>
        <v>602</v>
      </c>
    </row>
    <row r="46" spans="1:6" x14ac:dyDescent="0.4">
      <c r="A46" t="s">
        <v>27</v>
      </c>
      <c r="B46" t="s">
        <v>27</v>
      </c>
      <c r="C46" t="s">
        <v>12</v>
      </c>
      <c r="D46">
        <v>248.73</v>
      </c>
      <c r="E46">
        <v>1</v>
      </c>
      <c r="F46">
        <f t="shared" si="0"/>
        <v>248.73</v>
      </c>
    </row>
    <row r="47" spans="1:6" x14ac:dyDescent="0.4">
      <c r="A47" t="s">
        <v>29</v>
      </c>
      <c r="B47" t="s">
        <v>29</v>
      </c>
      <c r="C47" t="s">
        <v>13</v>
      </c>
      <c r="D47">
        <v>116.52</v>
      </c>
      <c r="E47">
        <v>1</v>
      </c>
      <c r="F47">
        <f t="shared" si="0"/>
        <v>116.52</v>
      </c>
    </row>
    <row r="48" spans="1:6" x14ac:dyDescent="0.4">
      <c r="A48" t="s">
        <v>24</v>
      </c>
      <c r="B48" t="s">
        <v>24</v>
      </c>
      <c r="C48" t="s">
        <v>14</v>
      </c>
      <c r="D48">
        <v>59.9</v>
      </c>
      <c r="E48">
        <v>1</v>
      </c>
      <c r="F48">
        <f t="shared" si="0"/>
        <v>59.9</v>
      </c>
    </row>
    <row r="49" spans="1:6" x14ac:dyDescent="0.4">
      <c r="A49" t="s">
        <v>28</v>
      </c>
      <c r="B49" t="s">
        <v>28</v>
      </c>
      <c r="C49" t="s">
        <v>15</v>
      </c>
      <c r="D49">
        <v>46.9</v>
      </c>
      <c r="E49">
        <v>1</v>
      </c>
      <c r="F49">
        <f t="shared" si="0"/>
        <v>46.9</v>
      </c>
    </row>
    <row r="50" spans="1:6" x14ac:dyDescent="0.4">
      <c r="A50" t="s">
        <v>27</v>
      </c>
      <c r="B50" t="s">
        <v>27</v>
      </c>
      <c r="C50" t="s">
        <v>16</v>
      </c>
      <c r="D50">
        <v>41.9</v>
      </c>
      <c r="E50">
        <v>4</v>
      </c>
      <c r="F50">
        <f t="shared" si="0"/>
        <v>167.6</v>
      </c>
    </row>
    <row r="51" spans="1:6" x14ac:dyDescent="0.4">
      <c r="A51" t="s">
        <v>29</v>
      </c>
      <c r="B51" t="s">
        <v>29</v>
      </c>
      <c r="C51" t="s">
        <v>17</v>
      </c>
      <c r="D51">
        <v>81.900000000000006</v>
      </c>
      <c r="E51">
        <v>9</v>
      </c>
      <c r="F51">
        <f t="shared" si="0"/>
        <v>737.1</v>
      </c>
    </row>
    <row r="52" spans="1:6" x14ac:dyDescent="0.4">
      <c r="A52" t="s">
        <v>24</v>
      </c>
      <c r="B52" t="s">
        <v>24</v>
      </c>
      <c r="C52" t="s">
        <v>18</v>
      </c>
      <c r="D52">
        <v>55.9</v>
      </c>
      <c r="E52">
        <v>2</v>
      </c>
      <c r="F52">
        <f t="shared" si="0"/>
        <v>111.8</v>
      </c>
    </row>
    <row r="53" spans="1:6" x14ac:dyDescent="0.4">
      <c r="A53" t="s">
        <v>27</v>
      </c>
      <c r="B53" t="s">
        <v>27</v>
      </c>
      <c r="C53" t="s">
        <v>19</v>
      </c>
      <c r="D53">
        <v>678</v>
      </c>
      <c r="E53">
        <v>1</v>
      </c>
      <c r="F53">
        <f t="shared" si="0"/>
        <v>678</v>
      </c>
    </row>
    <row r="54" spans="1:6" x14ac:dyDescent="0.4">
      <c r="A54" t="s">
        <v>25</v>
      </c>
      <c r="B54" t="s">
        <v>25</v>
      </c>
      <c r="C54" t="s">
        <v>5</v>
      </c>
      <c r="D54">
        <v>89.99</v>
      </c>
      <c r="E54">
        <v>1</v>
      </c>
      <c r="F54">
        <f t="shared" si="0"/>
        <v>89.99</v>
      </c>
    </row>
    <row r="55" spans="1:6" x14ac:dyDescent="0.4">
      <c r="A55" t="s">
        <v>26</v>
      </c>
      <c r="B55" t="s">
        <v>26</v>
      </c>
      <c r="C55" t="s">
        <v>6</v>
      </c>
      <c r="D55">
        <v>69.989999999999995</v>
      </c>
      <c r="E55">
        <v>1</v>
      </c>
      <c r="F55">
        <f t="shared" si="0"/>
        <v>69.989999999999995</v>
      </c>
    </row>
    <row r="56" spans="1:6" x14ac:dyDescent="0.4">
      <c r="A56" t="s">
        <v>27</v>
      </c>
      <c r="B56" t="s">
        <v>27</v>
      </c>
      <c r="C56" t="s">
        <v>7</v>
      </c>
      <c r="D56">
        <v>153.4</v>
      </c>
      <c r="E56">
        <v>2</v>
      </c>
      <c r="F56">
        <f t="shared" si="0"/>
        <v>306.8</v>
      </c>
    </row>
    <row r="57" spans="1:6" x14ac:dyDescent="0.4">
      <c r="A57" t="s">
        <v>29</v>
      </c>
      <c r="B57" t="s">
        <v>29</v>
      </c>
      <c r="C57" t="s">
        <v>8</v>
      </c>
      <c r="D57">
        <v>148.56</v>
      </c>
      <c r="E57">
        <v>6</v>
      </c>
      <c r="F57">
        <f t="shared" si="0"/>
        <v>891.36</v>
      </c>
    </row>
    <row r="58" spans="1:6" x14ac:dyDescent="0.4">
      <c r="A58" t="s">
        <v>28</v>
      </c>
      <c r="B58" t="s">
        <v>28</v>
      </c>
      <c r="C58" t="s">
        <v>9</v>
      </c>
      <c r="D58">
        <v>146.13999999999999</v>
      </c>
      <c r="E58">
        <v>1</v>
      </c>
      <c r="F58">
        <f t="shared" si="0"/>
        <v>146.13999999999999</v>
      </c>
    </row>
    <row r="59" spans="1:6" x14ac:dyDescent="0.4">
      <c r="A59" t="s">
        <v>23</v>
      </c>
      <c r="B59" t="s">
        <v>23</v>
      </c>
      <c r="C59" t="s">
        <v>10</v>
      </c>
      <c r="D59">
        <v>224.14</v>
      </c>
      <c r="E59">
        <v>1</v>
      </c>
      <c r="F59">
        <f t="shared" si="0"/>
        <v>224.14</v>
      </c>
    </row>
    <row r="60" spans="1:6" x14ac:dyDescent="0.4">
      <c r="A60" t="s">
        <v>28</v>
      </c>
      <c r="B60" t="s">
        <v>28</v>
      </c>
      <c r="C60" t="s">
        <v>11</v>
      </c>
      <c r="D60">
        <v>150.5</v>
      </c>
      <c r="E60">
        <v>5</v>
      </c>
      <c r="F60">
        <f t="shared" si="0"/>
        <v>752.5</v>
      </c>
    </row>
    <row r="61" spans="1:6" x14ac:dyDescent="0.4">
      <c r="A61" t="s">
        <v>27</v>
      </c>
      <c r="B61" t="s">
        <v>27</v>
      </c>
      <c r="C61" t="s">
        <v>12</v>
      </c>
      <c r="D61">
        <v>248.73</v>
      </c>
      <c r="E61">
        <v>2</v>
      </c>
      <c r="F61">
        <f t="shared" si="0"/>
        <v>497.46</v>
      </c>
    </row>
    <row r="62" spans="1:6" x14ac:dyDescent="0.4">
      <c r="A62" t="s">
        <v>29</v>
      </c>
      <c r="B62" t="s">
        <v>29</v>
      </c>
      <c r="C62" t="s">
        <v>13</v>
      </c>
      <c r="D62">
        <v>116.52</v>
      </c>
      <c r="E62">
        <v>3</v>
      </c>
      <c r="F62">
        <f t="shared" si="0"/>
        <v>349.56</v>
      </c>
    </row>
    <row r="63" spans="1:6" x14ac:dyDescent="0.4">
      <c r="A63" t="s">
        <v>24</v>
      </c>
      <c r="B63" t="s">
        <v>24</v>
      </c>
      <c r="C63" t="s">
        <v>14</v>
      </c>
      <c r="D63">
        <v>59.9</v>
      </c>
      <c r="E63">
        <v>2</v>
      </c>
      <c r="F63">
        <f t="shared" si="0"/>
        <v>119.8</v>
      </c>
    </row>
    <row r="64" spans="1:6" x14ac:dyDescent="0.4">
      <c r="A64" t="s">
        <v>27</v>
      </c>
      <c r="B64" t="s">
        <v>27</v>
      </c>
      <c r="C64" t="s">
        <v>15</v>
      </c>
      <c r="D64">
        <v>46.9</v>
      </c>
      <c r="E64">
        <v>2</v>
      </c>
      <c r="F64">
        <f t="shared" si="0"/>
        <v>93.8</v>
      </c>
    </row>
    <row r="65" spans="1:6" x14ac:dyDescent="0.4">
      <c r="A65" t="s">
        <v>29</v>
      </c>
      <c r="B65" t="s">
        <v>29</v>
      </c>
      <c r="C65" t="s">
        <v>16</v>
      </c>
      <c r="D65">
        <v>41.9</v>
      </c>
      <c r="E65">
        <v>2</v>
      </c>
      <c r="F65">
        <f t="shared" si="0"/>
        <v>83.8</v>
      </c>
    </row>
    <row r="66" spans="1:6" x14ac:dyDescent="0.4">
      <c r="A66" t="s">
        <v>24</v>
      </c>
      <c r="B66" t="s">
        <v>24</v>
      </c>
      <c r="C66" t="s">
        <v>17</v>
      </c>
      <c r="D66">
        <v>81.900000000000006</v>
      </c>
      <c r="E66">
        <v>4</v>
      </c>
      <c r="F66">
        <f t="shared" si="0"/>
        <v>327.60000000000002</v>
      </c>
    </row>
    <row r="67" spans="1:6" x14ac:dyDescent="0.4">
      <c r="A67" t="s">
        <v>25</v>
      </c>
      <c r="B67" t="s">
        <v>25</v>
      </c>
      <c r="C67" t="s">
        <v>13</v>
      </c>
      <c r="D67">
        <v>116.52</v>
      </c>
      <c r="E67">
        <v>3</v>
      </c>
      <c r="F67">
        <f t="shared" ref="F67:F75" si="1">D67*E67</f>
        <v>349.56</v>
      </c>
    </row>
    <row r="68" spans="1:6" x14ac:dyDescent="0.4">
      <c r="A68" t="s">
        <v>25</v>
      </c>
      <c r="B68" t="s">
        <v>25</v>
      </c>
      <c r="C68" t="s">
        <v>14</v>
      </c>
      <c r="D68">
        <v>59.9</v>
      </c>
      <c r="E68">
        <v>2</v>
      </c>
      <c r="F68">
        <f t="shared" si="1"/>
        <v>119.8</v>
      </c>
    </row>
    <row r="69" spans="1:6" x14ac:dyDescent="0.4">
      <c r="A69" t="s">
        <v>26</v>
      </c>
      <c r="B69" t="s">
        <v>26</v>
      </c>
      <c r="C69" t="s">
        <v>20</v>
      </c>
      <c r="D69">
        <v>40</v>
      </c>
      <c r="E69">
        <v>3</v>
      </c>
      <c r="F69">
        <f t="shared" si="1"/>
        <v>120</v>
      </c>
    </row>
    <row r="70" spans="1:6" x14ac:dyDescent="0.4">
      <c r="A70" t="s">
        <v>26</v>
      </c>
      <c r="B70" t="s">
        <v>26</v>
      </c>
      <c r="C70" t="s">
        <v>21</v>
      </c>
      <c r="D70">
        <v>390</v>
      </c>
      <c r="E70">
        <v>2</v>
      </c>
      <c r="F70">
        <f t="shared" si="1"/>
        <v>780</v>
      </c>
    </row>
    <row r="71" spans="1:6" x14ac:dyDescent="0.4">
      <c r="A71" t="s">
        <v>23</v>
      </c>
      <c r="B71" t="s">
        <v>23</v>
      </c>
      <c r="C71" t="s">
        <v>8</v>
      </c>
      <c r="D71">
        <v>148.56</v>
      </c>
      <c r="E71">
        <v>2</v>
      </c>
      <c r="F71">
        <f t="shared" si="1"/>
        <v>297.12</v>
      </c>
    </row>
    <row r="72" spans="1:6" x14ac:dyDescent="0.4">
      <c r="A72" t="s">
        <v>23</v>
      </c>
      <c r="B72" t="s">
        <v>23</v>
      </c>
      <c r="C72" t="s">
        <v>7</v>
      </c>
      <c r="D72">
        <v>153.4</v>
      </c>
      <c r="E72">
        <v>1</v>
      </c>
      <c r="F72">
        <f t="shared" si="1"/>
        <v>153.4</v>
      </c>
    </row>
    <row r="73" spans="1:6" x14ac:dyDescent="0.4">
      <c r="A73" t="s">
        <v>23</v>
      </c>
      <c r="B73" t="s">
        <v>23</v>
      </c>
      <c r="C73" t="s">
        <v>22</v>
      </c>
      <c r="D73">
        <v>40</v>
      </c>
      <c r="E73">
        <v>3</v>
      </c>
      <c r="F73">
        <f t="shared" si="1"/>
        <v>120</v>
      </c>
    </row>
    <row r="74" spans="1:6" x14ac:dyDescent="0.4">
      <c r="A74" t="s">
        <v>30</v>
      </c>
      <c r="B74" t="s">
        <v>30</v>
      </c>
      <c r="C74" t="s">
        <v>17</v>
      </c>
      <c r="D74">
        <v>81.900000000000006</v>
      </c>
      <c r="E74">
        <v>8</v>
      </c>
      <c r="F74">
        <f t="shared" si="1"/>
        <v>655.20000000000005</v>
      </c>
    </row>
    <row r="75" spans="1:6" x14ac:dyDescent="0.4">
      <c r="A75" t="s">
        <v>30</v>
      </c>
      <c r="B75" t="s">
        <v>30</v>
      </c>
      <c r="C75" t="s">
        <v>7</v>
      </c>
      <c r="D75">
        <v>153.4</v>
      </c>
      <c r="E75">
        <v>1</v>
      </c>
      <c r="F75">
        <f t="shared" si="1"/>
        <v>153.4</v>
      </c>
    </row>
    <row r="76" spans="1:6" x14ac:dyDescent="0.4">
      <c r="A76" t="s">
        <v>23</v>
      </c>
      <c r="B76" t="s">
        <v>23</v>
      </c>
      <c r="C76" t="s">
        <v>21</v>
      </c>
      <c r="D76">
        <v>390</v>
      </c>
      <c r="E76">
        <v>6</v>
      </c>
      <c r="F76">
        <f>D76*E76</f>
        <v>2340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FCAC6-0F36-4D13-9465-0B40612D0A46}">
  <dimension ref="A1:B20"/>
  <sheetViews>
    <sheetView showGridLines="0" workbookViewId="0">
      <selection activeCell="B20" sqref="B20"/>
    </sheetView>
  </sheetViews>
  <sheetFormatPr defaultRowHeight="14.6" x14ac:dyDescent="0.4"/>
  <cols>
    <col min="1" max="1" width="27" bestFit="1" customWidth="1"/>
    <col min="2" max="2" width="28.53515625" bestFit="1" customWidth="1"/>
    <col min="3" max="3" width="12.3828125" customWidth="1"/>
  </cols>
  <sheetData>
    <row r="1" spans="1:2" x14ac:dyDescent="0.4">
      <c r="A1" t="s">
        <v>1</v>
      </c>
      <c r="B1" t="s">
        <v>1</v>
      </c>
    </row>
    <row r="2" spans="1:2" s="1" customFormat="1" ht="54" customHeight="1" x14ac:dyDescent="0.4">
      <c r="A2" s="1" t="s">
        <v>8</v>
      </c>
      <c r="B2" s="1" t="s">
        <v>34</v>
      </c>
    </row>
    <row r="3" spans="1:2" s="1" customFormat="1" ht="54" customHeight="1" x14ac:dyDescent="0.4">
      <c r="A3" s="1" t="s">
        <v>12</v>
      </c>
      <c r="B3" s="1" t="s">
        <v>35</v>
      </c>
    </row>
    <row r="4" spans="1:2" s="1" customFormat="1" ht="54" customHeight="1" x14ac:dyDescent="0.4">
      <c r="A4" s="1" t="s">
        <v>20</v>
      </c>
      <c r="B4" s="1" t="s">
        <v>20</v>
      </c>
    </row>
    <row r="5" spans="1:2" s="1" customFormat="1" ht="54" customHeight="1" x14ac:dyDescent="0.4">
      <c r="A5" s="1" t="s">
        <v>10</v>
      </c>
      <c r="B5" s="1" t="s">
        <v>36</v>
      </c>
    </row>
    <row r="6" spans="1:2" s="1" customFormat="1" ht="54" customHeight="1" x14ac:dyDescent="0.4">
      <c r="A6" s="1" t="s">
        <v>15</v>
      </c>
      <c r="B6" s="1" t="s">
        <v>37</v>
      </c>
    </row>
    <row r="7" spans="1:2" s="1" customFormat="1" ht="54" customHeight="1" x14ac:dyDescent="0.4">
      <c r="A7" s="1" t="s">
        <v>6</v>
      </c>
      <c r="B7" s="1" t="s">
        <v>32</v>
      </c>
    </row>
    <row r="8" spans="1:2" s="1" customFormat="1" ht="54" customHeight="1" x14ac:dyDescent="0.4">
      <c r="A8" s="1" t="s">
        <v>7</v>
      </c>
      <c r="B8" s="1" t="s">
        <v>38</v>
      </c>
    </row>
    <row r="9" spans="1:2" s="1" customFormat="1" ht="54" customHeight="1" x14ac:dyDescent="0.4">
      <c r="A9" s="1" t="s">
        <v>9</v>
      </c>
      <c r="B9" s="1" t="s">
        <v>33</v>
      </c>
    </row>
    <row r="10" spans="1:2" s="1" customFormat="1" ht="54" customHeight="1" x14ac:dyDescent="0.4">
      <c r="A10" s="1" t="s">
        <v>16</v>
      </c>
      <c r="B10" s="1" t="s">
        <v>39</v>
      </c>
    </row>
    <row r="11" spans="1:2" s="1" customFormat="1" ht="54" customHeight="1" x14ac:dyDescent="0.4">
      <c r="A11" s="1" t="s">
        <v>22</v>
      </c>
      <c r="B11" s="1" t="s">
        <v>22</v>
      </c>
    </row>
    <row r="12" spans="1:2" s="1" customFormat="1" ht="54" customHeight="1" x14ac:dyDescent="0.4">
      <c r="A12" s="1" t="s">
        <v>19</v>
      </c>
      <c r="B12" s="1" t="s">
        <v>40</v>
      </c>
    </row>
    <row r="13" spans="1:2" s="1" customFormat="1" ht="54" customHeight="1" x14ac:dyDescent="0.4">
      <c r="A13" s="1" t="s">
        <v>11</v>
      </c>
      <c r="B13" s="1" t="s">
        <v>41</v>
      </c>
    </row>
    <row r="14" spans="1:2" s="1" customFormat="1" ht="54" customHeight="1" x14ac:dyDescent="0.4">
      <c r="A14" s="1" t="s">
        <v>13</v>
      </c>
      <c r="B14" s="1" t="s">
        <v>42</v>
      </c>
    </row>
    <row r="15" spans="1:2" s="1" customFormat="1" ht="54" customHeight="1" x14ac:dyDescent="0.4">
      <c r="A15" s="1" t="s">
        <v>21</v>
      </c>
      <c r="B15" s="1" t="s">
        <v>21</v>
      </c>
    </row>
    <row r="16" spans="1:2" s="1" customFormat="1" ht="54" customHeight="1" x14ac:dyDescent="0.4">
      <c r="A16" s="1" t="s">
        <v>18</v>
      </c>
      <c r="B16" s="1" t="s">
        <v>43</v>
      </c>
    </row>
    <row r="17" spans="1:2" s="1" customFormat="1" ht="54" customHeight="1" x14ac:dyDescent="0.4">
      <c r="A17" s="1" t="s">
        <v>17</v>
      </c>
      <c r="B17" s="1" t="s">
        <v>44</v>
      </c>
    </row>
    <row r="18" spans="1:2" s="1" customFormat="1" ht="54" customHeight="1" x14ac:dyDescent="0.4">
      <c r="A18" s="1" t="s">
        <v>5</v>
      </c>
      <c r="B18" s="1" t="s">
        <v>45</v>
      </c>
    </row>
    <row r="19" spans="1:2" s="1" customFormat="1" ht="54" customHeight="1" x14ac:dyDescent="0.4">
      <c r="A19" s="1" t="s">
        <v>14</v>
      </c>
      <c r="B19" s="1" t="s">
        <v>46</v>
      </c>
    </row>
    <row r="20" spans="1:2" s="1" customFormat="1" ht="54" customHeight="1" x14ac:dyDescent="0.4">
      <c r="B20" s="1" t="s">
        <v>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72246-3E3E-4757-B329-DDAE84473E4F}">
  <dimension ref="A1:K22"/>
  <sheetViews>
    <sheetView showGridLines="0" tabSelected="1" workbookViewId="0">
      <selection activeCell="K21" sqref="K21"/>
    </sheetView>
  </sheetViews>
  <sheetFormatPr defaultColWidth="0" defaultRowHeight="14.6" zeroHeight="1" x14ac:dyDescent="0.4"/>
  <cols>
    <col min="1" max="1" width="26.69140625" style="5" customWidth="1"/>
    <col min="2" max="11" width="9.23046875" customWidth="1"/>
    <col min="12" max="16384" width="9.23046875" hidden="1"/>
  </cols>
  <sheetData>
    <row r="1" spans="1:10" x14ac:dyDescent="0.4"/>
    <row r="2" spans="1:10" ht="30.9" x14ac:dyDescent="0.8">
      <c r="C2" s="22" t="s">
        <v>54</v>
      </c>
      <c r="D2" s="22"/>
      <c r="E2" s="22"/>
      <c r="F2" s="22"/>
      <c r="G2" s="22"/>
      <c r="H2" s="22"/>
      <c r="I2" s="22"/>
      <c r="J2" s="22"/>
    </row>
    <row r="3" spans="1:10" x14ac:dyDescent="0.4"/>
    <row r="4" spans="1:10" x14ac:dyDescent="0.4"/>
    <row r="5" spans="1:10" x14ac:dyDescent="0.4"/>
    <row r="6" spans="1:10" x14ac:dyDescent="0.4"/>
    <row r="7" spans="1:10" x14ac:dyDescent="0.4"/>
    <row r="8" spans="1:10" x14ac:dyDescent="0.4">
      <c r="A8" s="6" t="s">
        <v>51</v>
      </c>
    </row>
    <row r="9" spans="1:10" x14ac:dyDescent="0.4">
      <c r="A9" s="6" t="s">
        <v>52</v>
      </c>
    </row>
    <row r="10" spans="1:10" x14ac:dyDescent="0.4">
      <c r="A10" s="6" t="s">
        <v>53</v>
      </c>
    </row>
    <row r="11" spans="1:10" x14ac:dyDescent="0.4"/>
    <row r="12" spans="1:10" x14ac:dyDescent="0.4"/>
    <row r="13" spans="1:10" x14ac:dyDescent="0.4"/>
    <row r="14" spans="1:10" x14ac:dyDescent="0.4"/>
    <row r="15" spans="1:10" x14ac:dyDescent="0.4"/>
    <row r="16" spans="1:10" x14ac:dyDescent="0.4"/>
    <row r="17" x14ac:dyDescent="0.4"/>
    <row r="18" x14ac:dyDescent="0.4"/>
    <row r="19" x14ac:dyDescent="0.4"/>
    <row r="20" x14ac:dyDescent="0.4"/>
    <row r="21" x14ac:dyDescent="0.4"/>
    <row r="22" ht="21.55" customHeight="1" x14ac:dyDescent="0.4"/>
  </sheetData>
  <mergeCells count="1">
    <mergeCell ref="C2:J2"/>
  </mergeCells>
  <phoneticPr fontId="5" type="noConversion"/>
  <hyperlinks>
    <hyperlink ref="A8" location="'Vendedores TOP3'!A1" display="01 - Vendedor TOP3" xr:uid="{C996036B-7E81-4F46-ABB7-339C6265BB5A}"/>
    <hyperlink ref="A9" location="'Rank Vendas'!A1" display="02 - Rank Vendas" xr:uid="{FCC485CE-2A1D-42C4-9B57-5045B6BF9F51}"/>
    <hyperlink ref="A10" location="Resumo!A1" display="03 - Resumo" xr:uid="{4106D0C5-63A0-4E5C-8B85-EEB9BF76948F}"/>
  </hyperlink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9FE5E-183C-4D1E-8F83-D7BBF136064A}">
  <dimension ref="A1:P23"/>
  <sheetViews>
    <sheetView showGridLines="0" workbookViewId="0">
      <selection activeCell="B17" sqref="B17"/>
    </sheetView>
  </sheetViews>
  <sheetFormatPr defaultColWidth="0" defaultRowHeight="14.6" zeroHeight="1" x14ac:dyDescent="0.4"/>
  <cols>
    <col min="1" max="1" width="26.69140625" style="5" customWidth="1"/>
    <col min="2" max="4" width="9.23046875" customWidth="1"/>
    <col min="5" max="5" width="1.61328125" customWidth="1"/>
    <col min="6" max="6" width="9.23046875" customWidth="1"/>
    <col min="7" max="7" width="2" customWidth="1"/>
    <col min="8" max="8" width="12.4609375" bestFit="1" customWidth="1"/>
    <col min="9" max="11" width="9.23046875" customWidth="1"/>
    <col min="12" max="12" width="1.61328125" customWidth="1"/>
    <col min="13" max="13" width="9.23046875" customWidth="1"/>
    <col min="14" max="14" width="2" customWidth="1"/>
    <col min="15" max="15" width="12.4609375" bestFit="1" customWidth="1"/>
    <col min="16" max="16" width="9.23046875" customWidth="1"/>
    <col min="17" max="16384" width="9.23046875" hidden="1"/>
  </cols>
  <sheetData>
    <row r="1" spans="1:15" x14ac:dyDescent="0.4"/>
    <row r="2" spans="1:15" x14ac:dyDescent="0.4"/>
    <row r="3" spans="1:15" ht="28.3" x14ac:dyDescent="0.75">
      <c r="C3" s="28" t="s">
        <v>57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</row>
    <row r="4" spans="1:15" x14ac:dyDescent="0.4"/>
    <row r="5" spans="1:15" x14ac:dyDescent="0.4"/>
    <row r="6" spans="1:15" x14ac:dyDescent="0.4"/>
    <row r="7" spans="1:15" x14ac:dyDescent="0.4"/>
    <row r="8" spans="1:15" ht="14.6" customHeight="1" x14ac:dyDescent="0.4">
      <c r="A8" s="6" t="s">
        <v>51</v>
      </c>
      <c r="C8" s="23">
        <v>1</v>
      </c>
      <c r="D8" s="8"/>
      <c r="E8" s="8"/>
      <c r="F8" s="26" t="str">
        <f>'Tabela Dinâmica'!A4</f>
        <v>Goku</v>
      </c>
      <c r="G8" s="26"/>
      <c r="H8" s="27"/>
      <c r="J8" s="23">
        <v>5</v>
      </c>
      <c r="K8" s="8"/>
      <c r="L8" s="8"/>
      <c r="M8" s="26" t="str">
        <f>'Tabela Dinâmica'!A8</f>
        <v>Piccolo</v>
      </c>
      <c r="N8" s="26"/>
      <c r="O8" s="27"/>
    </row>
    <row r="9" spans="1:15" ht="15.9" customHeight="1" x14ac:dyDescent="0.45">
      <c r="A9" s="6" t="s">
        <v>52</v>
      </c>
      <c r="C9" s="24"/>
      <c r="D9" s="7"/>
      <c r="E9" s="7"/>
      <c r="F9" s="7" t="s">
        <v>55</v>
      </c>
      <c r="G9" s="7"/>
      <c r="H9" s="9">
        <f>'Tabela Dinâmica'!$B$4</f>
        <v>5722.44</v>
      </c>
      <c r="J9" s="24"/>
      <c r="K9" s="7"/>
      <c r="L9" s="7"/>
      <c r="M9" s="7" t="s">
        <v>55</v>
      </c>
      <c r="N9" s="7"/>
      <c r="O9" s="9">
        <f>'Tabela Dinâmica'!$B$8</f>
        <v>3635.02</v>
      </c>
    </row>
    <row r="10" spans="1:15" ht="14.6" customHeight="1" x14ac:dyDescent="0.4">
      <c r="A10" s="6" t="s">
        <v>53</v>
      </c>
      <c r="C10" s="25"/>
      <c r="D10" s="10"/>
      <c r="E10" s="10"/>
      <c r="F10" s="10" t="s">
        <v>56</v>
      </c>
      <c r="G10" s="10"/>
      <c r="H10" s="11">
        <f>H9/2000</f>
        <v>2.8612199999999999</v>
      </c>
      <c r="J10" s="25"/>
      <c r="K10" s="10"/>
      <c r="L10" s="10"/>
      <c r="M10" s="10" t="s">
        <v>56</v>
      </c>
      <c r="N10" s="10"/>
      <c r="O10" s="12">
        <f>O9/2000</f>
        <v>1.81751</v>
      </c>
    </row>
    <row r="11" spans="1:15" x14ac:dyDescent="0.4"/>
    <row r="12" spans="1:15" ht="14.6" customHeight="1" x14ac:dyDescent="0.4">
      <c r="C12" s="23">
        <v>2</v>
      </c>
      <c r="D12" s="8"/>
      <c r="E12" s="8"/>
      <c r="F12" s="26" t="str">
        <f>'Tabela Dinâmica'!A5</f>
        <v>Bulma</v>
      </c>
      <c r="G12" s="26"/>
      <c r="H12" s="27"/>
      <c r="J12" s="23">
        <v>6</v>
      </c>
      <c r="K12" s="8"/>
      <c r="L12" s="8"/>
      <c r="M12" s="26" t="str">
        <f>'Tabela Dinâmica'!A9</f>
        <v>Kuririn</v>
      </c>
      <c r="N12" s="26"/>
      <c r="O12" s="27"/>
    </row>
    <row r="13" spans="1:15" ht="15.9" customHeight="1" x14ac:dyDescent="0.45">
      <c r="C13" s="24"/>
      <c r="D13" s="7"/>
      <c r="E13" s="7"/>
      <c r="F13" s="7" t="s">
        <v>55</v>
      </c>
      <c r="G13" s="7"/>
      <c r="H13" s="9">
        <f>'Tabela Dinâmica'!$B$5</f>
        <v>5397.880000000001</v>
      </c>
      <c r="J13" s="24"/>
      <c r="K13" s="7"/>
      <c r="L13" s="7"/>
      <c r="M13" s="7" t="s">
        <v>55</v>
      </c>
      <c r="N13" s="7"/>
      <c r="O13" s="9">
        <f>'Tabela Dinâmica'!$B$9</f>
        <v>1939.98</v>
      </c>
    </row>
    <row r="14" spans="1:15" ht="14.6" customHeight="1" x14ac:dyDescent="0.4">
      <c r="C14" s="25"/>
      <c r="D14" s="10"/>
      <c r="E14" s="10"/>
      <c r="F14" s="10" t="s">
        <v>56</v>
      </c>
      <c r="G14" s="10"/>
      <c r="H14" s="12">
        <f>H13/2000</f>
        <v>2.6989400000000003</v>
      </c>
      <c r="J14" s="25"/>
      <c r="K14" s="10"/>
      <c r="L14" s="10"/>
      <c r="M14" s="10" t="s">
        <v>56</v>
      </c>
      <c r="N14" s="10"/>
      <c r="O14" s="12">
        <f>O13/2000</f>
        <v>0.96999000000000002</v>
      </c>
    </row>
    <row r="15" spans="1:15" x14ac:dyDescent="0.4"/>
    <row r="16" spans="1:15" x14ac:dyDescent="0.4">
      <c r="C16" s="23">
        <v>3</v>
      </c>
      <c r="D16" s="8"/>
      <c r="E16" s="8"/>
      <c r="F16" s="26" t="str">
        <f>'Tabela Dinâmica'!A6</f>
        <v>Gohan</v>
      </c>
      <c r="G16" s="26"/>
      <c r="H16" s="27"/>
      <c r="J16" s="23">
        <v>7</v>
      </c>
      <c r="K16" s="8"/>
      <c r="L16" s="8"/>
      <c r="M16" s="26" t="str">
        <f>'Tabela Dinâmica'!A10</f>
        <v>Vegeta</v>
      </c>
      <c r="N16" s="26"/>
      <c r="O16" s="27"/>
    </row>
    <row r="17" spans="3:15" ht="15.9" x14ac:dyDescent="0.45">
      <c r="C17" s="24"/>
      <c r="D17" s="7"/>
      <c r="E17" s="7"/>
      <c r="F17" s="7" t="s">
        <v>55</v>
      </c>
      <c r="G17" s="7"/>
      <c r="H17" s="9">
        <f>'Tabela Dinâmica'!$B$6</f>
        <v>4663.4800000000005</v>
      </c>
      <c r="J17" s="24"/>
      <c r="K17" s="7"/>
      <c r="L17" s="7"/>
      <c r="M17" s="7" t="s">
        <v>55</v>
      </c>
      <c r="N17" s="7"/>
      <c r="O17" s="9">
        <f>'Tabela Dinâmica'!$B$10</f>
        <v>1909.4800000000002</v>
      </c>
    </row>
    <row r="18" spans="3:15" x14ac:dyDescent="0.4">
      <c r="C18" s="25"/>
      <c r="D18" s="10"/>
      <c r="E18" s="10"/>
      <c r="F18" s="10" t="s">
        <v>56</v>
      </c>
      <c r="G18" s="10"/>
      <c r="H18" s="12">
        <f>H17/2000</f>
        <v>2.3317400000000004</v>
      </c>
      <c r="J18" s="25"/>
      <c r="K18" s="10"/>
      <c r="L18" s="10"/>
      <c r="M18" s="10" t="s">
        <v>56</v>
      </c>
      <c r="N18" s="10"/>
      <c r="O18" s="12">
        <f>O17/2000</f>
        <v>0.95474000000000014</v>
      </c>
    </row>
    <row r="19" spans="3:15" x14ac:dyDescent="0.4"/>
    <row r="20" spans="3:15" x14ac:dyDescent="0.4">
      <c r="C20" s="23">
        <v>4</v>
      </c>
      <c r="D20" s="8"/>
      <c r="E20" s="8"/>
      <c r="F20" s="26" t="str">
        <f>'Tabela Dinâmica'!A7</f>
        <v>Tenshinhan</v>
      </c>
      <c r="G20" s="26"/>
      <c r="H20" s="27"/>
      <c r="J20" s="23">
        <v>8</v>
      </c>
      <c r="K20" s="8"/>
      <c r="L20" s="8"/>
      <c r="M20" s="26" t="str">
        <f>'Tabela Dinâmica'!A11</f>
        <v>Yamcha</v>
      </c>
      <c r="N20" s="26"/>
      <c r="O20" s="27"/>
    </row>
    <row r="21" spans="3:15" ht="15.9" x14ac:dyDescent="0.45">
      <c r="C21" s="24"/>
      <c r="D21" s="7"/>
      <c r="E21" s="7"/>
      <c r="F21" s="7" t="s">
        <v>55</v>
      </c>
      <c r="G21" s="7"/>
      <c r="H21" s="9">
        <f>'Tabela Dinâmica'!$B$7</f>
        <v>4096.58</v>
      </c>
      <c r="J21" s="24"/>
      <c r="K21" s="7"/>
      <c r="L21" s="7"/>
      <c r="M21" s="7" t="s">
        <v>55</v>
      </c>
      <c r="N21" s="7"/>
      <c r="O21" s="9">
        <f>'Tabela Dinâmica'!$B$11</f>
        <v>1118.7</v>
      </c>
    </row>
    <row r="22" spans="3:15" x14ac:dyDescent="0.4">
      <c r="C22" s="25"/>
      <c r="D22" s="10"/>
      <c r="E22" s="10"/>
      <c r="F22" s="10" t="s">
        <v>56</v>
      </c>
      <c r="G22" s="10"/>
      <c r="H22" s="12">
        <f>H21/2000</f>
        <v>2.0482900000000002</v>
      </c>
      <c r="J22" s="25"/>
      <c r="K22" s="10"/>
      <c r="L22" s="10"/>
      <c r="M22" s="10" t="s">
        <v>56</v>
      </c>
      <c r="N22" s="10"/>
      <c r="O22" s="12">
        <f>O21/2000</f>
        <v>0.55935000000000001</v>
      </c>
    </row>
    <row r="23" spans="3:15" x14ac:dyDescent="0.4"/>
  </sheetData>
  <mergeCells count="17">
    <mergeCell ref="F12:H12"/>
    <mergeCell ref="C16:C18"/>
    <mergeCell ref="F16:H16"/>
    <mergeCell ref="C3:O3"/>
    <mergeCell ref="J20:J22"/>
    <mergeCell ref="M20:O20"/>
    <mergeCell ref="C20:C22"/>
    <mergeCell ref="F20:H20"/>
    <mergeCell ref="J8:J10"/>
    <mergeCell ref="M8:O8"/>
    <mergeCell ref="J12:J14"/>
    <mergeCell ref="M12:O12"/>
    <mergeCell ref="J16:J18"/>
    <mergeCell ref="M16:O16"/>
    <mergeCell ref="C8:C10"/>
    <mergeCell ref="F8:H8"/>
    <mergeCell ref="C12:C14"/>
  </mergeCells>
  <hyperlinks>
    <hyperlink ref="A8" location="'Vendedores TOP3'!A1" display="01 - Vendedor TOP3" xr:uid="{8AE732FF-72D4-4ABD-9483-82061B8CEC05}"/>
    <hyperlink ref="A9" location="'Rank Vendas'!A1" display="02 - Rank Vendas" xr:uid="{8F3E7855-0414-46AB-A3D5-2E348C291611}"/>
    <hyperlink ref="A10" location="Resumo!A1" display="03 - Resumo" xr:uid="{390F1346-AD14-477C-A75E-AF73793DE9C8}"/>
  </hyperlink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90BE-ED75-4D47-9E38-AEF66F206E68}">
  <dimension ref="A1:M22"/>
  <sheetViews>
    <sheetView showGridLines="0" workbookViewId="0">
      <selection activeCell="A5" sqref="A5"/>
    </sheetView>
  </sheetViews>
  <sheetFormatPr defaultColWidth="0" defaultRowHeight="14.6" zeroHeight="1" x14ac:dyDescent="0.4"/>
  <cols>
    <col min="1" max="1" width="26.69140625" style="5" customWidth="1"/>
    <col min="2" max="2" width="9.23046875" customWidth="1"/>
    <col min="3" max="3" width="9.3828125" customWidth="1"/>
    <col min="4" max="4" width="26.23046875" style="15" bestFit="1" customWidth="1"/>
    <col min="5" max="5" width="24.61328125" style="15" hidden="1" customWidth="1"/>
    <col min="6" max="6" width="18.15234375" style="15" bestFit="1" customWidth="1"/>
    <col min="7" max="7" width="11.61328125" style="19" bestFit="1" customWidth="1"/>
    <col min="8" max="13" width="9.23046875" customWidth="1"/>
    <col min="14" max="16384" width="9.23046875" hidden="1"/>
  </cols>
  <sheetData>
    <row r="1" spans="1:9" x14ac:dyDescent="0.4"/>
    <row r="2" spans="1:9" ht="46.3" x14ac:dyDescent="0.4">
      <c r="E2" s="18" t="str">
        <f>'Tabela Dinâmica'!F1</f>
        <v>Goku</v>
      </c>
      <c r="F2" s="29" t="str">
        <f>'Tabela Dinâmica'!F1</f>
        <v>Goku</v>
      </c>
      <c r="G2" s="29"/>
      <c r="H2" s="29"/>
      <c r="I2" s="29"/>
    </row>
    <row r="3" spans="1:9" x14ac:dyDescent="0.4"/>
    <row r="4" spans="1:9" x14ac:dyDescent="0.4"/>
    <row r="5" spans="1:9" x14ac:dyDescent="0.4">
      <c r="A5" s="6" t="s">
        <v>51</v>
      </c>
    </row>
    <row r="6" spans="1:9" x14ac:dyDescent="0.4">
      <c r="A6" s="6" t="s">
        <v>52</v>
      </c>
    </row>
    <row r="7" spans="1:9" x14ac:dyDescent="0.4">
      <c r="A7" s="6" t="s">
        <v>53</v>
      </c>
    </row>
    <row r="8" spans="1:9" ht="15.9" x14ac:dyDescent="0.45">
      <c r="C8" s="14" t="s">
        <v>1</v>
      </c>
      <c r="D8" s="16" t="s">
        <v>58</v>
      </c>
      <c r="E8" s="16"/>
      <c r="F8" s="16" t="s">
        <v>3</v>
      </c>
      <c r="G8" s="20" t="s">
        <v>4</v>
      </c>
    </row>
    <row r="9" spans="1:9" ht="46.3" customHeight="1" x14ac:dyDescent="0.4">
      <c r="C9" s="13"/>
      <c r="D9" s="17" t="str">
        <f t="array" ref="D9">IFERROR(INDEX('Tabela Dinâmica'!$E$4:$H$100,SMALL(IF('Tabela Dinâmica'!$E$4:$E$100='Tabela Dinâmica'!$F$1,ROW('Tabela Dinâmica'!$E$4:$E$100)-3),ROW(Resumo!B1)),2),"")</f>
        <v>Relógio</v>
      </c>
      <c r="E9" s="17" t="str">
        <f>IFERROR(VLOOKUP(D9,'Imagens Produtos'!A:B,2,0),"Vazio")</f>
        <v>Relógio</v>
      </c>
      <c r="F9" s="17">
        <f t="array" ref="F9">IFERROR(INDEX('Tabela Dinâmica'!$E$4:$H$100,SMALL(IF('Tabela Dinâmica'!$E$4:$E$100='Tabela Dinâmica'!$F$1,ROW('Tabela Dinâmica'!$E$4:$E$100)-3),ROW(Resumo!C1)),3),"")</f>
        <v>6</v>
      </c>
      <c r="G9" s="21">
        <f t="array" ref="G9">IFERROR(INDEX('Tabela Dinâmica'!$E$4:$H$100,SMALL(IF('Tabela Dinâmica'!$E$4:$E$100='Tabela Dinâmica'!$F$1,ROW('Tabela Dinâmica'!$E$4:$E$100)-3),ROW(Resumo!D1)),4),"")</f>
        <v>2340</v>
      </c>
    </row>
    <row r="10" spans="1:9" ht="46.3" customHeight="1" x14ac:dyDescent="0.4">
      <c r="C10" s="13"/>
      <c r="D10" s="17" t="str">
        <f t="array" ref="D10">IFERROR(INDEX('Tabela Dinâmica'!$E$4:$H$100,SMALL(IF('Tabela Dinâmica'!$E$4:$E$100='Tabela Dinâmica'!$F$1,ROW('Tabela Dinâmica'!$E$4:$E$100)-3),ROW(Resumo!B2)),2),"")</f>
        <v>Bota Masculina</v>
      </c>
      <c r="E10" s="17" t="str">
        <f>IFERROR(VLOOKUP(D10,'Imagens Produtos'!A:B,2,0),"Vazio")</f>
        <v>Bota_Masculina</v>
      </c>
      <c r="F10" s="17">
        <f t="array" ref="F10">IFERROR(INDEX('Tabela Dinâmica'!$E$4:$H$100,SMALL(IF('Tabela Dinâmica'!$E$4:$E$100='Tabela Dinâmica'!$F$1,ROW('Tabela Dinâmica'!$E$4:$E$100)-3),ROW(Resumo!C2)),3),"")</f>
        <v>10</v>
      </c>
      <c r="G10" s="21">
        <f t="array" ref="G10">IFERROR(INDEX('Tabela Dinâmica'!$E$4:$H$100,SMALL(IF('Tabela Dinâmica'!$E$4:$E$100='Tabela Dinâmica'!$F$1,ROW('Tabela Dinâmica'!$E$4:$E$100)-3),ROW(Resumo!D2)),4),"")</f>
        <v>2241.3999999999996</v>
      </c>
    </row>
    <row r="11" spans="1:9" ht="46.3" customHeight="1" x14ac:dyDescent="0.4">
      <c r="C11" s="13"/>
      <c r="D11" s="17" t="str">
        <f t="array" ref="D11">IFERROR(INDEX('Tabela Dinâmica'!$E$4:$H$100,SMALL(IF('Tabela Dinâmica'!$E$4:$E$100='Tabela Dinâmica'!$F$1,ROW('Tabela Dinâmica'!$E$4:$E$100)-3),ROW(Resumo!B3)),2),"")</f>
        <v>Bermuda Masculino</v>
      </c>
      <c r="E11" s="17" t="str">
        <f>IFERROR(VLOOKUP(D11,'Imagens Produtos'!A:B,2,0),"Vazio")</f>
        <v>Bermuda_Masculino</v>
      </c>
      <c r="F11" s="17">
        <f t="array" ref="F11">IFERROR(INDEX('Tabela Dinâmica'!$E$4:$H$100,SMALL(IF('Tabela Dinâmica'!$E$4:$E$100='Tabela Dinâmica'!$F$1,ROW('Tabela Dinâmica'!$E$4:$E$100)-3),ROW(Resumo!C3)),3),"")</f>
        <v>4</v>
      </c>
      <c r="G11" s="21">
        <f t="array" ref="G11">IFERROR(INDEX('Tabela Dinâmica'!$E$4:$H$100,SMALL(IF('Tabela Dinâmica'!$E$4:$E$100='Tabela Dinâmica'!$F$1,ROW('Tabela Dinâmica'!$E$4:$E$100)-3),ROW(Resumo!D3)),4),"")</f>
        <v>594.24</v>
      </c>
    </row>
    <row r="12" spans="1:9" ht="46.3" customHeight="1" x14ac:dyDescent="0.4">
      <c r="C12" s="13"/>
      <c r="D12" s="17" t="str">
        <f t="array" ref="D12">IFERROR(INDEX('Tabela Dinâmica'!$E$4:$H$100,SMALL(IF('Tabela Dinâmica'!$E$4:$E$100='Tabela Dinâmica'!$F$1,ROW('Tabela Dinâmica'!$E$4:$E$100)-3),ROW(Resumo!B4)),2),"")</f>
        <v>Camisa Masculina</v>
      </c>
      <c r="E12" s="17" t="str">
        <f>IFERROR(VLOOKUP(D12,'Imagens Produtos'!A:B,2,0),"Vazio")</f>
        <v>Camisa_Masculina</v>
      </c>
      <c r="F12" s="17">
        <f t="array" ref="F12">IFERROR(INDEX('Tabela Dinâmica'!$E$4:$H$100,SMALL(IF('Tabela Dinâmica'!$E$4:$E$100='Tabela Dinâmica'!$F$1,ROW('Tabela Dinâmica'!$E$4:$E$100)-3),ROW(Resumo!C4)),3),"")</f>
        <v>2</v>
      </c>
      <c r="G12" s="21">
        <f t="array" ref="G12">IFERROR(INDEX('Tabela Dinâmica'!$E$4:$H$100,SMALL(IF('Tabela Dinâmica'!$E$4:$E$100='Tabela Dinâmica'!$F$1,ROW('Tabela Dinâmica'!$E$4:$E$100)-3),ROW(Resumo!D4)),4),"")</f>
        <v>306.8</v>
      </c>
    </row>
    <row r="13" spans="1:9" ht="46.3" customHeight="1" x14ac:dyDescent="0.4">
      <c r="C13" s="13"/>
      <c r="D13" s="17" t="str">
        <f t="array" ref="D13">IFERROR(INDEX('Tabela Dinâmica'!$E$4:$H$100,SMALL(IF('Tabela Dinâmica'!$E$4:$E$100='Tabela Dinâmica'!$F$1,ROW('Tabela Dinâmica'!$E$4:$E$100)-3),ROW(Resumo!B5)),2),"")</f>
        <v>Chinelo</v>
      </c>
      <c r="E13" s="17" t="str">
        <f>IFERROR(VLOOKUP(D13,'Imagens Produtos'!A:B,2,0),"Vazio")</f>
        <v>Chinelo</v>
      </c>
      <c r="F13" s="17">
        <f t="array" ref="F13">IFERROR(INDEX('Tabela Dinâmica'!$E$4:$H$100,SMALL(IF('Tabela Dinâmica'!$E$4:$E$100='Tabela Dinâmica'!$F$1,ROW('Tabela Dinâmica'!$E$4:$E$100)-3),ROW(Resumo!C5)),3),"")</f>
        <v>6</v>
      </c>
      <c r="G13" s="21">
        <f t="array" ref="G13">IFERROR(INDEX('Tabela Dinâmica'!$E$4:$H$100,SMALL(IF('Tabela Dinâmica'!$E$4:$E$100='Tabela Dinâmica'!$F$1,ROW('Tabela Dinâmica'!$E$4:$E$100)-3),ROW(Resumo!D5)),4),"")</f>
        <v>240</v>
      </c>
    </row>
    <row r="14" spans="1:9" ht="46.3" customHeight="1" x14ac:dyDescent="0.4">
      <c r="C14" s="13"/>
      <c r="D14" s="17" t="str">
        <f t="array" ref="D14">IFERROR(INDEX('Tabela Dinâmica'!$E$4:$H$100,SMALL(IF('Tabela Dinâmica'!$E$4:$E$100='Tabela Dinâmica'!$F$1,ROW('Tabela Dinâmica'!$E$4:$E$100)-3),ROW(Resumo!B6)),2),"")</f>
        <v/>
      </c>
      <c r="E14" s="17" t="str">
        <f>IFERROR(VLOOKUP(D14,'Imagens Produtos'!A:B,2,0),"Vazio")</f>
        <v>Vazio</v>
      </c>
      <c r="F14" s="17" t="str">
        <f t="array" ref="F14">IFERROR(INDEX('Tabela Dinâmica'!$E$4:$H$100,SMALL(IF('Tabela Dinâmica'!$E$4:$E$100='Tabela Dinâmica'!$F$1,ROW('Tabela Dinâmica'!$E$4:$E$100)-3),ROW(Resumo!C6)),3),"")</f>
        <v/>
      </c>
      <c r="G14" s="21" t="str">
        <f t="array" ref="G14">IFERROR(INDEX('Tabela Dinâmica'!$E$4:$H$100,SMALL(IF('Tabela Dinâmica'!$E$4:$E$100='Tabela Dinâmica'!$F$1,ROW('Tabela Dinâmica'!$E$4:$E$100)-3),ROW(Resumo!D6)),4),"")</f>
        <v/>
      </c>
    </row>
    <row r="15" spans="1:9" ht="46.3" customHeight="1" x14ac:dyDescent="0.4">
      <c r="C15" s="13"/>
      <c r="D15" s="17" t="str">
        <f t="array" ref="D15">IFERROR(INDEX('Tabela Dinâmica'!$E$4:$H$100,SMALL(IF('Tabela Dinâmica'!$E$4:$E$100='Tabela Dinâmica'!$F$1,ROW('Tabela Dinâmica'!$E$4:$E$100)-3),ROW(Resumo!B7)),2),"")</f>
        <v/>
      </c>
      <c r="E15" s="17" t="str">
        <f>IFERROR(VLOOKUP(D15,'Imagens Produtos'!A:B,2,0),"Vazio")</f>
        <v>Vazio</v>
      </c>
      <c r="F15" s="17" t="str">
        <f t="array" ref="F15">IFERROR(INDEX('Tabela Dinâmica'!$E$4:$H$100,SMALL(IF('Tabela Dinâmica'!$E$4:$E$100='Tabela Dinâmica'!$F$1,ROW('Tabela Dinâmica'!$E$4:$E$100)-3),ROW(Resumo!C7)),3),"")</f>
        <v/>
      </c>
      <c r="G15" s="21" t="str">
        <f t="array" ref="G15">IFERROR(INDEX('Tabela Dinâmica'!$E$4:$H$100,SMALL(IF('Tabela Dinâmica'!$E$4:$E$100='Tabela Dinâmica'!$F$1,ROW('Tabela Dinâmica'!$E$4:$E$100)-3),ROW(Resumo!D7)),4),"")</f>
        <v/>
      </c>
    </row>
    <row r="16" spans="1:9" ht="46.3" customHeight="1" x14ac:dyDescent="0.4">
      <c r="C16" s="13"/>
      <c r="D16" s="17" t="str">
        <f t="array" ref="D16">IFERROR(INDEX('Tabela Dinâmica'!$E$4:$H$100,SMALL(IF('Tabela Dinâmica'!$E$4:$E$100='Tabela Dinâmica'!$F$1,ROW('Tabela Dinâmica'!$E$4:$E$100)-3),ROW(Resumo!B8)),2),"")</f>
        <v/>
      </c>
      <c r="E16" s="17" t="str">
        <f>IFERROR(VLOOKUP(D16,'Imagens Produtos'!A:B,2,0),"Vazio")</f>
        <v>Vazio</v>
      </c>
      <c r="F16" s="17" t="str">
        <f t="array" ref="F16">IFERROR(INDEX('Tabela Dinâmica'!$E$4:$H$100,SMALL(IF('Tabela Dinâmica'!$E$4:$E$100='Tabela Dinâmica'!$F$1,ROW('Tabela Dinâmica'!$E$4:$E$100)-3),ROW(Resumo!C8)),3),"")</f>
        <v/>
      </c>
      <c r="G16" s="21" t="str">
        <f t="array" ref="G16">IFERROR(INDEX('Tabela Dinâmica'!$E$4:$H$100,SMALL(IF('Tabela Dinâmica'!$E$4:$E$100='Tabela Dinâmica'!$F$1,ROW('Tabela Dinâmica'!$E$4:$E$100)-3),ROW(Resumo!D8)),4),"")</f>
        <v/>
      </c>
    </row>
    <row r="17" spans="3:7" ht="46.3" customHeight="1" x14ac:dyDescent="0.4">
      <c r="C17" s="13"/>
      <c r="D17" s="17" t="str">
        <f t="array" ref="D17">IFERROR(INDEX('Tabela Dinâmica'!$E$4:$H$100,SMALL(IF('Tabela Dinâmica'!$E$4:$E$100='Tabela Dinâmica'!$F$1,ROW('Tabela Dinâmica'!$E$4:$E$100)-3),ROW(Resumo!B9)),2),"")</f>
        <v/>
      </c>
      <c r="E17" s="17" t="str">
        <f>IFERROR(VLOOKUP(D17,'Imagens Produtos'!A:B,2,0),"Vazio")</f>
        <v>Vazio</v>
      </c>
      <c r="F17" s="17" t="str">
        <f t="array" ref="F17">IFERROR(INDEX('Tabela Dinâmica'!$E$4:$H$100,SMALL(IF('Tabela Dinâmica'!$E$4:$E$100='Tabela Dinâmica'!$F$1,ROW('Tabela Dinâmica'!$E$4:$E$100)-3),ROW(Resumo!C9)),3),"")</f>
        <v/>
      </c>
      <c r="G17" s="21" t="str">
        <f t="array" ref="G17">IFERROR(INDEX('Tabela Dinâmica'!$E$4:$H$100,SMALL(IF('Tabela Dinâmica'!$E$4:$E$100='Tabela Dinâmica'!$F$1,ROW('Tabela Dinâmica'!$E$4:$E$100)-3),ROW(Resumo!D9)),4),"")</f>
        <v/>
      </c>
    </row>
    <row r="18" spans="3:7" ht="46.3" customHeight="1" x14ac:dyDescent="0.4">
      <c r="C18" s="13"/>
      <c r="D18" s="17" t="str">
        <f t="array" ref="D18">IFERROR(INDEX('Tabela Dinâmica'!$E$4:$H$100,SMALL(IF('Tabela Dinâmica'!$E$4:$E$100='Tabela Dinâmica'!$F$1,ROW('Tabela Dinâmica'!$E$4:$E$100)-3),ROW(Resumo!B10)),2),"")</f>
        <v/>
      </c>
      <c r="E18" s="17" t="str">
        <f>IFERROR(VLOOKUP(D18,'Imagens Produtos'!A:B,2,0),"Vazio")</f>
        <v>Vazio</v>
      </c>
      <c r="F18" s="17" t="str">
        <f t="array" ref="F18">IFERROR(INDEX('Tabela Dinâmica'!$E$4:$H$100,SMALL(IF('Tabela Dinâmica'!$E$4:$E$100='Tabela Dinâmica'!$F$1,ROW('Tabela Dinâmica'!$E$4:$E$100)-3),ROW(Resumo!C10)),3),"")</f>
        <v/>
      </c>
      <c r="G18" s="21" t="str">
        <f t="array" ref="G18">IFERROR(INDEX('Tabela Dinâmica'!$E$4:$H$100,SMALL(IF('Tabela Dinâmica'!$E$4:$E$100='Tabela Dinâmica'!$F$1,ROW('Tabela Dinâmica'!$E$4:$E$100)-3),ROW(Resumo!D10)),4),"")</f>
        <v/>
      </c>
    </row>
    <row r="19" spans="3:7" ht="46.3" customHeight="1" x14ac:dyDescent="0.4">
      <c r="C19" s="13"/>
      <c r="D19" s="17" t="str">
        <f t="array" ref="D19">IFERROR(INDEX('Tabela Dinâmica'!$E$4:$H$100,SMALL(IF('Tabela Dinâmica'!$E$4:$E$100='Tabela Dinâmica'!$F$1,ROW('Tabela Dinâmica'!$E$4:$E$100)-3),ROW(Resumo!B11)),2),"")</f>
        <v/>
      </c>
      <c r="E19" s="17" t="str">
        <f>IFERROR(VLOOKUP(D19,'Imagens Produtos'!A:B,2,0),"Vazio")</f>
        <v>Vazio</v>
      </c>
      <c r="F19" s="17" t="str">
        <f t="array" ref="F19">IFERROR(INDEX('Tabela Dinâmica'!$E$4:$H$100,SMALL(IF('Tabela Dinâmica'!$E$4:$E$100='Tabela Dinâmica'!$F$1,ROW('Tabela Dinâmica'!$E$4:$E$100)-3),ROW(Resumo!C11)),3),"")</f>
        <v/>
      </c>
      <c r="G19" s="21" t="str">
        <f t="array" ref="G19">IFERROR(INDEX('Tabela Dinâmica'!$E$4:$H$100,SMALL(IF('Tabela Dinâmica'!$E$4:$E$100='Tabela Dinâmica'!$F$1,ROW('Tabela Dinâmica'!$E$4:$E$100)-3),ROW(Resumo!D11)),4),"")</f>
        <v/>
      </c>
    </row>
    <row r="20" spans="3:7" ht="46.3" customHeight="1" x14ac:dyDescent="0.4">
      <c r="C20" s="13"/>
      <c r="D20" s="17" t="str">
        <f t="array" ref="D20">IFERROR(INDEX('Tabela Dinâmica'!$E$4:$H$100,SMALL(IF('Tabela Dinâmica'!$E$4:$E$100='Tabela Dinâmica'!$F$1,ROW('Tabela Dinâmica'!$E$4:$E$100)-3),ROW(Resumo!B12)),2),"")</f>
        <v/>
      </c>
      <c r="E20" s="17" t="str">
        <f>IFERROR(VLOOKUP(D20,'Imagens Produtos'!A:B,2,0),"Vazio")</f>
        <v>Vazio</v>
      </c>
      <c r="F20" s="17" t="str">
        <f t="array" ref="F20">IFERROR(INDEX('Tabela Dinâmica'!$E$4:$H$100,SMALL(IF('Tabela Dinâmica'!$E$4:$E$100='Tabela Dinâmica'!$F$1,ROW('Tabela Dinâmica'!$E$4:$E$100)-3),ROW(Resumo!C12)),3),"")</f>
        <v/>
      </c>
      <c r="G20" s="21" t="str">
        <f t="array" ref="G20">IFERROR(INDEX('Tabela Dinâmica'!$E$4:$H$100,SMALL(IF('Tabela Dinâmica'!$E$4:$E$100='Tabela Dinâmica'!$F$1,ROW('Tabela Dinâmica'!$E$4:$E$100)-3),ROW(Resumo!D12)),4),"")</f>
        <v/>
      </c>
    </row>
    <row r="21" spans="3:7" ht="46.3" customHeight="1" x14ac:dyDescent="0.4">
      <c r="C21" s="13"/>
      <c r="D21" s="17" t="str">
        <f t="array" ref="D21">IFERROR(INDEX('Tabela Dinâmica'!$E$4:$H$100,SMALL(IF('Tabela Dinâmica'!$E$4:$E$100='Tabela Dinâmica'!$F$1,ROW('Tabela Dinâmica'!$E$4:$E$100)-3),ROW(Resumo!B13)),2),"")</f>
        <v/>
      </c>
      <c r="E21" s="17" t="str">
        <f>IFERROR(VLOOKUP(D21,'Imagens Produtos'!A:B,2,0),"Vazio")</f>
        <v>Vazio</v>
      </c>
      <c r="F21" s="17" t="str">
        <f t="array" ref="F21">IFERROR(INDEX('Tabela Dinâmica'!$E$4:$H$100,SMALL(IF('Tabela Dinâmica'!$E$4:$E$100='Tabela Dinâmica'!$F$1,ROW('Tabela Dinâmica'!$E$4:$E$100)-3),ROW(Resumo!C13)),3),"")</f>
        <v/>
      </c>
      <c r="G21" s="21" t="str">
        <f t="array" ref="G21">IFERROR(INDEX('Tabela Dinâmica'!$E$4:$H$100,SMALL(IF('Tabela Dinâmica'!$E$4:$E$100='Tabela Dinâmica'!$F$1,ROW('Tabela Dinâmica'!$E$4:$E$100)-3),ROW(Resumo!D13)),4),"")</f>
        <v/>
      </c>
    </row>
    <row r="22" spans="3:7" x14ac:dyDescent="0.4"/>
  </sheetData>
  <mergeCells count="1">
    <mergeCell ref="F2:I2"/>
  </mergeCells>
  <hyperlinks>
    <hyperlink ref="A5" location="'Vendedores TOP3'!A1" display="01 - Vendedor TOP3" xr:uid="{2688396A-DA97-4BF2-8216-AB67EE220792}"/>
    <hyperlink ref="A6" location="'Rank Vendas'!A1" display="02 - Rank Vendas" xr:uid="{AF5C8F37-525B-4661-A2A6-99F15F66E6D2}"/>
    <hyperlink ref="A7" location="Resumo!A1" display="03 - Resumo" xr:uid="{25346F7D-0456-40DE-ADB8-F453BF913CDF}"/>
  </hyperlinks>
  <pageMargins left="0.511811024" right="0.511811024" top="0.78740157499999996" bottom="0.78740157499999996" header="0.31496062000000002" footer="0.31496062000000002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8D9FB-F093-4B94-8FCA-19E0AA3C4944}">
  <dimension ref="A1:A9"/>
  <sheetViews>
    <sheetView showGridLines="0" workbookViewId="0">
      <selection activeCell="E2" sqref="E2"/>
    </sheetView>
  </sheetViews>
  <sheetFormatPr defaultRowHeight="14.6" x14ac:dyDescent="0.4"/>
  <cols>
    <col min="1" max="1" width="10.07421875" customWidth="1"/>
    <col min="2" max="2" width="10.3046875" customWidth="1"/>
  </cols>
  <sheetData>
    <row r="1" spans="1:1" x14ac:dyDescent="0.4">
      <c r="A1" t="s">
        <v>0</v>
      </c>
    </row>
    <row r="2" spans="1:1" s="1" customFormat="1" ht="50.15" customHeight="1" x14ac:dyDescent="0.4">
      <c r="A2" s="1" t="s">
        <v>24</v>
      </c>
    </row>
    <row r="3" spans="1:1" s="1" customFormat="1" ht="49.3" customHeight="1" x14ac:dyDescent="0.4">
      <c r="A3" s="1" t="s">
        <v>29</v>
      </c>
    </row>
    <row r="4" spans="1:1" s="1" customFormat="1" ht="39.9" customHeight="1" x14ac:dyDescent="0.4">
      <c r="A4" s="1" t="s">
        <v>23</v>
      </c>
    </row>
    <row r="5" spans="1:1" s="1" customFormat="1" ht="50.6" customHeight="1" x14ac:dyDescent="0.4">
      <c r="A5" s="1" t="s">
        <v>26</v>
      </c>
    </row>
    <row r="6" spans="1:1" s="1" customFormat="1" ht="48.9" customHeight="1" x14ac:dyDescent="0.4">
      <c r="A6" s="1" t="s">
        <v>28</v>
      </c>
    </row>
    <row r="7" spans="1:1" s="1" customFormat="1" ht="49.3" customHeight="1" x14ac:dyDescent="0.4">
      <c r="A7" s="1" t="s">
        <v>27</v>
      </c>
    </row>
    <row r="8" spans="1:1" s="1" customFormat="1" ht="49.3" customHeight="1" x14ac:dyDescent="0.4">
      <c r="A8" s="1" t="s">
        <v>30</v>
      </c>
    </row>
    <row r="9" spans="1:1" s="1" customFormat="1" ht="50.15" customHeight="1" x14ac:dyDescent="0.4">
      <c r="A9" s="1" t="s">
        <v>25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27</vt:i4>
      </vt:variant>
    </vt:vector>
  </HeadingPairs>
  <TitlesOfParts>
    <vt:vector size="34" baseType="lpstr">
      <vt:lpstr>Tabela Dinâmica</vt:lpstr>
      <vt:lpstr>Dados</vt:lpstr>
      <vt:lpstr>Imagens Produtos</vt:lpstr>
      <vt:lpstr>Vendedores TOP3</vt:lpstr>
      <vt:lpstr>Rank Vendas</vt:lpstr>
      <vt:lpstr>Resumo</vt:lpstr>
      <vt:lpstr>Personagens</vt:lpstr>
      <vt:lpstr>Bermuda_Masculino</vt:lpstr>
      <vt:lpstr>Bolsa_de_Trabalho</vt:lpstr>
      <vt:lpstr>Boné</vt:lpstr>
      <vt:lpstr>Bota_Masculina</vt:lpstr>
      <vt:lpstr>Bulma</vt:lpstr>
      <vt:lpstr>Calça_Bailarina</vt:lpstr>
      <vt:lpstr>CalçaFemininaJogger</vt:lpstr>
      <vt:lpstr>Camisa_Masculina</vt:lpstr>
      <vt:lpstr>Camisa_Masculina_Festa_Balada</vt:lpstr>
      <vt:lpstr>Camisa_Térmica</vt:lpstr>
      <vt:lpstr>Chinelo</vt:lpstr>
      <vt:lpstr>Colar_Pingente</vt:lpstr>
      <vt:lpstr>Gohan</vt:lpstr>
      <vt:lpstr>Goku</vt:lpstr>
      <vt:lpstr>Jaqueta_Masculina_Preta</vt:lpstr>
      <vt:lpstr>Kit_de_Pinceis_de_Maquiagem</vt:lpstr>
      <vt:lpstr>Kuririn</vt:lpstr>
      <vt:lpstr>Piccolo</vt:lpstr>
      <vt:lpstr>Relógio</vt:lpstr>
      <vt:lpstr>Sapatilha_Sapato</vt:lpstr>
      <vt:lpstr>Sapato_Social</vt:lpstr>
      <vt:lpstr>Tênis_Feminino</vt:lpstr>
      <vt:lpstr>Tenshinhan</vt:lpstr>
      <vt:lpstr>Vazio</vt:lpstr>
      <vt:lpstr>Vegeta</vt:lpstr>
      <vt:lpstr>Vestido_Infantil</vt:lpstr>
      <vt:lpstr>Yamcha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Clevison Santos</dc:creator>
  <cp:lastModifiedBy>Rodrigo Costa</cp:lastModifiedBy>
  <dcterms:created xsi:type="dcterms:W3CDTF">2021-09-07T13:21:25Z</dcterms:created>
  <dcterms:modified xsi:type="dcterms:W3CDTF">2024-07-03T23:23:15Z</dcterms:modified>
</cp:coreProperties>
</file>