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06F9DD15-0005-49B5-B458-D3D89C966CE9}" xr6:coauthVersionLast="47" xr6:coauthVersionMax="47" xr10:uidLastSave="{00000000-0000-0000-0000-000000000000}"/>
  <bookViews>
    <workbookView xWindow="0" yWindow="0" windowWidth="16457" windowHeight="17914" activeTab="2" xr2:uid="{C162B555-F4AE-41AA-9236-C559E5C69857}"/>
  </bookViews>
  <sheets>
    <sheet name="Teste 5" sheetId="1" r:id="rId1"/>
    <sheet name="Dados" sheetId="3" r:id="rId2"/>
    <sheet name="Tab_dinâmica" sheetId="4" r:id="rId3"/>
  </sheets>
  <calcPr calcId="18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<sst xmlns="http://schemas.openxmlformats.org/spreadsheetml/2006/main" count="133" uniqueCount="62">
  <si>
    <t>Mês</t>
  </si>
  <si>
    <t>Código Produto</t>
  </si>
  <si>
    <t>Osasco</t>
  </si>
  <si>
    <t>Estado</t>
  </si>
  <si>
    <t>São Paulo</t>
  </si>
  <si>
    <t>Bahia</t>
  </si>
  <si>
    <t>Paraná</t>
  </si>
  <si>
    <t>&gt;&gt;</t>
  </si>
  <si>
    <t>Produto</t>
  </si>
  <si>
    <t>Qtd</t>
  </si>
  <si>
    <t>Preço</t>
  </si>
  <si>
    <t>Total Vendas</t>
  </si>
  <si>
    <t>Panela De Pressão</t>
  </si>
  <si>
    <t>Kit 15 Tangas</t>
  </si>
  <si>
    <t>Xiaomi Redmi 9 (Global)</t>
  </si>
  <si>
    <t>Terno Slim</t>
  </si>
  <si>
    <t>Kit Bomba A Vácuo Para Vinho</t>
  </si>
  <si>
    <t>Kit 120 Tangas</t>
  </si>
  <si>
    <t>Panela De Pressão 4,5litros</t>
  </si>
  <si>
    <t>Kit De Acessórios Para Banheiro</t>
  </si>
  <si>
    <t>Colchão Casal de espuma</t>
  </si>
  <si>
    <t>Moedor De Cafe Manual</t>
  </si>
  <si>
    <t>LG K22 Dual SIM 32 GB</t>
  </si>
  <si>
    <t>Spray Borrifador Pulverizador</t>
  </si>
  <si>
    <t>Camiseta Regata</t>
  </si>
  <si>
    <t>Headset gamer Knup KP-400</t>
  </si>
  <si>
    <t>Calça Jeans Feminina</t>
  </si>
  <si>
    <t>Cafeteira Aluminio Extra</t>
  </si>
  <si>
    <t xml:space="preserve">Corset Corselet Underbust </t>
  </si>
  <si>
    <t>Botas Feminina Montaria</t>
  </si>
  <si>
    <t>Camiseta Cinta Modeladora</t>
  </si>
  <si>
    <t>Terno Slim Microfibra</t>
  </si>
  <si>
    <t>Caixa de ferramentas Fercar</t>
  </si>
  <si>
    <t>Utensilio</t>
  </si>
  <si>
    <t>Roupas</t>
  </si>
  <si>
    <t>Celulares</t>
  </si>
  <si>
    <t>Cachoeira</t>
  </si>
  <si>
    <t>Barracão</t>
  </si>
  <si>
    <t>Guarulhos</t>
  </si>
  <si>
    <t>Campinas</t>
  </si>
  <si>
    <t>Móveis</t>
  </si>
  <si>
    <t>Aurora</t>
  </si>
  <si>
    <t>Ceará</t>
  </si>
  <si>
    <t>Carapicuíba</t>
  </si>
  <si>
    <t>Eletronicos</t>
  </si>
  <si>
    <t>Cafelândia</t>
  </si>
  <si>
    <t>Abaíra</t>
  </si>
  <si>
    <t>Calçados</t>
  </si>
  <si>
    <t>Limeira</t>
  </si>
  <si>
    <t>Cedro</t>
  </si>
  <si>
    <t>Cetegoria</t>
  </si>
  <si>
    <t>Cidade</t>
  </si>
  <si>
    <t>Criar uma tabela dinâmica em uma nova Aba trazendo os dados da planilha "Dados". A tabela deve mostrar a soma das vendas por Categoria e Estado, filtrando apenas o primeiro trimestre de 2022.</t>
  </si>
  <si>
    <t>Curso de Excel do Básico ao Avançado</t>
  </si>
  <si>
    <t>Professor:</t>
  </si>
  <si>
    <t xml:space="preserve">     Clevison Santos</t>
  </si>
  <si>
    <t>PERGUNTAS PREPARATÓRIAS PARA ENTREVISTAS E CONCURSOS</t>
  </si>
  <si>
    <t>Soma de Total Vendas</t>
  </si>
  <si>
    <t>Rótulos de Linha</t>
  </si>
  <si>
    <t>Total Geral</t>
  </si>
  <si>
    <t>Trimestre</t>
  </si>
  <si>
    <t>Trimestre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</si>
</sst>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16]dd\-mmm\-yy;@"/>
    <numFmt numFmtId="165" formatCode="#,##0.00_ ;[Red]\-#,##0.00\ 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164" fontId="1" fillId="3" borderId="1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/>
    </xf>
    <xf numFmtId="1" fontId="1" fillId="3" borderId="1" xfId="0" applyNumberFormat="1" applyFont="1" applyFill="1" applyBorder="1" applyAlignment="1">
      <alignment horizontal="right" vertical="center"/>
    </xf>
    <xf numFmtId="44" fontId="1" fillId="3" borderId="1" xfId="1" applyFont="1" applyFill="1" applyBorder="1" applyAlignment="1">
      <alignment horizontal="right" vertical="center"/>
    </xf>
    <xf numFmtId="1" fontId="2" fillId="0" borderId="2" xfId="0" applyNumberFormat="1" applyFont="1" applyBorder="1" applyAlignment="1">
      <alignment horizontal="right"/>
    </xf>
    <xf numFmtId="8" fontId="2" fillId="0" borderId="2" xfId="1" applyNumberFormat="1" applyFont="1" applyBorder="1" applyAlignment="1">
      <alignment horizontal="right" wrapText="1"/>
    </xf>
    <xf numFmtId="44" fontId="2" fillId="0" borderId="2" xfId="1" applyFont="1" applyBorder="1" applyAlignment="1">
      <alignment horizontal="right" wrapText="1"/>
    </xf>
    <xf numFmtId="8" fontId="2" fillId="0" borderId="2" xfId="1" applyNumberFormat="1" applyFont="1" applyBorder="1" applyAlignment="1">
      <alignment horizontal="right"/>
    </xf>
    <xf numFmtId="6" fontId="2" fillId="0" borderId="2" xfId="1" applyNumberFormat="1" applyFont="1" applyBorder="1" applyAlignment="1">
      <alignment horizontal="right"/>
    </xf>
    <xf numFmtId="0" fontId="1" fillId="3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0" fillId="5" borderId="0" xfId="0" applyFill="1"/>
    <xf numFmtId="0" fontId="7" fillId="5" borderId="0" xfId="0" applyFont="1" applyFill="1" applyAlignment="1">
      <alignment horizontal="right"/>
    </xf>
    <xf numFmtId="0" fontId="8" fillId="5" borderId="0" xfId="0" applyFont="1" applyFill="1"/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164" fontId="2" fillId="0" borderId="2" xfId="0" applyNumberFormat="1" applyFont="1" applyBorder="1"/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84.830440509257" createdVersion="8" refreshedVersion="8" minRefreshableVersion="3" recordCount="26" xr:uid="{09F84CA1-7945-42A2-9FB0-1658534F544C}">
  <cacheSource type="worksheet">
    <worksheetSource ref="A1:J27" sheet="Dados"/>
  </cacheSource>
  <cacheFields count="10">
    <cacheField name="Estado" numFmtId="0">
      <sharedItems count="4">
        <s v="São Paulo"/>
        <s v="Bahia"/>
        <s v="Paraná"/>
        <s v="Ceará"/>
      </sharedItems>
    </cacheField>
    <cacheField name="Cidade" numFmtId="0">
      <sharedItems count="11">
        <s v="Osasco"/>
        <s v="Cachoeira"/>
        <s v="Barracão"/>
        <s v="Guarulhos"/>
        <s v="Campinas"/>
        <s v="Aurora"/>
        <s v="Carapicuíba"/>
        <s v="Cafelândia"/>
        <s v="Abaíra"/>
        <s v="Limeira"/>
        <s v="Cedro"/>
      </sharedItems>
    </cacheField>
    <cacheField name="Cetegoria" numFmtId="0">
      <sharedItems/>
    </cacheField>
    <cacheField name="Código Produto" numFmtId="0">
      <sharedItems containsSemiMixedTypes="0" containsString="0" containsNumber="1" containsInteger="1" minValue="2290" maxValue="19160"/>
    </cacheField>
    <cacheField name="Produto" numFmtId="0">
      <sharedItems/>
    </cacheField>
    <cacheField name="Mês" numFmtId="164">
      <sharedItems containsSemiMixedTypes="0" containsNonDate="0" containsDate="1" containsString="0" minDate="2022-01-01T00:00:00" maxDate="2022-09-09T00:00:00"/>
    </cacheField>
    <cacheField name="Qtd" numFmtId="1">
      <sharedItems containsSemiMixedTypes="0" containsString="0" containsNumber="1" containsInteger="1" minValue="2" maxValue="123"/>
    </cacheField>
    <cacheField name="Preço" numFmtId="0">
      <sharedItems containsSemiMixedTypes="0" containsString="0" containsNumber="1" minValue="34.9" maxValue="1200"/>
    </cacheField>
    <cacheField name="Total Vendas" numFmtId="44">
      <sharedItems containsSemiMixedTypes="0" containsString="0" containsNumber="1" minValue="209.39999999999998" maxValue="23247"/>
    </cacheField>
    <cacheField name="Trimestre" numFmtId="164">
      <sharedItems count="3">
        <s v="Trimestre 1"/>
        <s v="Trimestre 2"/>
        <s v="Trimestre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s v="Utensilio"/>
    <n v="14624"/>
    <s v="Panela De Pressão"/>
    <d v="2022-01-01T00:00:00"/>
    <n v="45"/>
    <n v="56.99"/>
    <n v="2564.5500000000002"/>
    <x v="0"/>
  </r>
  <r>
    <x v="0"/>
    <x v="0"/>
    <s v="Roupas"/>
    <n v="2714"/>
    <s v="Kit 15 Tangas"/>
    <d v="2022-01-11T00:00:00"/>
    <n v="23"/>
    <n v="38.770000000000003"/>
    <n v="891.71"/>
    <x v="0"/>
  </r>
  <r>
    <x v="1"/>
    <x v="1"/>
    <s v="Celulares"/>
    <n v="4550"/>
    <s v="Xiaomi Redmi 9 (Global)"/>
    <d v="2022-01-21T00:00:00"/>
    <n v="12"/>
    <n v="1200"/>
    <n v="14400"/>
    <x v="0"/>
  </r>
  <r>
    <x v="2"/>
    <x v="2"/>
    <s v="Roupas"/>
    <n v="7494"/>
    <s v="Terno Slim"/>
    <d v="2022-01-31T00:00:00"/>
    <n v="123"/>
    <n v="189"/>
    <n v="23247"/>
    <x v="0"/>
  </r>
  <r>
    <x v="0"/>
    <x v="3"/>
    <s v="Utensilio"/>
    <n v="4820"/>
    <s v="Kit Bomba A Vácuo Para Vinho"/>
    <d v="2022-02-10T00:00:00"/>
    <n v="20"/>
    <n v="37.99"/>
    <n v="759.80000000000007"/>
    <x v="0"/>
  </r>
  <r>
    <x v="0"/>
    <x v="3"/>
    <s v="Roupas"/>
    <n v="14264"/>
    <s v="Kit 120 Tangas"/>
    <d v="2022-02-20T00:00:00"/>
    <n v="23"/>
    <n v="165.6"/>
    <n v="3808.7999999999997"/>
    <x v="0"/>
  </r>
  <r>
    <x v="0"/>
    <x v="3"/>
    <s v="Utensilio"/>
    <n v="9988"/>
    <s v="Panela De Pressão 4,5litros"/>
    <d v="2022-03-02T00:00:00"/>
    <n v="31"/>
    <n v="56.99"/>
    <n v="1766.69"/>
    <x v="0"/>
  </r>
  <r>
    <x v="0"/>
    <x v="4"/>
    <s v="Utensilio"/>
    <n v="4226"/>
    <s v="Kit De Acessórios Para Banheiro"/>
    <d v="2022-03-12T00:00:00"/>
    <n v="45"/>
    <n v="49"/>
    <n v="2205"/>
    <x v="0"/>
  </r>
  <r>
    <x v="0"/>
    <x v="4"/>
    <s v="Móveis"/>
    <n v="19160"/>
    <s v="Colchão Casal de espuma"/>
    <d v="2022-03-22T00:00:00"/>
    <n v="2"/>
    <n v="733.9"/>
    <n v="1467.8"/>
    <x v="0"/>
  </r>
  <r>
    <x v="0"/>
    <x v="4"/>
    <s v="Utensilio"/>
    <n v="17854"/>
    <s v="Moedor De Cafe Manual"/>
    <d v="2022-04-01T00:00:00"/>
    <n v="4"/>
    <n v="116.99"/>
    <n v="467.96"/>
    <x v="1"/>
  </r>
  <r>
    <x v="3"/>
    <x v="5"/>
    <s v="Roupas"/>
    <n v="7494"/>
    <s v="Terno Slim"/>
    <d v="2022-04-11T00:00:00"/>
    <n v="123"/>
    <n v="189"/>
    <n v="23247"/>
    <x v="1"/>
  </r>
  <r>
    <x v="3"/>
    <x v="5"/>
    <s v="Celulares"/>
    <n v="12630"/>
    <s v="LG K22 Dual SIM 32 GB"/>
    <d v="2022-04-21T00:00:00"/>
    <n v="3"/>
    <n v="999"/>
    <n v="2997"/>
    <x v="1"/>
  </r>
  <r>
    <x v="0"/>
    <x v="6"/>
    <s v="Utensilio"/>
    <n v="17608"/>
    <s v="Spray Borrifador Pulverizador"/>
    <d v="2022-05-01T00:00:00"/>
    <n v="6"/>
    <n v="34.9"/>
    <n v="209.39999999999998"/>
    <x v="1"/>
  </r>
  <r>
    <x v="0"/>
    <x v="6"/>
    <s v="Roupas"/>
    <n v="5740"/>
    <s v="Camiseta Regata"/>
    <d v="2022-05-11T00:00:00"/>
    <n v="34"/>
    <n v="53.91"/>
    <n v="1832.9399999999998"/>
    <x v="1"/>
  </r>
  <r>
    <x v="0"/>
    <x v="6"/>
    <s v="Eletronicos"/>
    <n v="13700"/>
    <s v="Headset gamer Knup KP-400"/>
    <d v="2022-05-21T00:00:00"/>
    <n v="12"/>
    <n v="102"/>
    <n v="1224"/>
    <x v="1"/>
  </r>
  <r>
    <x v="2"/>
    <x v="2"/>
    <s v="Roupas"/>
    <n v="2714"/>
    <s v="Kit 15 Tangas"/>
    <d v="2022-05-31T00:00:00"/>
    <n v="29"/>
    <n v="38.770000000000003"/>
    <n v="1124.3300000000002"/>
    <x v="1"/>
  </r>
  <r>
    <x v="2"/>
    <x v="7"/>
    <s v="Roupas"/>
    <n v="3886"/>
    <s v="Calça Jeans Feminina"/>
    <d v="2022-06-10T00:00:00"/>
    <n v="45"/>
    <n v="98.9"/>
    <n v="4450.5"/>
    <x v="1"/>
  </r>
  <r>
    <x v="1"/>
    <x v="8"/>
    <s v="Utensilio"/>
    <n v="5982"/>
    <s v="Cafeteira Aluminio Extra"/>
    <d v="2022-06-20T00:00:00"/>
    <n v="9"/>
    <n v="50"/>
    <n v="450"/>
    <x v="1"/>
  </r>
  <r>
    <x v="1"/>
    <x v="8"/>
    <s v="Eletronicos"/>
    <n v="15632"/>
    <s v="Corset Corselet Underbust "/>
    <d v="2022-06-30T00:00:00"/>
    <n v="18"/>
    <n v="99.99"/>
    <n v="1799.82"/>
    <x v="1"/>
  </r>
  <r>
    <x v="1"/>
    <x v="1"/>
    <s v="Roupas"/>
    <n v="5740"/>
    <s v="Camiseta Regata"/>
    <d v="2022-07-10T00:00:00"/>
    <n v="12"/>
    <n v="53.91"/>
    <n v="646.91999999999996"/>
    <x v="2"/>
  </r>
  <r>
    <x v="1"/>
    <x v="1"/>
    <s v="Calçados"/>
    <n v="11340"/>
    <s v="Botas Feminina Montaria"/>
    <d v="2022-07-20T00:00:00"/>
    <n v="14"/>
    <n v="149.9"/>
    <n v="2098.6"/>
    <x v="2"/>
  </r>
  <r>
    <x v="1"/>
    <x v="8"/>
    <s v="Roupas"/>
    <n v="2290"/>
    <s v="Camiseta Cinta Modeladora"/>
    <d v="2022-07-30T00:00:00"/>
    <n v="41"/>
    <n v="53.99"/>
    <n v="2213.59"/>
    <x v="2"/>
  </r>
  <r>
    <x v="1"/>
    <x v="1"/>
    <s v="Roupas"/>
    <n v="7530"/>
    <s v="Terno Slim Microfibra"/>
    <d v="2022-08-09T00:00:00"/>
    <n v="34"/>
    <n v="189"/>
    <n v="6426"/>
    <x v="2"/>
  </r>
  <r>
    <x v="0"/>
    <x v="9"/>
    <s v="Utensilio"/>
    <n v="2345"/>
    <s v="Caixa de ferramentas Fercar"/>
    <d v="2022-08-19T00:00:00"/>
    <n v="21"/>
    <n v="143.12"/>
    <n v="3005.52"/>
    <x v="2"/>
  </r>
  <r>
    <x v="0"/>
    <x v="9"/>
    <s v="Roupas"/>
    <n v="3886"/>
    <s v="Calça Jeans Feminina"/>
    <d v="2022-08-29T00:00:00"/>
    <n v="12"/>
    <n v="98.9"/>
    <n v="1186.8000000000002"/>
    <x v="2"/>
  </r>
  <r>
    <x v="3"/>
    <x v="10"/>
    <s v="Utensilio"/>
    <n v="14624"/>
    <s v="Panela De Pressão"/>
    <d v="2022-09-08T00:00:00"/>
    <n v="21"/>
    <n v="56.99"/>
    <n v="1196.7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8D830-E876-4CD0-9B6B-B7D1A3F4F792}" name="Tabela dinâmica5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10"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12">
        <item x="8"/>
        <item x="5"/>
        <item x="2"/>
        <item x="1"/>
        <item x="7"/>
        <item x="4"/>
        <item x="6"/>
        <item x="10"/>
        <item x="3"/>
        <item x="9"/>
        <item x="0"/>
        <item t="default"/>
      </items>
    </pivotField>
    <pivotField showAll="0"/>
    <pivotField showAll="0"/>
    <pivotField showAll="0"/>
    <pivotField numFmtId="164" showAll="0"/>
    <pivotField numFmtId="1" showAll="0"/>
    <pivotField showAll="0"/>
    <pivotField dataField="1" numFmtId="44" showAll="0"/>
    <pivotField axis="axisPage" showAll="0">
      <items count="4">
        <item x="0"/>
        <item x="1"/>
        <item x="2"/>
        <item t="default"/>
      </items>
    </pivotField>
  </pivotFields>
  <rowFields count="2">
    <field x="0"/>
    <field x="1"/>
  </rowFields>
  <rowItems count="9">
    <i>
      <x/>
    </i>
    <i r="1">
      <x v="3"/>
    </i>
    <i>
      <x v="2"/>
    </i>
    <i r="1">
      <x v="2"/>
    </i>
    <i>
      <x v="3"/>
    </i>
    <i r="1">
      <x v="5"/>
    </i>
    <i r="1">
      <x v="8"/>
    </i>
    <i r="1">
      <x v="10"/>
    </i>
    <i t="grand">
      <x/>
    </i>
  </rowItems>
  <colItems count="1">
    <i/>
  </colItems>
  <pageFields count="1">
    <pageField fld="9" item="0" hier="-1"/>
  </pageFields>
  <dataFields count="1">
    <dataField name="Soma de Total Vendas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N16"/>
  <sheetViews>
    <sheetView workbookViewId="0">
      <selection activeCell="B58" sqref="B58"/>
    </sheetView>
  </sheetViews>
  <sheetFormatPr defaultColWidth="9.23046875" defaultRowHeight="14.6" x14ac:dyDescent="0.4"/>
  <cols>
    <col min="1" max="1" width="4.23046875" style="1" customWidth="1"/>
    <col min="2" max="2" width="15.3046875" style="1" customWidth="1"/>
    <col min="3" max="3" width="113.69140625" style="1" customWidth="1"/>
    <col min="4" max="16384" width="9.23046875" style="1"/>
  </cols>
  <sheetData>
    <row r="1" spans="2:14" s="17" customFormat="1" x14ac:dyDescent="0.4"/>
    <row r="2" spans="2:14" s="17" customFormat="1" ht="15.65" customHeight="1" x14ac:dyDescent="0.4">
      <c r="B2" s="23" t="s">
        <v>53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s="17" customFormat="1" ht="14.4" customHeight="1" x14ac:dyDescent="0.4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s="17" customFormat="1" ht="14.4" customHeight="1" x14ac:dyDescent="0.4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s="17" customFormat="1" ht="23.15" x14ac:dyDescent="0.6">
      <c r="B5" s="18" t="s">
        <v>54</v>
      </c>
      <c r="C5" s="19" t="s">
        <v>55</v>
      </c>
      <c r="D5" s="19"/>
    </row>
    <row r="6" spans="2:14" s="17" customFormat="1" x14ac:dyDescent="0.4"/>
    <row r="7" spans="2:14" ht="15" customHeight="1" x14ac:dyDescent="0.4"/>
    <row r="8" spans="2:14" ht="15" customHeight="1" x14ac:dyDescent="0.4"/>
    <row r="9" spans="2:14" ht="14.4" customHeight="1" x14ac:dyDescent="0.4">
      <c r="B9" s="24" t="s">
        <v>56</v>
      </c>
      <c r="C9" s="24"/>
      <c r="D9" s="24"/>
      <c r="E9" s="24"/>
      <c r="F9" s="24"/>
      <c r="G9" s="24"/>
      <c r="H9" s="24"/>
      <c r="I9" s="24"/>
      <c r="J9" s="24"/>
    </row>
    <row r="10" spans="2:14" ht="14.4" customHeight="1" x14ac:dyDescent="0.4">
      <c r="B10" s="24"/>
      <c r="C10" s="24"/>
      <c r="D10" s="24"/>
      <c r="E10" s="24"/>
      <c r="F10" s="24"/>
      <c r="G10" s="24"/>
      <c r="H10" s="24"/>
      <c r="I10" s="24"/>
      <c r="J10" s="24"/>
    </row>
    <row r="11" spans="2:14" ht="26.15" x14ac:dyDescent="0.4">
      <c r="D11" s="20"/>
      <c r="E11" s="20"/>
      <c r="F11" s="20"/>
      <c r="G11" s="20"/>
    </row>
    <row r="14" spans="2:14" ht="54" customHeight="1" x14ac:dyDescent="0.4">
      <c r="B14" s="22" t="s">
        <v>7</v>
      </c>
      <c r="C14" s="21" t="s">
        <v>52</v>
      </c>
    </row>
    <row r="15" spans="2:14" ht="14.6" customHeight="1" x14ac:dyDescent="0.4">
      <c r="B15" s="22"/>
      <c r="C15" s="21"/>
    </row>
    <row r="16" spans="2:14" ht="14.6" customHeight="1" x14ac:dyDescent="0.4">
      <c r="B16" s="22"/>
      <c r="C16" s="21"/>
    </row>
  </sheetData>
  <mergeCells count="4">
    <mergeCell ref="C14:C16"/>
    <mergeCell ref="B14:B16"/>
    <mergeCell ref="B2:N4"/>
    <mergeCell ref="B9:J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FE51-CFAE-4142-8D28-1C37D0B58A4C}">
  <dimension ref="A1:J27"/>
  <sheetViews>
    <sheetView topLeftCell="E1" workbookViewId="0">
      <selection activeCell="J4" sqref="J4"/>
    </sheetView>
  </sheetViews>
  <sheetFormatPr defaultColWidth="9" defaultRowHeight="14.6" x14ac:dyDescent="0.4"/>
  <cols>
    <col min="1" max="1" width="25.23046875" style="13" customWidth="1"/>
    <col min="2" max="3" width="22.53515625" style="13" customWidth="1"/>
    <col min="4" max="4" width="26.3046875" style="13" customWidth="1"/>
    <col min="5" max="5" width="41.3046875" style="13" customWidth="1"/>
    <col min="6" max="8" width="19.69140625" customWidth="1"/>
    <col min="9" max="9" width="24" customWidth="1"/>
    <col min="10" max="10" width="12.84375" bestFit="1" customWidth="1"/>
  </cols>
  <sheetData>
    <row r="1" spans="1:10" ht="18.899999999999999" thickBot="1" x14ac:dyDescent="0.45">
      <c r="A1" s="11" t="s">
        <v>3</v>
      </c>
      <c r="B1" s="11" t="s">
        <v>51</v>
      </c>
      <c r="C1" s="11" t="s">
        <v>50</v>
      </c>
      <c r="D1" s="15" t="s">
        <v>1</v>
      </c>
      <c r="E1" s="15" t="s">
        <v>8</v>
      </c>
      <c r="F1" s="2" t="s">
        <v>0</v>
      </c>
      <c r="G1" s="4" t="s">
        <v>9</v>
      </c>
      <c r="H1" s="5" t="s">
        <v>10</v>
      </c>
      <c r="I1" s="5" t="s">
        <v>11</v>
      </c>
      <c r="J1" s="5" t="s">
        <v>60</v>
      </c>
    </row>
    <row r="2" spans="1:10" ht="18.45" x14ac:dyDescent="0.5">
      <c r="A2" s="16" t="s">
        <v>4</v>
      </c>
      <c r="B2" s="16" t="s">
        <v>2</v>
      </c>
      <c r="C2" s="12" t="s">
        <v>33</v>
      </c>
      <c r="D2" s="12">
        <v>14624</v>
      </c>
      <c r="E2" s="12" t="s">
        <v>12</v>
      </c>
      <c r="F2" s="3">
        <v>44562</v>
      </c>
      <c r="G2" s="6">
        <v>45</v>
      </c>
      <c r="H2" s="7">
        <v>56.99</v>
      </c>
      <c r="I2" s="8">
        <f>G2*H2</f>
        <v>2564.5500000000002</v>
      </c>
      <c r="J2" s="27" t="str">
        <f>"Trimestre "&amp;ROUNDUP(MONTH(F2)/3,0)</f>
        <v>Trimestre 1</v>
      </c>
    </row>
    <row r="3" spans="1:10" ht="18.45" x14ac:dyDescent="0.5">
      <c r="A3" s="16" t="s">
        <v>4</v>
      </c>
      <c r="B3" s="16" t="s">
        <v>2</v>
      </c>
      <c r="C3" s="14" t="s">
        <v>34</v>
      </c>
      <c r="D3" s="12">
        <v>2714</v>
      </c>
      <c r="E3" s="12" t="s">
        <v>13</v>
      </c>
      <c r="F3" s="3">
        <v>44572</v>
      </c>
      <c r="G3" s="6">
        <v>23</v>
      </c>
      <c r="H3" s="9">
        <v>38.770000000000003</v>
      </c>
      <c r="I3" s="8">
        <f t="shared" ref="I3:I24" si="0">G3*H3</f>
        <v>891.71</v>
      </c>
      <c r="J3" s="27" t="str">
        <f t="shared" ref="J3:J27" si="1">"Trimestre "&amp;ROUNDUP(MONTH(F3)/3,0)</f>
        <v>Trimestre 1</v>
      </c>
    </row>
    <row r="4" spans="1:10" ht="18.45" x14ac:dyDescent="0.5">
      <c r="A4" s="12" t="s">
        <v>5</v>
      </c>
      <c r="B4" s="12" t="s">
        <v>36</v>
      </c>
      <c r="C4" s="14" t="s">
        <v>35</v>
      </c>
      <c r="D4" s="12">
        <v>4550</v>
      </c>
      <c r="E4" s="12" t="s">
        <v>14</v>
      </c>
      <c r="F4" s="3">
        <v>44582</v>
      </c>
      <c r="G4" s="6">
        <v>12</v>
      </c>
      <c r="H4" s="10">
        <v>1200</v>
      </c>
      <c r="I4" s="8">
        <f t="shared" si="0"/>
        <v>14400</v>
      </c>
      <c r="J4" s="27" t="str">
        <f t="shared" si="1"/>
        <v>Trimestre 1</v>
      </c>
    </row>
    <row r="5" spans="1:10" ht="18.45" x14ac:dyDescent="0.5">
      <c r="A5" s="12" t="s">
        <v>6</v>
      </c>
      <c r="B5" s="12" t="s">
        <v>37</v>
      </c>
      <c r="C5" s="12" t="s">
        <v>34</v>
      </c>
      <c r="D5" s="12">
        <v>7494</v>
      </c>
      <c r="E5" s="12" t="s">
        <v>15</v>
      </c>
      <c r="F5" s="3">
        <v>44592</v>
      </c>
      <c r="G5" s="6">
        <v>123</v>
      </c>
      <c r="H5" s="10">
        <v>189</v>
      </c>
      <c r="I5" s="8">
        <f t="shared" si="0"/>
        <v>23247</v>
      </c>
      <c r="J5" s="27" t="str">
        <f t="shared" si="1"/>
        <v>Trimestre 1</v>
      </c>
    </row>
    <row r="6" spans="1:10" ht="18.45" x14ac:dyDescent="0.5">
      <c r="A6" s="12" t="s">
        <v>4</v>
      </c>
      <c r="B6" s="12" t="s">
        <v>38</v>
      </c>
      <c r="C6" s="12" t="s">
        <v>33</v>
      </c>
      <c r="D6" s="12">
        <v>4820</v>
      </c>
      <c r="E6" s="12" t="s">
        <v>16</v>
      </c>
      <c r="F6" s="3">
        <v>44602</v>
      </c>
      <c r="G6" s="6">
        <v>20</v>
      </c>
      <c r="H6" s="9">
        <v>37.99</v>
      </c>
      <c r="I6" s="8">
        <f>G6*H6</f>
        <v>759.80000000000007</v>
      </c>
      <c r="J6" s="27" t="str">
        <f t="shared" si="1"/>
        <v>Trimestre 1</v>
      </c>
    </row>
    <row r="7" spans="1:10" ht="18.45" x14ac:dyDescent="0.5">
      <c r="A7" s="12" t="s">
        <v>4</v>
      </c>
      <c r="B7" s="12" t="s">
        <v>38</v>
      </c>
      <c r="C7" s="12" t="s">
        <v>34</v>
      </c>
      <c r="D7" s="12">
        <v>14264</v>
      </c>
      <c r="E7" s="12" t="s">
        <v>17</v>
      </c>
      <c r="F7" s="3">
        <v>44612</v>
      </c>
      <c r="G7" s="6">
        <v>23</v>
      </c>
      <c r="H7" s="9">
        <v>165.6</v>
      </c>
      <c r="I7" s="8">
        <f t="shared" si="0"/>
        <v>3808.7999999999997</v>
      </c>
      <c r="J7" s="27" t="str">
        <f t="shared" si="1"/>
        <v>Trimestre 1</v>
      </c>
    </row>
    <row r="8" spans="1:10" ht="18.45" x14ac:dyDescent="0.5">
      <c r="A8" s="12" t="s">
        <v>4</v>
      </c>
      <c r="B8" s="12" t="s">
        <v>38</v>
      </c>
      <c r="C8" s="12" t="s">
        <v>33</v>
      </c>
      <c r="D8" s="12">
        <v>9988</v>
      </c>
      <c r="E8" s="12" t="s">
        <v>18</v>
      </c>
      <c r="F8" s="3">
        <v>44622</v>
      </c>
      <c r="G8" s="6">
        <v>31</v>
      </c>
      <c r="H8" s="9">
        <v>56.99</v>
      </c>
      <c r="I8" s="8">
        <f t="shared" si="0"/>
        <v>1766.69</v>
      </c>
      <c r="J8" s="27" t="str">
        <f t="shared" si="1"/>
        <v>Trimestre 1</v>
      </c>
    </row>
    <row r="9" spans="1:10" ht="18.45" x14ac:dyDescent="0.5">
      <c r="A9" s="12" t="s">
        <v>4</v>
      </c>
      <c r="B9" s="12" t="s">
        <v>39</v>
      </c>
      <c r="C9" s="12" t="s">
        <v>33</v>
      </c>
      <c r="D9" s="12">
        <v>4226</v>
      </c>
      <c r="E9" s="12" t="s">
        <v>19</v>
      </c>
      <c r="F9" s="3">
        <v>44632</v>
      </c>
      <c r="G9" s="6">
        <v>45</v>
      </c>
      <c r="H9" s="10">
        <v>49</v>
      </c>
      <c r="I9" s="8">
        <f t="shared" si="0"/>
        <v>2205</v>
      </c>
      <c r="J9" s="27" t="str">
        <f t="shared" si="1"/>
        <v>Trimestre 1</v>
      </c>
    </row>
    <row r="10" spans="1:10" ht="18.45" x14ac:dyDescent="0.5">
      <c r="A10" s="12" t="s">
        <v>4</v>
      </c>
      <c r="B10" s="12" t="s">
        <v>39</v>
      </c>
      <c r="C10" s="12" t="s">
        <v>40</v>
      </c>
      <c r="D10" s="12">
        <v>19160</v>
      </c>
      <c r="E10" s="12" t="s">
        <v>20</v>
      </c>
      <c r="F10" s="3">
        <v>44642</v>
      </c>
      <c r="G10" s="6">
        <v>2</v>
      </c>
      <c r="H10" s="9">
        <v>733.9</v>
      </c>
      <c r="I10" s="8">
        <f t="shared" si="0"/>
        <v>1467.8</v>
      </c>
      <c r="J10" s="27" t="str">
        <f t="shared" si="1"/>
        <v>Trimestre 1</v>
      </c>
    </row>
    <row r="11" spans="1:10" ht="18.45" x14ac:dyDescent="0.5">
      <c r="A11" s="12" t="s">
        <v>4</v>
      </c>
      <c r="B11" s="12" t="s">
        <v>39</v>
      </c>
      <c r="C11" s="12" t="s">
        <v>33</v>
      </c>
      <c r="D11" s="12">
        <v>17854</v>
      </c>
      <c r="E11" s="12" t="s">
        <v>21</v>
      </c>
      <c r="F11" s="3">
        <v>44652</v>
      </c>
      <c r="G11" s="6">
        <v>4</v>
      </c>
      <c r="H11" s="9">
        <v>116.99</v>
      </c>
      <c r="I11" s="8">
        <f t="shared" si="0"/>
        <v>467.96</v>
      </c>
      <c r="J11" s="27" t="str">
        <f t="shared" si="1"/>
        <v>Trimestre 2</v>
      </c>
    </row>
    <row r="12" spans="1:10" ht="18.45" x14ac:dyDescent="0.5">
      <c r="A12" s="12" t="s">
        <v>42</v>
      </c>
      <c r="B12" s="12" t="s">
        <v>41</v>
      </c>
      <c r="C12" s="12" t="s">
        <v>34</v>
      </c>
      <c r="D12" s="12">
        <v>7494</v>
      </c>
      <c r="E12" s="12" t="s">
        <v>15</v>
      </c>
      <c r="F12" s="3">
        <v>44662</v>
      </c>
      <c r="G12" s="6">
        <v>123</v>
      </c>
      <c r="H12" s="10">
        <v>189</v>
      </c>
      <c r="I12" s="8">
        <f t="shared" si="0"/>
        <v>23247</v>
      </c>
      <c r="J12" s="27" t="str">
        <f t="shared" si="1"/>
        <v>Trimestre 2</v>
      </c>
    </row>
    <row r="13" spans="1:10" ht="18.45" x14ac:dyDescent="0.5">
      <c r="A13" s="12" t="s">
        <v>42</v>
      </c>
      <c r="B13" s="12" t="s">
        <v>41</v>
      </c>
      <c r="C13" s="12" t="s">
        <v>35</v>
      </c>
      <c r="D13" s="12">
        <v>12630</v>
      </c>
      <c r="E13" s="12" t="s">
        <v>22</v>
      </c>
      <c r="F13" s="3">
        <v>44672</v>
      </c>
      <c r="G13" s="6">
        <v>3</v>
      </c>
      <c r="H13" s="10">
        <v>999</v>
      </c>
      <c r="I13" s="8">
        <f t="shared" si="0"/>
        <v>2997</v>
      </c>
      <c r="J13" s="27" t="str">
        <f t="shared" si="1"/>
        <v>Trimestre 2</v>
      </c>
    </row>
    <row r="14" spans="1:10" ht="18.45" x14ac:dyDescent="0.5">
      <c r="A14" s="12" t="s">
        <v>4</v>
      </c>
      <c r="B14" s="12" t="s">
        <v>43</v>
      </c>
      <c r="C14" s="12" t="s">
        <v>33</v>
      </c>
      <c r="D14" s="12">
        <v>17608</v>
      </c>
      <c r="E14" s="12" t="s">
        <v>23</v>
      </c>
      <c r="F14" s="3">
        <v>44682</v>
      </c>
      <c r="G14" s="6">
        <v>6</v>
      </c>
      <c r="H14" s="9">
        <v>34.9</v>
      </c>
      <c r="I14" s="8">
        <f t="shared" si="0"/>
        <v>209.39999999999998</v>
      </c>
      <c r="J14" s="27" t="str">
        <f t="shared" si="1"/>
        <v>Trimestre 2</v>
      </c>
    </row>
    <row r="15" spans="1:10" ht="18.45" x14ac:dyDescent="0.5">
      <c r="A15" s="12" t="s">
        <v>4</v>
      </c>
      <c r="B15" s="12" t="s">
        <v>43</v>
      </c>
      <c r="C15" s="12" t="s">
        <v>34</v>
      </c>
      <c r="D15" s="12">
        <v>5740</v>
      </c>
      <c r="E15" s="12" t="s">
        <v>24</v>
      </c>
      <c r="F15" s="3">
        <v>44692</v>
      </c>
      <c r="G15" s="6">
        <v>34</v>
      </c>
      <c r="H15" s="9">
        <v>53.91</v>
      </c>
      <c r="I15" s="8">
        <f t="shared" si="0"/>
        <v>1832.9399999999998</v>
      </c>
      <c r="J15" s="27" t="str">
        <f t="shared" si="1"/>
        <v>Trimestre 2</v>
      </c>
    </row>
    <row r="16" spans="1:10" ht="18.45" x14ac:dyDescent="0.5">
      <c r="A16" s="12" t="s">
        <v>4</v>
      </c>
      <c r="B16" s="12" t="s">
        <v>43</v>
      </c>
      <c r="C16" s="12" t="s">
        <v>44</v>
      </c>
      <c r="D16" s="12">
        <v>13700</v>
      </c>
      <c r="E16" s="12" t="s">
        <v>25</v>
      </c>
      <c r="F16" s="3">
        <v>44702</v>
      </c>
      <c r="G16" s="6">
        <v>12</v>
      </c>
      <c r="H16" s="10">
        <v>102</v>
      </c>
      <c r="I16" s="8">
        <f t="shared" si="0"/>
        <v>1224</v>
      </c>
      <c r="J16" s="27" t="str">
        <f t="shared" si="1"/>
        <v>Trimestre 2</v>
      </c>
    </row>
    <row r="17" spans="1:10" ht="18.45" x14ac:dyDescent="0.5">
      <c r="A17" s="12" t="s">
        <v>6</v>
      </c>
      <c r="B17" s="12" t="s">
        <v>37</v>
      </c>
      <c r="C17" s="12" t="s">
        <v>34</v>
      </c>
      <c r="D17" s="12">
        <v>2714</v>
      </c>
      <c r="E17" s="12" t="s">
        <v>13</v>
      </c>
      <c r="F17" s="3">
        <v>44712</v>
      </c>
      <c r="G17" s="6">
        <v>29</v>
      </c>
      <c r="H17" s="9">
        <v>38.770000000000003</v>
      </c>
      <c r="I17" s="8">
        <f t="shared" si="0"/>
        <v>1124.3300000000002</v>
      </c>
      <c r="J17" s="27" t="str">
        <f t="shared" si="1"/>
        <v>Trimestre 2</v>
      </c>
    </row>
    <row r="18" spans="1:10" ht="18.45" x14ac:dyDescent="0.5">
      <c r="A18" s="12" t="s">
        <v>6</v>
      </c>
      <c r="B18" s="12" t="s">
        <v>45</v>
      </c>
      <c r="C18" s="12" t="s">
        <v>34</v>
      </c>
      <c r="D18" s="12">
        <v>3886</v>
      </c>
      <c r="E18" s="12" t="s">
        <v>26</v>
      </c>
      <c r="F18" s="3">
        <v>44722</v>
      </c>
      <c r="G18" s="6">
        <v>45</v>
      </c>
      <c r="H18" s="9">
        <v>98.9</v>
      </c>
      <c r="I18" s="8">
        <f t="shared" si="0"/>
        <v>4450.5</v>
      </c>
      <c r="J18" s="27" t="str">
        <f t="shared" si="1"/>
        <v>Trimestre 2</v>
      </c>
    </row>
    <row r="19" spans="1:10" ht="18.45" x14ac:dyDescent="0.5">
      <c r="A19" s="12" t="s">
        <v>5</v>
      </c>
      <c r="B19" s="12" t="s">
        <v>46</v>
      </c>
      <c r="C19" s="12" t="s">
        <v>33</v>
      </c>
      <c r="D19" s="12">
        <v>5982</v>
      </c>
      <c r="E19" s="12" t="s">
        <v>27</v>
      </c>
      <c r="F19" s="3">
        <v>44732</v>
      </c>
      <c r="G19" s="6">
        <v>9</v>
      </c>
      <c r="H19" s="10">
        <v>50</v>
      </c>
      <c r="I19" s="8">
        <f t="shared" si="0"/>
        <v>450</v>
      </c>
      <c r="J19" s="27" t="str">
        <f t="shared" si="1"/>
        <v>Trimestre 2</v>
      </c>
    </row>
    <row r="20" spans="1:10" ht="18.45" x14ac:dyDescent="0.5">
      <c r="A20" s="12" t="s">
        <v>5</v>
      </c>
      <c r="B20" s="12" t="s">
        <v>46</v>
      </c>
      <c r="C20" s="12" t="s">
        <v>44</v>
      </c>
      <c r="D20" s="12">
        <v>15632</v>
      </c>
      <c r="E20" s="12" t="s">
        <v>28</v>
      </c>
      <c r="F20" s="3">
        <v>44742</v>
      </c>
      <c r="G20" s="6">
        <v>18</v>
      </c>
      <c r="H20" s="9">
        <v>99.99</v>
      </c>
      <c r="I20" s="8">
        <f t="shared" si="0"/>
        <v>1799.82</v>
      </c>
      <c r="J20" s="27" t="str">
        <f t="shared" si="1"/>
        <v>Trimestre 2</v>
      </c>
    </row>
    <row r="21" spans="1:10" ht="18.45" x14ac:dyDescent="0.5">
      <c r="A21" s="12" t="s">
        <v>5</v>
      </c>
      <c r="B21" s="12" t="s">
        <v>36</v>
      </c>
      <c r="C21" s="12" t="s">
        <v>34</v>
      </c>
      <c r="D21" s="12">
        <v>5740</v>
      </c>
      <c r="E21" s="12" t="s">
        <v>24</v>
      </c>
      <c r="F21" s="3">
        <v>44752</v>
      </c>
      <c r="G21" s="6">
        <v>12</v>
      </c>
      <c r="H21" s="9">
        <v>53.91</v>
      </c>
      <c r="I21" s="8">
        <f t="shared" si="0"/>
        <v>646.91999999999996</v>
      </c>
      <c r="J21" s="27" t="str">
        <f t="shared" si="1"/>
        <v>Trimestre 3</v>
      </c>
    </row>
    <row r="22" spans="1:10" ht="18.45" x14ac:dyDescent="0.5">
      <c r="A22" s="12" t="s">
        <v>5</v>
      </c>
      <c r="B22" s="12" t="s">
        <v>36</v>
      </c>
      <c r="C22" s="12" t="s">
        <v>47</v>
      </c>
      <c r="D22" s="12">
        <v>11340</v>
      </c>
      <c r="E22" s="12" t="s">
        <v>29</v>
      </c>
      <c r="F22" s="3">
        <v>44762</v>
      </c>
      <c r="G22" s="6">
        <v>14</v>
      </c>
      <c r="H22" s="9">
        <v>149.9</v>
      </c>
      <c r="I22" s="8">
        <f t="shared" si="0"/>
        <v>2098.6</v>
      </c>
      <c r="J22" s="27" t="str">
        <f t="shared" si="1"/>
        <v>Trimestre 3</v>
      </c>
    </row>
    <row r="23" spans="1:10" ht="18.45" x14ac:dyDescent="0.5">
      <c r="A23" s="12" t="s">
        <v>5</v>
      </c>
      <c r="B23" s="12" t="s">
        <v>46</v>
      </c>
      <c r="C23" s="12" t="s">
        <v>34</v>
      </c>
      <c r="D23" s="12">
        <v>2290</v>
      </c>
      <c r="E23" s="12" t="s">
        <v>30</v>
      </c>
      <c r="F23" s="3">
        <v>44772</v>
      </c>
      <c r="G23" s="6">
        <v>41</v>
      </c>
      <c r="H23" s="9">
        <v>53.99</v>
      </c>
      <c r="I23" s="8">
        <f t="shared" si="0"/>
        <v>2213.59</v>
      </c>
      <c r="J23" s="27" t="str">
        <f t="shared" si="1"/>
        <v>Trimestre 3</v>
      </c>
    </row>
    <row r="24" spans="1:10" ht="18.45" x14ac:dyDescent="0.5">
      <c r="A24" s="12" t="s">
        <v>5</v>
      </c>
      <c r="B24" s="12" t="s">
        <v>36</v>
      </c>
      <c r="C24" s="12" t="s">
        <v>34</v>
      </c>
      <c r="D24" s="12">
        <v>7530</v>
      </c>
      <c r="E24" s="12" t="s">
        <v>31</v>
      </c>
      <c r="F24" s="3">
        <v>44782</v>
      </c>
      <c r="G24" s="6">
        <v>34</v>
      </c>
      <c r="H24" s="10">
        <v>189</v>
      </c>
      <c r="I24" s="8">
        <f t="shared" si="0"/>
        <v>6426</v>
      </c>
      <c r="J24" s="27" t="str">
        <f t="shared" si="1"/>
        <v>Trimestre 3</v>
      </c>
    </row>
    <row r="25" spans="1:10" ht="18.45" x14ac:dyDescent="0.5">
      <c r="A25" s="12" t="s">
        <v>4</v>
      </c>
      <c r="B25" s="12" t="s">
        <v>48</v>
      </c>
      <c r="C25" s="12" t="s">
        <v>33</v>
      </c>
      <c r="D25" s="12">
        <v>2345</v>
      </c>
      <c r="E25" s="12" t="s">
        <v>32</v>
      </c>
      <c r="F25" s="3">
        <v>44792</v>
      </c>
      <c r="G25" s="6">
        <v>21</v>
      </c>
      <c r="H25" s="10">
        <v>143.12</v>
      </c>
      <c r="I25" s="8">
        <f>G25*H25</f>
        <v>3005.52</v>
      </c>
      <c r="J25" s="27" t="str">
        <f t="shared" si="1"/>
        <v>Trimestre 3</v>
      </c>
    </row>
    <row r="26" spans="1:10" ht="18.45" x14ac:dyDescent="0.5">
      <c r="A26" s="12" t="s">
        <v>4</v>
      </c>
      <c r="B26" s="12" t="s">
        <v>48</v>
      </c>
      <c r="C26" s="12" t="s">
        <v>34</v>
      </c>
      <c r="D26" s="12">
        <v>3886</v>
      </c>
      <c r="E26" s="12" t="s">
        <v>26</v>
      </c>
      <c r="F26" s="3">
        <v>44802</v>
      </c>
      <c r="G26" s="6">
        <v>12</v>
      </c>
      <c r="H26" s="9">
        <v>98.9</v>
      </c>
      <c r="I26" s="8">
        <f t="shared" ref="I26" si="2">G26*H26</f>
        <v>1186.8000000000002</v>
      </c>
      <c r="J26" s="27" t="str">
        <f t="shared" si="1"/>
        <v>Trimestre 3</v>
      </c>
    </row>
    <row r="27" spans="1:10" ht="18.45" x14ac:dyDescent="0.5">
      <c r="A27" s="12" t="s">
        <v>42</v>
      </c>
      <c r="B27" s="12" t="s">
        <v>49</v>
      </c>
      <c r="C27" s="12" t="s">
        <v>33</v>
      </c>
      <c r="D27" s="12">
        <v>14624</v>
      </c>
      <c r="E27" s="12" t="s">
        <v>12</v>
      </c>
      <c r="F27" s="3">
        <v>44812</v>
      </c>
      <c r="G27" s="6">
        <v>21</v>
      </c>
      <c r="H27" s="7">
        <v>56.99</v>
      </c>
      <c r="I27" s="8">
        <f>G27*H27</f>
        <v>1196.79</v>
      </c>
      <c r="J27" s="27" t="str">
        <f t="shared" si="1"/>
        <v>Trimestre 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0E7E-A7D0-409C-A342-0C06EFBDE5CB}">
  <dimension ref="A1:B12"/>
  <sheetViews>
    <sheetView tabSelected="1" zoomScaleNormal="100" workbookViewId="0">
      <selection activeCell="B5" sqref="B5"/>
    </sheetView>
  </sheetViews>
  <sheetFormatPr defaultRowHeight="14.6" x14ac:dyDescent="0.4"/>
  <cols>
    <col min="1" max="1" width="16.921875" bestFit="1" customWidth="1"/>
    <col min="2" max="6" width="19.3828125" bestFit="1" customWidth="1"/>
    <col min="7" max="7" width="8.84375" bestFit="1" customWidth="1"/>
    <col min="8" max="8" width="10" bestFit="1" customWidth="1"/>
  </cols>
  <sheetData>
    <row r="1" spans="1:2" x14ac:dyDescent="0.4">
      <c r="A1" s="25" t="s">
        <v>60</v>
      </c>
      <c r="B1" t="s">
        <v>61</v>
      </c>
    </row>
    <row r="3" spans="1:2" x14ac:dyDescent="0.4">
      <c r="A3" s="25" t="s">
        <v>58</v>
      </c>
      <c r="B3" t="s">
        <v>57</v>
      </c>
    </row>
    <row r="4" spans="1:2" x14ac:dyDescent="0.4">
      <c r="A4" s="13" t="s">
        <v>5</v>
      </c>
      <c r="B4" s="28">
        <v>14400</v>
      </c>
    </row>
    <row r="5" spans="1:2" x14ac:dyDescent="0.4">
      <c r="A5" s="26" t="s">
        <v>36</v>
      </c>
      <c r="B5" s="28">
        <v>14400</v>
      </c>
    </row>
    <row r="6" spans="1:2" x14ac:dyDescent="0.4">
      <c r="A6" s="13" t="s">
        <v>6</v>
      </c>
      <c r="B6" s="28">
        <v>23247</v>
      </c>
    </row>
    <row r="7" spans="1:2" x14ac:dyDescent="0.4">
      <c r="A7" s="26" t="s">
        <v>37</v>
      </c>
      <c r="B7" s="28">
        <v>23247</v>
      </c>
    </row>
    <row r="8" spans="1:2" x14ac:dyDescent="0.4">
      <c r="A8" s="13" t="s">
        <v>4</v>
      </c>
      <c r="B8" s="28">
        <v>13464.35</v>
      </c>
    </row>
    <row r="9" spans="1:2" x14ac:dyDescent="0.4">
      <c r="A9" s="26" t="s">
        <v>39</v>
      </c>
      <c r="B9" s="28">
        <v>3672.8</v>
      </c>
    </row>
    <row r="10" spans="1:2" x14ac:dyDescent="0.4">
      <c r="A10" s="26" t="s">
        <v>38</v>
      </c>
      <c r="B10" s="28">
        <v>6335.2899999999991</v>
      </c>
    </row>
    <row r="11" spans="1:2" x14ac:dyDescent="0.4">
      <c r="A11" s="26" t="s">
        <v>2</v>
      </c>
      <c r="B11" s="28">
        <v>3456.26</v>
      </c>
    </row>
    <row r="12" spans="1:2" x14ac:dyDescent="0.4">
      <c r="A12" s="13" t="s">
        <v>59</v>
      </c>
      <c r="B12" s="28">
        <v>51111.350000000006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5</vt:lpstr>
      <vt:lpstr>Dados</vt:lpstr>
      <vt:lpstr>Tab_dinâmica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2021-10-11T20:31:17Z</dcterms:created>
  <dcterms:modified xsi:type="dcterms:W3CDTF">2024-07-12T01:02:11Z</dcterms:modified>
</cp:coreProperties>
</file>