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F98443D2-CF06-46D2-824D-6F713DFFCF1A}" xr6:coauthVersionLast="47" xr6:coauthVersionMax="47" xr10:uidLastSave="{00000000-0000-0000-0000-000000000000}"/>
  <bookViews>
    <workbookView xWindow="0" yWindow="0" windowWidth="16457" windowHeight="17914" activeTab="1" xr2:uid="{0F881DE4-0263-4936-8263-7C6D728F4D26}"/>
  </bookViews>
  <sheets>
    <sheet name="Tabela Dinâmica" sheetId="3" r:id="rId1"/>
    <sheet name="Dashboard" sheetId="4" r:id="rId2"/>
    <sheet name="Vendas" sheetId="1" r:id="rId3"/>
    <sheet name="Tabela de Preços" sheetId="2" r:id="rId4"/>
  </sheets>
  <definedNames>
    <definedName name="SegmentaçãodeDados_Cliente">#N/A</definedName>
    <definedName name="SegmentaçãodeDados_Funcionário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I12" i="4"/>
  <c r="E12" i="4"/>
</calcChain>
</file>

<file path=xl/sharedStrings.xml><?xml version="1.0" encoding="utf-8"?>
<sst xmlns="http://schemas.openxmlformats.org/spreadsheetml/2006/main" count="224" uniqueCount="42">
  <si>
    <t>Produto</t>
  </si>
  <si>
    <t>Calça</t>
  </si>
  <si>
    <t>Camisa</t>
  </si>
  <si>
    <t>Relógio</t>
  </si>
  <si>
    <t>Sapato</t>
  </si>
  <si>
    <t>Tênis</t>
  </si>
  <si>
    <t>Preço Unitário</t>
  </si>
  <si>
    <t>Produto vendido</t>
  </si>
  <si>
    <t>João Campos</t>
  </si>
  <si>
    <t>José Oliveira</t>
  </si>
  <si>
    <t>Maria Helena</t>
  </si>
  <si>
    <t>Carla França</t>
  </si>
  <si>
    <t>Moisés Ferreira</t>
  </si>
  <si>
    <t>Aline Pereira</t>
  </si>
  <si>
    <t>Tabata Moreira</t>
  </si>
  <si>
    <t>Data</t>
  </si>
  <si>
    <t>Miguel Araujo</t>
  </si>
  <si>
    <t>Quantidade</t>
  </si>
  <si>
    <t>Funcionário</t>
  </si>
  <si>
    <t>Cliente</t>
  </si>
  <si>
    <t>Elaine</t>
  </si>
  <si>
    <t>José</t>
  </si>
  <si>
    <t>Alvaro</t>
  </si>
  <si>
    <t>Roberta</t>
  </si>
  <si>
    <t>Alice</t>
  </si>
  <si>
    <t>Carla</t>
  </si>
  <si>
    <t>Monica</t>
  </si>
  <si>
    <t>Thuany</t>
  </si>
  <si>
    <t>Solange</t>
  </si>
  <si>
    <t>Mia</t>
  </si>
  <si>
    <t>Rose</t>
  </si>
  <si>
    <t>Total Vendas</t>
  </si>
  <si>
    <t>Paloma Silva</t>
  </si>
  <si>
    <t>Rótulos de Linha</t>
  </si>
  <si>
    <t>Total Geral</t>
  </si>
  <si>
    <t>Soma de Total Vendas</t>
  </si>
  <si>
    <t>Soma de Quantidade</t>
  </si>
  <si>
    <t>Vendas Cliente</t>
  </si>
  <si>
    <t>Qtd Vendas Cliente</t>
  </si>
  <si>
    <t>Vendas Funcionário</t>
  </si>
  <si>
    <t>Dashboard de Vendas</t>
  </si>
  <si>
    <t>Total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</si>
</sst>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44" fontId="0" fillId="3" borderId="5" xfId="1" applyFont="1" applyFill="1" applyBorder="1"/>
    <xf numFmtId="44" fontId="0" fillId="0" borderId="0" xfId="1" applyFont="1"/>
    <xf numFmtId="44" fontId="0" fillId="0" borderId="0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44" fontId="2" fillId="3" borderId="0" xfId="1" applyFont="1" applyFill="1"/>
    <xf numFmtId="0" fontId="0" fillId="3" borderId="0" xfId="0" applyFill="1" applyAlignment="1">
      <alignment horizontal="right"/>
    </xf>
  </cellXfs>
  <cellStyles count="2">
    <cellStyle name="Moeda" xfId="1" builtinId="4"/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B-4AA8-97FD-616F111F2D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4505920"/>
        <c:axId val="729015200"/>
      </c:barChart>
      <c:catAx>
        <c:axId val="1245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9015200"/>
        <c:crosses val="autoZero"/>
        <c:auto val="1"/>
        <c:lblAlgn val="ctr"/>
        <c:lblOffset val="100"/>
        <c:noMultiLvlLbl val="0"/>
      </c:catAx>
      <c:valAx>
        <c:axId val="729015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9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1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2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2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3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3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4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4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5">
                  <a:lumMod val="60000"/>
                  <a:satMod val="103000"/>
                  <a:lumMod val="102000"/>
                  <a:tint val="94000"/>
                </a:schemeClr>
              </a:gs>
              <a:gs pos="50000">
                <a:schemeClr val="accent5">
                  <a:lumMod val="60000"/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60000"/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5FB-4FE9-938B-A16DB16E31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5FB-4FE9-938B-A16DB16E31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5FB-4FE9-938B-A16DB16E31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5FB-4FE9-938B-A16DB16E310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5FB-4FE9-938B-A16DB16E310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5FB-4FE9-938B-A16DB16E310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5FB-4FE9-938B-A16DB16E310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5FB-4FE9-938B-A16DB16E310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5FB-4FE9-938B-A16DB16E310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5FB-4FE9-938B-A16DB16E310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5FB-4FE9-938B-A16DB16E3108}"/>
              </c:ext>
            </c:extLst>
          </c:dPt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5FB-4FE9-938B-A16DB16E3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15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E-434F-B7FC-CAE9E50A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24500160"/>
        <c:axId val="124502680"/>
      </c:barChart>
      <c:catAx>
        <c:axId val="12450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2680"/>
        <c:crosses val="autoZero"/>
        <c:auto val="1"/>
        <c:lblAlgn val="ctr"/>
        <c:lblOffset val="100"/>
        <c:noMultiLvlLbl val="0"/>
      </c:catAx>
      <c:valAx>
        <c:axId val="124502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[076_DashBoard+1.xlsx]Tabela Dinâmica!Tabela dinâmica2</c:name>
    <c:fmtId val="3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Dinâmica'!$F$3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'Tabela Dinâmica'!$E$4:$E$15</c:f>
              <c:strCache>
                <c:ptCount val="11"/>
                <c:pt idx="0">
                  <c:v>Alice</c:v>
                </c:pt>
                <c:pt idx="1">
                  <c:v>Alvaro</c:v>
                </c:pt>
                <c:pt idx="2">
                  <c:v>Carla</c:v>
                </c:pt>
                <c:pt idx="3">
                  <c:v>Elaine</c:v>
                </c:pt>
                <c:pt idx="4">
                  <c:v>José</c:v>
                </c:pt>
                <c:pt idx="5">
                  <c:v>Mia</c:v>
                </c:pt>
                <c:pt idx="6">
                  <c:v>Monica</c:v>
                </c:pt>
                <c:pt idx="7">
                  <c:v>Roberta</c:v>
                </c:pt>
                <c:pt idx="8">
                  <c:v>Rose</c:v>
                </c:pt>
                <c:pt idx="9">
                  <c:v>Solange</c:v>
                </c:pt>
                <c:pt idx="10">
                  <c:v>Thuany</c:v>
                </c:pt>
              </c:strCache>
            </c:strRef>
          </c:cat>
          <c:val>
            <c:numRef>
              <c:f>'Tabela Dinâmica'!$F$4:$F$15</c:f>
              <c:numCache>
                <c:formatCode>General</c:formatCode>
                <c:ptCount val="11"/>
                <c:pt idx="0">
                  <c:v>1565.2800000000002</c:v>
                </c:pt>
                <c:pt idx="1">
                  <c:v>2691.4900000000002</c:v>
                </c:pt>
                <c:pt idx="2">
                  <c:v>1178.97</c:v>
                </c:pt>
                <c:pt idx="3">
                  <c:v>879.7</c:v>
                </c:pt>
                <c:pt idx="4">
                  <c:v>2019.5000000000002</c:v>
                </c:pt>
                <c:pt idx="5">
                  <c:v>1079.9000000000001</c:v>
                </c:pt>
                <c:pt idx="6">
                  <c:v>1809.6</c:v>
                </c:pt>
                <c:pt idx="7">
                  <c:v>1289.1999999999998</c:v>
                </c:pt>
                <c:pt idx="8">
                  <c:v>1148.0700000000002</c:v>
                </c:pt>
                <c:pt idx="9">
                  <c:v>3759.7000000000003</c:v>
                </c:pt>
                <c:pt idx="10">
                  <c:v>661.86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6-43C0-B0A0-0ECFDC458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813112"/>
        <c:axId val="390811312"/>
      </c:lineChart>
      <c:catAx>
        <c:axId val="390813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1312"/>
        <c:crosses val="autoZero"/>
        <c:auto val="1"/>
        <c:lblAlgn val="ctr"/>
        <c:lblOffset val="100"/>
        <c:noMultiLvlLbl val="0"/>
      </c:catAx>
      <c:valAx>
        <c:axId val="390811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0813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65314</xdr:colOff>
      <xdr:row>3</xdr:row>
      <xdr:rowOff>5442</xdr:rowOff>
    </xdr:from>
    <xdr:to>
      <xdr:col>4</xdr:col>
      <xdr:colOff>1083129</xdr:colOff>
      <xdr:row>9</xdr:row>
      <xdr:rowOff>130628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Funcionário">
              <a:extLst>
                <a:ext uri="{FF2B5EF4-FFF2-40B4-BE49-F238E27FC236}">
                  <a16:creationId xmlns:a16="http://schemas.microsoft.com/office/drawing/2014/main" id="{5D188384-750B-4DF1-936E-1CA57A1A2A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uncionár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314" y="560613"/>
              <a:ext cx="3630386" cy="12355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190498</xdr:colOff>
      <xdr:row>3</xdr:row>
      <xdr:rowOff>5441</xdr:rowOff>
    </xdr:from>
    <xdr:to>
      <xdr:col>14</xdr:col>
      <xdr:colOff>223157</xdr:colOff>
      <xdr:row>9</xdr:row>
      <xdr:rowOff>141513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liente">
              <a:extLst>
                <a:ext uri="{FF2B5EF4-FFF2-40B4-BE49-F238E27FC236}">
                  <a16:creationId xmlns:a16="http://schemas.microsoft.com/office/drawing/2014/main" id="{35121A22-0B20-4323-B356-282FF89653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35184" y="734784"/>
              <a:ext cx="6172202" cy="1246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59872</xdr:colOff>
      <xdr:row>14</xdr:row>
      <xdr:rowOff>76201</xdr:rowOff>
    </xdr:from>
    <xdr:to>
      <xdr:col>7</xdr:col>
      <xdr:colOff>59872</xdr:colOff>
      <xdr:row>29</xdr:row>
      <xdr:rowOff>43543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AE538-A38F-4C77-ABD7-7B94F71AB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125186</xdr:colOff>
      <xdr:row>14</xdr:row>
      <xdr:rowOff>70758</xdr:rowOff>
    </xdr:from>
    <xdr:to>
      <xdr:col>14</xdr:col>
      <xdr:colOff>125186</xdr:colOff>
      <xdr:row>29</xdr:row>
      <xdr:rowOff>38100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3A1F147-A264-48E6-B339-F2101C1A8A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59871</xdr:colOff>
      <xdr:row>29</xdr:row>
      <xdr:rowOff>108857</xdr:rowOff>
    </xdr:from>
    <xdr:to>
      <xdr:col>7</xdr:col>
      <xdr:colOff>59871</xdr:colOff>
      <xdr:row>44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998AD58-5CA6-4C3F-99CC-1C40A9038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119743</xdr:colOff>
      <xdr:row>29</xdr:row>
      <xdr:rowOff>114300</xdr:rowOff>
    </xdr:from>
    <xdr:to>
      <xdr:col>14</xdr:col>
      <xdr:colOff>119743</xdr:colOff>
      <xdr:row>44</xdr:row>
      <xdr:rowOff>81643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C35D41D-827D-4B63-A0BC-75634999E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7.781691087963" createdVersion="8" refreshedVersion="8" minRefreshableVersion="3" recordCount="55" xr:uid="{F0D5D6E5-7129-4486-9809-9F540084F507}">
  <cacheSource type="worksheet">
    <worksheetSource name="Tabela1"/>
  </cacheSource>
  <cacheFields count="6">
    <cacheField name="Funcionário" numFmtId="0">
      <sharedItems count="9">
        <s v="João Campos"/>
        <s v="José Oliveira"/>
        <s v="Maria Helena"/>
        <s v="Carla França"/>
        <s v="Moisés Ferreira"/>
        <s v="Aline Pereira"/>
        <s v="Tabata Moreira"/>
        <s v="Miguel Araujo"/>
        <s v="Paloma Silva"/>
      </sharedItems>
    </cacheField>
    <cacheField name="Cliente" numFmtId="0">
      <sharedItems count="11">
        <s v="Elaine"/>
        <s v="José"/>
        <s v="Alvaro"/>
        <s v="Roberta"/>
        <s v="Alice"/>
        <s v="Carla"/>
        <s v="Monica"/>
        <s v="Thuany"/>
        <s v="Solange"/>
        <s v="Mia"/>
        <s v="Rose"/>
      </sharedItems>
    </cacheField>
    <cacheField name="Produto vendido" numFmtId="0">
      <sharedItems count="5">
        <s v="Calça"/>
        <s v="Camisa"/>
        <s v="Relógio"/>
        <s v="Sapato"/>
        <s v="Tênis"/>
      </sharedItems>
    </cacheField>
    <cacheField name="Data" numFmtId="14">
      <sharedItems containsSemiMixedTypes="0" containsNonDate="0" containsDate="1" containsString="0" minDate="2019-09-12T00:00:00" maxDate="2020-10-21T00:00:00"/>
    </cacheField>
    <cacheField name="Quantidade" numFmtId="0">
      <sharedItems containsSemiMixedTypes="0" containsString="0" containsNumber="1" containsInteger="1" minValue="1" maxValue="12"/>
    </cacheField>
    <cacheField name="Total Vendas" numFmtId="44">
      <sharedItems containsSemiMixedTypes="0" containsString="0" containsNumber="1" minValue="79.900000000000006" maxValue="3000"/>
    </cacheField>
  </cacheFields>
  <extLst>
    <ext xmlns:x14="http://schemas.microsoft.com/office/spreadsheetml/2009/9/main" uri="{725AE2AE-9491-48be-B2B4-4EB974FC3084}">
      <x14:pivotCacheDefinition pivotCacheId="15984700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x v="0"/>
    <d v="2019-09-12T00:00:00"/>
    <n v="1"/>
    <n v="89.9"/>
  </r>
  <r>
    <x v="1"/>
    <x v="1"/>
    <x v="0"/>
    <d v="2019-09-19T00:00:00"/>
    <n v="3"/>
    <n v="269.70000000000005"/>
  </r>
  <r>
    <x v="2"/>
    <x v="2"/>
    <x v="1"/>
    <d v="2019-09-26T00:00:00"/>
    <n v="5"/>
    <n v="399.5"/>
  </r>
  <r>
    <x v="3"/>
    <x v="3"/>
    <x v="2"/>
    <d v="2019-10-03T00:00:00"/>
    <n v="1"/>
    <n v="250"/>
  </r>
  <r>
    <x v="4"/>
    <x v="4"/>
    <x v="3"/>
    <d v="2019-10-10T00:00:00"/>
    <n v="4"/>
    <n v="480"/>
  </r>
  <r>
    <x v="5"/>
    <x v="5"/>
    <x v="4"/>
    <d v="2019-10-17T00:00:00"/>
    <n v="2"/>
    <n v="285.98"/>
  </r>
  <r>
    <x v="6"/>
    <x v="6"/>
    <x v="2"/>
    <d v="2019-10-24T00:00:00"/>
    <n v="1"/>
    <n v="250"/>
  </r>
  <r>
    <x v="7"/>
    <x v="0"/>
    <x v="3"/>
    <d v="2019-10-31T00:00:00"/>
    <n v="1"/>
    <n v="120"/>
  </r>
  <r>
    <x v="0"/>
    <x v="1"/>
    <x v="4"/>
    <d v="2019-11-07T00:00:00"/>
    <n v="5"/>
    <n v="714.95"/>
  </r>
  <r>
    <x v="1"/>
    <x v="2"/>
    <x v="0"/>
    <d v="2019-11-14T00:00:00"/>
    <n v="9"/>
    <n v="809.1"/>
  </r>
  <r>
    <x v="0"/>
    <x v="3"/>
    <x v="0"/>
    <d v="2019-11-21T00:00:00"/>
    <n v="1"/>
    <n v="89.9"/>
  </r>
  <r>
    <x v="1"/>
    <x v="4"/>
    <x v="1"/>
    <d v="2019-11-28T00:00:00"/>
    <n v="1"/>
    <n v="79.900000000000006"/>
  </r>
  <r>
    <x v="0"/>
    <x v="5"/>
    <x v="2"/>
    <d v="2019-12-05T00:00:00"/>
    <n v="1"/>
    <n v="250"/>
  </r>
  <r>
    <x v="1"/>
    <x v="6"/>
    <x v="3"/>
    <d v="2019-12-12T00:00:00"/>
    <n v="3"/>
    <n v="360"/>
  </r>
  <r>
    <x v="2"/>
    <x v="7"/>
    <x v="4"/>
    <d v="2019-12-19T00:00:00"/>
    <n v="1"/>
    <n v="142.99"/>
  </r>
  <r>
    <x v="3"/>
    <x v="8"/>
    <x v="2"/>
    <d v="2019-12-26T00:00:00"/>
    <n v="12"/>
    <n v="3000"/>
  </r>
  <r>
    <x v="4"/>
    <x v="9"/>
    <x v="3"/>
    <d v="2020-01-02T00:00:00"/>
    <n v="1"/>
    <n v="120"/>
  </r>
  <r>
    <x v="5"/>
    <x v="10"/>
    <x v="4"/>
    <d v="2020-01-09T00:00:00"/>
    <n v="1"/>
    <n v="142.99"/>
  </r>
  <r>
    <x v="6"/>
    <x v="3"/>
    <x v="0"/>
    <d v="2020-01-16T00:00:00"/>
    <n v="1"/>
    <n v="89.9"/>
  </r>
  <r>
    <x v="7"/>
    <x v="0"/>
    <x v="0"/>
    <d v="2020-01-23T00:00:00"/>
    <n v="2"/>
    <n v="179.8"/>
  </r>
  <r>
    <x v="0"/>
    <x v="1"/>
    <x v="1"/>
    <d v="2020-01-30T00:00:00"/>
    <n v="1"/>
    <n v="79.900000000000006"/>
  </r>
  <r>
    <x v="1"/>
    <x v="2"/>
    <x v="2"/>
    <d v="2020-02-06T00:00:00"/>
    <n v="3"/>
    <n v="750"/>
  </r>
  <r>
    <x v="0"/>
    <x v="3"/>
    <x v="3"/>
    <d v="2020-02-13T00:00:00"/>
    <n v="1"/>
    <n v="120"/>
  </r>
  <r>
    <x v="1"/>
    <x v="4"/>
    <x v="4"/>
    <d v="2020-02-20T00:00:00"/>
    <n v="2"/>
    <n v="285.98"/>
  </r>
  <r>
    <x v="2"/>
    <x v="5"/>
    <x v="2"/>
    <d v="2020-02-27T00:00:00"/>
    <n v="1"/>
    <n v="250"/>
  </r>
  <r>
    <x v="3"/>
    <x v="6"/>
    <x v="3"/>
    <d v="2020-03-05T00:00:00"/>
    <n v="4"/>
    <n v="480"/>
  </r>
  <r>
    <x v="4"/>
    <x v="7"/>
    <x v="4"/>
    <d v="2020-03-12T00:00:00"/>
    <n v="1"/>
    <n v="142.99"/>
  </r>
  <r>
    <x v="0"/>
    <x v="8"/>
    <x v="0"/>
    <d v="2020-03-19T00:00:00"/>
    <n v="2"/>
    <n v="179.8"/>
  </r>
  <r>
    <x v="1"/>
    <x v="9"/>
    <x v="0"/>
    <d v="2020-03-26T00:00:00"/>
    <n v="1"/>
    <n v="89.9"/>
  </r>
  <r>
    <x v="2"/>
    <x v="10"/>
    <x v="1"/>
    <d v="2020-04-02T00:00:00"/>
    <n v="9"/>
    <n v="719.1"/>
  </r>
  <r>
    <x v="3"/>
    <x v="0"/>
    <x v="2"/>
    <d v="2020-04-09T00:00:00"/>
    <n v="1"/>
    <n v="250"/>
  </r>
  <r>
    <x v="4"/>
    <x v="1"/>
    <x v="3"/>
    <d v="2020-04-16T00:00:00"/>
    <n v="2"/>
    <n v="240"/>
  </r>
  <r>
    <x v="0"/>
    <x v="2"/>
    <x v="4"/>
    <d v="2020-04-23T00:00:00"/>
    <n v="1"/>
    <n v="142.99"/>
  </r>
  <r>
    <x v="1"/>
    <x v="3"/>
    <x v="2"/>
    <d v="2020-04-30T00:00:00"/>
    <n v="1"/>
    <n v="250"/>
  </r>
  <r>
    <x v="2"/>
    <x v="4"/>
    <x v="3"/>
    <d v="2020-05-07T00:00:00"/>
    <n v="2"/>
    <n v="240"/>
  </r>
  <r>
    <x v="3"/>
    <x v="5"/>
    <x v="4"/>
    <d v="2020-05-14T00:00:00"/>
    <n v="1"/>
    <n v="142.99"/>
  </r>
  <r>
    <x v="0"/>
    <x v="6"/>
    <x v="0"/>
    <d v="2020-05-21T00:00:00"/>
    <n v="4"/>
    <n v="359.6"/>
  </r>
  <r>
    <x v="1"/>
    <x v="7"/>
    <x v="0"/>
    <d v="2020-05-28T00:00:00"/>
    <n v="1"/>
    <n v="89.9"/>
  </r>
  <r>
    <x v="2"/>
    <x v="8"/>
    <x v="1"/>
    <d v="2020-06-04T00:00:00"/>
    <n v="1"/>
    <n v="79.900000000000006"/>
  </r>
  <r>
    <x v="0"/>
    <x v="9"/>
    <x v="2"/>
    <d v="2020-06-11T00:00:00"/>
    <n v="3"/>
    <n v="750"/>
  </r>
  <r>
    <x v="1"/>
    <x v="0"/>
    <x v="3"/>
    <d v="2020-06-18T00:00:00"/>
    <n v="1"/>
    <n v="120"/>
  </r>
  <r>
    <x v="0"/>
    <x v="1"/>
    <x v="4"/>
    <d v="2020-06-25T00:00:00"/>
    <n v="1"/>
    <n v="142.99"/>
  </r>
  <r>
    <x v="1"/>
    <x v="2"/>
    <x v="2"/>
    <d v="2020-07-02T00:00:00"/>
    <n v="2"/>
    <n v="500"/>
  </r>
  <r>
    <x v="2"/>
    <x v="0"/>
    <x v="3"/>
    <d v="2020-07-09T00:00:00"/>
    <n v="1"/>
    <n v="120"/>
  </r>
  <r>
    <x v="3"/>
    <x v="1"/>
    <x v="4"/>
    <d v="2020-07-16T00:00:00"/>
    <n v="4"/>
    <n v="571.96"/>
  </r>
  <r>
    <x v="4"/>
    <x v="2"/>
    <x v="0"/>
    <d v="2020-07-23T00:00:00"/>
    <n v="1"/>
    <n v="89.9"/>
  </r>
  <r>
    <x v="5"/>
    <x v="3"/>
    <x v="0"/>
    <d v="2020-07-30T00:00:00"/>
    <n v="1"/>
    <n v="89.9"/>
  </r>
  <r>
    <x v="6"/>
    <x v="4"/>
    <x v="1"/>
    <d v="2020-08-06T00:00:00"/>
    <n v="6"/>
    <n v="479.40000000000003"/>
  </r>
  <r>
    <x v="7"/>
    <x v="5"/>
    <x v="2"/>
    <d v="2020-08-13T00:00:00"/>
    <n v="1"/>
    <n v="250"/>
  </r>
  <r>
    <x v="0"/>
    <x v="6"/>
    <x v="3"/>
    <d v="2020-08-20T00:00:00"/>
    <n v="3"/>
    <n v="360"/>
  </r>
  <r>
    <x v="1"/>
    <x v="7"/>
    <x v="4"/>
    <d v="2020-08-27T00:00:00"/>
    <n v="2"/>
    <n v="285.98"/>
  </r>
  <r>
    <x v="2"/>
    <x v="8"/>
    <x v="2"/>
    <d v="2020-09-03T00:00:00"/>
    <n v="2"/>
    <n v="500"/>
  </r>
  <r>
    <x v="3"/>
    <x v="9"/>
    <x v="3"/>
    <d v="2020-09-10T00:00:00"/>
    <n v="1"/>
    <n v="120"/>
  </r>
  <r>
    <x v="4"/>
    <x v="10"/>
    <x v="4"/>
    <d v="2020-09-17T00:00:00"/>
    <n v="2"/>
    <n v="285.98"/>
  </r>
  <r>
    <x v="8"/>
    <x v="3"/>
    <x v="1"/>
    <d v="2020-10-20T00:00:00"/>
    <n v="5"/>
    <n v="399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D1B21C-D444-4013-A8E5-053A785632E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3" firstHeaderRow="1" firstDataRow="1" firstDataCol="1"/>
  <pivotFields count="6">
    <pivotField axis="axisRow"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a de Total Venda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2E28C-BC4B-4EE7-93E2-5B37962817BF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I3:J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dataField="1" showAll="0"/>
    <pivotField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Quantidad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46822-DB6C-49B4-B2BA-DB5EE658DF9B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8">
  <location ref="E3:F15" firstHeaderRow="1" firstDataRow="1" firstDataCol="1"/>
  <pivotFields count="6">
    <pivotField showAll="0">
      <items count="10">
        <item x="5"/>
        <item x="3"/>
        <item x="0"/>
        <item x="1"/>
        <item x="2"/>
        <item x="7"/>
        <item x="4"/>
        <item x="8"/>
        <item x="6"/>
        <item t="default"/>
      </items>
    </pivotField>
    <pivotField axis="axisRow" showAll="0">
      <items count="12">
        <item x="4"/>
        <item x="2"/>
        <item x="5"/>
        <item x="0"/>
        <item x="1"/>
        <item x="9"/>
        <item x="6"/>
        <item x="3"/>
        <item x="10"/>
        <item x="8"/>
        <item x="7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/>
    <pivotField showAll="0"/>
    <pivotField dataField="1" numFmtId="44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Vendas" fld="5" baseField="0" baseItem="0"/>
  </dataFields>
  <chartFormats count="2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9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9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9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9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uncionário" xr10:uid="{46127D46-156F-48A0-8C45-C1C4518387DE}" sourceName="Funcionário">
  <pivotTables>
    <pivotTable tabId="3" name="Tabela dinâmica1"/>
    <pivotTable tabId="3" name="Tabela dinâmica2"/>
    <pivotTable tabId="3" name="Tabela dinâmica3"/>
  </pivotTables>
  <data>
    <tabular pivotCacheId="1598470065">
      <items count="9">
        <i x="5" s="1"/>
        <i x="3" s="1"/>
        <i x="0" s="1"/>
        <i x="1" s="1"/>
        <i x="2" s="1"/>
        <i x="7" s="1"/>
        <i x="4" s="1"/>
        <i x="8" s="1"/>
        <i x="6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761FA651-1D1D-4A36-AA29-3EFB79AD9D90}" sourceName="Cliente">
  <pivotTables>
    <pivotTable tabId="3" name="Tabela dinâmica1"/>
    <pivotTable tabId="3" name="Tabela dinâmica2"/>
    <pivotTable tabId="3" name="Tabela dinâmica3"/>
  </pivotTables>
  <data>
    <tabular pivotCacheId="1598470065">
      <items count="11">
        <i x="4" s="1"/>
        <i x="2" s="1"/>
        <i x="5" s="1"/>
        <i x="0" s="1"/>
        <i x="1" s="1"/>
        <i x="9" s="1"/>
        <i x="6" s="1"/>
        <i x="3" s="1"/>
        <i x="10" s="1"/>
        <i x="8" s="1"/>
        <i x="7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uncionário" xr10:uid="{F8803F9D-0B95-436E-A595-EDD61C7E96A1}" cache="SegmentaçãodeDados_Funcionário" caption="Funcionário" columnCount="3" style="SlicerStyleOther1" rowHeight="245835"/>
  <slicer name="Cliente" xr10:uid="{0FC780E7-93C9-4CC6-A3E3-02DCF24DB8E9}" cache="SegmentaçãodeDados_Cliente" caption="Cliente" columnCount="3" style="SlicerStyleOther1" rowHeight="24583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72B472-E82A-4A39-AC7B-6FD768255D68}" name="Tabela1" displayName="Tabela1" ref="A1:F56" totalsRowShown="0">
  <autoFilter ref="A1:F56" xr:uid="{A672B472-E82A-4A39-AC7B-6FD768255D68}"/>
  <tableColumns count="6">
    <tableColumn id="1" xr3:uid="{84B3740C-6EFA-473D-B751-E91A0B5D8001}" name="Funcionário"/>
    <tableColumn id="2" xr3:uid="{C2E19E60-8164-45EB-AB6D-31F46F94E4E4}" name="Cliente"/>
    <tableColumn id="3" xr3:uid="{7F4EFA7B-E23F-4947-8033-62C66AC858EA}" name="Produto vendido" dataDxfId="2"/>
    <tableColumn id="4" xr3:uid="{78065A54-65B1-4F10-9233-445BD125226C}" name="Data" dataDxfId="1"/>
    <tableColumn id="5" xr3:uid="{39345B2A-0F1E-4E6A-9939-F1295FD7C6B1}" name="Quantidade" dataDxfId="0"/>
    <tableColumn id="6" xr3:uid="{B4EA32C6-8C3F-4DAA-B56D-1C364BE76B2F}" name="Total Vendas" dataCellStyle="Moeda">
      <calculatedColumnFormula>IFERROR(VLOOKUP(C2,'Tabela de Preços'!A:B,2,0),"Erro")*E2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20A3-2D1A-4DF0-B054-59D63D12AEE2}">
  <dimension ref="A2:J15"/>
  <sheetViews>
    <sheetView workbookViewId="0">
      <selection activeCell="B5" sqref="B5"/>
    </sheetView>
  </sheetViews>
  <sheetFormatPr defaultRowHeight="14.6" x14ac:dyDescent="0.4"/>
  <cols>
    <col min="1" max="1" width="16.921875" bestFit="1" customWidth="1"/>
    <col min="2" max="2" width="19.3828125" style="10" bestFit="1" customWidth="1"/>
    <col min="3" max="3" width="6.84375" bestFit="1" customWidth="1"/>
    <col min="4" max="4" width="7" bestFit="1" customWidth="1"/>
    <col min="5" max="5" width="16.921875" bestFit="1" customWidth="1"/>
    <col min="6" max="6" width="19.3828125" bestFit="1" customWidth="1"/>
    <col min="7" max="7" width="10" bestFit="1" customWidth="1"/>
    <col min="9" max="9" width="16.921875" bestFit="1" customWidth="1"/>
    <col min="10" max="10" width="18.4609375" bestFit="1" customWidth="1"/>
  </cols>
  <sheetData>
    <row r="2" spans="1:10" x14ac:dyDescent="0.4">
      <c r="A2" t="s">
        <v>39</v>
      </c>
      <c r="E2" t="s">
        <v>37</v>
      </c>
      <c r="I2" t="s">
        <v>38</v>
      </c>
    </row>
    <row r="3" spans="1:10" x14ac:dyDescent="0.4">
      <c r="A3" s="12" t="s">
        <v>33</v>
      </c>
      <c r="B3" t="s">
        <v>35</v>
      </c>
      <c r="E3" s="12" t="s">
        <v>33</v>
      </c>
      <c r="F3" t="s">
        <v>35</v>
      </c>
      <c r="I3" s="12" t="s">
        <v>33</v>
      </c>
      <c r="J3" t="s">
        <v>36</v>
      </c>
    </row>
    <row r="4" spans="1:10" x14ac:dyDescent="0.4">
      <c r="A4" s="13" t="s">
        <v>13</v>
      </c>
      <c r="B4" s="14">
        <v>518.87</v>
      </c>
      <c r="E4" s="13" t="s">
        <v>24</v>
      </c>
      <c r="F4" s="14">
        <v>1565.2800000000002</v>
      </c>
      <c r="I4" s="13" t="s">
        <v>24</v>
      </c>
      <c r="J4" s="14">
        <v>15</v>
      </c>
    </row>
    <row r="5" spans="1:10" x14ac:dyDescent="0.4">
      <c r="A5" s="13" t="s">
        <v>11</v>
      </c>
      <c r="B5" s="14">
        <v>4814.95</v>
      </c>
      <c r="E5" s="13" t="s">
        <v>22</v>
      </c>
      <c r="F5" s="14">
        <v>2691.4900000000002</v>
      </c>
      <c r="I5" s="13" t="s">
        <v>22</v>
      </c>
      <c r="J5" s="14">
        <v>21</v>
      </c>
    </row>
    <row r="6" spans="1:10" x14ac:dyDescent="0.4">
      <c r="A6" s="13" t="s">
        <v>8</v>
      </c>
      <c r="B6" s="14">
        <v>3280.0299999999997</v>
      </c>
      <c r="E6" s="13" t="s">
        <v>25</v>
      </c>
      <c r="F6" s="14">
        <v>1178.97</v>
      </c>
      <c r="I6" s="13" t="s">
        <v>25</v>
      </c>
      <c r="J6" s="14">
        <v>6</v>
      </c>
    </row>
    <row r="7" spans="1:10" x14ac:dyDescent="0.4">
      <c r="A7" s="13" t="s">
        <v>9</v>
      </c>
      <c r="B7" s="14">
        <v>3890.4600000000005</v>
      </c>
      <c r="E7" s="13" t="s">
        <v>20</v>
      </c>
      <c r="F7" s="14">
        <v>879.7</v>
      </c>
      <c r="I7" s="13" t="s">
        <v>20</v>
      </c>
      <c r="J7" s="14">
        <v>7</v>
      </c>
    </row>
    <row r="8" spans="1:10" x14ac:dyDescent="0.4">
      <c r="A8" s="13" t="s">
        <v>10</v>
      </c>
      <c r="B8" s="14">
        <v>2451.4900000000002</v>
      </c>
      <c r="E8" s="13" t="s">
        <v>21</v>
      </c>
      <c r="F8" s="14">
        <v>2019.5000000000002</v>
      </c>
      <c r="I8" s="13" t="s">
        <v>21</v>
      </c>
      <c r="J8" s="14">
        <v>16</v>
      </c>
    </row>
    <row r="9" spans="1:10" x14ac:dyDescent="0.4">
      <c r="A9" s="13" t="s">
        <v>16</v>
      </c>
      <c r="B9" s="14">
        <v>549.79999999999995</v>
      </c>
      <c r="E9" s="13" t="s">
        <v>29</v>
      </c>
      <c r="F9" s="14">
        <v>1079.9000000000001</v>
      </c>
      <c r="I9" s="13" t="s">
        <v>29</v>
      </c>
      <c r="J9" s="14">
        <v>6</v>
      </c>
    </row>
    <row r="10" spans="1:10" x14ac:dyDescent="0.4">
      <c r="A10" s="13" t="s">
        <v>12</v>
      </c>
      <c r="B10" s="14">
        <v>1358.8700000000001</v>
      </c>
      <c r="E10" s="13" t="s">
        <v>26</v>
      </c>
      <c r="F10" s="14">
        <v>1809.6</v>
      </c>
      <c r="I10" s="13" t="s">
        <v>26</v>
      </c>
      <c r="J10" s="14">
        <v>15</v>
      </c>
    </row>
    <row r="11" spans="1:10" x14ac:dyDescent="0.4">
      <c r="A11" s="13" t="s">
        <v>32</v>
      </c>
      <c r="B11" s="14">
        <v>399.5</v>
      </c>
      <c r="E11" s="13" t="s">
        <v>23</v>
      </c>
      <c r="F11" s="14">
        <v>1289.1999999999998</v>
      </c>
      <c r="I11" s="13" t="s">
        <v>23</v>
      </c>
      <c r="J11" s="14">
        <v>11</v>
      </c>
    </row>
    <row r="12" spans="1:10" x14ac:dyDescent="0.4">
      <c r="A12" s="13" t="s">
        <v>14</v>
      </c>
      <c r="B12" s="14">
        <v>819.3</v>
      </c>
      <c r="E12" s="13" t="s">
        <v>30</v>
      </c>
      <c r="F12" s="14">
        <v>1148.0700000000002</v>
      </c>
      <c r="I12" s="13" t="s">
        <v>30</v>
      </c>
      <c r="J12" s="14">
        <v>12</v>
      </c>
    </row>
    <row r="13" spans="1:10" x14ac:dyDescent="0.4">
      <c r="A13" s="13" t="s">
        <v>34</v>
      </c>
      <c r="B13" s="14">
        <v>18083.269999999997</v>
      </c>
      <c r="E13" s="13" t="s">
        <v>28</v>
      </c>
      <c r="F13" s="14">
        <v>3759.7000000000003</v>
      </c>
      <c r="I13" s="13" t="s">
        <v>28</v>
      </c>
      <c r="J13" s="14">
        <v>17</v>
      </c>
    </row>
    <row r="14" spans="1:10" x14ac:dyDescent="0.4">
      <c r="E14" s="13" t="s">
        <v>27</v>
      </c>
      <c r="F14" s="14">
        <v>661.86</v>
      </c>
      <c r="I14" s="13" t="s">
        <v>27</v>
      </c>
      <c r="J14" s="14">
        <v>5</v>
      </c>
    </row>
    <row r="15" spans="1:10" x14ac:dyDescent="0.4">
      <c r="E15" s="13" t="s">
        <v>34</v>
      </c>
      <c r="F15" s="14">
        <v>18083.27</v>
      </c>
      <c r="I15" s="13" t="s">
        <v>34</v>
      </c>
      <c r="J15" s="14">
        <v>131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96C8D-31DD-44BF-BB59-A20DBE9BFB99}">
  <dimension ref="A2:P12"/>
  <sheetViews>
    <sheetView showGridLines="0" tabSelected="1" workbookViewId="0">
      <selection activeCell="Q12" sqref="Q12"/>
    </sheetView>
  </sheetViews>
  <sheetFormatPr defaultRowHeight="14.6" x14ac:dyDescent="0.4"/>
  <cols>
    <col min="1" max="4" width="9.23046875" style="16"/>
    <col min="5" max="5" width="16" style="16" customWidth="1"/>
    <col min="6" max="8" width="9.23046875" style="16"/>
    <col min="9" max="9" width="12.921875" style="16" bestFit="1" customWidth="1"/>
    <col min="10" max="16384" width="9.23046875" style="16"/>
  </cols>
  <sheetData>
    <row r="2" spans="1:16" ht="28.3" x14ac:dyDescent="0.75">
      <c r="A2" s="15" t="s">
        <v>40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12" spans="1:16" ht="18.45" x14ac:dyDescent="0.5">
      <c r="B12" s="17" t="s">
        <v>41</v>
      </c>
      <c r="C12" s="17"/>
      <c r="D12" s="17"/>
      <c r="E12" s="18">
        <f>GETPIVOTDATA("Total Vendas",'Tabela Dinâmica'!$A$3)</f>
        <v>18083.269999999997</v>
      </c>
      <c r="H12" s="19" t="s">
        <v>17</v>
      </c>
      <c r="I12" s="18">
        <f>GETPIVOTDATA("Quantidade",'Tabela Dinâmica'!$I$3)</f>
        <v>131</v>
      </c>
    </row>
  </sheetData>
  <mergeCells count="2">
    <mergeCell ref="A2:P2"/>
    <mergeCell ref="B12:D12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E86-5733-4AA6-8710-3D7A458B845A}">
  <dimension ref="A1:F56"/>
  <sheetViews>
    <sheetView topLeftCell="A2" workbookViewId="0"/>
  </sheetViews>
  <sheetFormatPr defaultRowHeight="14.6" x14ac:dyDescent="0.4"/>
  <cols>
    <col min="1" max="2" width="17.3046875" customWidth="1"/>
    <col min="3" max="3" width="18.53515625" customWidth="1"/>
    <col min="4" max="4" width="13" style="1" customWidth="1"/>
    <col min="5" max="5" width="12.53515625" style="1" customWidth="1"/>
    <col min="6" max="6" width="13.4609375" style="10" customWidth="1"/>
  </cols>
  <sheetData>
    <row r="1" spans="1:6" x14ac:dyDescent="0.4">
      <c r="A1" s="6" t="s">
        <v>18</v>
      </c>
      <c r="B1" s="6" t="s">
        <v>19</v>
      </c>
      <c r="C1" s="6" t="s">
        <v>7</v>
      </c>
      <c r="D1" s="7" t="s">
        <v>15</v>
      </c>
      <c r="E1" s="7" t="s">
        <v>17</v>
      </c>
      <c r="F1" s="9" t="s">
        <v>31</v>
      </c>
    </row>
    <row r="2" spans="1:6" x14ac:dyDescent="0.4">
      <c r="A2" t="s">
        <v>8</v>
      </c>
      <c r="B2" t="s">
        <v>20</v>
      </c>
      <c r="C2" s="5" t="s">
        <v>1</v>
      </c>
      <c r="D2" s="4">
        <v>43720</v>
      </c>
      <c r="E2" s="1">
        <v>1</v>
      </c>
      <c r="F2" s="10">
        <f>IFERROR(VLOOKUP(C2,'Tabela de Preços'!A:B,2,0),"Erro")*E2</f>
        <v>89.9</v>
      </c>
    </row>
    <row r="3" spans="1:6" x14ac:dyDescent="0.4">
      <c r="A3" t="s">
        <v>9</v>
      </c>
      <c r="B3" t="s">
        <v>21</v>
      </c>
      <c r="C3" s="3" t="s">
        <v>1</v>
      </c>
      <c r="D3" s="4">
        <v>43727</v>
      </c>
      <c r="E3" s="1">
        <v>3</v>
      </c>
      <c r="F3" s="10">
        <f>IFERROR(VLOOKUP(C3,'Tabela de Preços'!A:B,2,0),"Erro")*E3</f>
        <v>269.70000000000005</v>
      </c>
    </row>
    <row r="4" spans="1:6" x14ac:dyDescent="0.4">
      <c r="A4" t="s">
        <v>10</v>
      </c>
      <c r="B4" t="s">
        <v>22</v>
      </c>
      <c r="C4" s="3" t="s">
        <v>2</v>
      </c>
      <c r="D4" s="4">
        <v>43734</v>
      </c>
      <c r="E4" s="1">
        <v>5</v>
      </c>
      <c r="F4" s="10">
        <f>IFERROR(VLOOKUP(C4,'Tabela de Preços'!A:B,2,0),"Erro")*E4</f>
        <v>399.5</v>
      </c>
    </row>
    <row r="5" spans="1:6" x14ac:dyDescent="0.4">
      <c r="A5" t="s">
        <v>11</v>
      </c>
      <c r="B5" t="s">
        <v>23</v>
      </c>
      <c r="C5" s="3" t="s">
        <v>3</v>
      </c>
      <c r="D5" s="4">
        <v>43741</v>
      </c>
      <c r="E5" s="1">
        <v>1</v>
      </c>
      <c r="F5" s="10">
        <f>IFERROR(VLOOKUP(C5,'Tabela de Preços'!A:B,2,0),"Erro")*E5</f>
        <v>250</v>
      </c>
    </row>
    <row r="6" spans="1:6" x14ac:dyDescent="0.4">
      <c r="A6" t="s">
        <v>12</v>
      </c>
      <c r="B6" t="s">
        <v>24</v>
      </c>
      <c r="C6" s="3" t="s">
        <v>4</v>
      </c>
      <c r="D6" s="4">
        <v>43748</v>
      </c>
      <c r="E6" s="1">
        <v>4</v>
      </c>
      <c r="F6" s="10">
        <f>IFERROR(VLOOKUP(C6,'Tabela de Preços'!A:B,2,0),"Erro")*E6</f>
        <v>480</v>
      </c>
    </row>
    <row r="7" spans="1:6" x14ac:dyDescent="0.4">
      <c r="A7" t="s">
        <v>13</v>
      </c>
      <c r="B7" t="s">
        <v>25</v>
      </c>
      <c r="C7" s="3" t="s">
        <v>5</v>
      </c>
      <c r="D7" s="4">
        <v>43755</v>
      </c>
      <c r="E7" s="1">
        <v>2</v>
      </c>
      <c r="F7" s="10">
        <f>IFERROR(VLOOKUP(C7,'Tabela de Preços'!A:B,2,0),"Erro")*E7</f>
        <v>285.98</v>
      </c>
    </row>
    <row r="8" spans="1:6" x14ac:dyDescent="0.4">
      <c r="A8" t="s">
        <v>14</v>
      </c>
      <c r="B8" t="s">
        <v>26</v>
      </c>
      <c r="C8" s="3" t="s">
        <v>3</v>
      </c>
      <c r="D8" s="4">
        <v>43762</v>
      </c>
      <c r="E8" s="1">
        <v>1</v>
      </c>
      <c r="F8" s="10">
        <f>IFERROR(VLOOKUP(C8,'Tabela de Preços'!A:B,2,0),"Erro")*E8</f>
        <v>250</v>
      </c>
    </row>
    <row r="9" spans="1:6" x14ac:dyDescent="0.4">
      <c r="A9" t="s">
        <v>16</v>
      </c>
      <c r="B9" t="s">
        <v>20</v>
      </c>
      <c r="C9" s="3" t="s">
        <v>4</v>
      </c>
      <c r="D9" s="4">
        <v>43769</v>
      </c>
      <c r="E9" s="1">
        <v>1</v>
      </c>
      <c r="F9" s="10">
        <f>IFERROR(VLOOKUP(C9,'Tabela de Preços'!A:B,2,0),"Erro")*E9</f>
        <v>120</v>
      </c>
    </row>
    <row r="10" spans="1:6" x14ac:dyDescent="0.4">
      <c r="A10" t="s">
        <v>8</v>
      </c>
      <c r="B10" t="s">
        <v>21</v>
      </c>
      <c r="C10" s="3" t="s">
        <v>5</v>
      </c>
      <c r="D10" s="4">
        <v>43776</v>
      </c>
      <c r="E10" s="1">
        <v>5</v>
      </c>
      <c r="F10" s="10">
        <f>IFERROR(VLOOKUP(C10,'Tabela de Preços'!A:B,2,0),"Erro")*E10</f>
        <v>714.95</v>
      </c>
    </row>
    <row r="11" spans="1:6" x14ac:dyDescent="0.4">
      <c r="A11" t="s">
        <v>9</v>
      </c>
      <c r="B11" t="s">
        <v>22</v>
      </c>
      <c r="C11" s="3" t="s">
        <v>1</v>
      </c>
      <c r="D11" s="4">
        <v>43783</v>
      </c>
      <c r="E11" s="1">
        <v>9</v>
      </c>
      <c r="F11" s="10">
        <f>IFERROR(VLOOKUP(C11,'Tabela de Preços'!A:B,2,0),"Erro")*E11</f>
        <v>809.1</v>
      </c>
    </row>
    <row r="12" spans="1:6" x14ac:dyDescent="0.4">
      <c r="A12" t="s">
        <v>8</v>
      </c>
      <c r="B12" t="s">
        <v>23</v>
      </c>
      <c r="C12" s="3" t="s">
        <v>1</v>
      </c>
      <c r="D12" s="4">
        <v>43790</v>
      </c>
      <c r="E12" s="1">
        <v>1</v>
      </c>
      <c r="F12" s="10">
        <f>IFERROR(VLOOKUP(C12,'Tabela de Preços'!A:B,2,0),"Erro")*E12</f>
        <v>89.9</v>
      </c>
    </row>
    <row r="13" spans="1:6" x14ac:dyDescent="0.4">
      <c r="A13" t="s">
        <v>9</v>
      </c>
      <c r="B13" t="s">
        <v>24</v>
      </c>
      <c r="C13" s="3" t="s">
        <v>2</v>
      </c>
      <c r="D13" s="4">
        <v>43797</v>
      </c>
      <c r="E13" s="1">
        <v>1</v>
      </c>
      <c r="F13" s="10">
        <f>IFERROR(VLOOKUP(C13,'Tabela de Preços'!A:B,2,0),"Erro")*E13</f>
        <v>79.900000000000006</v>
      </c>
    </row>
    <row r="14" spans="1:6" x14ac:dyDescent="0.4">
      <c r="A14" t="s">
        <v>8</v>
      </c>
      <c r="B14" t="s">
        <v>25</v>
      </c>
      <c r="C14" s="3" t="s">
        <v>3</v>
      </c>
      <c r="D14" s="4">
        <v>43804</v>
      </c>
      <c r="E14" s="1">
        <v>1</v>
      </c>
      <c r="F14" s="10">
        <f>IFERROR(VLOOKUP(C14,'Tabela de Preços'!A:B,2,0),"Erro")*E14</f>
        <v>250</v>
      </c>
    </row>
    <row r="15" spans="1:6" x14ac:dyDescent="0.4">
      <c r="A15" t="s">
        <v>9</v>
      </c>
      <c r="B15" t="s">
        <v>26</v>
      </c>
      <c r="C15" s="3" t="s">
        <v>4</v>
      </c>
      <c r="D15" s="4">
        <v>43811</v>
      </c>
      <c r="E15" s="1">
        <v>3</v>
      </c>
      <c r="F15" s="10">
        <f>IFERROR(VLOOKUP(C15,'Tabela de Preços'!A:B,2,0),"Erro")*E15</f>
        <v>360</v>
      </c>
    </row>
    <row r="16" spans="1:6" x14ac:dyDescent="0.4">
      <c r="A16" t="s">
        <v>10</v>
      </c>
      <c r="B16" t="s">
        <v>27</v>
      </c>
      <c r="C16" s="3" t="s">
        <v>5</v>
      </c>
      <c r="D16" s="4">
        <v>43818</v>
      </c>
      <c r="E16" s="1">
        <v>1</v>
      </c>
      <c r="F16" s="10">
        <f>IFERROR(VLOOKUP(C16,'Tabela de Preços'!A:B,2,0),"Erro")*E16</f>
        <v>142.99</v>
      </c>
    </row>
    <row r="17" spans="1:6" x14ac:dyDescent="0.4">
      <c r="A17" t="s">
        <v>11</v>
      </c>
      <c r="B17" t="s">
        <v>28</v>
      </c>
      <c r="C17" s="3" t="s">
        <v>3</v>
      </c>
      <c r="D17" s="4">
        <v>43825</v>
      </c>
      <c r="E17" s="1">
        <v>12</v>
      </c>
      <c r="F17" s="10">
        <f>IFERROR(VLOOKUP(C17,'Tabela de Preços'!A:B,2,0),"Erro")*E17</f>
        <v>3000</v>
      </c>
    </row>
    <row r="18" spans="1:6" x14ac:dyDescent="0.4">
      <c r="A18" t="s">
        <v>12</v>
      </c>
      <c r="B18" t="s">
        <v>29</v>
      </c>
      <c r="C18" s="3" t="s">
        <v>4</v>
      </c>
      <c r="D18" s="4">
        <v>43832</v>
      </c>
      <c r="E18" s="1">
        <v>1</v>
      </c>
      <c r="F18" s="10">
        <f>IFERROR(VLOOKUP(C18,'Tabela de Preços'!A:B,2,0),"Erro")*E18</f>
        <v>120</v>
      </c>
    </row>
    <row r="19" spans="1:6" x14ac:dyDescent="0.4">
      <c r="A19" t="s">
        <v>13</v>
      </c>
      <c r="B19" t="s">
        <v>30</v>
      </c>
      <c r="C19" s="3" t="s">
        <v>5</v>
      </c>
      <c r="D19" s="4">
        <v>43839</v>
      </c>
      <c r="E19" s="1">
        <v>1</v>
      </c>
      <c r="F19" s="10">
        <f>IFERROR(VLOOKUP(C19,'Tabela de Preços'!A:B,2,0),"Erro")*E19</f>
        <v>142.99</v>
      </c>
    </row>
    <row r="20" spans="1:6" x14ac:dyDescent="0.4">
      <c r="A20" t="s">
        <v>14</v>
      </c>
      <c r="B20" t="s">
        <v>23</v>
      </c>
      <c r="C20" s="3" t="s">
        <v>1</v>
      </c>
      <c r="D20" s="4">
        <v>43846</v>
      </c>
      <c r="E20" s="1">
        <v>1</v>
      </c>
      <c r="F20" s="10">
        <f>IFERROR(VLOOKUP(C20,'Tabela de Preços'!A:B,2,0),"Erro")*E20</f>
        <v>89.9</v>
      </c>
    </row>
    <row r="21" spans="1:6" x14ac:dyDescent="0.4">
      <c r="A21" t="s">
        <v>16</v>
      </c>
      <c r="B21" t="s">
        <v>20</v>
      </c>
      <c r="C21" s="3" t="s">
        <v>1</v>
      </c>
      <c r="D21" s="4">
        <v>43853</v>
      </c>
      <c r="E21" s="1">
        <v>2</v>
      </c>
      <c r="F21" s="10">
        <f>IFERROR(VLOOKUP(C21,'Tabela de Preços'!A:B,2,0),"Erro")*E21</f>
        <v>179.8</v>
      </c>
    </row>
    <row r="22" spans="1:6" x14ac:dyDescent="0.4">
      <c r="A22" t="s">
        <v>8</v>
      </c>
      <c r="B22" t="s">
        <v>21</v>
      </c>
      <c r="C22" s="3" t="s">
        <v>2</v>
      </c>
      <c r="D22" s="4">
        <v>43860</v>
      </c>
      <c r="E22" s="1">
        <v>1</v>
      </c>
      <c r="F22" s="10">
        <f>IFERROR(VLOOKUP(C22,'Tabela de Preços'!A:B,2,0),"Erro")*E22</f>
        <v>79.900000000000006</v>
      </c>
    </row>
    <row r="23" spans="1:6" x14ac:dyDescent="0.4">
      <c r="A23" t="s">
        <v>9</v>
      </c>
      <c r="B23" t="s">
        <v>22</v>
      </c>
      <c r="C23" s="3" t="s">
        <v>3</v>
      </c>
      <c r="D23" s="4">
        <v>43867</v>
      </c>
      <c r="E23" s="1">
        <v>3</v>
      </c>
      <c r="F23" s="10">
        <f>IFERROR(VLOOKUP(C23,'Tabela de Preços'!A:B,2,0),"Erro")*E23</f>
        <v>750</v>
      </c>
    </row>
    <row r="24" spans="1:6" x14ac:dyDescent="0.4">
      <c r="A24" t="s">
        <v>8</v>
      </c>
      <c r="B24" t="s">
        <v>23</v>
      </c>
      <c r="C24" s="3" t="s">
        <v>4</v>
      </c>
      <c r="D24" s="4">
        <v>43874</v>
      </c>
      <c r="E24" s="1">
        <v>1</v>
      </c>
      <c r="F24" s="10">
        <f>IFERROR(VLOOKUP(C24,'Tabela de Preços'!A:B,2,0),"Erro")*E24</f>
        <v>120</v>
      </c>
    </row>
    <row r="25" spans="1:6" x14ac:dyDescent="0.4">
      <c r="A25" t="s">
        <v>9</v>
      </c>
      <c r="B25" t="s">
        <v>24</v>
      </c>
      <c r="C25" s="3" t="s">
        <v>5</v>
      </c>
      <c r="D25" s="4">
        <v>43881</v>
      </c>
      <c r="E25" s="1">
        <v>2</v>
      </c>
      <c r="F25" s="10">
        <f>IFERROR(VLOOKUP(C25,'Tabela de Preços'!A:B,2,0),"Erro")*E25</f>
        <v>285.98</v>
      </c>
    </row>
    <row r="26" spans="1:6" x14ac:dyDescent="0.4">
      <c r="A26" t="s">
        <v>10</v>
      </c>
      <c r="B26" t="s">
        <v>25</v>
      </c>
      <c r="C26" s="3" t="s">
        <v>3</v>
      </c>
      <c r="D26" s="4">
        <v>43888</v>
      </c>
      <c r="E26" s="1">
        <v>1</v>
      </c>
      <c r="F26" s="10">
        <f>IFERROR(VLOOKUP(C26,'Tabela de Preços'!A:B,2,0),"Erro")*E26</f>
        <v>250</v>
      </c>
    </row>
    <row r="27" spans="1:6" x14ac:dyDescent="0.4">
      <c r="A27" t="s">
        <v>11</v>
      </c>
      <c r="B27" t="s">
        <v>26</v>
      </c>
      <c r="C27" s="3" t="s">
        <v>4</v>
      </c>
      <c r="D27" s="4">
        <v>43895</v>
      </c>
      <c r="E27" s="1">
        <v>4</v>
      </c>
      <c r="F27" s="10">
        <f>IFERROR(VLOOKUP(C27,'Tabela de Preços'!A:B,2,0),"Erro")*E27</f>
        <v>480</v>
      </c>
    </row>
    <row r="28" spans="1:6" x14ac:dyDescent="0.4">
      <c r="A28" t="s">
        <v>12</v>
      </c>
      <c r="B28" t="s">
        <v>27</v>
      </c>
      <c r="C28" s="3" t="s">
        <v>5</v>
      </c>
      <c r="D28" s="4">
        <v>43902</v>
      </c>
      <c r="E28" s="1">
        <v>1</v>
      </c>
      <c r="F28" s="10">
        <f>IFERROR(VLOOKUP(C28,'Tabela de Preços'!A:B,2,0),"Erro")*E28</f>
        <v>142.99</v>
      </c>
    </row>
    <row r="29" spans="1:6" x14ac:dyDescent="0.4">
      <c r="A29" t="s">
        <v>8</v>
      </c>
      <c r="B29" t="s">
        <v>28</v>
      </c>
      <c r="C29" s="3" t="s">
        <v>1</v>
      </c>
      <c r="D29" s="4">
        <v>43909</v>
      </c>
      <c r="E29" s="1">
        <v>2</v>
      </c>
      <c r="F29" s="10">
        <f>IFERROR(VLOOKUP(C29,'Tabela de Preços'!A:B,2,0),"Erro")*E29</f>
        <v>179.8</v>
      </c>
    </row>
    <row r="30" spans="1:6" x14ac:dyDescent="0.4">
      <c r="A30" t="s">
        <v>9</v>
      </c>
      <c r="B30" t="s">
        <v>29</v>
      </c>
      <c r="C30" s="3" t="s">
        <v>1</v>
      </c>
      <c r="D30" s="4">
        <v>43916</v>
      </c>
      <c r="E30" s="1">
        <v>1</v>
      </c>
      <c r="F30" s="10">
        <f>IFERROR(VLOOKUP(C30,'Tabela de Preços'!A:B,2,0),"Erro")*E30</f>
        <v>89.9</v>
      </c>
    </row>
    <row r="31" spans="1:6" x14ac:dyDescent="0.4">
      <c r="A31" t="s">
        <v>10</v>
      </c>
      <c r="B31" t="s">
        <v>30</v>
      </c>
      <c r="C31" s="3" t="s">
        <v>2</v>
      </c>
      <c r="D31" s="4">
        <v>43923</v>
      </c>
      <c r="E31" s="1">
        <v>9</v>
      </c>
      <c r="F31" s="10">
        <f>IFERROR(VLOOKUP(C31,'Tabela de Preços'!A:B,2,0),"Erro")*E31</f>
        <v>719.1</v>
      </c>
    </row>
    <row r="32" spans="1:6" x14ac:dyDescent="0.4">
      <c r="A32" t="s">
        <v>11</v>
      </c>
      <c r="B32" t="s">
        <v>20</v>
      </c>
      <c r="C32" s="3" t="s">
        <v>3</v>
      </c>
      <c r="D32" s="4">
        <v>43930</v>
      </c>
      <c r="E32" s="1">
        <v>1</v>
      </c>
      <c r="F32" s="10">
        <f>IFERROR(VLOOKUP(C32,'Tabela de Preços'!A:B,2,0),"Erro")*E32</f>
        <v>250</v>
      </c>
    </row>
    <row r="33" spans="1:6" x14ac:dyDescent="0.4">
      <c r="A33" t="s">
        <v>12</v>
      </c>
      <c r="B33" t="s">
        <v>21</v>
      </c>
      <c r="C33" s="3" t="s">
        <v>4</v>
      </c>
      <c r="D33" s="4">
        <v>43937</v>
      </c>
      <c r="E33" s="1">
        <v>2</v>
      </c>
      <c r="F33" s="10">
        <f>IFERROR(VLOOKUP(C33,'Tabela de Preços'!A:B,2,0),"Erro")*E33</f>
        <v>240</v>
      </c>
    </row>
    <row r="34" spans="1:6" x14ac:dyDescent="0.4">
      <c r="A34" t="s">
        <v>8</v>
      </c>
      <c r="B34" t="s">
        <v>22</v>
      </c>
      <c r="C34" s="3" t="s">
        <v>5</v>
      </c>
      <c r="D34" s="4">
        <v>43944</v>
      </c>
      <c r="E34" s="1">
        <v>1</v>
      </c>
      <c r="F34" s="10">
        <f>IFERROR(VLOOKUP(C34,'Tabela de Preços'!A:B,2,0),"Erro")*E34</f>
        <v>142.99</v>
      </c>
    </row>
    <row r="35" spans="1:6" x14ac:dyDescent="0.4">
      <c r="A35" t="s">
        <v>9</v>
      </c>
      <c r="B35" t="s">
        <v>23</v>
      </c>
      <c r="C35" s="3" t="s">
        <v>3</v>
      </c>
      <c r="D35" s="4">
        <v>43951</v>
      </c>
      <c r="E35" s="1">
        <v>1</v>
      </c>
      <c r="F35" s="10">
        <f>IFERROR(VLOOKUP(C35,'Tabela de Preços'!A:B,2,0),"Erro")*E35</f>
        <v>250</v>
      </c>
    </row>
    <row r="36" spans="1:6" x14ac:dyDescent="0.4">
      <c r="A36" t="s">
        <v>10</v>
      </c>
      <c r="B36" t="s">
        <v>24</v>
      </c>
      <c r="C36" s="3" t="s">
        <v>4</v>
      </c>
      <c r="D36" s="4">
        <v>43958</v>
      </c>
      <c r="E36" s="1">
        <v>2</v>
      </c>
      <c r="F36" s="10">
        <f>IFERROR(VLOOKUP(C36,'Tabela de Preços'!A:B,2,0),"Erro")*E36</f>
        <v>240</v>
      </c>
    </row>
    <row r="37" spans="1:6" x14ac:dyDescent="0.4">
      <c r="A37" t="s">
        <v>11</v>
      </c>
      <c r="B37" t="s">
        <v>25</v>
      </c>
      <c r="C37" s="3" t="s">
        <v>5</v>
      </c>
      <c r="D37" s="4">
        <v>43965</v>
      </c>
      <c r="E37" s="1">
        <v>1</v>
      </c>
      <c r="F37" s="10">
        <f>IFERROR(VLOOKUP(C37,'Tabela de Preços'!A:B,2,0),"Erro")*E37</f>
        <v>142.99</v>
      </c>
    </row>
    <row r="38" spans="1:6" x14ac:dyDescent="0.4">
      <c r="A38" t="s">
        <v>8</v>
      </c>
      <c r="B38" t="s">
        <v>26</v>
      </c>
      <c r="C38" s="3" t="s">
        <v>1</v>
      </c>
      <c r="D38" s="4">
        <v>43972</v>
      </c>
      <c r="E38" s="1">
        <v>4</v>
      </c>
      <c r="F38" s="10">
        <f>IFERROR(VLOOKUP(C38,'Tabela de Preços'!A:B,2,0),"Erro")*E38</f>
        <v>359.6</v>
      </c>
    </row>
    <row r="39" spans="1:6" x14ac:dyDescent="0.4">
      <c r="A39" t="s">
        <v>9</v>
      </c>
      <c r="B39" t="s">
        <v>27</v>
      </c>
      <c r="C39" s="3" t="s">
        <v>1</v>
      </c>
      <c r="D39" s="4">
        <v>43979</v>
      </c>
      <c r="E39" s="1">
        <v>1</v>
      </c>
      <c r="F39" s="10">
        <f>IFERROR(VLOOKUP(C39,'Tabela de Preços'!A:B,2,0),"Erro")*E39</f>
        <v>89.9</v>
      </c>
    </row>
    <row r="40" spans="1:6" x14ac:dyDescent="0.4">
      <c r="A40" t="s">
        <v>10</v>
      </c>
      <c r="B40" t="s">
        <v>28</v>
      </c>
      <c r="C40" s="3" t="s">
        <v>2</v>
      </c>
      <c r="D40" s="4">
        <v>43986</v>
      </c>
      <c r="E40" s="1">
        <v>1</v>
      </c>
      <c r="F40" s="10">
        <f>IFERROR(VLOOKUP(C40,'Tabela de Preços'!A:B,2,0),"Erro")*E40</f>
        <v>79.900000000000006</v>
      </c>
    </row>
    <row r="41" spans="1:6" x14ac:dyDescent="0.4">
      <c r="A41" t="s">
        <v>8</v>
      </c>
      <c r="B41" t="s">
        <v>29</v>
      </c>
      <c r="C41" s="3" t="s">
        <v>3</v>
      </c>
      <c r="D41" s="4">
        <v>43993</v>
      </c>
      <c r="E41" s="1">
        <v>3</v>
      </c>
      <c r="F41" s="10">
        <f>IFERROR(VLOOKUP(C41,'Tabela de Preços'!A:B,2,0),"Erro")*E41</f>
        <v>750</v>
      </c>
    </row>
    <row r="42" spans="1:6" x14ac:dyDescent="0.4">
      <c r="A42" t="s">
        <v>9</v>
      </c>
      <c r="B42" t="s">
        <v>20</v>
      </c>
      <c r="C42" s="3" t="s">
        <v>4</v>
      </c>
      <c r="D42" s="4">
        <v>44000</v>
      </c>
      <c r="E42" s="1">
        <v>1</v>
      </c>
      <c r="F42" s="10">
        <f>IFERROR(VLOOKUP(C42,'Tabela de Preços'!A:B,2,0),"Erro")*E42</f>
        <v>120</v>
      </c>
    </row>
    <row r="43" spans="1:6" x14ac:dyDescent="0.4">
      <c r="A43" t="s">
        <v>8</v>
      </c>
      <c r="B43" t="s">
        <v>21</v>
      </c>
      <c r="C43" s="3" t="s">
        <v>5</v>
      </c>
      <c r="D43" s="4">
        <v>44007</v>
      </c>
      <c r="E43" s="1">
        <v>1</v>
      </c>
      <c r="F43" s="10">
        <f>IFERROR(VLOOKUP(C43,'Tabela de Preços'!A:B,2,0),"Erro")*E43</f>
        <v>142.99</v>
      </c>
    </row>
    <row r="44" spans="1:6" x14ac:dyDescent="0.4">
      <c r="A44" t="s">
        <v>9</v>
      </c>
      <c r="B44" t="s">
        <v>22</v>
      </c>
      <c r="C44" s="3" t="s">
        <v>3</v>
      </c>
      <c r="D44" s="4">
        <v>44014</v>
      </c>
      <c r="E44" s="1">
        <v>2</v>
      </c>
      <c r="F44" s="10">
        <f>IFERROR(VLOOKUP(C44,'Tabela de Preços'!A:B,2,0),"Erro")*E44</f>
        <v>500</v>
      </c>
    </row>
    <row r="45" spans="1:6" x14ac:dyDescent="0.4">
      <c r="A45" t="s">
        <v>10</v>
      </c>
      <c r="B45" t="s">
        <v>20</v>
      </c>
      <c r="C45" s="3" t="s">
        <v>4</v>
      </c>
      <c r="D45" s="4">
        <v>44021</v>
      </c>
      <c r="E45" s="1">
        <v>1</v>
      </c>
      <c r="F45" s="10">
        <f>IFERROR(VLOOKUP(C45,'Tabela de Preços'!A:B,2,0),"Erro")*E45</f>
        <v>120</v>
      </c>
    </row>
    <row r="46" spans="1:6" x14ac:dyDescent="0.4">
      <c r="A46" t="s">
        <v>11</v>
      </c>
      <c r="B46" t="s">
        <v>21</v>
      </c>
      <c r="C46" s="3" t="s">
        <v>5</v>
      </c>
      <c r="D46" s="4">
        <v>44028</v>
      </c>
      <c r="E46" s="1">
        <v>4</v>
      </c>
      <c r="F46" s="10">
        <f>IFERROR(VLOOKUP(C46,'Tabela de Preços'!A:B,2,0),"Erro")*E46</f>
        <v>571.96</v>
      </c>
    </row>
    <row r="47" spans="1:6" x14ac:dyDescent="0.4">
      <c r="A47" t="s">
        <v>12</v>
      </c>
      <c r="B47" t="s">
        <v>22</v>
      </c>
      <c r="C47" s="3" t="s">
        <v>1</v>
      </c>
      <c r="D47" s="4">
        <v>44035</v>
      </c>
      <c r="E47" s="1">
        <v>1</v>
      </c>
      <c r="F47" s="10">
        <f>IFERROR(VLOOKUP(C47,'Tabela de Preços'!A:B,2,0),"Erro")*E47</f>
        <v>89.9</v>
      </c>
    </row>
    <row r="48" spans="1:6" x14ac:dyDescent="0.4">
      <c r="A48" t="s">
        <v>13</v>
      </c>
      <c r="B48" t="s">
        <v>23</v>
      </c>
      <c r="C48" s="3" t="s">
        <v>1</v>
      </c>
      <c r="D48" s="4">
        <v>44042</v>
      </c>
      <c r="E48" s="1">
        <v>1</v>
      </c>
      <c r="F48" s="10">
        <f>IFERROR(VLOOKUP(C48,'Tabela de Preços'!A:B,2,0),"Erro")*E48</f>
        <v>89.9</v>
      </c>
    </row>
    <row r="49" spans="1:6" x14ac:dyDescent="0.4">
      <c r="A49" t="s">
        <v>14</v>
      </c>
      <c r="B49" t="s">
        <v>24</v>
      </c>
      <c r="C49" s="3" t="s">
        <v>2</v>
      </c>
      <c r="D49" s="4">
        <v>44049</v>
      </c>
      <c r="E49" s="1">
        <v>6</v>
      </c>
      <c r="F49" s="10">
        <f>IFERROR(VLOOKUP(C49,'Tabela de Preços'!A:B,2,0),"Erro")*E49</f>
        <v>479.40000000000003</v>
      </c>
    </row>
    <row r="50" spans="1:6" x14ac:dyDescent="0.4">
      <c r="A50" t="s">
        <v>16</v>
      </c>
      <c r="B50" t="s">
        <v>25</v>
      </c>
      <c r="C50" s="3" t="s">
        <v>3</v>
      </c>
      <c r="D50" s="4">
        <v>44056</v>
      </c>
      <c r="E50" s="1">
        <v>1</v>
      </c>
      <c r="F50" s="10">
        <f>IFERROR(VLOOKUP(C50,'Tabela de Preços'!A:B,2,0),"Erro")*E50</f>
        <v>250</v>
      </c>
    </row>
    <row r="51" spans="1:6" x14ac:dyDescent="0.4">
      <c r="A51" t="s">
        <v>8</v>
      </c>
      <c r="B51" t="s">
        <v>26</v>
      </c>
      <c r="C51" s="3" t="s">
        <v>4</v>
      </c>
      <c r="D51" s="4">
        <v>44063</v>
      </c>
      <c r="E51" s="1">
        <v>3</v>
      </c>
      <c r="F51" s="10">
        <f>IFERROR(VLOOKUP(C51,'Tabela de Preços'!A:B,2,0),"Erro")*E51</f>
        <v>360</v>
      </c>
    </row>
    <row r="52" spans="1:6" x14ac:dyDescent="0.4">
      <c r="A52" t="s">
        <v>9</v>
      </c>
      <c r="B52" t="s">
        <v>27</v>
      </c>
      <c r="C52" s="3" t="s">
        <v>5</v>
      </c>
      <c r="D52" s="4">
        <v>44070</v>
      </c>
      <c r="E52" s="1">
        <v>2</v>
      </c>
      <c r="F52" s="10">
        <f>IFERROR(VLOOKUP(C52,'Tabela de Preços'!A:B,2,0),"Erro")*E52</f>
        <v>285.98</v>
      </c>
    </row>
    <row r="53" spans="1:6" x14ac:dyDescent="0.4">
      <c r="A53" t="s">
        <v>10</v>
      </c>
      <c r="B53" t="s">
        <v>28</v>
      </c>
      <c r="C53" s="3" t="s">
        <v>3</v>
      </c>
      <c r="D53" s="4">
        <v>44077</v>
      </c>
      <c r="E53" s="1">
        <v>2</v>
      </c>
      <c r="F53" s="10">
        <f>IFERROR(VLOOKUP(C53,'Tabela de Preços'!A:B,2,0),"Erro")*E53</f>
        <v>500</v>
      </c>
    </row>
    <row r="54" spans="1:6" x14ac:dyDescent="0.4">
      <c r="A54" t="s">
        <v>11</v>
      </c>
      <c r="B54" t="s">
        <v>29</v>
      </c>
      <c r="C54" s="3" t="s">
        <v>4</v>
      </c>
      <c r="D54" s="4">
        <v>44084</v>
      </c>
      <c r="E54" s="1">
        <v>1</v>
      </c>
      <c r="F54" s="10">
        <f>IFERROR(VLOOKUP(C54,'Tabela de Preços'!A:B,2,0),"Erro")*E54</f>
        <v>120</v>
      </c>
    </row>
    <row r="55" spans="1:6" x14ac:dyDescent="0.4">
      <c r="A55" t="s">
        <v>12</v>
      </c>
      <c r="B55" t="s">
        <v>30</v>
      </c>
      <c r="C55" s="3" t="s">
        <v>5</v>
      </c>
      <c r="D55" s="4">
        <v>44091</v>
      </c>
      <c r="E55" s="1">
        <v>2</v>
      </c>
      <c r="F55" s="10">
        <f>IFERROR(VLOOKUP(C55,'Tabela de Preços'!A:B,2,0),"Erro")*E55</f>
        <v>285.98</v>
      </c>
    </row>
    <row r="56" spans="1:6" x14ac:dyDescent="0.4">
      <c r="A56" t="s">
        <v>32</v>
      </c>
      <c r="B56" t="s">
        <v>23</v>
      </c>
      <c r="C56" s="8" t="s">
        <v>2</v>
      </c>
      <c r="D56" s="4">
        <v>44124</v>
      </c>
      <c r="E56" s="1">
        <v>5</v>
      </c>
      <c r="F56" s="11">
        <f>IFERROR(VLOOKUP(C56,'Tabela de Preços'!A:B,2,0),"Erro")*E56</f>
        <v>399.5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57351-9FB4-4938-9760-5995EABDC7A3}">
  <dimension ref="A1:B6"/>
  <sheetViews>
    <sheetView showGridLines="0" workbookViewId="0"/>
  </sheetViews>
  <sheetFormatPr defaultRowHeight="14.6" x14ac:dyDescent="0.4"/>
  <cols>
    <col min="1" max="1" width="9.15234375" style="1"/>
    <col min="2" max="2" width="13.69140625" style="1" bestFit="1" customWidth="1"/>
  </cols>
  <sheetData>
    <row r="1" spans="1:2" x14ac:dyDescent="0.4">
      <c r="A1" s="2" t="s">
        <v>0</v>
      </c>
      <c r="B1" s="2" t="s">
        <v>6</v>
      </c>
    </row>
    <row r="2" spans="1:2" x14ac:dyDescent="0.4">
      <c r="A2" s="3" t="s">
        <v>1</v>
      </c>
      <c r="B2" s="3">
        <v>89.9</v>
      </c>
    </row>
    <row r="3" spans="1:2" x14ac:dyDescent="0.4">
      <c r="A3" s="3" t="s">
        <v>2</v>
      </c>
      <c r="B3" s="3">
        <v>79.900000000000006</v>
      </c>
    </row>
    <row r="4" spans="1:2" x14ac:dyDescent="0.4">
      <c r="A4" s="3" t="s">
        <v>3</v>
      </c>
      <c r="B4" s="3">
        <v>250</v>
      </c>
    </row>
    <row r="5" spans="1:2" x14ac:dyDescent="0.4">
      <c r="A5" s="3" t="s">
        <v>4</v>
      </c>
      <c r="B5" s="3">
        <v>120</v>
      </c>
    </row>
    <row r="6" spans="1:2" x14ac:dyDescent="0.4">
      <c r="A6" s="3" t="s">
        <v>5</v>
      </c>
      <c r="B6" s="3">
        <v>142.99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Dinâmica</vt:lpstr>
      <vt:lpstr>Dashboard</vt:lpstr>
      <vt:lpstr>Vendas</vt:lpstr>
      <vt:lpstr>Tabela de Preços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Rodrigo Costa</cp:lastModifiedBy>
  <dcterms:created xsi:type="dcterms:W3CDTF">2020-12-10T23:18:50Z</dcterms:created>
  <dcterms:modified xsi:type="dcterms:W3CDTF">2024-06-24T22:43:41Z</dcterms:modified>
</cp:coreProperties>
</file>