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7059356-0951-4290-8248-3A0F6F19C6F1}" xr6:coauthVersionLast="47" xr6:coauthVersionMax="47" xr10:uidLastSave="{00000000-0000-0000-0000-000000000000}"/>
  <bookViews>
    <workbookView xWindow="0" yWindow="0" windowWidth="16457" windowHeight="17914" xr2:uid="{899214EE-B51D-4446-AC56-B680CE1E289C}"/>
  </bookViews>
  <sheets>
    <sheet name="Dash Vendedores" sheetId="5" r:id="rId1"/>
    <sheet name="Gráfico Velocímetro" sheetId="6" r:id="rId2"/>
    <sheet name="Tabela Dinâmica" sheetId="4" r:id="rId3"/>
    <sheet name="Vendas" sheetId="1" r:id="rId4"/>
    <sheet name="Dados Vendedor" sheetId="2" r:id="rId5"/>
    <sheet name="Imagens" sheetId="3" r:id="rId6"/>
  </sheets>
  <definedNames>
    <definedName name="SegmentaçãodeDados_Vendedor">#N/A</definedName>
  </definedNames>
  <calcPr calcId="18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5" l="1" a="1"/>
  <c r="N25" i="5" s="1"/>
  <c r="N26" i="5" a="1"/>
  <c r="N26" i="5" s="1"/>
  <c r="N17" i="5" a="1"/>
  <c r="N17" i="5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N23" i="5" a="1"/>
  <c r="N23" i="5" s="1"/>
  <c r="N24" i="5" a="1"/>
  <c r="N24" i="5" s="1"/>
  <c r="N16" i="5" a="1"/>
  <c r="N1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16" i="5" a="1"/>
  <c r="M16" i="5" s="1"/>
  <c r="D14" i="6"/>
  <c r="B11" i="6"/>
  <c r="B13" i="6" s="1"/>
  <c r="B4" i="6"/>
  <c r="B3" i="6"/>
  <c r="B5" i="6"/>
  <c r="B2" i="6"/>
  <c r="D11" i="6" l="1"/>
</calcChain>
</file>

<file path=xl/sharedStrings.xml><?xml version="1.0" encoding="utf-8"?>
<sst xmlns="http://schemas.openxmlformats.org/spreadsheetml/2006/main" count="188" uniqueCount="60">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</sst>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0" borderId="0" xfId="0" applyNumberFormat="1"/>
    <xf numFmtId="0" fontId="0" fillId="0" borderId="0" xfId="0" applyFill="1" applyAlignme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3" fillId="2" borderId="0" xfId="0" applyFont="1" applyFill="1" applyAlignment="1">
      <alignment horizontal="center"/>
    </xf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2331.7399999999998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1618.2600000000002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5" Type="http://schemas.openxmlformats.org/officeDocument/2006/relationships/image" Target="../media/image11.png"/><Relationship Id="rId10" Type="http://schemas.openxmlformats.org/officeDocument/2006/relationships/image" Target="../media/image16.svg"/><Relationship Id="rId4" Type="http://schemas.openxmlformats.org/officeDocument/2006/relationships/image" Target="../media/image10.svg"/><Relationship Id="rId9" Type="http://schemas.openxmlformats.org/officeDocument/2006/relationships/image" Target="../media/image15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97970</xdr:colOff>
      <xdr:row>4</xdr:row>
      <xdr:rowOff>5442</xdr:rowOff>
    </xdr:from>
    <xdr:to>
      <xdr:col>7</xdr:col>
      <xdr:colOff>103414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399" y="745671"/>
          <a:ext cx="2618015" cy="919843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38153</xdr:rowOff>
    </xdr:from>
    <xdr:to>
      <xdr:col>4</xdr:col>
      <xdr:colOff>279332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60814" y="778382"/>
          <a:ext cx="731089" cy="692098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126539</xdr:rowOff>
    </xdr:from>
    <xdr:to>
      <xdr:col>6</xdr:col>
      <xdr:colOff>534674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66768"/>
          <a:ext cx="1334775" cy="287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de Vendas</a:t>
          </a:r>
        </a:p>
      </xdr:txBody>
    </xdr:sp>
    <xdr:clientData/>
  </xdr:twoCellAnchor>
  <xdr:twoCellAnchor>
    <xdr:from>
      <xdr:col>7</xdr:col>
      <xdr:colOff>190500</xdr:colOff>
      <xdr:row>4</xdr:row>
      <xdr:rowOff>0</xdr:rowOff>
    </xdr:from>
    <xdr:to>
      <xdr:col>11</xdr:col>
      <xdr:colOff>141515</xdr:colOff>
      <xdr:row>9</xdr:row>
      <xdr:rowOff>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762500" y="740229"/>
          <a:ext cx="2563586" cy="925285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281214</xdr:colOff>
      <xdr:row>4</xdr:row>
      <xdr:rowOff>21993</xdr:rowOff>
    </xdr:from>
    <xdr:to>
      <xdr:col>8</xdr:col>
      <xdr:colOff>536032</xdr:colOff>
      <xdr:row>8</xdr:row>
      <xdr:rowOff>50750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53214" y="762222"/>
          <a:ext cx="907961" cy="785314"/>
        </a:xfrm>
        <a:prstGeom prst="rect">
          <a:avLst/>
        </a:prstGeom>
      </xdr:spPr>
    </xdr:pic>
    <xdr:clientData/>
  </xdr:twoCellAnchor>
  <xdr:twoCellAnchor>
    <xdr:from>
      <xdr:col>9</xdr:col>
      <xdr:colOff>87086</xdr:colOff>
      <xdr:row>4</xdr:row>
      <xdr:rowOff>135254</xdr:rowOff>
    </xdr:from>
    <xdr:to>
      <xdr:col>11</xdr:col>
      <xdr:colOff>102965</xdr:colOff>
      <xdr:row>6</xdr:row>
      <xdr:rowOff>96746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965372" y="875483"/>
          <a:ext cx="1322164" cy="33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457199</xdr:colOff>
          <xdr:row>4</xdr:row>
          <xdr:rowOff>152400</xdr:rowOff>
        </xdr:from>
        <xdr:to>
          <xdr:col>14</xdr:col>
          <xdr:colOff>370115</xdr:colOff>
          <xdr:row>13</xdr:row>
          <xdr:rowOff>97972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03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988628" y="892629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489856</xdr:colOff>
      <xdr:row>6</xdr:row>
      <xdr:rowOff>107283</xdr:rowOff>
    </xdr:from>
    <xdr:to>
      <xdr:col>10</xdr:col>
      <xdr:colOff>386774</xdr:colOff>
      <xdr:row>8</xdr:row>
      <xdr:rowOff>90168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6368142" y="1217626"/>
          <a:ext cx="550061" cy="352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22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261258</xdr:colOff>
      <xdr:row>6</xdr:row>
      <xdr:rowOff>80197</xdr:rowOff>
    </xdr:from>
    <xdr:to>
      <xdr:col>7</xdr:col>
      <xdr:colOff>28275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190540"/>
          <a:ext cx="1726446" cy="398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R$ 2.331,74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117%</a:t>
          </a:fld>
          <a:endParaRPr lang="pt-B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9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6">
    <i>
      <x v="6"/>
      <x/>
    </i>
    <i r="1">
      <x v="6"/>
    </i>
    <i r="1">
      <x v="8"/>
    </i>
    <i r="1">
      <x v="12"/>
    </i>
    <i r="1"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</pivotTables>
  <data>
    <tabular pivotCacheId="178555717">
      <items count="8">
        <i x="5"/>
        <i x="3"/>
        <i x="6"/>
        <i x="7"/>
        <i x="1"/>
        <i x="0"/>
        <i x="2" s="1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G5:O26"/>
  <sheetViews>
    <sheetView showGridLines="0" tabSelected="1" workbookViewId="0">
      <selection activeCell="N34" sqref="N34"/>
    </sheetView>
  </sheetViews>
  <sheetFormatPr defaultRowHeight="14.6" x14ac:dyDescent="0.4"/>
  <cols>
    <col min="12" max="12" width="6.84375" customWidth="1"/>
    <col min="13" max="13" width="24.61328125" bestFit="1" customWidth="1"/>
    <col min="14" max="14" width="12.23046875" customWidth="1"/>
    <col min="15" max="15" width="11.3828125" customWidth="1"/>
  </cols>
  <sheetData>
    <row r="5" spans="7:15" ht="15.9" x14ac:dyDescent="0.45">
      <c r="M5" s="12" t="s">
        <v>58</v>
      </c>
      <c r="N5" s="12"/>
      <c r="O5" s="9"/>
    </row>
    <row r="9" spans="7:15" x14ac:dyDescent="0.4">
      <c r="G9" s="4"/>
    </row>
    <row r="15" spans="7:15" x14ac:dyDescent="0.4">
      <c r="M15" s="10" t="s">
        <v>2</v>
      </c>
      <c r="N15" s="11" t="s">
        <v>59</v>
      </c>
    </row>
    <row r="16" spans="7:15" x14ac:dyDescent="0.4">
      <c r="M16" t="str">
        <f t="array" ref="M16">IFERROR(INDEX('Tabela Dinâmica'!$A$4:$E$100,SMALL(IF('Tabela Dinâmica'!$A$4:$A$100='Tabela Dinâmica'!$B$1,ROW('Tabela Dinâmica'!$A$4:$A$100)-3),ROW(A1)),2),"")</f>
        <v>Bermuda Masculino</v>
      </c>
      <c r="N16" s="5">
        <f t="array" ref="N16">IFERROR(INDEX('Tabela Dinâmica'!$A$4:$E$100,SMALL(IF('Tabela Dinâmica'!$A$4:$A$100='Tabela Dinâmica'!$B$1,ROW('Tabela Dinâmica'!$A$4:$A$100)-3),ROW(B1)),5),"")</f>
        <v>891.36</v>
      </c>
    </row>
    <row r="17" spans="13:14" x14ac:dyDescent="0.4">
      <c r="M17" t="str">
        <f t="array" ref="M17">IFERROR(INDEX('Tabela Dinâmica'!$A$4:$E$100,SMALL(IF('Tabela Dinâmica'!$A$4:$A$100='Tabela Dinâmica'!$B$1,ROW('Tabela Dinâmica'!$A$4:$A$100)-3),ROW(A2)),2),"")</f>
        <v>Camisa Masculina</v>
      </c>
      <c r="N17" s="5">
        <f t="array" ref="N17">IFERROR(INDEX('Tabela Dinâmica'!$A$4:$E$100,SMALL(IF('Tabela Dinâmica'!$A$4:$A$100='Tabela Dinâmica'!$B$1,ROW('Tabela Dinâmica'!$A$4:$A$100)-3),ROW(B2)),5),"")</f>
        <v>153.4</v>
      </c>
    </row>
    <row r="18" spans="13:14" x14ac:dyDescent="0.4">
      <c r="M18" t="str">
        <f t="array" ref="M18">IFERROR(INDEX('Tabela Dinâmica'!$A$4:$E$100,SMALL(IF('Tabela Dinâmica'!$A$4:$A$100='Tabela Dinâmica'!$B$1,ROW('Tabela Dinâmica'!$A$4:$A$100)-3),ROW(A3)),2),"")</f>
        <v>Camisa Térmica</v>
      </c>
      <c r="N18" s="5">
        <f t="array" ref="N18">IFERROR(INDEX('Tabela Dinâmica'!$A$4:$E$100,SMALL(IF('Tabela Dinâmica'!$A$4:$A$100='Tabela Dinâmica'!$B$1,ROW('Tabela Dinâmica'!$A$4:$A$100)-3),ROW(B3)),5),"")</f>
        <v>83.8</v>
      </c>
    </row>
    <row r="19" spans="13:14" x14ac:dyDescent="0.4">
      <c r="M19" t="str">
        <f t="array" ref="M19">IFERROR(INDEX('Tabela Dinâmica'!$A$4:$E$100,SMALL(IF('Tabela Dinâmica'!$A$4:$A$100='Tabela Dinâmica'!$B$1,ROW('Tabela Dinâmica'!$A$4:$A$100)-3),ROW(A4)),2),"")</f>
        <v>Kit de Pinceis de Maquiagem</v>
      </c>
      <c r="N19" s="5">
        <f t="array" ref="N19">IFERROR(INDEX('Tabela Dinâmica'!$A$4:$E$100,SMALL(IF('Tabela Dinâmica'!$A$4:$A$100='Tabela Dinâmica'!$B$1,ROW('Tabela Dinâmica'!$A$4:$A$100)-3),ROW(B4)),5),"")</f>
        <v>466.08</v>
      </c>
    </row>
    <row r="20" spans="13:14" x14ac:dyDescent="0.4">
      <c r="M20" t="str">
        <f t="array" ref="M20">IFERROR(INDEX('Tabela Dinâmica'!$A$4:$E$100,SMALL(IF('Tabela Dinâmica'!$A$4:$A$100='Tabela Dinâmica'!$B$1,ROW('Tabela Dinâmica'!$A$4:$A$100)-3),ROW(A5)),2),"")</f>
        <v>Sapato Social</v>
      </c>
      <c r="N20" s="5">
        <f t="array" ref="N20">IFERROR(INDEX('Tabela Dinâmica'!$A$4:$E$100,SMALL(IF('Tabela Dinâmica'!$A$4:$A$100='Tabela Dinâmica'!$B$1,ROW('Tabela Dinâmica'!$A$4:$A$100)-3),ROW(B5)),5),"")</f>
        <v>737.1</v>
      </c>
    </row>
    <row r="21" spans="13:14" x14ac:dyDescent="0.4">
      <c r="M21" t="str">
        <f t="array" ref="M21">IFERROR(INDEX('Tabela Dinâmica'!$A$4:$E$100,SMALL(IF('Tabela Dinâmica'!$A$4:$A$100='Tabela Dinâmica'!$B$1,ROW('Tabela Dinâmica'!$A$4:$A$100)-3),ROW(A6)),2),"")</f>
        <v/>
      </c>
      <c r="N21" s="5" t="str">
        <f t="array" ref="N21">IFERROR(INDEX('Tabela Dinâmica'!$A$4:$E$100,SMALL(IF('Tabela Dinâmica'!$A$4:$A$100='Tabela Dinâmica'!$B$1,ROW('Tabela Dinâmica'!$A$4:$A$100)-3),ROW(B6)),5),"")</f>
        <v/>
      </c>
    </row>
    <row r="22" spans="13:14" x14ac:dyDescent="0.4">
      <c r="M22" t="str">
        <f t="array" ref="M22">IFERROR(INDEX('Tabela Dinâmica'!$A$4:$E$100,SMALL(IF('Tabela Dinâmica'!$A$4:$A$100='Tabela Dinâmica'!$B$1,ROW('Tabela Dinâmica'!$A$4:$A$100)-3),ROW(A7)),2),"")</f>
        <v/>
      </c>
      <c r="N22" s="5" t="str">
        <f t="array" ref="N22">IFERROR(INDEX('Tabela Dinâmica'!$A$4:$E$100,SMALL(IF('Tabela Dinâmica'!$A$4:$A$100='Tabela Dinâmica'!$B$1,ROW('Tabela Dinâmica'!$A$4:$A$100)-3),ROW(B7)),5),"")</f>
        <v/>
      </c>
    </row>
    <row r="23" spans="13:14" x14ac:dyDescent="0.4"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3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3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3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</sheetData>
  <mergeCells count="1">
    <mergeCell ref="M5:N5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G5" sqref="G5:K12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2331.7399999999998</v>
      </c>
      <c r="D11" s="7">
        <f>B11/B6</f>
        <v>1.16587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1618.2600000000002</v>
      </c>
      <c r="D13" t="s">
        <v>57</v>
      </c>
    </row>
    <row r="14" spans="1:4" x14ac:dyDescent="0.4">
      <c r="D14">
        <f>SUM('Tabela Dinâmica'!C:C)/2</f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E9"/>
  <sheetViews>
    <sheetView workbookViewId="0">
      <selection activeCell="B43" sqref="B43"/>
    </sheetView>
  </sheetViews>
  <sheetFormatPr defaultRowHeight="14.6" x14ac:dyDescent="0.4"/>
  <cols>
    <col min="1" max="1" width="30.15234375" bestFit="1" customWidth="1"/>
    <col min="2" max="2" width="24.61328125" bestFit="1" customWidth="1"/>
    <col min="3" max="3" width="24.53515625" bestFit="1" customWidth="1"/>
    <col min="4" max="4" width="20.23046875" bestFit="1" customWidth="1"/>
    <col min="5" max="5" width="13.69140625" bestFit="1" customWidth="1"/>
  </cols>
  <sheetData>
    <row r="1" spans="1:5" x14ac:dyDescent="0.4">
      <c r="A1" s="2" t="s">
        <v>0</v>
      </c>
      <c r="B1" t="s">
        <v>7</v>
      </c>
    </row>
    <row r="3" spans="1:5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</row>
    <row r="4" spans="1:5" x14ac:dyDescent="0.4">
      <c r="A4" t="s">
        <v>7</v>
      </c>
      <c r="B4" t="s">
        <v>10</v>
      </c>
      <c r="C4" s="8">
        <v>6</v>
      </c>
      <c r="D4" s="8">
        <v>148.56</v>
      </c>
      <c r="E4" s="8">
        <v>891.36</v>
      </c>
    </row>
    <row r="5" spans="1:5" x14ac:dyDescent="0.4">
      <c r="A5" t="s">
        <v>7</v>
      </c>
      <c r="B5" t="s">
        <v>8</v>
      </c>
      <c r="C5" s="8">
        <v>1</v>
      </c>
      <c r="D5" s="8">
        <v>153.4</v>
      </c>
      <c r="E5" s="8">
        <v>153.4</v>
      </c>
    </row>
    <row r="6" spans="1:5" x14ac:dyDescent="0.4">
      <c r="A6" t="s">
        <v>7</v>
      </c>
      <c r="B6" t="s">
        <v>28</v>
      </c>
      <c r="C6" s="8">
        <v>2</v>
      </c>
      <c r="D6" s="8">
        <v>41.9</v>
      </c>
      <c r="E6" s="8">
        <v>83.8</v>
      </c>
    </row>
    <row r="7" spans="1:5" x14ac:dyDescent="0.4">
      <c r="A7" t="s">
        <v>7</v>
      </c>
      <c r="B7" t="s">
        <v>17</v>
      </c>
      <c r="C7" s="8">
        <v>4</v>
      </c>
      <c r="D7" s="8">
        <v>233.04</v>
      </c>
      <c r="E7" s="8">
        <v>466.08</v>
      </c>
    </row>
    <row r="8" spans="1:5" x14ac:dyDescent="0.4">
      <c r="A8" t="s">
        <v>7</v>
      </c>
      <c r="B8" t="s">
        <v>19</v>
      </c>
      <c r="C8" s="8">
        <v>9</v>
      </c>
      <c r="D8" s="8">
        <v>81.900000000000006</v>
      </c>
      <c r="E8" s="8">
        <v>737.1</v>
      </c>
    </row>
    <row r="9" spans="1:5" x14ac:dyDescent="0.4">
      <c r="A9" t="s">
        <v>42</v>
      </c>
      <c r="C9" s="8">
        <v>22</v>
      </c>
      <c r="D9" s="8">
        <v>658.8</v>
      </c>
      <c r="E9" s="8">
        <v>2331.7399999999998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1.3828125" bestFit="1" customWidth="1"/>
    <col min="6" max="6" width="10.69140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Dash Vendedores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2024-06-25T23:12:38Z</dcterms:modified>
</cp:coreProperties>
</file>