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664865A9-B1DF-4B03-8034-955BDA7698A8}" xr6:coauthVersionLast="47" xr6:coauthVersionMax="47" xr10:uidLastSave="{00000000-0000-0000-0000-000000000000}"/>
  <bookViews>
    <workbookView xWindow="0" yWindow="0" windowWidth="16457" windowHeight="17914" xr2:uid="{899214EE-B51D-4446-AC56-B680CE1E289C}"/>
  </bookViews>
  <sheets>
    <sheet name="Dash Vendedores" sheetId="5" r:id="rId1"/>
    <sheet name="Gráfico Velocímetro" sheetId="6" r:id="rId2"/>
    <sheet name="Tabela Dinâmica" sheetId="4" r:id="rId3"/>
    <sheet name="Vendas" sheetId="1" r:id="rId4"/>
    <sheet name="Dados Vendedor" sheetId="2" r:id="rId5"/>
    <sheet name="Imagens" sheetId="3" r:id="rId6"/>
  </sheets>
  <definedNames>
    <definedName name="SegmentaçãodeDados_Vendedor">#N/A</definedName>
  </definedNames>
  <calcPr calcId="181029"/>
  <pivotCaches>
    <pivotCache cacheId="1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5" l="1" a="1"/>
  <c r="N25" i="5" s="1"/>
  <c r="N26" i="5" a="1"/>
  <c r="N26" i="5" s="1"/>
  <c r="N17" i="5" a="1"/>
  <c r="N17" i="5" s="1"/>
  <c r="N18" i="5" a="1"/>
  <c r="N18" i="5" s="1"/>
  <c r="N19" i="5" a="1"/>
  <c r="N19" i="5" s="1"/>
  <c r="N20" i="5" a="1"/>
  <c r="N20" i="5" s="1"/>
  <c r="N21" i="5" a="1"/>
  <c r="N21" i="5" s="1"/>
  <c r="N22" i="5" a="1"/>
  <c r="N22" i="5" s="1"/>
  <c r="N23" i="5" a="1"/>
  <c r="N23" i="5" s="1"/>
  <c r="N24" i="5" a="1"/>
  <c r="N24" i="5" s="1"/>
  <c r="N16" i="5" a="1"/>
  <c r="N16" i="5" s="1"/>
  <c r="M17" i="5" a="1"/>
  <c r="M17" i="5" s="1"/>
  <c r="M18" i="5" a="1"/>
  <c r="M18" i="5" s="1"/>
  <c r="M19" i="5" a="1"/>
  <c r="M19" i="5" s="1"/>
  <c r="M20" i="5" a="1"/>
  <c r="M20" i="5" s="1"/>
  <c r="M21" i="5" a="1"/>
  <c r="M21" i="5" s="1"/>
  <c r="M22" i="5" a="1"/>
  <c r="M22" i="5" s="1"/>
  <c r="M23" i="5" a="1"/>
  <c r="M23" i="5" s="1"/>
  <c r="M24" i="5" a="1"/>
  <c r="M24" i="5" s="1"/>
  <c r="M25" i="5" a="1"/>
  <c r="M25" i="5" s="1"/>
  <c r="M26" i="5" a="1"/>
  <c r="M26" i="5" s="1"/>
  <c r="M16" i="5" a="1"/>
  <c r="M16" i="5" s="1"/>
  <c r="D14" i="6"/>
  <c r="B11" i="6"/>
  <c r="B13" i="6" s="1"/>
  <c r="B4" i="6"/>
  <c r="B3" i="6"/>
  <c r="B5" i="6"/>
  <c r="B2" i="6"/>
  <c r="D11" i="6" l="1"/>
</calcChain>
</file>

<file path=xl/sharedStrings.xml><?xml version="1.0" encoding="utf-8"?>
<sst xmlns="http://schemas.openxmlformats.org/spreadsheetml/2006/main" count="196" uniqueCount="61">
  <si>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</si>
  <si>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</si>
  <si>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</si>
  <si>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</si>
  <si>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</si>
  <si>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</si>
  <si>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</si>
  <si>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</si>
  <si>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</si>
  <si>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</si>
  <si>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</si>
  <si>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</si>
  <si>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</si>
  <si>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</si>
  <si>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</si>
  <si>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</si>
  <si>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</si>
  <si>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</si>
  <si>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</si>
  <si>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</si>
  <si>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</si>
  <si>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</si>
  <si>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</si>
  <si>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</si>
  <si>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</si>
  <si>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</si>
  <si>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</si>
  <si>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</si>
  <si>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</si>
  <si>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</si>
  <si>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</si>
  <si>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</si>
  <si>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</si>
  <si>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</si>
  <si>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</si>
  <si>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</si>
  <si>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</si>
  <si>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</si>
  <si>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</si>
  <si>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</si>
  <si>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</si>
  <si>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</si>
  <si>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</si>
  <si>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</si>
  <si>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</si>
  <si>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</si>
  <si>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>Ruim</t>
  </si>
  <si>
    <t>Regular</t>
  </si>
  <si>
    <t xml:space="preserve">Bom </t>
  </si>
  <si>
    <t>Ótimo</t>
  </si>
  <si>
    <t>META</t>
  </si>
  <si>
    <t>Ponteiro</t>
  </si>
  <si>
    <t>Valor da Ponta Ponteiro</t>
  </si>
  <si>
    <t>Tamanho Ponteiro</t>
  </si>
  <si>
    <t>Complemento</t>
  </si>
  <si>
    <t>Marcador</t>
  </si>
  <si>
    <t>Meta Atingida</t>
  </si>
  <si>
    <t>Quantidade Vendida</t>
  </si>
  <si>
    <t>Meta Vendas: R$ 2.000,00</t>
  </si>
  <si>
    <t>Total</t>
  </si>
  <si>
    <t>Rótulos de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</si>
</sst>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8" fontId="0" fillId="0" borderId="0" xfId="0" applyNumberFormat="1"/>
    <xf numFmtId="0" fontId="0" fillId="0" borderId="0" xfId="0" pivotButton="1"/>
    <xf numFmtId="0" fontId="2" fillId="0" borderId="0" xfId="0" applyFont="1"/>
    <xf numFmtId="0" fontId="0" fillId="0" borderId="0" xfId="0" applyAlignment="1">
      <alignment horizontal="center" vertical="center"/>
    </xf>
    <xf numFmtId="44" fontId="0" fillId="0" borderId="0" xfId="2" applyFont="1"/>
    <xf numFmtId="44" fontId="0" fillId="0" borderId="0" xfId="0" applyNumberFormat="1"/>
    <xf numFmtId="9" fontId="0" fillId="0" borderId="0" xfId="3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1"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93-4BAD-BC09-C914521959A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93-4BAD-BC09-C914521959A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D93-4BAD-BC09-C914521959A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93-4BAD-BC09-C914521959AB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93-4BAD-BC09-C914521959AB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93-4BAD-BC09-C914521959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Velocímetro'!$A$2:$A$6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'Gráfico Velocímetro'!$B$2:$B$6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9"/>
      </c:doughnutChart>
      <c:pieChart>
        <c:varyColors val="1"/>
        <c:ser>
          <c:idx val="1"/>
          <c:order val="1"/>
          <c:tx>
            <c:strRef>
              <c:f>'Gráfico Velocímetro'!$A$10</c:f>
              <c:strCache>
                <c:ptCount val="1"/>
                <c:pt idx="0">
                  <c:v>Ponteiro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93-4BAD-BC09-C914521959A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93-4BAD-BC09-C914521959A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93-4BAD-BC09-C914521959AB}"/>
              </c:ext>
            </c:extLst>
          </c:dPt>
          <c:val>
            <c:numRef>
              <c:f>'Gráfico Velocímetro'!$B$11:$B$13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2331.7399999999998</c:v>
                </c:pt>
                <c:pt idx="1">
                  <c:v>50</c:v>
                </c:pt>
                <c:pt idx="2" formatCode="_(&quot;R$&quot;* #,##0.00_);_(&quot;R$&quot;* \(#,##0.00\);_(&quot;R$&quot;* &quot;-&quot;??_);_(@_)">
                  <c:v>1618.2600000000002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11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'Tabela Dinâmica'!$H$4:$H$9</c:f>
              <c:strCache>
                <c:ptCount val="5"/>
                <c:pt idx="0">
                  <c:v>Bermuda Masculino</c:v>
                </c:pt>
                <c:pt idx="1">
                  <c:v>Camisa Masculina</c:v>
                </c:pt>
                <c:pt idx="2">
                  <c:v>Camisa Térmica</c:v>
                </c:pt>
                <c:pt idx="3">
                  <c:v>Kit de Pinceis de Maquiagem</c:v>
                </c:pt>
                <c:pt idx="4">
                  <c:v>Sapato Social</c:v>
                </c:pt>
              </c:strCache>
            </c:strRef>
          </c:cat>
          <c:val>
            <c:numRef>
              <c:f>'Tabela Dinâmica'!$I$4:$I$9</c:f>
              <c:numCache>
                <c:formatCode>General</c:formatCode>
                <c:ptCount val="5"/>
                <c:pt idx="0">
                  <c:v>891.36</c:v>
                </c:pt>
                <c:pt idx="1">
                  <c:v>153.4</c:v>
                </c:pt>
                <c:pt idx="2">
                  <c:v>83.8</c:v>
                </c:pt>
                <c:pt idx="3">
                  <c:v>466.08</c:v>
                </c:pt>
                <c:pt idx="4">
                  <c:v>737.1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9-4942-B2BC-CBE177AB9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852016"/>
        <c:axId val="779852376"/>
      </c:areaChart>
      <c:catAx>
        <c:axId val="77985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376"/>
        <c:crosses val="autoZero"/>
        <c:auto val="1"/>
        <c:lblAlgn val="ctr"/>
        <c:lblOffset val="100"/>
        <c:noMultiLvlLbl val="0"/>
      </c:catAx>
      <c:valAx>
        <c:axId val="779852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46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Dinâmica'!$H$4:$H$9</c:f>
              <c:strCache>
                <c:ptCount val="5"/>
                <c:pt idx="0">
                  <c:v>Bermuda Masculino</c:v>
                </c:pt>
                <c:pt idx="1">
                  <c:v>Camisa Masculina</c:v>
                </c:pt>
                <c:pt idx="2">
                  <c:v>Camisa Térmica</c:v>
                </c:pt>
                <c:pt idx="3">
                  <c:v>Kit de Pinceis de Maquiagem</c:v>
                </c:pt>
                <c:pt idx="4">
                  <c:v>Sapato Social</c:v>
                </c:pt>
              </c:strCache>
            </c:strRef>
          </c:cat>
          <c:val>
            <c:numRef>
              <c:f>'Tabela Dinâmica'!$I$4:$I$9</c:f>
              <c:numCache>
                <c:formatCode>General</c:formatCode>
                <c:ptCount val="5"/>
                <c:pt idx="0">
                  <c:v>891.36</c:v>
                </c:pt>
                <c:pt idx="1">
                  <c:v>153.4</c:v>
                </c:pt>
                <c:pt idx="2">
                  <c:v>83.8</c:v>
                </c:pt>
                <c:pt idx="3">
                  <c:v>466.08</c:v>
                </c:pt>
                <c:pt idx="4">
                  <c:v>737.1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1-4EB5-A68B-276882BA3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636472"/>
        <c:axId val="835642232"/>
      </c:barChart>
      <c:catAx>
        <c:axId val="83563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642232"/>
        <c:crosses val="autoZero"/>
        <c:auto val="1"/>
        <c:lblAlgn val="ctr"/>
        <c:lblOffset val="100"/>
        <c:noMultiLvlLbl val="0"/>
      </c:catAx>
      <c:valAx>
        <c:axId val="835642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563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sv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10" Type="http://schemas.openxmlformats.org/officeDocument/2006/relationships/image" Target="../media/image20.svg"/><Relationship Id="rId4" Type="http://schemas.openxmlformats.org/officeDocument/2006/relationships/image" Target="../media/image14.svg"/><Relationship Id="rId9" Type="http://schemas.openxmlformats.org/officeDocument/2006/relationships/image" Target="../media/image19.sv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4</xdr:row>
      <xdr:rowOff>0</xdr:rowOff>
    </xdr:from>
    <xdr:to>
      <xdr:col>11</xdr:col>
      <xdr:colOff>141515</xdr:colOff>
      <xdr:row>9</xdr:row>
      <xdr:rowOff>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94D8C9C2-16DF-4058-9BC9-0771B43AA172}"/>
            </a:ext>
          </a:extLst>
        </xdr:cNvPr>
        <xdr:cNvSpPr/>
      </xdr:nvSpPr>
      <xdr:spPr>
        <a:xfrm>
          <a:off x="4762500" y="740229"/>
          <a:ext cx="2563586" cy="925285"/>
        </a:xfrm>
        <a:prstGeom prst="roundRect">
          <a:avLst>
            <a:gd name="adj" fmla="val 9731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281214</xdr:colOff>
      <xdr:row>4</xdr:row>
      <xdr:rowOff>21993</xdr:rowOff>
    </xdr:from>
    <xdr:to>
      <xdr:col>8</xdr:col>
      <xdr:colOff>536032</xdr:colOff>
      <xdr:row>8</xdr:row>
      <xdr:rowOff>50750</xdr:rowOff>
    </xdr:to>
    <xdr:pic>
      <xdr:nvPicPr>
        <xdr:cNvPr id="8" name="Graphic 5" descr="Clothes hanger">
          <a:extLst>
            <a:ext uri="{FF2B5EF4-FFF2-40B4-BE49-F238E27FC236}">
              <a16:creationId xmlns:a16="http://schemas.microsoft.com/office/drawing/2014/main" id="{E4F70912-7B75-46B3-BF44-D3927844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53214" y="762222"/>
          <a:ext cx="907961" cy="785314"/>
        </a:xfrm>
        <a:prstGeom prst="rect">
          <a:avLst/>
        </a:prstGeom>
      </xdr:spPr>
    </xdr:pic>
    <xdr:clientData/>
  </xdr:twoCellAnchor>
  <xdr:twoCellAnchor>
    <xdr:from>
      <xdr:col>9</xdr:col>
      <xdr:colOff>87086</xdr:colOff>
      <xdr:row>4</xdr:row>
      <xdr:rowOff>135254</xdr:rowOff>
    </xdr:from>
    <xdr:to>
      <xdr:col>11</xdr:col>
      <xdr:colOff>102965</xdr:colOff>
      <xdr:row>6</xdr:row>
      <xdr:rowOff>96746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8262D84-807F-40C9-63BC-A56B82E88A4E}"/>
            </a:ext>
          </a:extLst>
        </xdr:cNvPr>
        <xdr:cNvSpPr txBox="1"/>
      </xdr:nvSpPr>
      <xdr:spPr>
        <a:xfrm>
          <a:off x="5965372" y="875483"/>
          <a:ext cx="1322164" cy="331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Quantidade</a:t>
          </a:r>
        </a:p>
      </xdr:txBody>
    </xdr:sp>
    <xdr:clientData/>
  </xdr:twoCellAnchor>
  <xdr:twoCellAnchor editAs="oneCell">
    <xdr:from>
      <xdr:col>0</xdr:col>
      <xdr:colOff>130628</xdr:colOff>
      <xdr:row>4</xdr:row>
      <xdr:rowOff>0</xdr:rowOff>
    </xdr:from>
    <xdr:to>
      <xdr:col>2</xdr:col>
      <xdr:colOff>653142</xdr:colOff>
      <xdr:row>17</xdr:row>
      <xdr:rowOff>142869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Vendedor">
              <a:extLst>
                <a:ext uri="{FF2B5EF4-FFF2-40B4-BE49-F238E27FC236}">
                  <a16:creationId xmlns:a16="http://schemas.microsoft.com/office/drawing/2014/main" id="{6B7D992E-3166-47A9-99B1-60B0B787E9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628" y="7402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457199</xdr:colOff>
          <xdr:row>4</xdr:row>
          <xdr:rowOff>152400</xdr:rowOff>
        </xdr:from>
        <xdr:to>
          <xdr:col>14</xdr:col>
          <xdr:colOff>370115</xdr:colOff>
          <xdr:row>13</xdr:row>
          <xdr:rowOff>97972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B599578F-BA78-66B9-114C-EB00B6B649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Velocímetro'!$G$5:$K$12" spid="_x0000_s104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988628" y="892629"/>
              <a:ext cx="3657601" cy="16274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489856</xdr:colOff>
      <xdr:row>6</xdr:row>
      <xdr:rowOff>107283</xdr:rowOff>
    </xdr:from>
    <xdr:to>
      <xdr:col>10</xdr:col>
      <xdr:colOff>386774</xdr:colOff>
      <xdr:row>8</xdr:row>
      <xdr:rowOff>90168</xdr:rowOff>
    </xdr:to>
    <xdr:sp macro="" textlink="'Gráfico Velocímetro'!D14">
      <xdr:nvSpPr>
        <xdr:cNvPr id="11" name="CaixaDeTexto 10">
          <a:extLst>
            <a:ext uri="{FF2B5EF4-FFF2-40B4-BE49-F238E27FC236}">
              <a16:creationId xmlns:a16="http://schemas.microsoft.com/office/drawing/2014/main" id="{DBAD9304-EAD0-19A7-4CD8-0BC68B1607C7}"/>
            </a:ext>
          </a:extLst>
        </xdr:cNvPr>
        <xdr:cNvSpPr txBox="1"/>
      </xdr:nvSpPr>
      <xdr:spPr>
        <a:xfrm>
          <a:off x="6368142" y="1217626"/>
          <a:ext cx="550061" cy="352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838C14F-158F-451C-85FE-9C37E9C08C94}" type="TxLink">
            <a:rPr lang="en-US" sz="24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22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97970</xdr:colOff>
      <xdr:row>4</xdr:row>
      <xdr:rowOff>5442</xdr:rowOff>
    </xdr:from>
    <xdr:to>
      <xdr:col>7</xdr:col>
      <xdr:colOff>103414</xdr:colOff>
      <xdr:row>9</xdr:row>
      <xdr:rowOff>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E1A15E9-8869-8362-7A9E-FF429EB84A13}"/>
            </a:ext>
          </a:extLst>
        </xdr:cNvPr>
        <xdr:cNvSpPr/>
      </xdr:nvSpPr>
      <xdr:spPr>
        <a:xfrm>
          <a:off x="2057399" y="745671"/>
          <a:ext cx="2618015" cy="919843"/>
        </a:xfrm>
        <a:prstGeom prst="roundRect">
          <a:avLst>
            <a:gd name="adj" fmla="val 9731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201385</xdr:colOff>
      <xdr:row>4</xdr:row>
      <xdr:rowOff>38153</xdr:rowOff>
    </xdr:from>
    <xdr:to>
      <xdr:col>4</xdr:col>
      <xdr:colOff>279332</xdr:colOff>
      <xdr:row>7</xdr:row>
      <xdr:rowOff>158751</xdr:rowOff>
    </xdr:to>
    <xdr:pic>
      <xdr:nvPicPr>
        <xdr:cNvPr id="3" name="Graphic 3" descr="Money">
          <a:extLst>
            <a:ext uri="{FF2B5EF4-FFF2-40B4-BE49-F238E27FC236}">
              <a16:creationId xmlns:a16="http://schemas.microsoft.com/office/drawing/2014/main" id="{3ECE59A4-C2A1-491A-BA1C-4B0A848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60814" y="778382"/>
          <a:ext cx="731089" cy="692098"/>
        </a:xfrm>
        <a:prstGeom prst="rect">
          <a:avLst/>
        </a:prstGeom>
      </xdr:spPr>
    </xdr:pic>
    <xdr:clientData/>
  </xdr:twoCellAnchor>
  <xdr:twoCellAnchor>
    <xdr:from>
      <xdr:col>4</xdr:col>
      <xdr:colOff>506185</xdr:colOff>
      <xdr:row>4</xdr:row>
      <xdr:rowOff>126539</xdr:rowOff>
    </xdr:from>
    <xdr:to>
      <xdr:col>6</xdr:col>
      <xdr:colOff>534674</xdr:colOff>
      <xdr:row>6</xdr:row>
      <xdr:rowOff>43543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792851F-BEDE-386E-3DCB-68098BE6CC34}"/>
            </a:ext>
          </a:extLst>
        </xdr:cNvPr>
        <xdr:cNvSpPr txBox="1"/>
      </xdr:nvSpPr>
      <xdr:spPr>
        <a:xfrm>
          <a:off x="3118756" y="866768"/>
          <a:ext cx="1334775" cy="287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Total de Vendas</a:t>
          </a:r>
        </a:p>
      </xdr:txBody>
    </xdr:sp>
    <xdr:clientData/>
  </xdr:twoCellAnchor>
  <xdr:twoCellAnchor>
    <xdr:from>
      <xdr:col>4</xdr:col>
      <xdr:colOff>261258</xdr:colOff>
      <xdr:row>6</xdr:row>
      <xdr:rowOff>80197</xdr:rowOff>
    </xdr:from>
    <xdr:to>
      <xdr:col>7</xdr:col>
      <xdr:colOff>28275</xdr:colOff>
      <xdr:row>8</xdr:row>
      <xdr:rowOff>108859</xdr:rowOff>
    </xdr:to>
    <xdr:sp macro="" textlink="'Gráfico Velocímetro'!B11">
      <xdr:nvSpPr>
        <xdr:cNvPr id="12" name="CaixaDeTexto 11">
          <a:extLst>
            <a:ext uri="{FF2B5EF4-FFF2-40B4-BE49-F238E27FC236}">
              <a16:creationId xmlns:a16="http://schemas.microsoft.com/office/drawing/2014/main" id="{47BFBCC8-2C40-887B-E4FC-DB6913C774A1}"/>
            </a:ext>
          </a:extLst>
        </xdr:cNvPr>
        <xdr:cNvSpPr txBox="1"/>
      </xdr:nvSpPr>
      <xdr:spPr>
        <a:xfrm>
          <a:off x="2873829" y="1190540"/>
          <a:ext cx="1726446" cy="398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08EEE76-8BE7-4B11-AD95-5488C4A681F1}" type="TxLink">
            <a:rPr lang="en-US" sz="1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 R$ 2.331,74 </a:t>
          </a:fld>
          <a:endParaRPr lang="pt-BR" sz="1800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11</xdr:col>
          <xdr:colOff>97972</xdr:colOff>
          <xdr:row>22</xdr:row>
          <xdr:rowOff>0</xdr:rowOff>
        </xdr:to>
        <xdr:pic>
          <xdr:nvPicPr>
            <xdr:cNvPr id="16" name="Imagem 15">
              <a:extLst>
                <a:ext uri="{FF2B5EF4-FFF2-40B4-BE49-F238E27FC236}">
                  <a16:creationId xmlns:a16="http://schemas.microsoft.com/office/drawing/2014/main" id="{9B9DA5E7-36D3-E9D5-0B02-E76D2139D89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14:$K$25" spid="_x0000_s1044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959429" y="1866900"/>
              <a:ext cx="5323114" cy="22206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244928</xdr:colOff>
      <xdr:row>21</xdr:row>
      <xdr:rowOff>114300</xdr:rowOff>
    </xdr:from>
    <xdr:to>
      <xdr:col>4</xdr:col>
      <xdr:colOff>348343</xdr:colOff>
      <xdr:row>22</xdr:row>
      <xdr:rowOff>87086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1993F308-B9BA-0180-A635-3F3514EDA629}"/>
            </a:ext>
          </a:extLst>
        </xdr:cNvPr>
        <xdr:cNvSpPr txBox="1"/>
      </xdr:nvSpPr>
      <xdr:spPr>
        <a:xfrm>
          <a:off x="2204357" y="4016829"/>
          <a:ext cx="756557" cy="157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604157</xdr:colOff>
          <xdr:row>23</xdr:row>
          <xdr:rowOff>59872</xdr:rowOff>
        </xdr:from>
        <xdr:to>
          <xdr:col>16</xdr:col>
          <xdr:colOff>70757</xdr:colOff>
          <xdr:row>35</xdr:row>
          <xdr:rowOff>59872</xdr:rowOff>
        </xdr:to>
        <xdr:pic>
          <xdr:nvPicPr>
            <xdr:cNvPr id="18" name="Imagem 17">
              <a:extLst>
                <a:ext uri="{FF2B5EF4-FFF2-40B4-BE49-F238E27FC236}">
                  <a16:creationId xmlns:a16="http://schemas.microsoft.com/office/drawing/2014/main" id="{A521C3FB-FA1A-41F5-DEFC-23186785F4E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31:$K$42" spid="_x0000_s1045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482443" y="4332515"/>
              <a:ext cx="5323114" cy="22206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642257</xdr:colOff>
      <xdr:row>34</xdr:row>
      <xdr:rowOff>168730</xdr:rowOff>
    </xdr:from>
    <xdr:to>
      <xdr:col>10</xdr:col>
      <xdr:colOff>642256</xdr:colOff>
      <xdr:row>35</xdr:row>
      <xdr:rowOff>152401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BE9A468-02D1-49E4-7D08-C7314C2976C1}"/>
            </a:ext>
          </a:extLst>
        </xdr:cNvPr>
        <xdr:cNvSpPr txBox="1"/>
      </xdr:nvSpPr>
      <xdr:spPr>
        <a:xfrm>
          <a:off x="6520543" y="6477001"/>
          <a:ext cx="653142" cy="1687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155120</xdr:colOff>
      <xdr:row>3</xdr:row>
      <xdr:rowOff>78922</xdr:rowOff>
    </xdr:from>
    <xdr:to>
      <xdr:col>12</xdr:col>
      <xdr:colOff>155120</xdr:colOff>
      <xdr:row>18</xdr:row>
      <xdr:rowOff>46264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76D0E3-E46F-E00A-BB9F-C6AEF0DDE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59872</xdr:colOff>
      <xdr:row>8</xdr:row>
      <xdr:rowOff>70757</xdr:rowOff>
    </xdr:from>
    <xdr:to>
      <xdr:col>9</xdr:col>
      <xdr:colOff>266701</xdr:colOff>
      <xdr:row>12</xdr:row>
      <xdr:rowOff>168728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1032D041-319A-399D-621B-FB7E1918DE6B}"/>
            </a:ext>
          </a:extLst>
        </xdr:cNvPr>
        <xdr:cNvSpPr/>
      </xdr:nvSpPr>
      <xdr:spPr>
        <a:xfrm>
          <a:off x="6340929" y="1551214"/>
          <a:ext cx="859972" cy="83820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70757</xdr:colOff>
      <xdr:row>10</xdr:row>
      <xdr:rowOff>141515</xdr:rowOff>
    </xdr:from>
    <xdr:to>
      <xdr:col>10</xdr:col>
      <xdr:colOff>217714</xdr:colOff>
      <xdr:row>13</xdr:row>
      <xdr:rowOff>163286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B73BF20-5D3D-6059-9858-7B047A31ACB6}"/>
            </a:ext>
          </a:extLst>
        </xdr:cNvPr>
        <xdr:cNvSpPr/>
      </xdr:nvSpPr>
      <xdr:spPr>
        <a:xfrm>
          <a:off x="5698671" y="1992086"/>
          <a:ext cx="2106386" cy="5769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179615</xdr:colOff>
      <xdr:row>8</xdr:row>
      <xdr:rowOff>163286</xdr:rowOff>
    </xdr:from>
    <xdr:to>
      <xdr:col>9</xdr:col>
      <xdr:colOff>174172</xdr:colOff>
      <xdr:row>10</xdr:row>
      <xdr:rowOff>136072</xdr:rowOff>
    </xdr:to>
    <xdr:sp macro="" textlink="$D$11">
      <xdr:nvSpPr>
        <xdr:cNvPr id="6" name="CaixaDeTexto 5">
          <a:extLst>
            <a:ext uri="{FF2B5EF4-FFF2-40B4-BE49-F238E27FC236}">
              <a16:creationId xmlns:a16="http://schemas.microsoft.com/office/drawing/2014/main" id="{5AE00CFC-DA98-E406-CB08-6F0F1B72E971}"/>
            </a:ext>
          </a:extLst>
        </xdr:cNvPr>
        <xdr:cNvSpPr txBox="1"/>
      </xdr:nvSpPr>
      <xdr:spPr>
        <a:xfrm>
          <a:off x="6460672" y="1643743"/>
          <a:ext cx="6477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31043A0-A00A-4DD5-B776-1CE8C85FA5A7}" type="TxLink">
            <a:rPr lang="en-US" sz="1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117%</a:t>
          </a:fld>
          <a:endParaRPr lang="pt-BR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277587</xdr:colOff>
      <xdr:row>11</xdr:row>
      <xdr:rowOff>57148</xdr:rowOff>
    </xdr:from>
    <xdr:to>
      <xdr:col>11</xdr:col>
      <xdr:colOff>43543</xdr:colOff>
      <xdr:row>26</xdr:row>
      <xdr:rowOff>24491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D95125-154C-4294-23AD-0EAF5E3E3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5442</xdr:colOff>
      <xdr:row>28</xdr:row>
      <xdr:rowOff>51706</xdr:rowOff>
    </xdr:from>
    <xdr:to>
      <xdr:col>10</xdr:col>
      <xdr:colOff>424542</xdr:colOff>
      <xdr:row>43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9B373B-0C45-B5D2-970F-BDAA96A25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68.765549074073" createdVersion="8" refreshedVersion="8" minRefreshableVersion="3" recordCount="37" xr:uid="{FE3DA501-D940-449B-86E8-05C8A99A070C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17855571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AF40F-D193-4453-A89D-BD5490F4B4AB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6">
  <location ref="H3:I9" firstHeaderRow="1" firstDataRow="1" firstDataCol="1"/>
  <pivotFields count="6">
    <pivotField showAll="0">
      <items count="9">
        <item h="1" x="5"/>
        <item h="1" x="3"/>
        <item h="1" x="6"/>
        <item h="1" x="7"/>
        <item h="1" x="1"/>
        <item h="1" x="0"/>
        <item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8" showAll="0"/>
  </pivotFields>
  <rowFields count="1">
    <field x="2"/>
  </rowFields>
  <rowItems count="6">
    <i>
      <x/>
    </i>
    <i>
      <x v="6"/>
    </i>
    <i>
      <x v="8"/>
    </i>
    <i>
      <x v="12"/>
    </i>
    <i>
      <x v="15"/>
    </i>
    <i t="grand">
      <x/>
    </i>
  </rowItems>
  <colItems count="1">
    <i/>
  </colItems>
  <dataFields count="1">
    <dataField name="Soma de  Total " fld="5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870DD-521E-4FB6-9D46-C56B5A5A6282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9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6">
    <i>
      <x v="6"/>
      <x/>
    </i>
    <i r="1">
      <x v="6"/>
    </i>
    <i r="1">
      <x v="8"/>
    </i>
    <i r="1">
      <x v="12"/>
    </i>
    <i r="1"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6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A7E87AAD-35A3-4421-AE2C-9260A8026293}" sourceName="Vendedor">
  <pivotTables>
    <pivotTable tabId="4" name="Tabela dinâmica1"/>
    <pivotTable tabId="4" name="Tabela dinâmica2"/>
  </pivotTables>
  <data>
    <tabular pivotCacheId="178555717">
      <items count="8">
        <i x="5"/>
        <i x="3"/>
        <i x="6"/>
        <i x="7"/>
        <i x="1"/>
        <i x="0"/>
        <i x="2" s="1"/>
        <i x="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3B59B178-69D6-41A5-B9F2-FF96B8EC448E}" cache="SegmentaçãodeDados_Vendedor" caption="Vendedor" rowHeight="24583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5EFEE-0023-470F-8560-BF54A4FE6548}" name="Tabela1" displayName="Tabela1" ref="A1:F38" totalsRowShown="0">
  <autoFilter ref="A1:F38" xr:uid="{C105EFEE-0023-470F-8560-BF54A4FE6548}"/>
  <tableColumns count="6">
    <tableColumn id="1" xr3:uid="{61FE03F9-D5C8-4981-94ED-575D7AD2894C}" name="Vendedor"/>
    <tableColumn id="2" xr3:uid="{B5B522C5-439F-448F-AFE1-821D21D6CEAE}" name="Vendedor2"/>
    <tableColumn id="3" xr3:uid="{D9976CEF-183E-40DF-B5B6-3A396F73E430}" name="Produto"/>
    <tableColumn id="4" xr3:uid="{4878D333-1636-456E-B543-3F788A40F544}" name="Valor Unitário"/>
    <tableColumn id="5" xr3:uid="{C8C37038-F89A-47CB-A9CD-41978FFE9777}" name="Unidades Vendidas"/>
    <tableColumn id="6" xr3:uid="{45F43079-DE77-4DA8-ADF5-B80B289F3F8D}" name=" Total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3C02-6F8B-494F-8C4D-58B6AF66267E}">
  <dimension ref="G5:N26"/>
  <sheetViews>
    <sheetView showGridLines="0" tabSelected="1" workbookViewId="0">
      <selection activeCell="G39" sqref="G39"/>
    </sheetView>
  </sheetViews>
  <sheetFormatPr defaultRowHeight="14.6" x14ac:dyDescent="0.4"/>
  <cols>
    <col min="12" max="12" width="6.84375" customWidth="1"/>
    <col min="13" max="13" width="24.61328125" bestFit="1" customWidth="1"/>
    <col min="14" max="14" width="12.23046875" customWidth="1"/>
    <col min="15" max="15" width="11.3828125" customWidth="1"/>
  </cols>
  <sheetData>
    <row r="5" spans="7:14" ht="15.9" x14ac:dyDescent="0.45">
      <c r="M5" s="10" t="s">
        <v>58</v>
      </c>
      <c r="N5" s="10"/>
    </row>
    <row r="9" spans="7:14" x14ac:dyDescent="0.4">
      <c r="G9" s="4"/>
    </row>
    <row r="15" spans="7:14" x14ac:dyDescent="0.4">
      <c r="M15" s="8" t="s">
        <v>2</v>
      </c>
      <c r="N15" s="9" t="s">
        <v>59</v>
      </c>
    </row>
    <row r="16" spans="7:14" x14ac:dyDescent="0.4">
      <c r="M16" t="str">
        <f t="array" ref="M16">IFERROR(INDEX('Tabela Dinâmica'!$A$4:$E$100,SMALL(IF('Tabela Dinâmica'!$A$4:$A$100='Tabela Dinâmica'!$B$1,ROW('Tabela Dinâmica'!$A$4:$A$100)-3),ROW(A1)),2),"")</f>
        <v>Bermuda Masculino</v>
      </c>
      <c r="N16" s="5">
        <f t="array" ref="N16">IFERROR(INDEX('Tabela Dinâmica'!$A$4:$E$100,SMALL(IF('Tabela Dinâmica'!$A$4:$A$100='Tabela Dinâmica'!$B$1,ROW('Tabela Dinâmica'!$A$4:$A$100)-3),ROW(B1)),5),"")</f>
        <v>891.36</v>
      </c>
    </row>
    <row r="17" spans="13:14" x14ac:dyDescent="0.4">
      <c r="M17" t="str">
        <f t="array" ref="M17">IFERROR(INDEX('Tabela Dinâmica'!$A$4:$E$100,SMALL(IF('Tabela Dinâmica'!$A$4:$A$100='Tabela Dinâmica'!$B$1,ROW('Tabela Dinâmica'!$A$4:$A$100)-3),ROW(A2)),2),"")</f>
        <v>Camisa Masculina</v>
      </c>
      <c r="N17" s="5">
        <f t="array" ref="N17">IFERROR(INDEX('Tabela Dinâmica'!$A$4:$E$100,SMALL(IF('Tabela Dinâmica'!$A$4:$A$100='Tabela Dinâmica'!$B$1,ROW('Tabela Dinâmica'!$A$4:$A$100)-3),ROW(B2)),5),"")</f>
        <v>153.4</v>
      </c>
    </row>
    <row r="18" spans="13:14" x14ac:dyDescent="0.4">
      <c r="M18" t="str">
        <f t="array" ref="M18">IFERROR(INDEX('Tabela Dinâmica'!$A$4:$E$100,SMALL(IF('Tabela Dinâmica'!$A$4:$A$100='Tabela Dinâmica'!$B$1,ROW('Tabela Dinâmica'!$A$4:$A$100)-3),ROW(A3)),2),"")</f>
        <v>Camisa Térmica</v>
      </c>
      <c r="N18" s="5">
        <f t="array" ref="N18">IFERROR(INDEX('Tabela Dinâmica'!$A$4:$E$100,SMALL(IF('Tabela Dinâmica'!$A$4:$A$100='Tabela Dinâmica'!$B$1,ROW('Tabela Dinâmica'!$A$4:$A$100)-3),ROW(B3)),5),"")</f>
        <v>83.8</v>
      </c>
    </row>
    <row r="19" spans="13:14" x14ac:dyDescent="0.4">
      <c r="M19" t="str">
        <f t="array" ref="M19">IFERROR(INDEX('Tabela Dinâmica'!$A$4:$E$100,SMALL(IF('Tabela Dinâmica'!$A$4:$A$100='Tabela Dinâmica'!$B$1,ROW('Tabela Dinâmica'!$A$4:$A$100)-3),ROW(A4)),2),"")</f>
        <v>Kit de Pinceis de Maquiagem</v>
      </c>
      <c r="N19" s="5">
        <f t="array" ref="N19">IFERROR(INDEX('Tabela Dinâmica'!$A$4:$E$100,SMALL(IF('Tabela Dinâmica'!$A$4:$A$100='Tabela Dinâmica'!$B$1,ROW('Tabela Dinâmica'!$A$4:$A$100)-3),ROW(B4)),5),"")</f>
        <v>466.08</v>
      </c>
    </row>
    <row r="20" spans="13:14" x14ac:dyDescent="0.4">
      <c r="M20" t="str">
        <f t="array" ref="M20">IFERROR(INDEX('Tabela Dinâmica'!$A$4:$E$100,SMALL(IF('Tabela Dinâmica'!$A$4:$A$100='Tabela Dinâmica'!$B$1,ROW('Tabela Dinâmica'!$A$4:$A$100)-3),ROW(A5)),2),"")</f>
        <v>Sapato Social</v>
      </c>
      <c r="N20" s="5">
        <f t="array" ref="N20">IFERROR(INDEX('Tabela Dinâmica'!$A$4:$E$100,SMALL(IF('Tabela Dinâmica'!$A$4:$A$100='Tabela Dinâmica'!$B$1,ROW('Tabela Dinâmica'!$A$4:$A$100)-3),ROW(B5)),5),"")</f>
        <v>737.1</v>
      </c>
    </row>
    <row r="21" spans="13:14" x14ac:dyDescent="0.4">
      <c r="M21" t="str">
        <f t="array" ref="M21">IFERROR(INDEX('Tabela Dinâmica'!$A$4:$E$100,SMALL(IF('Tabela Dinâmica'!$A$4:$A$100='Tabela Dinâmica'!$B$1,ROW('Tabela Dinâmica'!$A$4:$A$100)-3),ROW(A6)),2),"")</f>
        <v/>
      </c>
      <c r="N21" s="5" t="str">
        <f t="array" ref="N21">IFERROR(INDEX('Tabela Dinâmica'!$A$4:$E$100,SMALL(IF('Tabela Dinâmica'!$A$4:$A$100='Tabela Dinâmica'!$B$1,ROW('Tabela Dinâmica'!$A$4:$A$100)-3),ROW(B6)),5),"")</f>
        <v/>
      </c>
    </row>
    <row r="22" spans="13:14" x14ac:dyDescent="0.4">
      <c r="M22" t="str">
        <f t="array" ref="M22">IFERROR(INDEX('Tabela Dinâmica'!$A$4:$E$100,SMALL(IF('Tabela Dinâmica'!$A$4:$A$100='Tabela Dinâmica'!$B$1,ROW('Tabela Dinâmica'!$A$4:$A$100)-3),ROW(A7)),2),"")</f>
        <v/>
      </c>
      <c r="N22" s="5" t="str">
        <f t="array" ref="N22">IFERROR(INDEX('Tabela Dinâmica'!$A$4:$E$100,SMALL(IF('Tabela Dinâmica'!$A$4:$A$100='Tabela Dinâmica'!$B$1,ROW('Tabela Dinâmica'!$A$4:$A$100)-3),ROW(B7)),5),"")</f>
        <v/>
      </c>
    </row>
    <row r="23" spans="13:14" x14ac:dyDescent="0.4">
      <c r="M23" t="str">
        <f t="array" ref="M23">IFERROR(INDEX('Tabela Dinâmica'!$A$4:$E$100,SMALL(IF('Tabela Dinâmica'!$A$4:$A$100='Tabela Dinâmica'!$B$1,ROW('Tabela Dinâmica'!$A$4:$A$100)-3),ROW(A8)),2),"")</f>
        <v/>
      </c>
      <c r="N23" s="5" t="str">
        <f t="array" ref="N23">IFERROR(INDEX('Tabela Dinâmica'!$A$4:$E$100,SMALL(IF('Tabela Dinâmica'!$A$4:$A$100='Tabela Dinâmica'!$B$1,ROW('Tabela Dinâmica'!$A$4:$A$100)-3),ROW(B8)),5),"")</f>
        <v/>
      </c>
    </row>
    <row r="24" spans="13:14" x14ac:dyDescent="0.4">
      <c r="M24" t="str">
        <f t="array" ref="M24">IFERROR(INDEX('Tabela Dinâmica'!$A$4:$E$100,SMALL(IF('Tabela Dinâmica'!$A$4:$A$100='Tabela Dinâmica'!$B$1,ROW('Tabela Dinâmica'!$A$4:$A$100)-3),ROW(A9)),2),"")</f>
        <v/>
      </c>
      <c r="N24" s="5" t="str">
        <f t="array" ref="N24">IFERROR(INDEX('Tabela Dinâmica'!$A$4:$E$100,SMALL(IF('Tabela Dinâmica'!$A$4:$A$100='Tabela Dinâmica'!$B$1,ROW('Tabela Dinâmica'!$A$4:$A$100)-3),ROW(B9)),5),"")</f>
        <v/>
      </c>
    </row>
    <row r="25" spans="13:14" x14ac:dyDescent="0.4">
      <c r="M25" t="str">
        <f t="array" ref="M25">IFERROR(INDEX('Tabela Dinâmica'!$A$4:$E$100,SMALL(IF('Tabela Dinâmica'!$A$4:$A$100='Tabela Dinâmica'!$B$1,ROW('Tabela Dinâmica'!$A$4:$A$100)-3),ROW(A10)),2),"")</f>
        <v/>
      </c>
      <c r="N25" s="5" t="str">
        <f t="array" ref="N25">IFERROR(INDEX('Tabela Dinâmica'!$A$4:$E$100,SMALL(IF('Tabela Dinâmica'!$A$4:$A$100='Tabela Dinâmica'!$B$1,ROW('Tabela Dinâmica'!$A$4:$A$100)-3),ROW(B10)),5),"")</f>
        <v/>
      </c>
    </row>
    <row r="26" spans="13:14" x14ac:dyDescent="0.4">
      <c r="M26" t="str">
        <f t="array" ref="M26">IFERROR(INDEX('Tabela Dinâmica'!$A$4:$E$100,SMALL(IF('Tabela Dinâmica'!$A$4:$A$100='Tabela Dinâmica'!$B$1,ROW('Tabela Dinâmica'!$A$4:$A$100)-3),ROW(A11)),2),"")</f>
        <v/>
      </c>
      <c r="N26" s="5" t="str">
        <f t="array" ref="N26">IFERROR(INDEX('Tabela Dinâmica'!$A$4:$E$100,SMALL(IF('Tabela Dinâmica'!$A$4:$A$100='Tabela Dinâmica'!$B$1,ROW('Tabela Dinâmica'!$A$4:$A$100)-3),ROW(B11)),5),"")</f>
        <v/>
      </c>
    </row>
  </sheetData>
  <mergeCells count="1">
    <mergeCell ref="M5:N5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2933-C170-41DA-A432-E2948A22B9AF}">
  <dimension ref="A1:D14"/>
  <sheetViews>
    <sheetView showGridLines="0" workbookViewId="0">
      <selection activeCell="G5" sqref="G5:K12"/>
    </sheetView>
  </sheetViews>
  <sheetFormatPr defaultRowHeight="14.6" x14ac:dyDescent="0.4"/>
  <cols>
    <col min="1" max="1" width="20.765625" customWidth="1"/>
    <col min="2" max="2" width="12.61328125" bestFit="1" customWidth="1"/>
  </cols>
  <sheetData>
    <row r="1" spans="1:4" x14ac:dyDescent="0.4">
      <c r="A1" s="3" t="s">
        <v>55</v>
      </c>
    </row>
    <row r="2" spans="1:4" x14ac:dyDescent="0.4">
      <c r="A2" t="s">
        <v>46</v>
      </c>
      <c r="B2" s="5">
        <f>$B$6/4</f>
        <v>500</v>
      </c>
    </row>
    <row r="3" spans="1:4" x14ac:dyDescent="0.4">
      <c r="A3" t="s">
        <v>47</v>
      </c>
      <c r="B3" s="5">
        <f t="shared" ref="B3:B5" si="0">$B$6/4</f>
        <v>500</v>
      </c>
    </row>
    <row r="4" spans="1:4" x14ac:dyDescent="0.4">
      <c r="A4" t="s">
        <v>48</v>
      </c>
      <c r="B4" s="5">
        <f t="shared" si="0"/>
        <v>500</v>
      </c>
    </row>
    <row r="5" spans="1:4" x14ac:dyDescent="0.4">
      <c r="A5" t="s">
        <v>49</v>
      </c>
      <c r="B5" s="5">
        <f t="shared" si="0"/>
        <v>500</v>
      </c>
    </row>
    <row r="6" spans="1:4" x14ac:dyDescent="0.4">
      <c r="A6" t="s">
        <v>50</v>
      </c>
      <c r="B6" s="5">
        <v>2000</v>
      </c>
    </row>
    <row r="10" spans="1:4" x14ac:dyDescent="0.4">
      <c r="A10" s="3" t="s">
        <v>51</v>
      </c>
      <c r="D10" t="s">
        <v>56</v>
      </c>
    </row>
    <row r="11" spans="1:4" x14ac:dyDescent="0.4">
      <c r="A11" t="s">
        <v>52</v>
      </c>
      <c r="B11" s="5">
        <f>SUM('Tabela Dinâmica'!E:E)/2</f>
        <v>2331.7399999999998</v>
      </c>
      <c r="D11" s="7">
        <f>B11/B6</f>
        <v>1.16587</v>
      </c>
    </row>
    <row r="12" spans="1:4" x14ac:dyDescent="0.4">
      <c r="A12" t="s">
        <v>53</v>
      </c>
      <c r="B12">
        <v>50</v>
      </c>
    </row>
    <row r="13" spans="1:4" x14ac:dyDescent="0.4">
      <c r="A13" t="s">
        <v>54</v>
      </c>
      <c r="B13" s="6">
        <f>B6*2-(B11+B12)</f>
        <v>1618.2600000000002</v>
      </c>
      <c r="D13" t="s">
        <v>57</v>
      </c>
    </row>
    <row r="14" spans="1:4" x14ac:dyDescent="0.4">
      <c r="D14">
        <f>SUM('Tabela Dinâmica'!C:C)/2</f>
        <v>22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E937-44ED-45C7-A717-74B6E47D41A2}">
  <dimension ref="A1:I9"/>
  <sheetViews>
    <sheetView showGridLines="0" topLeftCell="C1" workbookViewId="0">
      <selection activeCell="C21" sqref="C21"/>
    </sheetView>
  </sheetViews>
  <sheetFormatPr defaultRowHeight="14.6" x14ac:dyDescent="0.4"/>
  <cols>
    <col min="1" max="1" width="30.15234375" bestFit="1" customWidth="1"/>
    <col min="2" max="2" width="24.61328125" bestFit="1" customWidth="1"/>
    <col min="3" max="3" width="24.53515625" customWidth="1"/>
    <col min="4" max="4" width="20.23046875" bestFit="1" customWidth="1"/>
    <col min="5" max="5" width="13.69140625" bestFit="1" customWidth="1"/>
    <col min="8" max="8" width="24.61328125" bestFit="1" customWidth="1"/>
    <col min="9" max="9" width="13.69140625" bestFit="1" customWidth="1"/>
  </cols>
  <sheetData>
    <row r="1" spans="1:9" x14ac:dyDescent="0.4">
      <c r="A1" s="2" t="s">
        <v>0</v>
      </c>
      <c r="B1" t="s">
        <v>7</v>
      </c>
    </row>
    <row r="3" spans="1:9" x14ac:dyDescent="0.4">
      <c r="A3" s="2" t="s">
        <v>1</v>
      </c>
      <c r="B3" s="2" t="s">
        <v>2</v>
      </c>
      <c r="C3" t="s">
        <v>43</v>
      </c>
      <c r="D3" t="s">
        <v>44</v>
      </c>
      <c r="E3" t="s">
        <v>45</v>
      </c>
      <c r="H3" s="2" t="s">
        <v>60</v>
      </c>
      <c r="I3" t="s">
        <v>45</v>
      </c>
    </row>
    <row r="4" spans="1:9" x14ac:dyDescent="0.4">
      <c r="A4" t="s">
        <v>7</v>
      </c>
      <c r="B4" t="s">
        <v>10</v>
      </c>
      <c r="C4" s="12">
        <v>6</v>
      </c>
      <c r="D4" s="12">
        <v>148.56</v>
      </c>
      <c r="E4" s="12">
        <v>891.36</v>
      </c>
      <c r="H4" s="11" t="s">
        <v>10</v>
      </c>
      <c r="I4" s="12">
        <v>891.36</v>
      </c>
    </row>
    <row r="5" spans="1:9" x14ac:dyDescent="0.4">
      <c r="A5" t="s">
        <v>7</v>
      </c>
      <c r="B5" t="s">
        <v>8</v>
      </c>
      <c r="C5" s="12">
        <v>1</v>
      </c>
      <c r="D5" s="12">
        <v>153.4</v>
      </c>
      <c r="E5" s="12">
        <v>153.4</v>
      </c>
      <c r="H5" s="11" t="s">
        <v>8</v>
      </c>
      <c r="I5" s="12">
        <v>153.4</v>
      </c>
    </row>
    <row r="6" spans="1:9" x14ac:dyDescent="0.4">
      <c r="A6" t="s">
        <v>7</v>
      </c>
      <c r="B6" t="s">
        <v>28</v>
      </c>
      <c r="C6" s="12">
        <v>2</v>
      </c>
      <c r="D6" s="12">
        <v>41.9</v>
      </c>
      <c r="E6" s="12">
        <v>83.8</v>
      </c>
      <c r="H6" s="11" t="s">
        <v>28</v>
      </c>
      <c r="I6" s="12">
        <v>83.8</v>
      </c>
    </row>
    <row r="7" spans="1:9" x14ac:dyDescent="0.4">
      <c r="A7" t="s">
        <v>7</v>
      </c>
      <c r="B7" t="s">
        <v>17</v>
      </c>
      <c r="C7" s="12">
        <v>4</v>
      </c>
      <c r="D7" s="12">
        <v>233.04</v>
      </c>
      <c r="E7" s="12">
        <v>466.08</v>
      </c>
      <c r="H7" s="11" t="s">
        <v>17</v>
      </c>
      <c r="I7" s="12">
        <v>466.08</v>
      </c>
    </row>
    <row r="8" spans="1:9" x14ac:dyDescent="0.4">
      <c r="A8" t="s">
        <v>7</v>
      </c>
      <c r="B8" t="s">
        <v>19</v>
      </c>
      <c r="C8" s="12">
        <v>9</v>
      </c>
      <c r="D8" s="12">
        <v>81.900000000000006</v>
      </c>
      <c r="E8" s="12">
        <v>737.1</v>
      </c>
      <c r="H8" s="11" t="s">
        <v>19</v>
      </c>
      <c r="I8" s="12">
        <v>737.1</v>
      </c>
    </row>
    <row r="9" spans="1:9" x14ac:dyDescent="0.4">
      <c r="A9" t="s">
        <v>42</v>
      </c>
      <c r="C9" s="12">
        <v>22</v>
      </c>
      <c r="D9" s="12">
        <v>658.8</v>
      </c>
      <c r="E9" s="12">
        <v>2331.7399999999998</v>
      </c>
      <c r="H9" s="11" t="s">
        <v>42</v>
      </c>
      <c r="I9" s="12">
        <v>2331.7399999999998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workbookViewId="0"/>
  </sheetViews>
  <sheetFormatPr defaultRowHeight="14.6" x14ac:dyDescent="0.4"/>
  <cols>
    <col min="1" max="2" width="17.3828125" bestFit="1" customWidth="1"/>
    <col min="3" max="3" width="28.53515625" bestFit="1" customWidth="1"/>
    <col min="4" max="4" width="15.53515625" bestFit="1" customWidth="1"/>
    <col min="5" max="5" width="18.53515625" customWidth="1"/>
    <col min="6" max="6" width="13.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4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4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4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4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4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4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4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4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4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4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4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4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4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4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4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4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4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4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4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4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4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4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4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4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4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4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4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4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4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4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4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4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4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4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4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4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4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4.6" x14ac:dyDescent="0.4"/>
  <cols>
    <col min="1" max="2" width="13.69140625" bestFit="1" customWidth="1"/>
    <col min="3" max="3" width="17.3828125" bestFit="1" customWidth="1"/>
    <col min="4" max="4" width="10" bestFit="1" customWidth="1"/>
    <col min="5" max="5" width="11.3828125" bestFit="1" customWidth="1"/>
    <col min="6" max="6" width="10.69140625" bestFit="1" customWidth="1"/>
  </cols>
  <sheetData>
    <row r="1" spans="1:6" x14ac:dyDescent="0.4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4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4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4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4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4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4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4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4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Q7" sqref="Q7"/>
    </sheetView>
  </sheetViews>
  <sheetFormatPr defaultRowHeight="14.6" x14ac:dyDescent="0.4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Dash Vendedores</vt:lpstr>
      <vt:lpstr>Gráfico Velocímetro</vt:lpstr>
      <vt:lpstr>Tabela Dinâmica</vt:lpstr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Rodrigo Costa</cp:lastModifiedBy>
  <dcterms:created xsi:type="dcterms:W3CDTF">2021-08-25T00:58:32Z</dcterms:created>
  <dcterms:modified xsi:type="dcterms:W3CDTF">2024-06-26T22:18:39Z</dcterms:modified>
</cp:coreProperties>
</file>