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8_{883B5F33-91E5-4797-BD1E-3BC518BD4C7A}" xr6:coauthVersionLast="47" xr6:coauthVersionMax="47" xr10:uidLastSave="{00000000-0000-0000-0000-000000000000}"/>
  <bookViews>
    <workbookView xWindow="-110" yWindow="-110" windowWidth="19420" windowHeight="10300" xr2:uid="{E750E663-CB35-4492-B7AF-DB35FFE1F8A5}"/>
  </bookViews>
  <sheets>
    <sheet name="USFA05" sheetId="1" r:id="rId1"/>
    <sheet name="USFA0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B21" i="2"/>
  <c r="B23" i="2" s="1"/>
  <c r="B15" i="2"/>
  <c r="B17" i="2"/>
  <c r="B18" i="1"/>
  <c r="C18" i="1"/>
  <c r="D18" i="1"/>
  <c r="E18" i="1"/>
  <c r="B9" i="2"/>
  <c r="B11" i="2" s="1"/>
  <c r="B24" i="1" l="1"/>
  <c r="B27" i="1" s="1"/>
  <c r="B21" i="1"/>
</calcChain>
</file>

<file path=xl/sharedStrings.xml><?xml version="1.0" encoding="utf-8"?>
<sst xmlns="http://schemas.openxmlformats.org/spreadsheetml/2006/main" count="50" uniqueCount="40">
  <si>
    <t>USFA05</t>
  </si>
  <si>
    <t>1/Rtotal = 1/R1 + 1/R2 + … + 1/Rn (em paralelo)</t>
  </si>
  <si>
    <t>k</t>
  </si>
  <si>
    <t>Parede exterior</t>
  </si>
  <si>
    <t>x</t>
  </si>
  <si>
    <t>x = espessura (cm)</t>
  </si>
  <si>
    <t>A = área (m^2)</t>
  </si>
  <si>
    <t>Divisões B,C,D</t>
  </si>
  <si>
    <t>R</t>
  </si>
  <si>
    <t>k = condutividade térmica [W/(m*ºC)]</t>
  </si>
  <si>
    <t>USFA06</t>
  </si>
  <si>
    <t>R (porta)</t>
  </si>
  <si>
    <t>Zona B</t>
  </si>
  <si>
    <t>Zona C</t>
  </si>
  <si>
    <t>Zona D</t>
  </si>
  <si>
    <t>A</t>
  </si>
  <si>
    <t>Q = energia transferida sob a forma de calor</t>
  </si>
  <si>
    <t>ΔT = diferença de temperatura entre o interior e o exterior</t>
  </si>
  <si>
    <t>R = condutividade termica</t>
  </si>
  <si>
    <t>R (total)</t>
  </si>
  <si>
    <t>A parede está em paralelo com a porta, logo:</t>
  </si>
  <si>
    <t>Column1</t>
  </si>
  <si>
    <t>Q</t>
  </si>
  <si>
    <t>ΔT</t>
  </si>
  <si>
    <t>Glossário</t>
  </si>
  <si>
    <t>Q = ΔT/ R</t>
  </si>
  <si>
    <t>R (parede)</t>
  </si>
  <si>
    <t>R = resistência térmica de contacto [ºC/(W*m^2]</t>
  </si>
  <si>
    <t>A parede apresenta 3 camadas em série (Exterior, Isolante e Interior), então:</t>
  </si>
  <si>
    <t>A porta apresenta 3 camadas em série (Exterior, Isolante e Interior), então:</t>
  </si>
  <si>
    <t>Parede interior</t>
  </si>
  <si>
    <t>Parede isolador</t>
  </si>
  <si>
    <t>Porta interior/exterior</t>
  </si>
  <si>
    <t>Porta isolador</t>
  </si>
  <si>
    <t>R (interior) + R (isolante) + R (exterior)</t>
  </si>
  <si>
    <t>1/(1/R (parede) + 1/R (porta))</t>
  </si>
  <si>
    <t>R = x/kA</t>
  </si>
  <si>
    <t>Restante estrutura</t>
  </si>
  <si>
    <t>Req = R1 + R2 + … + Rn (em série)</t>
  </si>
  <si>
    <t>1/Req = 1/R1 + 1/R2 + … + 1/Rn (em paralelo)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</si>
</sst>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0.000000"/>
  </numFmts>
  <fonts count="7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5" fillId="0" borderId="0" xfId="0" applyFont="1"/>
    <xf numFmtId="0" fontId="4" fillId="0" borderId="0" xfId="0" applyFont="1"/>
    <xf numFmtId="0" fontId="0" fillId="2" borderId="1" xfId="0" applyFill="1" applyBorder="1"/>
    <xf numFmtId="165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65" fontId="0" fillId="4" borderId="1" xfId="0" applyNumberFormat="1" applyFill="1" applyBorder="1"/>
    <xf numFmtId="164" fontId="0" fillId="5" borderId="1" xfId="0" applyNumberFormat="1" applyFill="1" applyBorder="1"/>
    <xf numFmtId="167" fontId="0" fillId="5" borderId="1" xfId="0" applyNumberFormat="1" applyFill="1" applyBorder="1"/>
    <xf numFmtId="166" fontId="0" fillId="5" borderId="1" xfId="0" applyNumberFormat="1" applyFill="1" applyBorder="1"/>
    <xf numFmtId="2" fontId="0" fillId="5" borderId="1" xfId="0" applyNumberFormat="1" applyFill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166" fontId="4" fillId="5" borderId="1" xfId="0" applyNumberFormat="1" applyFont="1" applyFill="1" applyBorder="1" applyAlignment="1">
      <alignment horizontal="right"/>
    </xf>
    <xf numFmtId="166" fontId="4" fillId="5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1472EC-10D8-476C-8B44-59CC1846230E}" name="Table3" displayName="Table3" ref="A8:B11" totalsRowShown="0">
  <autoFilter ref="A8:B11" xr:uid="{A81472EC-10D8-476C-8B44-59CC1846230E}"/>
  <tableColumns count="2">
    <tableColumn id="1" xr3:uid="{6761AC40-E7BA-4270-8EB0-566A45FD4168}" name="Column1"/>
    <tableColumn id="2" xr3:uid="{3DEC9123-9814-4386-B50A-578BEB1CEC8D}" name="Zona 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7FE09F-5609-4A93-BEC8-E6F85BBC33C3}" name="Table35" displayName="Table35" ref="A14:B17" totalsRowShown="0">
  <autoFilter ref="A14:B17" xr:uid="{2B7FE09F-5609-4A93-BEC8-E6F85BBC33C3}"/>
  <tableColumns count="2">
    <tableColumn id="1" xr3:uid="{DA1397FC-3752-4BD0-B90D-14A35C70EF23}" name="Column1"/>
    <tableColumn id="2" xr3:uid="{02CCED14-97BF-4D98-8AF2-33E8B69CFC2D}" name="Zona 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98EDE-92C9-4E45-AAB1-3E28B40B5115}" name="Table352" displayName="Table352" ref="A20:B23" totalsRowShown="0">
  <autoFilter ref="A20:B23" xr:uid="{FD898EDE-92C9-4E45-AAB1-3E28B40B5115}"/>
  <tableColumns count="2">
    <tableColumn id="1" xr3:uid="{AC09E985-425B-40E8-A266-50E4932836EA}" name="Column1"/>
    <tableColumn id="2" xr3:uid="{497B73AD-D873-4DAF-822A-52338217489C}" name="Zona 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A065-1D1A-4C4F-827B-75A175FC8AF9}">
  <dimension ref="A1:L31"/>
  <sheetViews>
    <sheetView tabSelected="1" workbookViewId="0">
      <selection activeCell="E31" sqref="E31"/>
    </sheetView>
  </sheetViews>
  <sheetFormatPr defaultRowHeight="14.5" x14ac:dyDescent="0.35"/>
  <cols>
    <col min="1" max="1" width="17" customWidth="1"/>
    <col min="2" max="2" width="41.1796875" customWidth="1"/>
    <col min="3" max="3" width="14.7265625" customWidth="1"/>
    <col min="4" max="4" width="14.81640625" customWidth="1"/>
    <col min="5" max="5" width="21.26953125" customWidth="1"/>
    <col min="6" max="6" width="17.81640625" customWidth="1"/>
    <col min="7" max="7" width="13" customWidth="1"/>
    <col min="8" max="8" width="14.08984375" customWidth="1"/>
    <col min="10" max="10" width="11.453125" customWidth="1"/>
    <col min="11" max="11" width="19.453125" customWidth="1"/>
    <col min="12" max="12" width="13.453125" customWidth="1"/>
    <col min="13" max="13" width="20.90625" customWidth="1"/>
    <col min="14" max="14" width="18.453125" customWidth="1"/>
  </cols>
  <sheetData>
    <row r="1" spans="1:12" ht="30" customHeight="1" x14ac:dyDescent="0.75">
      <c r="A1" s="1" t="s">
        <v>0</v>
      </c>
    </row>
    <row r="2" spans="1:12" ht="14.5" customHeight="1" x14ac:dyDescent="0.35"/>
    <row r="3" spans="1:12" ht="14.5" customHeight="1" x14ac:dyDescent="0.6">
      <c r="A3" s="21" t="s">
        <v>24</v>
      </c>
      <c r="G3" s="2"/>
      <c r="L3" s="2" t="s">
        <v>1</v>
      </c>
    </row>
    <row r="4" spans="1:12" ht="18.5" x14ac:dyDescent="0.45">
      <c r="A4" s="20" t="s">
        <v>5</v>
      </c>
      <c r="B4" s="20"/>
    </row>
    <row r="5" spans="1:12" ht="18.5" x14ac:dyDescent="0.45">
      <c r="A5" s="20" t="s">
        <v>27</v>
      </c>
      <c r="B5" s="20"/>
    </row>
    <row r="6" spans="1:12" ht="18.5" x14ac:dyDescent="0.45">
      <c r="A6" s="20" t="s">
        <v>6</v>
      </c>
      <c r="B6" s="20"/>
    </row>
    <row r="7" spans="1:12" ht="18.5" x14ac:dyDescent="0.45">
      <c r="A7" s="20" t="s">
        <v>9</v>
      </c>
      <c r="B7" s="20"/>
    </row>
    <row r="8" spans="1:12" ht="18.5" x14ac:dyDescent="0.45">
      <c r="A8" s="20" t="s">
        <v>36</v>
      </c>
    </row>
    <row r="9" spans="1:12" ht="18.5" x14ac:dyDescent="0.45">
      <c r="A9" s="20" t="s">
        <v>38</v>
      </c>
    </row>
    <row r="10" spans="1:12" ht="18.5" x14ac:dyDescent="0.45">
      <c r="A10" s="20" t="s">
        <v>39</v>
      </c>
    </row>
    <row r="12" spans="1:12" ht="18.5" x14ac:dyDescent="0.45">
      <c r="A12" s="3" t="s">
        <v>7</v>
      </c>
    </row>
    <row r="14" spans="1:12" x14ac:dyDescent="0.35">
      <c r="A14" s="8"/>
      <c r="B14" s="6" t="s">
        <v>30</v>
      </c>
      <c r="C14" s="5" t="s">
        <v>3</v>
      </c>
      <c r="D14" s="5" t="s">
        <v>31</v>
      </c>
      <c r="E14" s="5" t="s">
        <v>32</v>
      </c>
      <c r="F14" s="5" t="s">
        <v>33</v>
      </c>
    </row>
    <row r="15" spans="1:12" x14ac:dyDescent="0.35">
      <c r="A15" s="7" t="s">
        <v>4</v>
      </c>
      <c r="B15" s="11">
        <v>15</v>
      </c>
      <c r="C15" s="11">
        <v>30</v>
      </c>
      <c r="D15" s="11">
        <v>16</v>
      </c>
      <c r="E15" s="12">
        <v>2</v>
      </c>
      <c r="F15" s="12">
        <v>1</v>
      </c>
    </row>
    <row r="16" spans="1:12" x14ac:dyDescent="0.35">
      <c r="A16" s="4" t="s">
        <v>2</v>
      </c>
      <c r="B16" s="13">
        <v>52</v>
      </c>
      <c r="C16" s="13">
        <v>52</v>
      </c>
      <c r="D16" s="13">
        <v>3.5000000000000003E-2</v>
      </c>
      <c r="E16" s="13">
        <v>52</v>
      </c>
      <c r="F16" s="13">
        <v>2.9000000000000001E-2</v>
      </c>
    </row>
    <row r="17" spans="1:6" x14ac:dyDescent="0.35">
      <c r="A17" s="4" t="s">
        <v>15</v>
      </c>
      <c r="B17" s="14">
        <v>138</v>
      </c>
      <c r="C17" s="14">
        <v>20</v>
      </c>
      <c r="D17" s="14">
        <v>78</v>
      </c>
      <c r="E17" s="15">
        <v>2</v>
      </c>
      <c r="F17" s="15">
        <v>1</v>
      </c>
    </row>
    <row r="18" spans="1:6" x14ac:dyDescent="0.35">
      <c r="A18" s="4" t="s">
        <v>8</v>
      </c>
      <c r="B18" s="17">
        <f>B15*10^-2/(B16*B17)</f>
        <v>2.0903010033444815E-5</v>
      </c>
      <c r="C18" s="16">
        <f t="shared" ref="C18:F18" si="0">C15*10^-2/(C16*C17)</f>
        <v>2.8846153846153843E-4</v>
      </c>
      <c r="D18" s="18">
        <f t="shared" si="0"/>
        <v>5.8608058608058601E-2</v>
      </c>
      <c r="E18" s="16">
        <f t="shared" si="0"/>
        <v>1.9230769230769231E-4</v>
      </c>
      <c r="F18" s="19">
        <f t="shared" si="0"/>
        <v>0.34482758620689652</v>
      </c>
    </row>
    <row r="20" spans="1:6" x14ac:dyDescent="0.35">
      <c r="A20" s="10" t="s">
        <v>28</v>
      </c>
    </row>
    <row r="21" spans="1:6" x14ac:dyDescent="0.35">
      <c r="A21" s="4" t="s">
        <v>26</v>
      </c>
      <c r="B21" s="22">
        <f>B18+C18+D18</f>
        <v>5.8917423156553586E-2</v>
      </c>
      <c r="D21" s="10" t="s">
        <v>34</v>
      </c>
    </row>
    <row r="23" spans="1:6" x14ac:dyDescent="0.35">
      <c r="A23" s="10" t="s">
        <v>29</v>
      </c>
    </row>
    <row r="24" spans="1:6" x14ac:dyDescent="0.35">
      <c r="A24" s="4" t="s">
        <v>11</v>
      </c>
      <c r="B24" s="19">
        <f>E18+F18+E18</f>
        <v>0.34521220159151195</v>
      </c>
      <c r="D24" s="10" t="s">
        <v>34</v>
      </c>
    </row>
    <row r="26" spans="1:6" x14ac:dyDescent="0.35">
      <c r="A26" s="10" t="s">
        <v>20</v>
      </c>
    </row>
    <row r="27" spans="1:6" x14ac:dyDescent="0.35">
      <c r="A27" s="4" t="s">
        <v>19</v>
      </c>
      <c r="B27" s="23">
        <f>1/(1/F16+ 1/B24)</f>
        <v>2.6752612030224419E-2</v>
      </c>
      <c r="D27" s="10" t="s">
        <v>35</v>
      </c>
    </row>
    <row r="29" spans="1:6" ht="18.5" x14ac:dyDescent="0.45">
      <c r="A29" s="3" t="s">
        <v>37</v>
      </c>
    </row>
    <row r="31" spans="1:6" x14ac:dyDescent="0.35">
      <c r="B31" s="24"/>
      <c r="C31" s="24"/>
      <c r="D31" s="24"/>
      <c r="E3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B670-763D-4818-A8E8-9E43873469B8}">
  <dimension ref="A1:B23"/>
  <sheetViews>
    <sheetView topLeftCell="A4" workbookViewId="0">
      <selection activeCell="E17" sqref="E17"/>
    </sheetView>
  </sheetViews>
  <sheetFormatPr defaultRowHeight="14.5" x14ac:dyDescent="0.35"/>
  <cols>
    <col min="1" max="1" width="11.453125" bestFit="1" customWidth="1"/>
    <col min="2" max="2" width="9.453125" bestFit="1" customWidth="1"/>
  </cols>
  <sheetData>
    <row r="1" spans="1:2" ht="33.5" x14ac:dyDescent="0.75">
      <c r="A1" s="9" t="s">
        <v>10</v>
      </c>
    </row>
    <row r="3" spans="1:2" ht="18.5" x14ac:dyDescent="0.45">
      <c r="B3" s="20" t="s">
        <v>16</v>
      </c>
    </row>
    <row r="4" spans="1:2" ht="18.5" x14ac:dyDescent="0.45">
      <c r="B4" s="20" t="s">
        <v>17</v>
      </c>
    </row>
    <row r="5" spans="1:2" ht="18.5" x14ac:dyDescent="0.45">
      <c r="B5" s="20" t="s">
        <v>18</v>
      </c>
    </row>
    <row r="6" spans="1:2" ht="18.5" x14ac:dyDescent="0.45">
      <c r="B6" s="20" t="s">
        <v>25</v>
      </c>
    </row>
    <row r="8" spans="1:2" x14ac:dyDescent="0.35">
      <c r="A8" t="s">
        <v>21</v>
      </c>
      <c r="B8" t="s">
        <v>12</v>
      </c>
    </row>
    <row r="9" spans="1:2" x14ac:dyDescent="0.35">
      <c r="A9" t="s">
        <v>23</v>
      </c>
      <c r="B9">
        <f>-5-20</f>
        <v>-25</v>
      </c>
    </row>
    <row r="10" spans="1:2" x14ac:dyDescent="0.35">
      <c r="A10" t="s">
        <v>8</v>
      </c>
    </row>
    <row r="11" spans="1:2" x14ac:dyDescent="0.35">
      <c r="A11" t="s">
        <v>22</v>
      </c>
      <c r="B11" t="e">
        <f>B9/B10</f>
        <v>#DIV/0!</v>
      </c>
    </row>
    <row r="14" spans="1:2" x14ac:dyDescent="0.35">
      <c r="A14" t="s">
        <v>21</v>
      </c>
      <c r="B14" t="s">
        <v>13</v>
      </c>
    </row>
    <row r="15" spans="1:2" x14ac:dyDescent="0.35">
      <c r="A15" t="s">
        <v>23</v>
      </c>
      <c r="B15">
        <f>-20</f>
        <v>-20</v>
      </c>
    </row>
    <row r="16" spans="1:2" x14ac:dyDescent="0.35">
      <c r="A16" t="s">
        <v>8</v>
      </c>
    </row>
    <row r="17" spans="1:2" x14ac:dyDescent="0.35">
      <c r="A17" t="s">
        <v>22</v>
      </c>
      <c r="B17" t="e">
        <f>B15/B16</f>
        <v>#DIV/0!</v>
      </c>
    </row>
    <row r="20" spans="1:2" x14ac:dyDescent="0.35">
      <c r="A20" t="s">
        <v>21</v>
      </c>
      <c r="B20" t="s">
        <v>14</v>
      </c>
    </row>
    <row r="21" spans="1:2" x14ac:dyDescent="0.35">
      <c r="A21" t="s">
        <v>23</v>
      </c>
      <c r="B21">
        <f>-20</f>
        <v>-20</v>
      </c>
    </row>
    <row r="22" spans="1:2" x14ac:dyDescent="0.35">
      <c r="A22" t="s">
        <v>8</v>
      </c>
    </row>
    <row r="23" spans="1:2" x14ac:dyDescent="0.35">
      <c r="A23" t="s">
        <v>22</v>
      </c>
      <c r="B23" t="e">
        <f>B21/B22</f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11" ma:contentTypeDescription="Create a new document." ma:contentTypeScope="" ma:versionID="04865533dbb862d3b25c3b3ca6290fe0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490ca89f2305e1ecc4820b3a68d54040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26220D-0357-4010-9916-51541B5B4C91}">
  <ds:schemaRefs>
    <ds:schemaRef ds:uri="b163ee49-d5ca-4566-8d9a-132778b8595f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bd9de7ca-1bc7-4476-8342-8c6da5362d4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2DD6E65-7421-4266-9E15-E1F276178D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C45E01-DFD4-4D3A-AB7A-5A93208C19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USFA05</vt:lpstr>
      <vt:lpstr>USFA06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Pontes Cardoso</dc:creator>
  <cp:lastModifiedBy>Rodrigo Pontes Cardoso</cp:lastModifiedBy>
  <dcterms:created xsi:type="dcterms:W3CDTF">2023-12-05T15:31:31Z</dcterms:created>
  <dcterms:modified xsi:type="dcterms:W3CDTF">2023-12-06T12:06:36Z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